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zu536\Desktop\【財政状況資料集】_２回目結合分\２回目結合分\"/>
    </mc:Choice>
  </mc:AlternateContent>
  <xr:revisionPtr revIDLastSave="0" documentId="13_ncr:1_{AF84FD09-71BB-4747-BF4A-27B60D063951}"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l="1"/>
  <c r="BW34" i="10" s="1"/>
  <c r="BW35" i="10" s="1"/>
  <c r="BW36" i="10" s="1"/>
  <c r="BW37" i="10" s="1"/>
  <c r="BW38" i="10" s="1"/>
  <c r="BE34" i="10"/>
  <c r="BE35" i="10" s="1"/>
  <c r="BE36" i="10" s="1"/>
  <c r="CO34" i="10" l="1"/>
  <c r="CO35" i="10" s="1"/>
</calcChain>
</file>

<file path=xl/sharedStrings.xml><?xml version="1.0" encoding="utf-8"?>
<sst xmlns="http://schemas.openxmlformats.org/spreadsheetml/2006/main" count="1163" uniqueCount="607">
  <si>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</si>
  <si>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</si>
  <si>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</si>
  <si>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</si>
  <si>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</si>
  <si>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</si>
  <si>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</si>
  <si>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</si>
  <si>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</si>
  <si>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</si>
  <si>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</si>
  <si>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</si>
  <si>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</si>
  <si>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</si>
  <si>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</si>
  <si>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</si>
  <si>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</si>
  <si>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</si>
  <si>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</si>
  <si>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</si>
  <si>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</si>
  <si>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</si>
  <si>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</si>
  <si>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</si>
  <si>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</si>
  <si>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</si>
  <si>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</si>
  <si>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</si>
  <si>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</si>
  <si>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</si>
  <si>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</si>
  <si>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</si>
  <si>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</si>
  <si>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</si>
  <si>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</si>
  <si>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</si>
  <si>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</si>
  <si>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</si>
  <si>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</si>
  <si>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</si>
  <si>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</si>
  <si>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</si>
  <si>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</si>
  <si>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</si>
  <si>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</si>
  <si>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</si>
  <si>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</si>
  <si>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</si>
  <si>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</si>
  <si>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</si>
  <si>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</si>
  <si>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</si>
  <si>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</si>
  <si>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</si>
  <si>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</si>
  <si>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</si>
  <si>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</si>
  <si>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</si>
  <si>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</si>
  <si>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</si>
  <si>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</si>
  <si>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</si>
  <si>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</si>
  <si>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</si>
  <si>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</si>
  <si>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</si>
  <si>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</si>
  <si>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</si>
  <si>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</si>
  <si>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</si>
  <si>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</si>
  <si>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</si>
  <si>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</si>
  <si>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</si>
  <si>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</si>
  <si>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</si>
  <si>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</si>
  <si>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</si>
  <si>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</si>
  <si>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</si>
  <si>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</si>
  <si>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</si>
  <si>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</si>
  <si>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</si>
  <si>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</si>
  <si>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</si>
  <si>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</si>
  <si>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</si>
  <si>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</si>
  <si>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</si>
  <si>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</si>
  <si>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</si>
  <si>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</si>
  <si>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</si>
  <si>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</si>
  <si>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</si>
  <si>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</si>
  <si>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</si>
  <si>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</si>
  <si>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</si>
  <si>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</si>
  <si>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</si>
  <si>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</si>
  <si>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</si>
  <si>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</si>
  <si>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</si>
  <si>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</si>
  <si>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</si>
  <si>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</si>
  <si>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</si>
  <si>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</si>
  <si>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</si>
  <si>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</si>
  <si>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</si>
  <si>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</si>
  <si>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</si>
  <si>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</si>
  <si>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</si>
  <si>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</si>
  <si>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</si>
  <si>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</si>
  <si>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</si>
  <si>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</si>
  <si>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</si>
  <si>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</si>
  <si>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</si>
  <si>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</si>
  <si>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</si>
  <si>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</si>
  <si>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</si>
  <si>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</si>
  <si>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</si>
  <si>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</si>
  <si>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</si>
  <si>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</si>
  <si>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</si>
  <si>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</si>
  <si>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</si>
  <si>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</si>
  <si>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</si>
  <si>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</si>
  <si>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</si>
  <si>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</si>
  <si>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</si>
  <si>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</si>
  <si>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</si>
  <si>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</si>
  <si>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</si>
  <si>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</si>
  <si>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</si>
  <si>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</si>
  <si>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</si>
  <si>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</si>
  <si>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</si>
  <si>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</si>
  <si>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</si>
  <si>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</si>
  <si>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</si>
  <si>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</si>
  <si>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</si>
  <si>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</si>
  <si>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</si>
  <si>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</si>
  <si>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</si>
  <si>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</si>
  <si>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</si>
  <si>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</si>
  <si>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</si>
  <si>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</si>
  <si>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</si>
  <si>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</si>
  <si>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</si>
  <si>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</si>
  <si>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</si>
  <si>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</si>
  <si>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</si>
  <si>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</si>
  <si>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</si>
  <si>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</si>
  <si>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</si>
  <si>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</si>
  <si>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</si>
  <si>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</si>
  <si>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</si>
  <si>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</si>
  <si>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</si>
  <si>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</si>
  <si>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</si>
  <si>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</si>
  <si>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</si>
  <si>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</si>
  <si>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</si>
  <si>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</si>
  <si>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</si>
  <si>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</si>
  <si>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</si>
  <si>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</si>
  <si>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</si>
  <si>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</si>
  <si>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</si>
  <si>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</si>
  <si>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</si>
  <si>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</si>
  <si>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</si>
  <si>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</si>
  <si>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</si>
  <si>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</si>
  <si>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</si>
  <si>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</si>
  <si>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</si>
  <si>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</si>
  <si>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</si>
  <si>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</si>
  <si>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</si>
  <si>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</si>
  <si>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</si>
  <si>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</si>
  <si>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鳥取県智頭町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</si>
  <si>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</si>
  <si>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</si>
  <si>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</si>
  <si>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</si>
  <si>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</si>
  <si>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</si>
  <si>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</si>
  <si>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</si>
  <si>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</si>
  <si>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</si>
  <si>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</si>
  <si>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</si>
  <si>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</si>
  <si>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</si>
  <si>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</si>
  <si>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</si>
  <si>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</si>
  <si>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</si>
  <si>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</si>
  <si>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</si>
  <si>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</si>
  <si>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</si>
  <si>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</si>
  <si>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</si>
  <si>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</si>
  <si>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</si>
  <si>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</si>
  <si>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</si>
  <si>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</si>
  <si>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</si>
  <si>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</si>
  <si>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</si>
  <si>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</si>
  <si>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</si>
  <si>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</si>
  <si>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</si>
  <si>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</si>
  <si>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</si>
  <si>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</si>
  <si>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</si>
  <si>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</si>
  <si>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</si>
  <si>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</si>
  <si>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</si>
  <si>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</si>
  <si>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</si>
  <si>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</si>
  <si>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</si>
  <si>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</si>
  <si>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</si>
  <si>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</si>
  <si>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</si>
  <si>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</si>
  <si>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</si>
  <si>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</si>
  <si>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</si>
  <si>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</si>
  <si>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</si>
  <si>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</si>
  <si>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</si>
  <si>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</si>
  <si>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</si>
  <si>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</si>
  <si>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</si>
  <si>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</si>
  <si>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</si>
  <si>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</si>
  <si>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</si>
  <si>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</si>
  <si>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</si>
  <si>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</si>
  <si>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</si>
  <si>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</si>
  <si>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</si>
  <si>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</si>
  <si>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</si>
  <si>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</si>
  <si>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</si>
  <si>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</si>
  <si>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</si>
  <si>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</si>
  <si>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</si>
  <si>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</si>
  <si>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</si>
  <si>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</si>
  <si>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</si>
  <si>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</si>
  <si>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</si>
  <si>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</si>
  <si>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</si>
  <si>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</si>
  <si>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</si>
  <si>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</si>
  <si>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</si>
  <si>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</si>
  <si>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</si>
  <si>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</si>
  <si>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</si>
  <si>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</si>
  <si>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</si>
  <si>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</si>
  <si>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</si>
  <si>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</si>
  <si>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</si>
  <si>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</si>
  <si>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</si>
  <si>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</si>
  <si>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</si>
  <si>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</si>
  <si>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</si>
  <si>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</si>
  <si>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</si>
  <si>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</si>
  <si>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</si>
  <si>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</si>
  <si>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</si>
  <si>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</si>
  <si>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</si>
  <si>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</si>
  <si>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</si>
  <si>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</si>
  <si>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</si>
  <si>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</si>
  <si>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</si>
  <si>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</si>
  <si>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</si>
  <si>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</si>
  <si>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</si>
  <si>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</si>
  <si>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</si>
  <si>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</si>
  <si>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</si>
  <si>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</si>
  <si>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</si>
  <si>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</si>
  <si>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</si>
  <si>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</si>
  <si>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</si>
  <si>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</si>
  <si>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</si>
  <si>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</si>
  <si>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</si>
  <si>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</si>
  <si>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</si>
  <si>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</si>
  <si>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</si>
  <si>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</si>
  <si>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</si>
  <si>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</si>
  <si>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</si>
  <si>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</si>
  <si>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</si>
  <si>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</si>
  <si>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</si>
  <si>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鳥取県智頭町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</si>
  <si>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</si>
  <si>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</si>
  <si>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</si>
  <si>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</si>
  <si>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</si>
  <si>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</si>
  <si>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</si>
  <si>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</si>
  <si>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</si>
  <si>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</si>
  <si>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</si>
  <si>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</si>
  <si>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</si>
  <si>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</si>
  <si>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</si>
  <si>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</si>
  <si>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</si>
  <si>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</si>
  <si>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</si>
  <si>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</si>
  <si>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</si>
  <si>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</si>
  <si>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</si>
  <si>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</si>
  <si>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</si>
  <si>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</si>
  <si>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</si>
  <si>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</si>
  <si>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</si>
  <si>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</si>
  <si>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</si>
  <si>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</si>
  <si>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</si>
  <si>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</si>
  <si>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</si>
  <si>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</si>
  <si>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</si>
  <si>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</si>
  <si>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</si>
  <si>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</si>
  <si>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</si>
  <si>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</si>
  <si>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</si>
  <si>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</si>
  <si>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</si>
  <si>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</si>
  <si>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</si>
  <si>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</si>
  <si>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</si>
  <si>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</si>
  <si>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</si>
  <si>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</si>
  <si>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</si>
  <si>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</si>
  <si>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</si>
  <si>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</si>
  <si>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</si>
  <si>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</si>
  <si>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</si>
  <si>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</si>
  <si>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</si>
  <si>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</si>
  <si>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</si>
  <si>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</si>
  <si>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</si>
  <si>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</si>
  <si>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</si>
  <si>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</si>
  <si>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</si>
  <si>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</si>
  <si>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</si>
  <si>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</si>
  <si>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</si>
  <si>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</si>
  <si>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</si>
  <si>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</si>
  <si>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</si>
  <si>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</si>
  <si>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</si>
  <si>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</si>
  <si>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</si>
  <si>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</si>
  <si>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</si>
  <si>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</si>
  <si>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</si>
  <si>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</si>
  <si>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</si>
  <si>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</si>
  <si>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</si>
  <si>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</si>
  <si>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</si>
  <si>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</si>
  <si>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</si>
  <si>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</si>
  <si>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</si>
  <si>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</si>
  <si>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</si>
  <si>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</si>
  <si>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</si>
  <si>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</si>
  <si>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</si>
  <si>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</si>
  <si>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</si>
  <si>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</si>
  <si>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智頭町農業集落排水事業特別会計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</si>
  <si>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</si>
  <si>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</si>
  <si>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</si>
  <si>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</si>
  <si>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</si>
  <si>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</si>
  <si>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</si>
  <si>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</si>
  <si>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</si>
  <si>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</si>
  <si>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</si>
  <si>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</si>
  <si>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</si>
  <si>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</si>
  <si>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</si>
  <si>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</si>
  <si>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</si>
  <si>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</si>
  <si>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</si>
  <si>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</si>
  <si>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</si>
  <si>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</si>
  <si>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</si>
  <si>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</si>
  <si>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</si>
  <si>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</si>
  <si>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</si>
  <si>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</si>
  <si>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</si>
  <si>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</si>
  <si>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</si>
  <si>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</si>
  <si>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</si>
  <si>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</si>
  <si>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</si>
  <si>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</si>
  <si>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</si>
  <si>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</si>
  <si>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</si>
  <si>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</si>
  <si>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</si>
  <si>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</si>
  <si>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</si>
  <si>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</si>
  <si>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</si>
  <si>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</si>
  <si>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</si>
  <si>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</si>
  <si>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</si>
  <si>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</si>
  <si>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</si>
  <si>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</si>
  <si>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</si>
  <si>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</si>
  <si>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</si>
  <si>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</si>
  <si>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</si>
  <si>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</si>
  <si>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</si>
  <si>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</si>
  <si>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</si>
  <si>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</si>
  <si>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</si>
  <si>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</si>
  <si>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</si>
  <si>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</si>
  <si>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</si>
  <si>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</si>
  <si>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</si>
  <si>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</si>
  <si>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</si>
  <si>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</si>
  <si>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</si>
  <si>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</si>
  <si>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</si>
  <si>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</si>
  <si>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</si>
  <si>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</si>
  <si>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</si>
  <si>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</si>
  <si>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</si>
  <si>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</si>
  <si>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</si>
  <si>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</si>
  <si>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</si>
  <si>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</si>
  <si>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1.86</t>
  </si>
  <si>
    <t>▲ 3.43</t>
  </si>
  <si>
    <t>智頭町病院事業会計</t>
  </si>
  <si>
    <t>智頭町水道事業会計</t>
  </si>
  <si>
    <t>智頭町介護保険事業特別会計</t>
  </si>
  <si>
    <t>一般会計</t>
  </si>
  <si>
    <t>智頭町国民健康保険事業特別会計</t>
  </si>
  <si>
    <t>智頭町農業集落排水事業特別会計</t>
  </si>
  <si>
    <t>智頭町公共下水道事業特別会計</t>
  </si>
  <si>
    <t>智頭町住宅新築資金等貸付事業特別会計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</si>
  <si>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</si>
  <si>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</si>
  <si>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</si>
  <si>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</si>
  <si>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</si>
  <si>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</si>
  <si>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</si>
  <si>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</si>
  <si>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智頭町教育施設整備基金</t>
    <rPh sb="3" eb="5">
      <t>キョウイク</t>
    </rPh>
    <rPh sb="5" eb="7">
      <t>シセツ</t>
    </rPh>
    <rPh sb="7" eb="9">
      <t>セイビ</t>
    </rPh>
    <phoneticPr fontId="5"/>
  </si>
  <si>
    <t>智頭町農業集落排水施設整備基金</t>
    <rPh sb="0" eb="3">
      <t>チズチョウ</t>
    </rPh>
    <rPh sb="3" eb="5">
      <t>ノウギョウ</t>
    </rPh>
    <rPh sb="5" eb="7">
      <t>シュウラク</t>
    </rPh>
    <rPh sb="7" eb="9">
      <t>ハイスイ</t>
    </rPh>
    <rPh sb="9" eb="11">
      <t>シセツ</t>
    </rPh>
    <rPh sb="11" eb="15">
      <t>セイビキキン</t>
    </rPh>
    <phoneticPr fontId="2"/>
  </si>
  <si>
    <t>智頭町森林整備促進基金</t>
    <rPh sb="0" eb="3">
      <t>チズチョウ</t>
    </rPh>
    <rPh sb="3" eb="5">
      <t>シンリン</t>
    </rPh>
    <rPh sb="5" eb="7">
      <t>セイビ</t>
    </rPh>
    <rPh sb="7" eb="9">
      <t>ソクシン</t>
    </rPh>
    <rPh sb="9" eb="11">
      <t>キキン</t>
    </rPh>
    <phoneticPr fontId="5"/>
  </si>
  <si>
    <t>智頭町消防施設整備基金</t>
    <rPh sb="0" eb="3">
      <t>チズチョウ</t>
    </rPh>
    <rPh sb="3" eb="5">
      <t>ショウボウ</t>
    </rPh>
    <rPh sb="5" eb="7">
      <t>シセツ</t>
    </rPh>
    <rPh sb="7" eb="11">
      <t>セイビキキン</t>
    </rPh>
    <phoneticPr fontId="2"/>
  </si>
  <si>
    <t>智頭町地域福祉基金</t>
    <rPh sb="0" eb="3">
      <t>チズチョウ</t>
    </rPh>
    <rPh sb="3" eb="5">
      <t>チイキ</t>
    </rPh>
    <rPh sb="5" eb="7">
      <t>フクシ</t>
    </rPh>
    <rPh sb="7" eb="9">
      <t>キキン</t>
    </rPh>
    <phoneticPr fontId="2"/>
  </si>
  <si>
    <t>-</t>
    <phoneticPr fontId="2"/>
  </si>
  <si>
    <t>鳥取県町村総合事務組合</t>
  </si>
  <si>
    <t>鳥取県東部広域行政管理組合</t>
  </si>
  <si>
    <t>鳥取県後期高齢者医療広域連合</t>
  </si>
  <si>
    <t>特別会計</t>
  </si>
  <si>
    <t>特別会計</t>
    <rPh sb="2" eb="4">
      <t>カイケイ</t>
    </rPh>
    <phoneticPr fontId="2"/>
  </si>
  <si>
    <t>サングリーン智頭</t>
    <rPh sb="6" eb="8">
      <t>チヅ</t>
    </rPh>
    <phoneticPr fontId="2"/>
  </si>
  <si>
    <t>智頭町土地開発公社</t>
    <rPh sb="0" eb="3">
      <t>チヅチョウ</t>
    </rPh>
    <rPh sb="3" eb="5">
      <t>トチ</t>
    </rPh>
    <rPh sb="5" eb="7">
      <t>カイハツ</t>
    </rPh>
    <rPh sb="7" eb="9">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</si>
  <si>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</si>
  <si>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</si>
  <si>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</si>
  <si>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</si>
  <si>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</si>
  <si>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</si>
  <si>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</si>
  <si>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</si>
  <si>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</si>
  <si>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</si>
  <si>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近年の大規模事業や企業会計等の償還進展に伴い、前年度より大幅に改善された。しかし類似団体平均と比較すると、依然として高水準であるため、今後も地方債発行額の抑制に努める必要がある。
　有形固定資産減価償却率については、前年度より1.1ポイント増加しているが、類似団体平均と比較すると下回っている状況である。</t>
    <rPh sb="1" eb="3">
      <t>ショウライ</t>
    </rPh>
    <rPh sb="3" eb="5">
      <t>フタン</t>
    </rPh>
    <rPh sb="5" eb="7">
      <t>ヒリツ</t>
    </rPh>
    <rPh sb="12" eb="14">
      <t>キンネン</t>
    </rPh>
    <rPh sb="15" eb="20">
      <t>ダイキボジギョウ</t>
    </rPh>
    <rPh sb="21" eb="23">
      <t>キギョウ</t>
    </rPh>
    <rPh sb="23" eb="25">
      <t>カイケイ</t>
    </rPh>
    <rPh sb="25" eb="26">
      <t>ナド</t>
    </rPh>
    <rPh sb="27" eb="29">
      <t>ショウカン</t>
    </rPh>
    <rPh sb="29" eb="31">
      <t>シンテン</t>
    </rPh>
    <rPh sb="32" eb="33">
      <t>トモナ</t>
    </rPh>
    <rPh sb="35" eb="38">
      <t>ゼンネンド</t>
    </rPh>
    <rPh sb="37" eb="38">
      <t>ド</t>
    </rPh>
    <rPh sb="40" eb="42">
      <t>オオハバ</t>
    </rPh>
    <rPh sb="43" eb="45">
      <t>カイゼン</t>
    </rPh>
    <rPh sb="52" eb="58">
      <t>ルイジダンタイヘイキン</t>
    </rPh>
    <rPh sb="59" eb="61">
      <t>ヒカク</t>
    </rPh>
    <rPh sb="65" eb="67">
      <t>イゼン</t>
    </rPh>
    <rPh sb="70" eb="73">
      <t>コウスイジュン</t>
    </rPh>
    <rPh sb="79" eb="81">
      <t>コンゴ</t>
    </rPh>
    <rPh sb="82" eb="85">
      <t>チホウサイ</t>
    </rPh>
    <rPh sb="85" eb="88">
      <t>ハッコウガク</t>
    </rPh>
    <rPh sb="89" eb="91">
      <t>ヨクセイ</t>
    </rPh>
    <rPh sb="92" eb="93">
      <t>ツト</t>
    </rPh>
    <rPh sb="95" eb="97">
      <t>ヒツヨウ</t>
    </rPh>
    <rPh sb="103" eb="114">
      <t>ユウケイコテイシサンゲンカショウキャクリツ</t>
    </rPh>
    <rPh sb="120" eb="123">
      <t>ゼンネンド</t>
    </rPh>
    <rPh sb="132" eb="134">
      <t>ゾウカ</t>
    </rPh>
    <rPh sb="140" eb="146">
      <t>ルイジダンタイヘイキン</t>
    </rPh>
    <rPh sb="147" eb="149">
      <t>ヒカク</t>
    </rPh>
    <rPh sb="152" eb="154">
      <t>シタマワ</t>
    </rPh>
    <rPh sb="158" eb="160">
      <t>ジョウキョウ</t>
    </rPh>
    <phoneticPr fontId="2"/>
  </si>
  <si>
    <t>　将来負担比率は24.2ポイント減少、実質公債費率は0.9ポイント増加している。両比率とも、類似団体平均を上回っている状況である。
　近年のIRU機器更新事業や空き校舎改修事業といった地方債を充当した施設整備事業分の元利償還金の増加が見込まれるため、大型事業等は抑制し、公債費の圧縮に努める必要がある。</t>
    <rPh sb="1" eb="3">
      <t>ショウライ</t>
    </rPh>
    <rPh sb="3" eb="5">
      <t>フタン</t>
    </rPh>
    <rPh sb="5" eb="7">
      <t>ヒリツ</t>
    </rPh>
    <rPh sb="16" eb="18">
      <t>ゲンショウ</t>
    </rPh>
    <rPh sb="19" eb="25">
      <t>ジッシツコウサイヒリツ</t>
    </rPh>
    <rPh sb="33" eb="35">
      <t>ゾウカ</t>
    </rPh>
    <rPh sb="40" eb="41">
      <t>リョウ</t>
    </rPh>
    <rPh sb="41" eb="43">
      <t>ヒリツ</t>
    </rPh>
    <rPh sb="46" eb="48">
      <t>ルイジ</t>
    </rPh>
    <rPh sb="48" eb="50">
      <t>ダンタイ</t>
    </rPh>
    <rPh sb="50" eb="52">
      <t>ヘイキン</t>
    </rPh>
    <rPh sb="53" eb="55">
      <t>ウワマワ</t>
    </rPh>
    <rPh sb="59" eb="61">
      <t>ジョウキョウ</t>
    </rPh>
    <rPh sb="67" eb="69">
      <t>キンネン</t>
    </rPh>
    <rPh sb="73" eb="75">
      <t>キキ</t>
    </rPh>
    <rPh sb="75" eb="77">
      <t>コウシン</t>
    </rPh>
    <rPh sb="77" eb="79">
      <t>ジギョウ</t>
    </rPh>
    <rPh sb="80" eb="81">
      <t>ア</t>
    </rPh>
    <rPh sb="82" eb="84">
      <t>コウシャ</t>
    </rPh>
    <rPh sb="84" eb="86">
      <t>カイシュウ</t>
    </rPh>
    <rPh sb="86" eb="88">
      <t>ジギョウ</t>
    </rPh>
    <rPh sb="92" eb="95">
      <t>チホウサイ</t>
    </rPh>
    <rPh sb="96" eb="98">
      <t>ジュウトウ</t>
    </rPh>
    <rPh sb="100" eb="102">
      <t>シセツ</t>
    </rPh>
    <rPh sb="102" eb="104">
      <t>セイビ</t>
    </rPh>
    <rPh sb="104" eb="107">
      <t>ジギョウブン</t>
    </rPh>
    <rPh sb="108" eb="110">
      <t>ガンリ</t>
    </rPh>
    <rPh sb="110" eb="113">
      <t>ショウカンキン</t>
    </rPh>
    <rPh sb="114" eb="116">
      <t>ゾウカ</t>
    </rPh>
    <rPh sb="117" eb="119">
      <t>ミコ</t>
    </rPh>
    <rPh sb="125" eb="127">
      <t>オオガタ</t>
    </rPh>
    <rPh sb="127" eb="129">
      <t>ジギョウ</t>
    </rPh>
    <rPh sb="129" eb="130">
      <t>ナド</t>
    </rPh>
    <rPh sb="131" eb="133">
      <t>ヨクセイ</t>
    </rPh>
    <rPh sb="135" eb="138">
      <t>コウサイヒ</t>
    </rPh>
    <rPh sb="139" eb="141">
      <t>アッシュク</t>
    </rPh>
    <rPh sb="142" eb="143">
      <t>ツト</t>
    </rPh>
    <rPh sb="145" eb="14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</si>
</sst>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CE097D-2B7C-4853-B634-918313A0A3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868D-49BB-A75F-63178AC4FD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100267</c:v>
                </c:pt>
                <c:pt idx="1">
                  <c:v>140613</c:v>
                </c:pt>
                <c:pt idx="2">
                  <c:v>182294</c:v>
                </c:pt>
                <c:pt idx="3">
                  <c:v>113075</c:v>
                </c:pt>
                <c:pt idx="4">
                  <c:v>126689</c:v>
                </c:pt>
              </c:numCache>
            </c:numRef>
          </c:val>
          <c:smooth val="0"/>
          <c:extLst>
            <c:ext xmlns:c16="http://schemas.microsoft.com/office/drawing/2014/chart" uri="{C3380CC4-5D6E-409C-BE32-E72D297353CC}">
              <c16:uniqueId val="{00000001-868D-49BB-A75F-63178AC4FD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3.72</c:v>
                </c:pt>
                <c:pt idx="1">
                  <c:v>4.47</c:v>
                </c:pt>
                <c:pt idx="2">
                  <c:v>4.63</c:v>
                </c:pt>
                <c:pt idx="3">
                  <c:v>3.24</c:v>
                </c:pt>
                <c:pt idx="4">
                  <c:v>3.32</c:v>
                </c:pt>
              </c:numCache>
            </c:numRef>
          </c:val>
          <c:extLst>
            <c:ext xmlns:c16="http://schemas.microsoft.com/office/drawing/2014/chart" uri="{C3380CC4-5D6E-409C-BE32-E72D297353CC}">
              <c16:uniqueId val="{00000000-D3CA-4042-9BDE-0C4D694FC5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43.83</c:v>
                </c:pt>
                <c:pt idx="1">
                  <c:v>39.520000000000003</c:v>
                </c:pt>
                <c:pt idx="2">
                  <c:v>37.35</c:v>
                </c:pt>
                <c:pt idx="3">
                  <c:v>43.37</c:v>
                </c:pt>
                <c:pt idx="4">
                  <c:v>48.18</c:v>
                </c:pt>
              </c:numCache>
            </c:numRef>
          </c:val>
          <c:extLst>
            <c:ext xmlns:c16="http://schemas.microsoft.com/office/drawing/2014/chart" uri="{C3380CC4-5D6E-409C-BE32-E72D297353CC}">
              <c16:uniqueId val="{00000001-D3CA-4042-9BDE-0C4D694FC5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-3.43</c:v>
                </c:pt>
                <c:pt idx="2">
                  <c:v>0.75</c:v>
                </c:pt>
                <c:pt idx="3">
                  <c:v>7.52</c:v>
                </c:pt>
                <c:pt idx="4">
                  <c:v>4.3</c:v>
                </c:pt>
              </c:numCache>
            </c:numRef>
          </c:val>
          <c:smooth val="0"/>
          <c:extLst>
            <c:ext xmlns:c16="http://schemas.microsoft.com/office/drawing/2014/chart" uri="{C3380CC4-5D6E-409C-BE32-E72D297353CC}">
              <c16:uniqueId val="{00000002-D3CA-4042-9BDE-0C4D694FC5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72A-4519-B176-64466566B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A-4519-B176-64466566B0FE}"/>
            </c:ext>
          </c:extLst>
        </c:ser>
        <c:ser>
          <c:idx val="2"/>
          <c:order val="2"/>
          <c:tx>
            <c:strRef>
              <c:f>データシート!$A$29</c:f>
              <c:strCache>
                <c:ptCount val="1"/>
                <c:pt idx="0">
                  <c:v>智頭町住宅新築資金等貸付事業特別会計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672A-4519-B176-64466566B0FE}"/>
            </c:ext>
          </c:extLst>
        </c:ser>
        <c:ser>
          <c:idx val="3"/>
          <c:order val="3"/>
          <c:tx>
            <c:strRef>
              <c:f>データシート!$A$30</c:f>
              <c:strCache>
                <c:ptCount val="1"/>
                <c:pt idx="0">
                  <c:v>智頭町公共下水道事業特別会計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0.06</c:v>
                </c:pt>
                <c:pt idx="6">
                  <c:v>#N/A</c:v>
                </c:pt>
                <c:pt idx="7">
                  <c:v>0.2</c:v>
                </c:pt>
                <c:pt idx="8">
                  <c:v>#N/A</c:v>
                </c:pt>
                <c:pt idx="9">
                  <c:v>0.06</c:v>
                </c:pt>
              </c:numCache>
            </c:numRef>
          </c:val>
          <c:extLst>
            <c:ext xmlns:c16="http://schemas.microsoft.com/office/drawing/2014/chart" uri="{C3380CC4-5D6E-409C-BE32-E72D297353CC}">
              <c16:uniqueId val="{00000003-672A-4519-B176-64466566B0FE}"/>
            </c:ext>
          </c:extLst>
        </c:ser>
        <c:ser>
          <c:idx val="4"/>
          <c:order val="4"/>
          <c:tx>
            <c:strRef>
              <c:f>データシート!$A$31</c:f>
              <c:strCache>
                <c:ptCount val="1"/>
                <c:pt idx="0">
                  <c:v>智頭町農業集落排水事業特別会計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0.04</c:v>
                </c:pt>
                <c:pt idx="6">
                  <c:v>#N/A</c:v>
                </c:pt>
                <c:pt idx="7">
                  <c:v>0.01</c:v>
                </c:pt>
                <c:pt idx="8">
                  <c:v>#N/A</c:v>
                </c:pt>
                <c:pt idx="9">
                  <c:v>0.11</c:v>
                </c:pt>
              </c:numCache>
            </c:numRef>
          </c:val>
          <c:extLst>
            <c:ext xmlns:c16="http://schemas.microsoft.com/office/drawing/2014/chart" uri="{C3380CC4-5D6E-409C-BE32-E72D297353CC}">
              <c16:uniqueId val="{00000004-672A-4519-B176-64466566B0FE}"/>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c:v>
                </c:pt>
                <c:pt idx="2">
                  <c:v>#N/A</c:v>
                </c:pt>
                <c:pt idx="3">
                  <c:v>0.24</c:v>
                </c:pt>
                <c:pt idx="4">
                  <c:v>#N/A</c:v>
                </c:pt>
                <c:pt idx="5">
                  <c:v>0.7</c:v>
                </c:pt>
                <c:pt idx="6">
                  <c:v>#N/A</c:v>
                </c:pt>
                <c:pt idx="7">
                  <c:v>1.05</c:v>
                </c:pt>
                <c:pt idx="8">
                  <c:v>#N/A</c:v>
                </c:pt>
                <c:pt idx="9">
                  <c:v>0.9</c:v>
                </c:pt>
              </c:numCache>
            </c:numRef>
          </c:val>
          <c:extLst>
            <c:ext xmlns:c16="http://schemas.microsoft.com/office/drawing/2014/chart" uri="{C3380CC4-5D6E-409C-BE32-E72D297353CC}">
              <c16:uniqueId val="{00000005-672A-4519-B176-64466566B0F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3.71</c:v>
                </c:pt>
                <c:pt idx="2">
                  <c:v>#N/A</c:v>
                </c:pt>
                <c:pt idx="3">
                  <c:v>4.46</c:v>
                </c:pt>
                <c:pt idx="4">
                  <c:v>#N/A</c:v>
                </c:pt>
                <c:pt idx="5">
                  <c:v>4.62</c:v>
                </c:pt>
                <c:pt idx="6">
                  <c:v>#N/A</c:v>
                </c:pt>
                <c:pt idx="7">
                  <c:v>3.22</c:v>
                </c:pt>
                <c:pt idx="8">
                  <c:v>#N/A</c:v>
                </c:pt>
                <c:pt idx="9">
                  <c:v>3.3</c:v>
                </c:pt>
              </c:numCache>
            </c:numRef>
          </c:val>
          <c:extLst>
            <c:ext xmlns:c16="http://schemas.microsoft.com/office/drawing/2014/chart" uri="{C3380CC4-5D6E-409C-BE32-E72D297353CC}">
              <c16:uniqueId val="{00000006-672A-4519-B176-64466566B0FE}"/>
            </c:ext>
          </c:extLst>
        </c:ser>
        <c:ser>
          <c:idx val="7"/>
          <c:order val="7"/>
          <c:tx>
            <c:strRef>
              <c:f>データシート!$A$34</c:f>
              <c:strCache>
                <c:ptCount val="1"/>
                <c:pt idx="0">
                  <c:v>智頭町介護保険事業特別会計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2.2599999999999998</c:v>
                </c:pt>
                <c:pt idx="2">
                  <c:v>#N/A</c:v>
                </c:pt>
                <c:pt idx="3">
                  <c:v>2.94</c:v>
                </c:pt>
                <c:pt idx="4">
                  <c:v>#N/A</c:v>
                </c:pt>
                <c:pt idx="5">
                  <c:v>1.63</c:v>
                </c:pt>
                <c:pt idx="6">
                  <c:v>#N/A</c:v>
                </c:pt>
                <c:pt idx="7">
                  <c:v>2.19</c:v>
                </c:pt>
                <c:pt idx="8">
                  <c:v>#N/A</c:v>
                </c:pt>
                <c:pt idx="9">
                  <c:v>3.78</c:v>
                </c:pt>
              </c:numCache>
            </c:numRef>
          </c:val>
          <c:extLst>
            <c:ext xmlns:c16="http://schemas.microsoft.com/office/drawing/2014/chart" uri="{C3380CC4-5D6E-409C-BE32-E72D297353CC}">
              <c16:uniqueId val="{00000007-672A-4519-B176-64466566B0FE}"/>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6.86</c:v>
                </c:pt>
                <c:pt idx="4">
                  <c:v>#N/A</c:v>
                </c:pt>
                <c:pt idx="5">
                  <c:v>6.9</c:v>
                </c:pt>
                <c:pt idx="6">
                  <c:v>#N/A</c:v>
                </c:pt>
                <c:pt idx="7">
                  <c:v>6.9</c:v>
                </c:pt>
                <c:pt idx="8">
                  <c:v>#N/A</c:v>
                </c:pt>
                <c:pt idx="9">
                  <c:v>7.44</c:v>
                </c:pt>
              </c:numCache>
            </c:numRef>
          </c:val>
          <c:extLst>
            <c:ext xmlns:c16="http://schemas.microsoft.com/office/drawing/2014/chart" uri="{C3380CC4-5D6E-409C-BE32-E72D297353CC}">
              <c16:uniqueId val="{00000008-672A-4519-B176-64466566B0FE}"/>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7.93</c:v>
                </c:pt>
                <c:pt idx="2">
                  <c:v>#N/A</c:v>
                </c:pt>
                <c:pt idx="3">
                  <c:v>13.77</c:v>
                </c:pt>
                <c:pt idx="4">
                  <c:v>#N/A</c:v>
                </c:pt>
                <c:pt idx="5">
                  <c:v>15.34</c:v>
                </c:pt>
                <c:pt idx="6">
                  <c:v>#N/A</c:v>
                </c:pt>
                <c:pt idx="7">
                  <c:v>14.8</c:v>
                </c:pt>
                <c:pt idx="8">
                  <c:v>#N/A</c:v>
                </c:pt>
                <c:pt idx="9">
                  <c:v>14</c:v>
                </c:pt>
              </c:numCache>
            </c:numRef>
          </c:val>
          <c:extLst>
            <c:ext xmlns:c16="http://schemas.microsoft.com/office/drawing/2014/chart" uri="{C3380CC4-5D6E-409C-BE32-E72D297353CC}">
              <c16:uniqueId val="{00000009-672A-4519-B176-64466566B0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748</c:v>
                </c:pt>
                <c:pt idx="5">
                  <c:v>788</c:v>
                </c:pt>
                <c:pt idx="8">
                  <c:v>812</c:v>
                </c:pt>
                <c:pt idx="11">
                  <c:v>879</c:v>
                </c:pt>
                <c:pt idx="14">
                  <c:v>887</c:v>
                </c:pt>
              </c:numCache>
            </c:numRef>
          </c:val>
          <c:extLst>
            <c:ext xmlns:c16="http://schemas.microsoft.com/office/drawing/2014/chart" uri="{C3380CC4-5D6E-409C-BE32-E72D297353CC}">
              <c16:uniqueId val="{00000000-9A9A-4137-8AD0-87ABBA2228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A-4137-8AD0-87ABBA2228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9A-4137-8AD0-87ABBA2228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12</c:v>
                </c:pt>
                <c:pt idx="6">
                  <c:v>15</c:v>
                </c:pt>
                <c:pt idx="9">
                  <c:v>15</c:v>
                </c:pt>
                <c:pt idx="12">
                  <c:v>11</c:v>
                </c:pt>
              </c:numCache>
            </c:numRef>
          </c:val>
          <c:extLst>
            <c:ext xmlns:c16="http://schemas.microsoft.com/office/drawing/2014/chart" uri="{C3380CC4-5D6E-409C-BE32-E72D297353CC}">
              <c16:uniqueId val="{00000003-9A9A-4137-8AD0-87ABBA2228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497</c:v>
                </c:pt>
                <c:pt idx="3">
                  <c:v>482</c:v>
                </c:pt>
                <c:pt idx="6">
                  <c:v>471</c:v>
                </c:pt>
                <c:pt idx="9">
                  <c:v>485</c:v>
                </c:pt>
                <c:pt idx="12">
                  <c:v>519</c:v>
                </c:pt>
              </c:numCache>
            </c:numRef>
          </c:val>
          <c:extLst>
            <c:ext xmlns:c16="http://schemas.microsoft.com/office/drawing/2014/chart" uri="{C3380CC4-5D6E-409C-BE32-E72D297353CC}">
              <c16:uniqueId val="{00000004-9A9A-4137-8AD0-87ABBA2228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A-4137-8AD0-87ABBA2228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A-4137-8AD0-87ABBA2228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519</c:v>
                </c:pt>
                <c:pt idx="3">
                  <c:v>595</c:v>
                </c:pt>
                <c:pt idx="6">
                  <c:v>657</c:v>
                </c:pt>
                <c:pt idx="9">
                  <c:v>772</c:v>
                </c:pt>
                <c:pt idx="12">
                  <c:v>778</c:v>
                </c:pt>
              </c:numCache>
            </c:numRef>
          </c:val>
          <c:extLst>
            <c:ext xmlns:c16="http://schemas.microsoft.com/office/drawing/2014/chart" uri="{C3380CC4-5D6E-409C-BE32-E72D297353CC}">
              <c16:uniqueId val="{00000007-9A9A-4137-8AD0-87ABBA2228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276</c:v>
                </c:pt>
                <c:pt idx="2">
                  <c:v>#N/A</c:v>
                </c:pt>
                <c:pt idx="3">
                  <c:v>#N/A</c:v>
                </c:pt>
                <c:pt idx="4">
                  <c:v>301</c:v>
                </c:pt>
                <c:pt idx="5">
                  <c:v>#N/A</c:v>
                </c:pt>
                <c:pt idx="6">
                  <c:v>#N/A</c:v>
                </c:pt>
                <c:pt idx="7">
                  <c:v>331</c:v>
                </c:pt>
                <c:pt idx="8">
                  <c:v>#N/A</c:v>
                </c:pt>
                <c:pt idx="9">
                  <c:v>#N/A</c:v>
                </c:pt>
                <c:pt idx="10">
                  <c:v>393</c:v>
                </c:pt>
                <c:pt idx="11">
                  <c:v>#N/A</c:v>
                </c:pt>
                <c:pt idx="12">
                  <c:v>#N/A</c:v>
                </c:pt>
                <c:pt idx="13">
                  <c:v>421</c:v>
                </c:pt>
                <c:pt idx="14">
                  <c:v>#N/A</c:v>
                </c:pt>
              </c:numCache>
            </c:numRef>
          </c:val>
          <c:smooth val="0"/>
          <c:extLst>
            <c:ext xmlns:c16="http://schemas.microsoft.com/office/drawing/2014/chart" uri="{C3380CC4-5D6E-409C-BE32-E72D297353CC}">
              <c16:uniqueId val="{00000008-9A9A-4137-8AD0-87ABBA2228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9232</c:v>
                </c:pt>
                <c:pt idx="5">
                  <c:v>9011</c:v>
                </c:pt>
                <c:pt idx="8">
                  <c:v>9300</c:v>
                </c:pt>
                <c:pt idx="11">
                  <c:v>8681</c:v>
                </c:pt>
                <c:pt idx="14">
                  <c:v>8620</c:v>
                </c:pt>
              </c:numCache>
            </c:numRef>
          </c:val>
          <c:extLst>
            <c:ext xmlns:c16="http://schemas.microsoft.com/office/drawing/2014/chart" uri="{C3380CC4-5D6E-409C-BE32-E72D297353CC}">
              <c16:uniqueId val="{00000000-2069-4B6B-AFE9-0B487FED54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c:v>
                </c:pt>
                <c:pt idx="5">
                  <c:v>17</c:v>
                </c:pt>
                <c:pt idx="8">
                  <c:v>2</c:v>
                </c:pt>
                <c:pt idx="11">
                  <c:v>0</c:v>
                </c:pt>
                <c:pt idx="14">
                  <c:v>0</c:v>
                </c:pt>
              </c:numCache>
            </c:numRef>
          </c:val>
          <c:extLst>
            <c:ext xmlns:c16="http://schemas.microsoft.com/office/drawing/2014/chart" uri="{C3380CC4-5D6E-409C-BE32-E72D297353CC}">
              <c16:uniqueId val="{00000001-2069-4B6B-AFE9-0B487FED54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3017</c:v>
                </c:pt>
                <c:pt idx="5">
                  <c:v>2817</c:v>
                </c:pt>
                <c:pt idx="8">
                  <c:v>2846</c:v>
                </c:pt>
                <c:pt idx="11">
                  <c:v>3155</c:v>
                </c:pt>
                <c:pt idx="14">
                  <c:v>3299</c:v>
                </c:pt>
              </c:numCache>
            </c:numRef>
          </c:val>
          <c:extLst>
            <c:ext xmlns:c16="http://schemas.microsoft.com/office/drawing/2014/chart" uri="{C3380CC4-5D6E-409C-BE32-E72D297353CC}">
              <c16:uniqueId val="{00000002-2069-4B6B-AFE9-0B487FED54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9-4B6B-AFE9-0B487FED54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69-4B6B-AFE9-0B487FED54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9-4B6B-AFE9-0B487FED54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410</c:v>
                </c:pt>
                <c:pt idx="3">
                  <c:v>413</c:v>
                </c:pt>
                <c:pt idx="6">
                  <c:v>338</c:v>
                </c:pt>
                <c:pt idx="9">
                  <c:v>308</c:v>
                </c:pt>
                <c:pt idx="12">
                  <c:v>332</c:v>
                </c:pt>
              </c:numCache>
            </c:numRef>
          </c:val>
          <c:extLst>
            <c:ext xmlns:c16="http://schemas.microsoft.com/office/drawing/2014/chart" uri="{C3380CC4-5D6E-409C-BE32-E72D297353CC}">
              <c16:uniqueId val="{00000006-2069-4B6B-AFE9-0B487FED54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83</c:v>
                </c:pt>
                <c:pt idx="6">
                  <c:v>81</c:v>
                </c:pt>
                <c:pt idx="9">
                  <c:v>78</c:v>
                </c:pt>
                <c:pt idx="12">
                  <c:v>81</c:v>
                </c:pt>
              </c:numCache>
            </c:numRef>
          </c:val>
          <c:extLst>
            <c:ext xmlns:c16="http://schemas.microsoft.com/office/drawing/2014/chart" uri="{C3380CC4-5D6E-409C-BE32-E72D297353CC}">
              <c16:uniqueId val="{00000007-2069-4B6B-AFE9-0B487FED54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7038</c:v>
                </c:pt>
                <c:pt idx="3">
                  <c:v>5910</c:v>
                </c:pt>
                <c:pt idx="6">
                  <c:v>5606</c:v>
                </c:pt>
                <c:pt idx="9">
                  <c:v>5242</c:v>
                </c:pt>
                <c:pt idx="12">
                  <c:v>4758</c:v>
                </c:pt>
              </c:numCache>
            </c:numRef>
          </c:val>
          <c:extLst>
            <c:ext xmlns:c16="http://schemas.microsoft.com/office/drawing/2014/chart" uri="{C3380CC4-5D6E-409C-BE32-E72D297353CC}">
              <c16:uniqueId val="{00000008-2069-4B6B-AFE9-0B487FED54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c:v>
                </c:pt>
                <c:pt idx="3">
                  <c:v>40</c:v>
                </c:pt>
                <c:pt idx="6">
                  <c:v>40</c:v>
                </c:pt>
                <c:pt idx="9">
                  <c:v>20</c:v>
                </c:pt>
                <c:pt idx="12">
                  <c:v>20</c:v>
                </c:pt>
              </c:numCache>
            </c:numRef>
          </c:val>
          <c:extLst>
            <c:ext xmlns:c16="http://schemas.microsoft.com/office/drawing/2014/chart" uri="{C3380CC4-5D6E-409C-BE32-E72D297353CC}">
              <c16:uniqueId val="{00000009-2069-4B6B-AFE9-0B487FED54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7726</c:v>
                </c:pt>
                <c:pt idx="3">
                  <c:v>7865</c:v>
                </c:pt>
                <c:pt idx="6">
                  <c:v>8184</c:v>
                </c:pt>
                <c:pt idx="9">
                  <c:v>8558</c:v>
                </c:pt>
                <c:pt idx="12">
                  <c:v>8294</c:v>
                </c:pt>
              </c:numCache>
            </c:numRef>
          </c:val>
          <c:extLst>
            <c:ext xmlns:c16="http://schemas.microsoft.com/office/drawing/2014/chart" uri="{C3380CC4-5D6E-409C-BE32-E72D297353CC}">
              <c16:uniqueId val="{0000000A-2069-4B6B-AFE9-0B487FED54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3007</c:v>
                </c:pt>
                <c:pt idx="2">
                  <c:v>#N/A</c:v>
                </c:pt>
                <c:pt idx="3">
                  <c:v>#N/A</c:v>
                </c:pt>
                <c:pt idx="4">
                  <c:v>2466</c:v>
                </c:pt>
                <c:pt idx="5">
                  <c:v>#N/A</c:v>
                </c:pt>
                <c:pt idx="6">
                  <c:v>#N/A</c:v>
                </c:pt>
                <c:pt idx="7">
                  <c:v>2102</c:v>
                </c:pt>
                <c:pt idx="8">
                  <c:v>#N/A</c:v>
                </c:pt>
                <c:pt idx="9">
                  <c:v>#N/A</c:v>
                </c:pt>
                <c:pt idx="10">
                  <c:v>2370</c:v>
                </c:pt>
                <c:pt idx="11">
                  <c:v>#N/A</c:v>
                </c:pt>
                <c:pt idx="12">
                  <c:v>#N/A</c:v>
                </c:pt>
                <c:pt idx="13">
                  <c:v>1565</c:v>
                </c:pt>
                <c:pt idx="14">
                  <c:v>#N/A</c:v>
                </c:pt>
              </c:numCache>
            </c:numRef>
          </c:val>
          <c:smooth val="0"/>
          <c:extLst>
            <c:ext xmlns:c16="http://schemas.microsoft.com/office/drawing/2014/chart" uri="{C3380CC4-5D6E-409C-BE32-E72D297353CC}">
              <c16:uniqueId val="{0000000B-2069-4B6B-AFE9-0B487FED54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1418</c:v>
                </c:pt>
                <c:pt idx="1">
                  <c:v>1769</c:v>
                </c:pt>
                <c:pt idx="2">
                  <c:v>1940</c:v>
                </c:pt>
              </c:numCache>
            </c:numRef>
          </c:val>
          <c:extLst>
            <c:ext xmlns:c16="http://schemas.microsoft.com/office/drawing/2014/chart" uri="{C3380CC4-5D6E-409C-BE32-E72D297353CC}">
              <c16:uniqueId val="{00000000-FE43-4B98-B05F-5B38F8D0F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FE43-4B98-B05F-5B38F8D0F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1064</c:v>
                </c:pt>
                <c:pt idx="1">
                  <c:v>1061</c:v>
                </c:pt>
                <c:pt idx="2">
                  <c:v>1038</c:v>
                </c:pt>
              </c:numCache>
            </c:numRef>
          </c:val>
          <c:extLst>
            <c:ext xmlns:c16="http://schemas.microsoft.com/office/drawing/2014/chart" uri="{C3380CC4-5D6E-409C-BE32-E72D297353CC}">
              <c16:uniqueId val="{00000002-FE43-4B98-B05F-5B38F8D0F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{346C10DB-25CC-41DE-862F-D544930AA4F4}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C2-4763-8770-A9FBC4C208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{92EEFA69-813E-4994-A454-B016F106498D}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C2-4763-8770-A9FBC4C208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{6AD2948B-C58E-4F4E-BB4C-656870C1D13A}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C2-4763-8770-A9FBC4C208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{DDD7A706-9659-43D0-B443-E38F32A6A724}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C2-4763-8770-A9FBC4C208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{11E14440-7C0E-4BA7-BF54-F664AE0D59A7}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C2-4763-8770-A9FBC4C208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{D7A5E3A4-4380-47A8-B2AA-E31E1DCDF9B9}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C2-4763-8770-A9FBC4C208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{48A0DD74-8580-471C-BCAE-069B84AD8E4A}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C2-4763-8770-A9FBC4C208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{A80978E6-3AFB-49AE-88B2-258085611445}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C2-4763-8770-A9FBC4C208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{E5828196-358B-4786-92E4-E15483AB6351}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C2-4763-8770-A9FBC4C208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60.8</c:v>
                </c:pt>
                <c:pt idx="16">
                  <c:v>60.1</c:v>
                </c:pt>
                <c:pt idx="24">
                  <c:v>61.7</c:v>
                </c:pt>
                <c:pt idx="32">
                  <c:v>62.8</c:v>
                </c:pt>
              </c:numCache>
            </c:numRef>
          </c:xVal>
          <c:yVal>
            <c:numRef>
              <c:f>公会計指標分析・財政指標組合せ分析表!$BP$51:$DC$51</c:f>
              <c:numCache>
                <c:formatCode>#,##0.0;"▲ "#,##0.0</c:formatCode>
                <c:ptCount val="40"/>
                <c:pt idx="0">
                  <c:v>107.1</c:v>
                </c:pt>
                <c:pt idx="8">
                  <c:v>88.8</c:v>
                </c:pt>
                <c:pt idx="16">
                  <c:v>70.2</c:v>
                </c:pt>
                <c:pt idx="24">
                  <c:v>74</c:v>
                </c:pt>
                <c:pt idx="32">
                  <c:v>49.8</c:v>
                </c:pt>
              </c:numCache>
            </c:numRef>
          </c:yVal>
          <c:smooth val="0"/>
          <c:extLst>
            <c:ext xmlns:c16="http://schemas.microsoft.com/office/drawing/2014/chart" uri="{C3380CC4-5D6E-409C-BE32-E72D297353CC}">
              <c16:uniqueId val="{00000009-02C2-4763-8770-A9FBC4C208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{3D7765AF-0716-45AF-B89C-B630BF9D396E}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C2-4763-8770-A9FBC4C208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{5EC56D1F-A75D-4D09-856E-B95DB4E501FE}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C2-4763-8770-A9FBC4C208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{0254FCAB-7A2D-49DD-BF7F-55123EA99E7B}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C2-4763-8770-A9FBC4C208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{6C21B195-2CC3-4A39-8DB4-9546780FB6A0}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C2-4763-8770-A9FBC4C208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{EE4D448A-CE4A-442B-B1C6-08AFAE9FA073}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C2-4763-8770-A9FBC4C208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{B9B211B3-18E9-439C-824B-76CF4070384D}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C2-4763-8770-A9FBC4C208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{0D0F7FDE-2CF7-43D0-976B-6F49FF0FB7BC}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C2-4763-8770-A9FBC4C208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{27C7C432-9A7F-4EF3-96DB-7ED5FDA10577}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C2-4763-8770-A9FBC4C208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{C2A162B6-EFBE-4554-867D-1832B55D80F3}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C2-4763-8770-A9FBC4C208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C2-4763-8770-A9FBC4C208C0}"/>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{FC398A1C-91DE-4482-B07B-B350532B2193}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8F6-45FD-B6A6-22DBD3C566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{74C7567E-7763-4D99-A037-652884BC2A6E}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F6-45FD-B6A6-22DBD3C566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{C2F00066-1047-4BD4-85AB-C80E50B32BD3}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F6-45FD-B6A6-22DBD3C566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{3F0FF532-2030-44EF-B819-F35A4EDD37FC}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F6-45FD-B6A6-22DBD3C566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{ED393646-E6D5-4C46-838C-925077FDFCA7}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F6-45FD-B6A6-22DBD3C5661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{0D51C153-88AC-4BF2-AF44-43B7EE5A3FD9}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8F6-45FD-B6A6-22DBD3C566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{E4BAD732-0267-4F00-9769-F0D96288257E}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8F6-45FD-B6A6-22DBD3C566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{0B878B14-752F-443A-B77B-93C88B5688AF}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8F6-45FD-B6A6-22DBD3C566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{A377AC3C-B184-43A6-8B2C-4231233B48D9}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8F6-45FD-B6A6-22DBD3C566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10.1</c:v>
                </c:pt>
                <c:pt idx="16">
                  <c:v>10.5</c:v>
                </c:pt>
                <c:pt idx="24">
                  <c:v>11.3</c:v>
                </c:pt>
                <c:pt idx="32">
                  <c:v>12.2</c:v>
                </c:pt>
              </c:numCache>
            </c:numRef>
          </c:xVal>
          <c:yVal>
            <c:numRef>
              <c:f>公会計指標分析・財政指標組合せ分析表!$BP$73:$DC$73</c:f>
              <c:numCache>
                <c:formatCode>#,##0.0;"▲ "#,##0.0</c:formatCode>
                <c:ptCount val="40"/>
                <c:pt idx="0">
                  <c:v>107.1</c:v>
                </c:pt>
                <c:pt idx="8">
                  <c:v>88.8</c:v>
                </c:pt>
                <c:pt idx="16">
                  <c:v>70.2</c:v>
                </c:pt>
                <c:pt idx="24">
                  <c:v>74</c:v>
                </c:pt>
                <c:pt idx="32">
                  <c:v>49.8</c:v>
                </c:pt>
              </c:numCache>
            </c:numRef>
          </c:yVal>
          <c:smooth val="0"/>
          <c:extLst>
            <c:ext xmlns:c16="http://schemas.microsoft.com/office/drawing/2014/chart" uri="{C3380CC4-5D6E-409C-BE32-E72D297353CC}">
              <c16:uniqueId val="{00000009-48F6-45FD-B6A6-22DBD3C566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{3E4283E1-2A77-41C4-94BC-DB96F1C4AA50}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8F6-45FD-B6A6-22DBD3C566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{B0C8967B-E3AE-4B4F-B9B0-86BA8F8CD621}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F6-45FD-B6A6-22DBD3C566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{BE07B8C3-B25B-4179-8DA2-A8C18D05606E}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F6-45FD-B6A6-22DBD3C566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{8A433153-7648-43E9-8990-146DDBB1BC07}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F6-45FD-B6A6-22DBD3C566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{C15593C5-7A8E-42D2-9B48-64554ACDC062}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F6-45FD-B6A6-22DBD3C56612}"/>
                </c:ext>
              </c:extLst>
            </c:dLbl>
            <c:dLbl>
              <c:idx val="8"/>
              <c:layout>
                <c:manualLayout>
                  <c:x val="-3.1570342725075584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{27233D93-AD30-41DB-B49D-8104CD4D1126}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8F6-45FD-B6A6-22DBD3C56612}"/>
                </c:ext>
              </c:extLst>
            </c:dLbl>
            <c:dLbl>
              <c:idx val="16"/>
              <c:layout>
                <c:manualLayout>
                  <c:x val="-4.4905057365901176E-2"/>
                  <c:y val="-6.89206572747442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{C8816B07-BBAC-4EAE-9AB3-ED19DDAD4B2F}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8F6-45FD-B6A6-22DBD3C56612}"/>
                </c:ext>
              </c:extLst>
            </c:dLbl>
            <c:dLbl>
              <c:idx val="24"/>
              <c:layout>
                <c:manualLayout>
                  <c:x val="-1.8235628084249993E-2"/>
                  <c:y val="-0.10617080403066771"/>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{2B3AB80B-7F5E-40A0-A4AA-C6104D458DF8}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8F6-45FD-B6A6-22DBD3C56612}"/>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{DF6233F1-3700-4EBE-AD83-796C4C272AE5}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8F6-45FD-B6A6-22DBD3C566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F6-45FD-B6A6-22DBD3C56612}"/>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全国平均を大きく上回る高齢化率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6020505"/>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4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434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76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6020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35739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697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12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343987"/>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1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688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73439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0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3439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0556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306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20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306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389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293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大型建設事業にかかる公債費負担増や病院繰出金が高水準であることが要因となり、類似団体平均を上回っている。前年度から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対策に係る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経費が減少し、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全体の歳出が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したため、比率が低下したと考えらえる。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年度のピークを越えて減少傾向であったが、近年の大型建設事業実施に伴い平成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年度に完成した新図書館建設事業などの償還が始ま</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今後さらに増加する見込みである。起債額の抑制及び民営化や指定管理委託も含めた事業見直し、予算編成段階での経常経費削減に努める必要がある。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514850" y="9760839"/>
          <a:ext cx="0" cy="1601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584700" y="11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425950" y="11362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584700" y="951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9760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25019</xdr:rowOff>
    </xdr:from>
    <xdr:to>
      <xdr:col>23</xdr:col>
      <xdr:colOff>133350</xdr:colOff>
      <xdr:row>63</xdr:row>
      <xdr:rowOff>85344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752850" y="10586339"/>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584700" y="10262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464050" y="1041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25019</xdr:rowOff>
    </xdr:from>
    <xdr:to>
      <xdr:col>19</xdr:col>
      <xdr:colOff>133350</xdr:colOff>
      <xdr:row>63</xdr:row>
      <xdr:rowOff>97409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940050" y="10586339"/>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7020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409950" y="1010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97409</xdr:rowOff>
    </xdr:from>
    <xdr:to>
      <xdr:col>15</xdr:col>
      <xdr:colOff>82550</xdr:colOff>
      <xdr:row>63</xdr:row>
      <xdr:rowOff>164973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127250" y="10658729"/>
          <a:ext cx="8128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889250" y="104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597150" y="1021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63</xdr:row>
      <xdr:rowOff>164973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333500" y="10719054"/>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095500" y="104766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784350" y="1024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82700" y="10450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71550" y="102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46405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584700" y="1056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145669</xdr:rowOff>
    </xdr:from>
    <xdr:to>
      <xdr:col>19</xdr:col>
      <xdr:colOff>184150</xdr:colOff>
      <xdr:row>63</xdr:row>
      <xdr:rowOff>75819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702050" y="10539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60596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409950" y="1062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46609</xdr:rowOff>
    </xdr:from>
    <xdr:to>
      <xdr:col>15</xdr:col>
      <xdr:colOff>133350</xdr:colOff>
      <xdr:row>63</xdr:row>
      <xdr:rowOff>148209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889250" y="106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132986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597150" y="1069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114173</xdr:rowOff>
    </xdr:from>
    <xdr:to>
      <xdr:col>11</xdr:col>
      <xdr:colOff>82550</xdr:colOff>
      <xdr:row>64</xdr:row>
      <xdr:rowOff>44323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095500" y="106754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29100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784350" y="1075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82700" y="106682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715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が落ち着き、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臨時的な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物件費が減少したこともあり、前年から減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との乖離も例年並みとなったが、依然として平均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保育園が直営であることや林業関係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人権同和政策の充実のため人員を配置していること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また、保有する公共施設の老朽化にともなう維持管理費の増加も要因の一つである。定員適正化計画に基づく適正な定員管理による人件費削減及び、指定管理者制度の導入による委託化をすすめ、経費削減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617520"/>
          <a:ext cx="0" cy="1503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509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51211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3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61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70788</xdr:rowOff>
    </xdr:from>
    <xdr:to>
      <xdr:col>23</xdr:col>
      <xdr:colOff>133350</xdr:colOff>
      <xdr:row>82</xdr:row>
      <xdr:rowOff>112792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752850" y="13817268"/>
          <a:ext cx="762000" cy="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570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721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28194</xdr:rowOff>
    </xdr:from>
    <xdr:to>
      <xdr:col>19</xdr:col>
      <xdr:colOff>133350</xdr:colOff>
      <xdr:row>82</xdr:row>
      <xdr:rowOff>112792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774674"/>
          <a:ext cx="8128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70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7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151892</xdr:rowOff>
    </xdr:from>
    <xdr:to>
      <xdr:col>15</xdr:col>
      <xdr:colOff>82550</xdr:colOff>
      <xdr:row>82</xdr:row>
      <xdr:rowOff>28194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730732"/>
          <a:ext cx="8128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67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44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151892</xdr:rowOff>
    </xdr:from>
    <xdr:to>
      <xdr:col>11</xdr:col>
      <xdr:colOff>31750</xdr:colOff>
      <xdr:row>81</xdr:row>
      <xdr:rowOff>153073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333500" y="13730732"/>
          <a:ext cx="79375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6488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42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6413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4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19988</xdr:rowOff>
    </xdr:from>
    <xdr:to>
      <xdr:col>23</xdr:col>
      <xdr:colOff>184150</xdr:colOff>
      <xdr:row>82</xdr:row>
      <xdr:rowOff>121588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163515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74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61992</xdr:rowOff>
    </xdr:from>
    <xdr:to>
      <xdr:col>19</xdr:col>
      <xdr:colOff>184150</xdr:colOff>
      <xdr:row>82</xdr:row>
      <xdr:rowOff>163592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148369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8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148844</xdr:rowOff>
    </xdr:from>
    <xdr:to>
      <xdr:col>15</xdr:col>
      <xdr:colOff>133350</xdr:colOff>
      <xdr:row>82</xdr:row>
      <xdr:rowOff>78994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727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63771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81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101092</xdr:rowOff>
    </xdr:from>
    <xdr:to>
      <xdr:col>11</xdr:col>
      <xdr:colOff>82550</xdr:colOff>
      <xdr:row>82</xdr:row>
      <xdr:rowOff>31242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799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102273</xdr:rowOff>
    </xdr:from>
    <xdr:to>
      <xdr:col>7</xdr:col>
      <xdr:colOff>31750</xdr:colOff>
      <xdr:row>82</xdr:row>
      <xdr:rowOff>32423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6811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17200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76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年度から給与の総合的見直しが実施され、職員の退職、新規採用による若返りが進んでおり、令和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年度は前年度とほぼ同値で、類似団体平均を下回った。引き続き人件費削減に向けた努力を行うとともに、定員適正化計画に基づく職員採用の計画的な実施を推進していく。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522678"/>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9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936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26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522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4097282"/>
          <a:ext cx="762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4233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27960" y="14257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903960" y="14097282"/>
          <a:ext cx="80899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5960" y="142475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33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06400" y="14110688"/>
          <a:ext cx="797560" cy="1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2207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3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425433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1939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2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27960" y="140771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92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5960" y="140502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82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40636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8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420734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42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42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43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給食センター・保育園が直営であることから、類似団体平均を上回る職員数となっている。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給食センターの外部委託等を検討するとともに、適切な定員管理に努める。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923526"/>
          <a:ext cx="0" cy="129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1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219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923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98443</xdr:rowOff>
    </xdr:from>
    <xdr:to>
      <xdr:col>81</xdr:col>
      <xdr:colOff>44450</xdr:colOff>
      <xdr:row>63</xdr:row>
      <xdr:rowOff>161871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659763"/>
          <a:ext cx="762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1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27960" y="10258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68108</xdr:rowOff>
    </xdr:from>
    <xdr:to>
      <xdr:col>77</xdr:col>
      <xdr:colOff>44450</xdr:colOff>
      <xdr:row>63</xdr:row>
      <xdr:rowOff>98443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3960" y="10629428"/>
          <a:ext cx="80899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5960" y="10233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01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27432</xdr:rowOff>
    </xdr:from>
    <xdr:to>
      <xdr:col>72</xdr:col>
      <xdr:colOff>203200</xdr:colOff>
      <xdr:row>63</xdr:row>
      <xdr:rowOff>68108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588752"/>
          <a:ext cx="79756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226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00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135455</xdr:rowOff>
    </xdr:from>
    <xdr:to>
      <xdr:col>68</xdr:col>
      <xdr:colOff>152400</xdr:colOff>
      <xdr:row>63</xdr:row>
      <xdr:rowOff>27432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529135"/>
          <a:ext cx="812800" cy="5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22052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999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994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111071</xdr:rowOff>
    </xdr:from>
    <xdr:to>
      <xdr:col>81</xdr:col>
      <xdr:colOff>95250</xdr:colOff>
      <xdr:row>64</xdr:row>
      <xdr:rowOff>41221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27960" y="106723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83148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6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47643</xdr:rowOff>
    </xdr:from>
    <xdr:to>
      <xdr:col>77</xdr:col>
      <xdr:colOff>95250</xdr:colOff>
      <xdr:row>63</xdr:row>
      <xdr:rowOff>149243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5960" y="1060896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695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17308</xdr:rowOff>
    </xdr:from>
    <xdr:to>
      <xdr:col>73</xdr:col>
      <xdr:colOff>44450</xdr:colOff>
      <xdr:row>63</xdr:row>
      <xdr:rowOff>118908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578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6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148082</xdr:rowOff>
    </xdr:from>
    <xdr:to>
      <xdr:col>68</xdr:col>
      <xdr:colOff>203200</xdr:colOff>
      <xdr:row>63</xdr:row>
      <xdr:rowOff>78232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54176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63009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62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84655</xdr:rowOff>
    </xdr:from>
    <xdr:to>
      <xdr:col>64</xdr:col>
      <xdr:colOff>152400</xdr:colOff>
      <xdr:row>63</xdr:row>
      <xdr:rowOff>14805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478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171032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56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年度完成の新図書館、コミュニティセンター令和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IRU</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機器更改など大規模事業の地方債償還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が控えていることから、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今後も増加が見込まれる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年度にピークを迎える想定である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。地方債発行額の縮小を行っていくとともに、適切な事業規模の検討、計画的な事業実施による発行額の平準化を行っていく必要がある。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6274562"/>
          <a:ext cx="0" cy="98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23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260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60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6274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131572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7129018"/>
          <a:ext cx="762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7861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27960" y="69372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88138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903960" y="7090410"/>
          <a:ext cx="80899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5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69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106400" y="7071106"/>
          <a:ext cx="79756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92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6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30226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93600" y="7066280"/>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90829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6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27960" y="71216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148099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70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5960" y="70782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716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70434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150876</xdr:rowOff>
    </xdr:from>
    <xdr:to>
      <xdr:col>68</xdr:col>
      <xdr:colOff>203200</xdr:colOff>
      <xdr:row>42</xdr:row>
      <xdr:rowOff>81026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70241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65803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710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一般会計の償還額が地方債借入額を上回ったことで償還が大きく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進展</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依然として類似団体平均を大きく上回っており、特に近年の大型建設事業実施に伴い増加している地方債現在高は懸念事項である。今後は、事業実施の時期や規模等適切な検討を行い、将来負担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63684"/>
          <a:ext cx="0" cy="1638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87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902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142240</xdr:rowOff>
    </xdr:from>
    <xdr:to>
      <xdr:col>81</xdr:col>
      <xdr:colOff>44450</xdr:colOff>
      <xdr:row>18</xdr:row>
      <xdr:rowOff>77410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712950" y="2824480"/>
          <a:ext cx="762000" cy="27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33746</xdr:rowOff>
    </xdr:from>
    <xdr:to>
      <xdr:col>77</xdr:col>
      <xdr:colOff>44450</xdr:colOff>
      <xdr:row>18</xdr:row>
      <xdr:rowOff>77410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903960" y="3051266"/>
          <a:ext cx="80899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33746</xdr:rowOff>
    </xdr:from>
    <xdr:to>
      <xdr:col>72</xdr:col>
      <xdr:colOff>203200</xdr:colOff>
      <xdr:row>19</xdr:row>
      <xdr:rowOff>76019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06400" y="3051266"/>
          <a:ext cx="797560" cy="20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76019</xdr:rowOff>
    </xdr:from>
    <xdr:to>
      <xdr:col>68</xdr:col>
      <xdr:colOff>152400</xdr:colOff>
      <xdr:row>20</xdr:row>
      <xdr:rowOff>114844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2293600" y="3261179"/>
          <a:ext cx="812800" cy="20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91440</xdr:rowOff>
    </xdr:from>
    <xdr:to>
      <xdr:col>81</xdr:col>
      <xdr:colOff>95250</xdr:colOff>
      <xdr:row>17</xdr:row>
      <xdr:rowOff>21590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27960" y="2773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63517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26610</xdr:rowOff>
    </xdr:from>
    <xdr:to>
      <xdr:col>77</xdr:col>
      <xdr:colOff>95250</xdr:colOff>
      <xdr:row>18</xdr:row>
      <xdr:rowOff>128210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5960" y="30441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112987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313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154396</xdr:rowOff>
    </xdr:from>
    <xdr:to>
      <xdr:col>73</xdr:col>
      <xdr:colOff>44450</xdr:colOff>
      <xdr:row>18</xdr:row>
      <xdr:rowOff>84546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30042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69323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25219</xdr:rowOff>
    </xdr:from>
    <xdr:to>
      <xdr:col>68</xdr:col>
      <xdr:colOff>203200</xdr:colOff>
      <xdr:row>19</xdr:row>
      <xdr:rowOff>126819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32103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111596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329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64044</xdr:rowOff>
    </xdr:from>
    <xdr:to>
      <xdr:col>64</xdr:col>
      <xdr:colOff>152400</xdr:colOff>
      <xdr:row>20</xdr:row>
      <xdr:rowOff>165644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34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150421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35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年度は職員の若年化に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人件費全体では減となり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ポイント改善した。類似団体平均とほぼ同値であり、全国平均も下回っているため、今後も定員適正化計画に基づく計画的な職員採用を実施し、人件費の抑制に努める。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126255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新型コロナウイルス感染症対策にかかる体制整備・備蓄消耗費等購入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等の臨時的経費が減少した一方で、自治体システムの標準化や国の制度改正にともなう内部情報系システムの委託料が増加し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類似団体平均を上回った。通常経費については現状維持し、業務効率化・経費削減により経費圧縮に努める。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1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9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歳出全体が前年度より減少しているため、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人口減による医療扶助等の対象者の減少が緩やかに続いていくことが推測されるが、依然として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高齢化率が全国平均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を上回っている状態であるため、今後も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適切な事業運営に努める。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ものの、病院事業会計・農業集落排水事業・公共下水道事業等特別会計への繰出金が高水準であることから、類似団体平均を大きく上回っている。それぞれの会計において保有施設の老朽化による維持管理が増加傾向にあるため、施設管理計画に基づく適正な管理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3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0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4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96520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となっている。依然として病院事業会計への繰出金が高水準であるため、引き続き、補助事業全般の適正化を図るとともに、事業費削減に努める。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357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中学校改修事業、保育園新築など大規模事業に伴う地方債償還の開始により増加しており、令和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年度完成の新図書館、コミュニティセンターなど大規模事業の地方債償還を控えているため、今後も増加が見込まれる。地方債発行額の縮小を行っていくとともに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適切な事業規模の検討、計画的な事業実施による発行額の平準化を行っていく必要がある。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76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比率としては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ているが、要因として前年度の普通交付税の大幅な増加により比率が減少していたためだと考えられる。老朽化していく施設の維持管理費や大型建設事業に係る地方債の元金償還が控えている公債費など、今後も厳しい財政状況が見込まれるため、引き続き経常経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33274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583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5836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60706</xdr:rowOff>
    </xdr:from>
    <xdr:to>
      <xdr:col>73</xdr:col>
      <xdr:colOff>180975</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3380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1381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153924</xdr:rowOff>
    </xdr:from>
    <xdr:to>
      <xdr:col>82</xdr:col>
      <xdr:colOff>158750</xdr:colOff>
      <xdr:row>78</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126001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2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xdr:rowOff>
    </xdr:from>
    <xdr:to>
      <xdr:col>74</xdr:col>
      <xdr:colOff>31750</xdr:colOff>
      <xdr:row>78</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6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128778</xdr:rowOff>
    </xdr:from>
    <xdr:to>
      <xdr:col>65</xdr:col>
      <xdr:colOff>53975</xdr:colOff>
      <xdr:row>79</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43705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34100</xdr:rowOff>
    </xdr:from>
    <xdr:to>
      <xdr:col>29</xdr:col>
      <xdr:colOff>127000</xdr:colOff>
      <xdr:row>15</xdr:row>
      <xdr:rowOff>106539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3475"/>
          <a:ext cx="647700" cy="7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106539</xdr:rowOff>
    </xdr:from>
    <xdr:to>
      <xdr:col>26</xdr:col>
      <xdr:colOff>50800</xdr:colOff>
      <xdr:row>16</xdr:row>
      <xdr:rowOff>5159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5914"/>
          <a:ext cx="698500" cy="7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5159</xdr:rowOff>
    </xdr:from>
    <xdr:to>
      <xdr:col>22</xdr:col>
      <xdr:colOff>114300</xdr:colOff>
      <xdr:row>16</xdr:row>
      <xdr:rowOff>94633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5984"/>
          <a:ext cx="698500" cy="8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94633</xdr:rowOff>
    </xdr:from>
    <xdr:to>
      <xdr:col>18</xdr:col>
      <xdr:colOff>177800</xdr:colOff>
      <xdr:row>16</xdr:row>
      <xdr:rowOff>132416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5458"/>
          <a:ext cx="6985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154750</xdr:rowOff>
    </xdr:from>
    <xdr:to>
      <xdr:col>29</xdr:col>
      <xdr:colOff>177800</xdr:colOff>
      <xdr:row>15</xdr:row>
      <xdr:rowOff>84900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171277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55739</xdr:rowOff>
    </xdr:from>
    <xdr:to>
      <xdr:col>26</xdr:col>
      <xdr:colOff>101600</xdr:colOff>
      <xdr:row>15</xdr:row>
      <xdr:rowOff>157339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167516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125809</xdr:rowOff>
    </xdr:from>
    <xdr:to>
      <xdr:col>22</xdr:col>
      <xdr:colOff>165100</xdr:colOff>
      <xdr:row>16</xdr:row>
      <xdr:rowOff>55959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4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43833</xdr:rowOff>
    </xdr:from>
    <xdr:to>
      <xdr:col>19</xdr:col>
      <xdr:colOff>38100</xdr:colOff>
      <xdr:row>16</xdr:row>
      <xdr:rowOff>145433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155610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81616</xdr:rowOff>
    </xdr:from>
    <xdr:to>
      <xdr:col>15</xdr:col>
      <xdr:colOff>101600</xdr:colOff>
      <xdr:row>17</xdr:row>
      <xdr:rowOff>11766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305569</xdr:rowOff>
    </xdr:from>
    <xdr:to>
      <xdr:col>29</xdr:col>
      <xdr:colOff>127000</xdr:colOff>
      <xdr:row>35</xdr:row>
      <xdr:rowOff>23129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3019"/>
          <a:ext cx="647700" cy="6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23129</xdr:rowOff>
    </xdr:from>
    <xdr:to>
      <xdr:col>26</xdr:col>
      <xdr:colOff>50800</xdr:colOff>
      <xdr:row>35</xdr:row>
      <xdr:rowOff>137842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3479"/>
          <a:ext cx="698500" cy="11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137842</xdr:rowOff>
    </xdr:from>
    <xdr:to>
      <xdr:col>22</xdr:col>
      <xdr:colOff>114300</xdr:colOff>
      <xdr:row>35</xdr:row>
      <xdr:rowOff>199444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48192"/>
          <a:ext cx="698500" cy="6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199444</xdr:rowOff>
    </xdr:from>
    <xdr:to>
      <xdr:col>18</xdr:col>
      <xdr:colOff>177800</xdr:colOff>
      <xdr:row>35</xdr:row>
      <xdr:rowOff>246895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09794"/>
          <a:ext cx="698500" cy="4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254769</xdr:rowOff>
    </xdr:from>
    <xdr:to>
      <xdr:col>29</xdr:col>
      <xdr:colOff>177800</xdr:colOff>
      <xdr:row>35</xdr:row>
      <xdr:rowOff>13469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99846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315229</xdr:rowOff>
    </xdr:from>
    <xdr:to>
      <xdr:col>26</xdr:col>
      <xdr:colOff>101600</xdr:colOff>
      <xdr:row>35</xdr:row>
      <xdr:rowOff>73929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84105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87042</xdr:rowOff>
    </xdr:from>
    <xdr:to>
      <xdr:col>22</xdr:col>
      <xdr:colOff>165100</xdr:colOff>
      <xdr:row>35</xdr:row>
      <xdr:rowOff>188642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198819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148644</xdr:rowOff>
    </xdr:from>
    <xdr:to>
      <xdr:col>19</xdr:col>
      <xdr:colOff>38100</xdr:colOff>
      <xdr:row>35</xdr:row>
      <xdr:rowOff>250244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260421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196095</xdr:rowOff>
    </xdr:from>
    <xdr:to>
      <xdr:col>15</xdr:col>
      <xdr:colOff>101600</xdr:colOff>
      <xdr:row>35</xdr:row>
      <xdr:rowOff>297695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7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121824</xdr:rowOff>
    </xdr:from>
    <xdr:to>
      <xdr:col>24</xdr:col>
      <xdr:colOff>63500</xdr:colOff>
      <xdr:row>35</xdr:row>
      <xdr:rowOff>41914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51124"/>
          <a:ext cx="838200" cy="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41914</xdr:rowOff>
    </xdr:from>
    <xdr:to>
      <xdr:col>19</xdr:col>
      <xdr:colOff>177800</xdr:colOff>
      <xdr:row>35</xdr:row>
      <xdr:rowOff>43222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266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43222</xdr:rowOff>
    </xdr:from>
    <xdr:to>
      <xdr:col>15</xdr:col>
      <xdr:colOff>50800</xdr:colOff>
      <xdr:row>37</xdr:row>
      <xdr:rowOff>28957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3972"/>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28957</xdr:rowOff>
    </xdr:from>
    <xdr:to>
      <xdr:col>10</xdr:col>
      <xdr:colOff>114300</xdr:colOff>
      <xdr:row>37</xdr:row>
      <xdr:rowOff>48132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72607"/>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71024</xdr:rowOff>
    </xdr:from>
    <xdr:to>
      <xdr:col>24</xdr:col>
      <xdr:colOff>114300</xdr:colOff>
      <xdr:row>35</xdr:row>
      <xdr:rowOff>1174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93901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162564</xdr:rowOff>
    </xdr:from>
    <xdr:to>
      <xdr:col>20</xdr:col>
      <xdr:colOff>38100</xdr:colOff>
      <xdr:row>35</xdr:row>
      <xdr:rowOff>92714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109241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6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163872</xdr:rowOff>
    </xdr:from>
    <xdr:to>
      <xdr:col>15</xdr:col>
      <xdr:colOff>101600</xdr:colOff>
      <xdr:row>35</xdr:row>
      <xdr:rowOff>94022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110549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149607</xdr:rowOff>
    </xdr:from>
    <xdr:to>
      <xdr:col>10</xdr:col>
      <xdr:colOff>165100</xdr:colOff>
      <xdr:row>37</xdr:row>
      <xdr:rowOff>79757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96284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168782</xdr:rowOff>
    </xdr:from>
    <xdr:to>
      <xdr:col>6</xdr:col>
      <xdr:colOff>38100</xdr:colOff>
      <xdr:row>37</xdr:row>
      <xdr:rowOff>98932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115459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1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53816</xdr:rowOff>
    </xdr:from>
    <xdr:to>
      <xdr:col>24</xdr:col>
      <xdr:colOff>63500</xdr:colOff>
      <xdr:row>58</xdr:row>
      <xdr:rowOff>104026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97916"/>
          <a:ext cx="8382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53816</xdr:rowOff>
    </xdr:from>
    <xdr:to>
      <xdr:col>19</xdr:col>
      <xdr:colOff>177800</xdr:colOff>
      <xdr:row>58</xdr:row>
      <xdr:rowOff>122052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7916"/>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122052</xdr:rowOff>
    </xdr:from>
    <xdr:to>
      <xdr:col>15</xdr:col>
      <xdr:colOff>50800</xdr:colOff>
      <xdr:row>58</xdr:row>
      <xdr:rowOff>128866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6152"/>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128866</xdr:rowOff>
    </xdr:from>
    <xdr:to>
      <xdr:col>10</xdr:col>
      <xdr:colOff>114300</xdr:colOff>
      <xdr:row>58</xdr:row>
      <xdr:rowOff>129253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72966"/>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53226</xdr:rowOff>
    </xdr:from>
    <xdr:to>
      <xdr:col>24</xdr:col>
      <xdr:colOff>114300</xdr:colOff>
      <xdr:row>58</xdr:row>
      <xdr:rowOff>154826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12603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3016</xdr:rowOff>
    </xdr:from>
    <xdr:to>
      <xdr:col>20</xdr:col>
      <xdr:colOff>38100</xdr:colOff>
      <xdr:row>58</xdr:row>
      <xdr:rowOff>104616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121143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71252</xdr:rowOff>
    </xdr:from>
    <xdr:to>
      <xdr:col>15</xdr:col>
      <xdr:colOff>101600</xdr:colOff>
      <xdr:row>59</xdr:row>
      <xdr:rowOff>1402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17929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78066</xdr:rowOff>
    </xdr:from>
    <xdr:to>
      <xdr:col>10</xdr:col>
      <xdr:colOff>165100</xdr:colOff>
      <xdr:row>59</xdr:row>
      <xdr:rowOff>8216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24743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78453</xdr:rowOff>
    </xdr:from>
    <xdr:to>
      <xdr:col>6</xdr:col>
      <xdr:colOff>38100</xdr:colOff>
      <xdr:row>59</xdr:row>
      <xdr:rowOff>8603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25130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123551</xdr:rowOff>
    </xdr:from>
    <xdr:to>
      <xdr:col>24</xdr:col>
      <xdr:colOff>63500</xdr:colOff>
      <xdr:row>78</xdr:row>
      <xdr:rowOff>161026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6651"/>
          <a:ext cx="8382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161026</xdr:rowOff>
    </xdr:from>
    <xdr:to>
      <xdr:col>19</xdr:col>
      <xdr:colOff>177800</xdr:colOff>
      <xdr:row>79</xdr:row>
      <xdr:rowOff>27262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4126"/>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27262</xdr:rowOff>
    </xdr:from>
    <xdr:to>
      <xdr:col>15</xdr:col>
      <xdr:colOff>50800</xdr:colOff>
      <xdr:row>79</xdr:row>
      <xdr:rowOff>56114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1812"/>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26005</xdr:rowOff>
    </xdr:from>
    <xdr:to>
      <xdr:col>10</xdr:col>
      <xdr:colOff>114300</xdr:colOff>
      <xdr:row>79</xdr:row>
      <xdr:rowOff>56114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0555"/>
          <a:ext cx="889000" cy="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72751</xdr:rowOff>
    </xdr:from>
    <xdr:to>
      <xdr:col>24</xdr:col>
      <xdr:colOff>114300</xdr:colOff>
      <xdr:row>79</xdr:row>
      <xdr:rowOff>2901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51178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110226</xdr:rowOff>
    </xdr:from>
    <xdr:to>
      <xdr:col>20</xdr:col>
      <xdr:colOff>38100</xdr:colOff>
      <xdr:row>79</xdr:row>
      <xdr:rowOff>40376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147912</xdr:rowOff>
    </xdr:from>
    <xdr:to>
      <xdr:col>15</xdr:col>
      <xdr:colOff>101600</xdr:colOff>
      <xdr:row>79</xdr:row>
      <xdr:rowOff>78062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69189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5314</xdr:rowOff>
    </xdr:from>
    <xdr:to>
      <xdr:col>10</xdr:col>
      <xdr:colOff>165100</xdr:colOff>
      <xdr:row>79</xdr:row>
      <xdr:rowOff>106914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98041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146655</xdr:rowOff>
    </xdr:from>
    <xdr:to>
      <xdr:col>6</xdr:col>
      <xdr:colOff>38100</xdr:colOff>
      <xdr:row>79</xdr:row>
      <xdr:rowOff>76805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67932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80683</xdr:rowOff>
    </xdr:from>
    <xdr:to>
      <xdr:col>24</xdr:col>
      <xdr:colOff>63500</xdr:colOff>
      <xdr:row>94</xdr:row>
      <xdr:rowOff>89064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25533"/>
          <a:ext cx="838200" cy="1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80683</xdr:rowOff>
    </xdr:from>
    <xdr:to>
      <xdr:col>19</xdr:col>
      <xdr:colOff>177800</xdr:colOff>
      <xdr:row>95</xdr:row>
      <xdr:rowOff>33401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25533"/>
          <a:ext cx="889000" cy="29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33401</xdr:rowOff>
    </xdr:from>
    <xdr:to>
      <xdr:col>15</xdr:col>
      <xdr:colOff>50800</xdr:colOff>
      <xdr:row>95</xdr:row>
      <xdr:rowOff>65621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21151"/>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65621</xdr:rowOff>
    </xdr:from>
    <xdr:to>
      <xdr:col>10</xdr:col>
      <xdr:colOff>114300</xdr:colOff>
      <xdr:row>95</xdr:row>
      <xdr:rowOff>81928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5337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38264</xdr:rowOff>
    </xdr:from>
    <xdr:to>
      <xdr:col>24</xdr:col>
      <xdr:colOff>114300</xdr:colOff>
      <xdr:row>94</xdr:row>
      <xdr:rowOff>139864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61141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29883</xdr:rowOff>
    </xdr:from>
    <xdr:to>
      <xdr:col>20</xdr:col>
      <xdr:colOff>38100</xdr:colOff>
      <xdr:row>93</xdr:row>
      <xdr:rowOff>131483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148010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154051</xdr:rowOff>
    </xdr:from>
    <xdr:to>
      <xdr:col>15</xdr:col>
      <xdr:colOff>101600</xdr:colOff>
      <xdr:row>95</xdr:row>
      <xdr:rowOff>84201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100728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14821</xdr:rowOff>
    </xdr:from>
    <xdr:to>
      <xdr:col>10</xdr:col>
      <xdr:colOff>165100</xdr:colOff>
      <xdr:row>95</xdr:row>
      <xdr:rowOff>116421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132948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31128</xdr:rowOff>
    </xdr:from>
    <xdr:to>
      <xdr:col>6</xdr:col>
      <xdr:colOff>38100</xdr:colOff>
      <xdr:row>95</xdr:row>
      <xdr:rowOff>132728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149255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36167</xdr:rowOff>
    </xdr:from>
    <xdr:to>
      <xdr:col>55</xdr:col>
      <xdr:colOff>0</xdr:colOff>
      <xdr:row>34</xdr:row>
      <xdr:rowOff>39756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65467"/>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59717</xdr:rowOff>
    </xdr:from>
    <xdr:to>
      <xdr:col>50</xdr:col>
      <xdr:colOff>114300</xdr:colOff>
      <xdr:row>34</xdr:row>
      <xdr:rowOff>36167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74667"/>
          <a:ext cx="889000" cy="4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59717</xdr:rowOff>
    </xdr:from>
    <xdr:to>
      <xdr:col>45</xdr:col>
      <xdr:colOff>177800</xdr:colOff>
      <xdr:row>35</xdr:row>
      <xdr:rowOff>7981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74667"/>
          <a:ext cx="889000" cy="6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168782</xdr:rowOff>
    </xdr:from>
    <xdr:to>
      <xdr:col>41</xdr:col>
      <xdr:colOff>50800</xdr:colOff>
      <xdr:row>35</xdr:row>
      <xdr:rowOff>7981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99808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160406</xdr:rowOff>
    </xdr:from>
    <xdr:to>
      <xdr:col>55</xdr:col>
      <xdr:colOff>50800</xdr:colOff>
      <xdr:row>34</xdr:row>
      <xdr:rowOff>90556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156817</xdr:rowOff>
    </xdr:from>
    <xdr:to>
      <xdr:col>50</xdr:col>
      <xdr:colOff>165100</xdr:colOff>
      <xdr:row>34</xdr:row>
      <xdr:rowOff>86967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103494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8917</xdr:rowOff>
    </xdr:from>
    <xdr:to>
      <xdr:col>46</xdr:col>
      <xdr:colOff>38100</xdr:colOff>
      <xdr:row>31</xdr:row>
      <xdr:rowOff>110517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127044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128631</xdr:rowOff>
    </xdr:from>
    <xdr:to>
      <xdr:col>41</xdr:col>
      <xdr:colOff>101600</xdr:colOff>
      <xdr:row>35</xdr:row>
      <xdr:rowOff>58781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75308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117982</xdr:rowOff>
    </xdr:from>
    <xdr:to>
      <xdr:col>36</xdr:col>
      <xdr:colOff>165100</xdr:colOff>
      <xdr:row>35</xdr:row>
      <xdr:rowOff>48132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64659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2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63464</xdr:rowOff>
    </xdr:from>
    <xdr:to>
      <xdr:col>55</xdr:col>
      <xdr:colOff>0</xdr:colOff>
      <xdr:row>58</xdr:row>
      <xdr:rowOff>85693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07564"/>
          <a:ext cx="8382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144118</xdr:rowOff>
    </xdr:from>
    <xdr:to>
      <xdr:col>50</xdr:col>
      <xdr:colOff>114300</xdr:colOff>
      <xdr:row>58</xdr:row>
      <xdr:rowOff>85693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16768"/>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144118</xdr:rowOff>
    </xdr:from>
    <xdr:to>
      <xdr:col>45</xdr:col>
      <xdr:colOff>177800</xdr:colOff>
      <xdr:row>58</xdr:row>
      <xdr:rowOff>40728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16768"/>
          <a:ext cx="889000" cy="6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40728</xdr:rowOff>
    </xdr:from>
    <xdr:to>
      <xdr:col>41</xdr:col>
      <xdr:colOff>50800</xdr:colOff>
      <xdr:row>58</xdr:row>
      <xdr:rowOff>106607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84828"/>
          <a:ext cx="889000" cy="6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12664</xdr:rowOff>
    </xdr:from>
    <xdr:to>
      <xdr:col>55</xdr:col>
      <xdr:colOff>50800</xdr:colOff>
      <xdr:row>58</xdr:row>
      <xdr:rowOff>114264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35541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34893</xdr:rowOff>
    </xdr:from>
    <xdr:to>
      <xdr:col>50</xdr:col>
      <xdr:colOff>165100</xdr:colOff>
      <xdr:row>58</xdr:row>
      <xdr:rowOff>136493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127620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7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93318</xdr:rowOff>
    </xdr:from>
    <xdr:to>
      <xdr:col>46</xdr:col>
      <xdr:colOff>38100</xdr:colOff>
      <xdr:row>58</xdr:row>
      <xdr:rowOff>23468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39995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161378</xdr:rowOff>
    </xdr:from>
    <xdr:to>
      <xdr:col>41</xdr:col>
      <xdr:colOff>101600</xdr:colOff>
      <xdr:row>58</xdr:row>
      <xdr:rowOff>91528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108055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0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55807</xdr:rowOff>
    </xdr:from>
    <xdr:to>
      <xdr:col>36</xdr:col>
      <xdr:colOff>165100</xdr:colOff>
      <xdr:row>58</xdr:row>
      <xdr:rowOff>157407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148534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9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109269</xdr:rowOff>
    </xdr:from>
    <xdr:to>
      <xdr:col>55</xdr:col>
      <xdr:colOff>0</xdr:colOff>
      <xdr:row>78</xdr:row>
      <xdr:rowOff>122579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82369"/>
          <a:ext cx="8382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115204</xdr:rowOff>
    </xdr:from>
    <xdr:to>
      <xdr:col>50</xdr:col>
      <xdr:colOff>114300</xdr:colOff>
      <xdr:row>78</xdr:row>
      <xdr:rowOff>122579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45404"/>
          <a:ext cx="889000" cy="35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115204</xdr:rowOff>
    </xdr:from>
    <xdr:to>
      <xdr:col>45</xdr:col>
      <xdr:colOff>177800</xdr:colOff>
      <xdr:row>77</xdr:row>
      <xdr:rowOff>63388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45404"/>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63388</xdr:rowOff>
    </xdr:from>
    <xdr:to>
      <xdr:col>41</xdr:col>
      <xdr:colOff>50800</xdr:colOff>
      <xdr:row>78</xdr:row>
      <xdr:rowOff>46870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65038"/>
          <a:ext cx="889000" cy="15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58469</xdr:rowOff>
    </xdr:from>
    <xdr:to>
      <xdr:col>55</xdr:col>
      <xdr:colOff>50800</xdr:colOff>
      <xdr:row>78</xdr:row>
      <xdr:rowOff>160069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144846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71779</xdr:rowOff>
    </xdr:from>
    <xdr:to>
      <xdr:col>50</xdr:col>
      <xdr:colOff>165100</xdr:colOff>
      <xdr:row>79</xdr:row>
      <xdr:rowOff>1929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64404</xdr:rowOff>
    </xdr:from>
    <xdr:to>
      <xdr:col>46</xdr:col>
      <xdr:colOff>38100</xdr:colOff>
      <xdr:row>76</xdr:row>
      <xdr:rowOff>166004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12588</xdr:rowOff>
    </xdr:from>
    <xdr:to>
      <xdr:col>41</xdr:col>
      <xdr:colOff>101600</xdr:colOff>
      <xdr:row>77</xdr:row>
      <xdr:rowOff>114188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130715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167520</xdr:rowOff>
    </xdr:from>
    <xdr:to>
      <xdr:col>36</xdr:col>
      <xdr:colOff>165100</xdr:colOff>
      <xdr:row>78</xdr:row>
      <xdr:rowOff>97670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88797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160471</xdr:rowOff>
    </xdr:from>
    <xdr:to>
      <xdr:col>55</xdr:col>
      <xdr:colOff>0</xdr:colOff>
      <xdr:row>96</xdr:row>
      <xdr:rowOff>21482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48221"/>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21482</xdr:rowOff>
    </xdr:from>
    <xdr:to>
      <xdr:col>50</xdr:col>
      <xdr:colOff>114300</xdr:colOff>
      <xdr:row>96</xdr:row>
      <xdr:rowOff>54976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0682"/>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54976</xdr:rowOff>
    </xdr:from>
    <xdr:to>
      <xdr:col>45</xdr:col>
      <xdr:colOff>177800</xdr:colOff>
      <xdr:row>96</xdr:row>
      <xdr:rowOff>115948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14176"/>
          <a:ext cx="889000" cy="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115948</xdr:rowOff>
    </xdr:from>
    <xdr:to>
      <xdr:col>41</xdr:col>
      <xdr:colOff>50800</xdr:colOff>
      <xdr:row>97</xdr:row>
      <xdr:rowOff>17683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75148"/>
          <a:ext cx="8890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109671</xdr:rowOff>
    </xdr:from>
    <xdr:to>
      <xdr:col>55</xdr:col>
      <xdr:colOff>50800</xdr:colOff>
      <xdr:row>96</xdr:row>
      <xdr:rowOff>39821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132548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142132</xdr:rowOff>
    </xdr:from>
    <xdr:to>
      <xdr:col>50</xdr:col>
      <xdr:colOff>165100</xdr:colOff>
      <xdr:row>96</xdr:row>
      <xdr:rowOff>72282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88809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0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4176</xdr:rowOff>
    </xdr:from>
    <xdr:to>
      <xdr:col>46</xdr:col>
      <xdr:colOff>38100</xdr:colOff>
      <xdr:row>96</xdr:row>
      <xdr:rowOff>105776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122303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65148</xdr:rowOff>
    </xdr:from>
    <xdr:to>
      <xdr:col>41</xdr:col>
      <xdr:colOff>101600</xdr:colOff>
      <xdr:row>96</xdr:row>
      <xdr:rowOff>166748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138333</xdr:rowOff>
    </xdr:from>
    <xdr:to>
      <xdr:col>36</xdr:col>
      <xdr:colOff>165100</xdr:colOff>
      <xdr:row>97</xdr:row>
      <xdr:rowOff>68483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131004</xdr:rowOff>
    </xdr:from>
    <xdr:to>
      <xdr:col>85</xdr:col>
      <xdr:colOff>127000</xdr:colOff>
      <xdr:row>38</xdr:row>
      <xdr:rowOff>133473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6104"/>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8355</xdr:rowOff>
    </xdr:from>
    <xdr:to>
      <xdr:col>81</xdr:col>
      <xdr:colOff>50800</xdr:colOff>
      <xdr:row>38</xdr:row>
      <xdr:rowOff>133473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3455"/>
          <a:ext cx="889000" cy="1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45663</xdr:rowOff>
    </xdr:from>
    <xdr:to>
      <xdr:col>76</xdr:col>
      <xdr:colOff>114300</xdr:colOff>
      <xdr:row>38</xdr:row>
      <xdr:rowOff>8355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17863"/>
          <a:ext cx="889000" cy="3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45663</xdr:rowOff>
    </xdr:from>
    <xdr:to>
      <xdr:col>71</xdr:col>
      <xdr:colOff>177800</xdr:colOff>
      <xdr:row>36</xdr:row>
      <xdr:rowOff>133007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17863"/>
          <a:ext cx="889000" cy="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80204</xdr:rowOff>
    </xdr:from>
    <xdr:to>
      <xdr:col>85</xdr:col>
      <xdr:colOff>177800</xdr:colOff>
      <xdr:row>39</xdr:row>
      <xdr:rowOff>10354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166581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82673</xdr:rowOff>
    </xdr:from>
    <xdr:to>
      <xdr:col>81</xdr:col>
      <xdr:colOff>101600</xdr:colOff>
      <xdr:row>39</xdr:row>
      <xdr:rowOff>12823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3950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0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129006</xdr:rowOff>
    </xdr:from>
    <xdr:to>
      <xdr:col>76</xdr:col>
      <xdr:colOff>165100</xdr:colOff>
      <xdr:row>38</xdr:row>
      <xdr:rowOff>59156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75683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166313</xdr:rowOff>
    </xdr:from>
    <xdr:to>
      <xdr:col>72</xdr:col>
      <xdr:colOff>38100</xdr:colOff>
      <xdr:row>36</xdr:row>
      <xdr:rowOff>96463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112990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82207</xdr:rowOff>
    </xdr:from>
    <xdr:to>
      <xdr:col>67</xdr:col>
      <xdr:colOff>101600</xdr:colOff>
      <xdr:row>37</xdr:row>
      <xdr:rowOff>12357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28884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100330</xdr:rowOff>
    </xdr:from>
    <xdr:to>
      <xdr:col>85</xdr:col>
      <xdr:colOff>127000</xdr:colOff>
      <xdr:row>75</xdr:row>
      <xdr:rowOff>116443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9080"/>
          <a:ext cx="8382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116443</xdr:rowOff>
    </xdr:from>
    <xdr:to>
      <xdr:col>81</xdr:col>
      <xdr:colOff>50800</xdr:colOff>
      <xdr:row>76</xdr:row>
      <xdr:rowOff>35623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75193"/>
          <a:ext cx="8890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35623</xdr:rowOff>
    </xdr:from>
    <xdr:to>
      <xdr:col>76</xdr:col>
      <xdr:colOff>114300</xdr:colOff>
      <xdr:row>76</xdr:row>
      <xdr:rowOff>87816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5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87816</xdr:rowOff>
    </xdr:from>
    <xdr:to>
      <xdr:col>71</xdr:col>
      <xdr:colOff>177800</xdr:colOff>
      <xdr:row>76</xdr:row>
      <xdr:rowOff>144687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8016"/>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49530</xdr:rowOff>
    </xdr:from>
    <xdr:to>
      <xdr:col>85</xdr:col>
      <xdr:colOff>177800</xdr:colOff>
      <xdr:row>75</xdr:row>
      <xdr:rowOff>151130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72407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65643</xdr:rowOff>
    </xdr:from>
    <xdr:to>
      <xdr:col>81</xdr:col>
      <xdr:colOff>101600</xdr:colOff>
      <xdr:row>75</xdr:row>
      <xdr:rowOff>167243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12320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6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156273</xdr:rowOff>
    </xdr:from>
    <xdr:to>
      <xdr:col>76</xdr:col>
      <xdr:colOff>165100</xdr:colOff>
      <xdr:row>76</xdr:row>
      <xdr:rowOff>86423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37016</xdr:rowOff>
    </xdr:from>
    <xdr:to>
      <xdr:col>72</xdr:col>
      <xdr:colOff>38100</xdr:colOff>
      <xdr:row>76</xdr:row>
      <xdr:rowOff>138616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155144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93887</xdr:rowOff>
    </xdr:from>
    <xdr:to>
      <xdr:col>67</xdr:col>
      <xdr:colOff>101600</xdr:colOff>
      <xdr:row>77</xdr:row>
      <xdr:rowOff>24037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40565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165329</xdr:rowOff>
    </xdr:from>
    <xdr:to>
      <xdr:col>85</xdr:col>
      <xdr:colOff>127000</xdr:colOff>
      <xdr:row>99</xdr:row>
      <xdr:rowOff>39804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7429"/>
          <a:ext cx="8382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165329</xdr:rowOff>
    </xdr:from>
    <xdr:to>
      <xdr:col>81</xdr:col>
      <xdr:colOff>50800</xdr:colOff>
      <xdr:row>99</xdr:row>
      <xdr:rowOff>67273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6742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67273</xdr:rowOff>
    </xdr:from>
    <xdr:to>
      <xdr:col>76</xdr:col>
      <xdr:colOff>114300</xdr:colOff>
      <xdr:row>99</xdr:row>
      <xdr:rowOff>81223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0823"/>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81223</xdr:rowOff>
    </xdr:from>
    <xdr:to>
      <xdr:col>71</xdr:col>
      <xdr:colOff>177800</xdr:colOff>
      <xdr:row>99</xdr:row>
      <xdr:rowOff>98019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54773"/>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160454</xdr:rowOff>
    </xdr:from>
    <xdr:to>
      <xdr:col>85</xdr:col>
      <xdr:colOff>177800</xdr:colOff>
      <xdr:row>99</xdr:row>
      <xdr:rowOff>90604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114529</xdr:rowOff>
    </xdr:from>
    <xdr:to>
      <xdr:col>81</xdr:col>
      <xdr:colOff>101600</xdr:colOff>
      <xdr:row>99</xdr:row>
      <xdr:rowOff>44679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35806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16473</xdr:rowOff>
    </xdr:from>
    <xdr:to>
      <xdr:col>76</xdr:col>
      <xdr:colOff>165100</xdr:colOff>
      <xdr:row>99</xdr:row>
      <xdr:rowOff>118073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109200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30423</xdr:rowOff>
    </xdr:from>
    <xdr:to>
      <xdr:col>72</xdr:col>
      <xdr:colOff>38100</xdr:colOff>
      <xdr:row>99</xdr:row>
      <xdr:rowOff>132023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123150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47219</xdr:rowOff>
    </xdr:from>
    <xdr:to>
      <xdr:col>67</xdr:col>
      <xdr:colOff>101600</xdr:colOff>
      <xdr:row>99</xdr:row>
      <xdr:rowOff>148819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139946</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11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102503</xdr:rowOff>
    </xdr:from>
    <xdr:to>
      <xdr:col>116</xdr:col>
      <xdr:colOff>63500</xdr:colOff>
      <xdr:row>35</xdr:row>
      <xdr:rowOff>8973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931803"/>
          <a:ext cx="8382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8973</xdr:rowOff>
    </xdr:from>
    <xdr:to>
      <xdr:col>111</xdr:col>
      <xdr:colOff>177800</xdr:colOff>
      <xdr:row>35</xdr:row>
      <xdr:rowOff>95253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09723"/>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95253</xdr:rowOff>
    </xdr:from>
    <xdr:to>
      <xdr:col>107</xdr:col>
      <xdr:colOff>50800</xdr:colOff>
      <xdr:row>35</xdr:row>
      <xdr:rowOff>136173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96003"/>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136173</xdr:rowOff>
    </xdr:from>
    <xdr:to>
      <xdr:col>102</xdr:col>
      <xdr:colOff>114300</xdr:colOff>
      <xdr:row>35</xdr:row>
      <xdr:rowOff>151195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13692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51703</xdr:rowOff>
    </xdr:from>
    <xdr:to>
      <xdr:col>116</xdr:col>
      <xdr:colOff>114300</xdr:colOff>
      <xdr:row>34</xdr:row>
      <xdr:rowOff>153303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74580</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7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129623</xdr:rowOff>
    </xdr:from>
    <xdr:to>
      <xdr:col>112</xdr:col>
      <xdr:colOff>38100</xdr:colOff>
      <xdr:row>35</xdr:row>
      <xdr:rowOff>59773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9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76300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7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44453</xdr:rowOff>
    </xdr:from>
    <xdr:to>
      <xdr:col>107</xdr:col>
      <xdr:colOff>101600</xdr:colOff>
      <xdr:row>35</xdr:row>
      <xdr:rowOff>146053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0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162580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8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85373</xdr:rowOff>
    </xdr:from>
    <xdr:to>
      <xdr:col>102</xdr:col>
      <xdr:colOff>165100</xdr:colOff>
      <xdr:row>36</xdr:row>
      <xdr:rowOff>15523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0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32050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586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100395</xdr:rowOff>
    </xdr:from>
    <xdr:to>
      <xdr:col>98</xdr:col>
      <xdr:colOff>38100</xdr:colOff>
      <xdr:row>36</xdr:row>
      <xdr:rowOff>30545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10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47072</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5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88689</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4239"/>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37889</xdr:rowOff>
    </xdr:from>
    <xdr:to>
      <xdr:col>116</xdr:col>
      <xdr:colOff>114300</xdr:colOff>
      <xdr:row>59</xdr:row>
      <xdr:rowOff>139489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124266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136591</xdr:rowOff>
    </xdr:from>
    <xdr:to>
      <xdr:col>116</xdr:col>
      <xdr:colOff>63500</xdr:colOff>
      <xdr:row>73</xdr:row>
      <xdr:rowOff>170493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652441"/>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136591</xdr:rowOff>
    </xdr:from>
    <xdr:to>
      <xdr:col>111</xdr:col>
      <xdr:colOff>177800</xdr:colOff>
      <xdr:row>74</xdr:row>
      <xdr:rowOff>4392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52441"/>
          <a:ext cx="8890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4392</xdr:rowOff>
    </xdr:from>
    <xdr:to>
      <xdr:col>107</xdr:col>
      <xdr:colOff>50800</xdr:colOff>
      <xdr:row>74</xdr:row>
      <xdr:rowOff>27449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91692"/>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27449</xdr:rowOff>
    </xdr:from>
    <xdr:to>
      <xdr:col>102</xdr:col>
      <xdr:colOff>114300</xdr:colOff>
      <xdr:row>74</xdr:row>
      <xdr:rowOff>73650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14749"/>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119693</xdr:rowOff>
    </xdr:from>
    <xdr:to>
      <xdr:col>116</xdr:col>
      <xdr:colOff>114300</xdr:colOff>
      <xdr:row>74</xdr:row>
      <xdr:rowOff>49843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142570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8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85791</xdr:rowOff>
    </xdr:from>
    <xdr:to>
      <xdr:col>112</xdr:col>
      <xdr:colOff>38100</xdr:colOff>
      <xdr:row>74</xdr:row>
      <xdr:rowOff>15941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32468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37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125042</xdr:rowOff>
    </xdr:from>
    <xdr:to>
      <xdr:col>107</xdr:col>
      <xdr:colOff>101600</xdr:colOff>
      <xdr:row>74</xdr:row>
      <xdr:rowOff>55192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71719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41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148099</xdr:rowOff>
    </xdr:from>
    <xdr:to>
      <xdr:col>102</xdr:col>
      <xdr:colOff>165100</xdr:colOff>
      <xdr:row>74</xdr:row>
      <xdr:rowOff>78249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94776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3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22850</xdr:rowOff>
    </xdr:from>
    <xdr:to>
      <xdr:col>98</xdr:col>
      <xdr:colOff>38100</xdr:colOff>
      <xdr:row>74</xdr:row>
      <xdr:rowOff>124450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140977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48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人口減少の影響が大きく、全体的に類似団体平均を上回っている。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新型コロナウイルス感染症対策に係る給付金等が減少したため、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減額となってるが、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高齢化率が全国平均より高いことから今後も増加が見込まれる。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病院事業会計への繰出金が高水準であること、繰出金については農業集落排水事業・公共下水道事業等特別会計への繰出金が高水準であることが要因となり、大きく平均を上回り、年々増加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上記費目について大幅な削減は難しいため、定員適正化による人件費の削減や、人口規模に見合った物件費、普通建設事業の抑制に努める必要がある。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公債費については、大型建設事業にかかる償還が控えており、今後も増加し、令和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年度がピークとなる見込みである。公債費適正化の観点から、地方債は発行については今後厳しく抑制していく方針である。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135563</xdr:rowOff>
    </xdr:from>
    <xdr:to>
      <xdr:col>24</xdr:col>
      <xdr:colOff>63500</xdr:colOff>
      <xdr:row>34</xdr:row>
      <xdr:rowOff>6568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934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6568</xdr:rowOff>
    </xdr:from>
    <xdr:to>
      <xdr:col>19</xdr:col>
      <xdr:colOff>177800</xdr:colOff>
      <xdr:row>34</xdr:row>
      <xdr:rowOff>118255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586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118255</xdr:rowOff>
    </xdr:from>
    <xdr:to>
      <xdr:col>15</xdr:col>
      <xdr:colOff>50800</xdr:colOff>
      <xdr:row>34</xdr:row>
      <xdr:rowOff>118255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4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34</xdr:row>
      <xdr:rowOff>118255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1261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84763</xdr:rowOff>
    </xdr:from>
    <xdr:to>
      <xdr:col>24</xdr:col>
      <xdr:colOff>114300</xdr:colOff>
      <xdr:row>34</xdr:row>
      <xdr:rowOff>14913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107640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127218</xdr:rowOff>
    </xdr:from>
    <xdr:to>
      <xdr:col>20</xdr:col>
      <xdr:colOff>38100</xdr:colOff>
      <xdr:row>34</xdr:row>
      <xdr:rowOff>57368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73895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67455</xdr:rowOff>
    </xdr:from>
    <xdr:to>
      <xdr:col>15</xdr:col>
      <xdr:colOff>101600</xdr:colOff>
      <xdr:row>34</xdr:row>
      <xdr:rowOff>169055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67455</xdr:rowOff>
    </xdr:from>
    <xdr:to>
      <xdr:col>10</xdr:col>
      <xdr:colOff>165100</xdr:colOff>
      <xdr:row>34</xdr:row>
      <xdr:rowOff>169055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150639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20337</xdr:rowOff>
    </xdr:from>
    <xdr:to>
      <xdr:col>24</xdr:col>
      <xdr:colOff>63500</xdr:colOff>
      <xdr:row>58</xdr:row>
      <xdr:rowOff>76082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4437"/>
          <a:ext cx="838200" cy="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20337</xdr:rowOff>
    </xdr:from>
    <xdr:to>
      <xdr:col>19</xdr:col>
      <xdr:colOff>177800</xdr:colOff>
      <xdr:row>58</xdr:row>
      <xdr:rowOff>20831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4437"/>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20831</xdr:rowOff>
    </xdr:from>
    <xdr:to>
      <xdr:col>15</xdr:col>
      <xdr:colOff>50800</xdr:colOff>
      <xdr:row>58</xdr:row>
      <xdr:rowOff>129926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931"/>
          <a:ext cx="889000" cy="10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129926</xdr:rowOff>
    </xdr:from>
    <xdr:to>
      <xdr:col>10</xdr:col>
      <xdr:colOff>114300</xdr:colOff>
      <xdr:row>58</xdr:row>
      <xdr:rowOff>137519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4026"/>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25282</xdr:rowOff>
    </xdr:from>
    <xdr:to>
      <xdr:col>24</xdr:col>
      <xdr:colOff>114300</xdr:colOff>
      <xdr:row>58</xdr:row>
      <xdr:rowOff>126882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140987</xdr:rowOff>
    </xdr:from>
    <xdr:to>
      <xdr:col>20</xdr:col>
      <xdr:colOff>38100</xdr:colOff>
      <xdr:row>58</xdr:row>
      <xdr:rowOff>71137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87664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8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141481</xdr:rowOff>
    </xdr:from>
    <xdr:to>
      <xdr:col>15</xdr:col>
      <xdr:colOff>101600</xdr:colOff>
      <xdr:row>58</xdr:row>
      <xdr:rowOff>71631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62758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79126</xdr:rowOff>
    </xdr:from>
    <xdr:to>
      <xdr:col>10</xdr:col>
      <xdr:colOff>165100</xdr:colOff>
      <xdr:row>59</xdr:row>
      <xdr:rowOff>9276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86719</xdr:rowOff>
    </xdr:from>
    <xdr:to>
      <xdr:col>6</xdr:col>
      <xdr:colOff>38100</xdr:colOff>
      <xdr:row>59</xdr:row>
      <xdr:rowOff>16869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7996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69452</xdr:rowOff>
    </xdr:from>
    <xdr:to>
      <xdr:col>24</xdr:col>
      <xdr:colOff>63500</xdr:colOff>
      <xdr:row>73</xdr:row>
      <xdr:rowOff>129474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85302"/>
          <a:ext cx="838200" cy="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69452</xdr:rowOff>
    </xdr:from>
    <xdr:to>
      <xdr:col>19</xdr:col>
      <xdr:colOff>177800</xdr:colOff>
      <xdr:row>74</xdr:row>
      <xdr:rowOff>115514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85302"/>
          <a:ext cx="889000" cy="2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115514</xdr:rowOff>
    </xdr:from>
    <xdr:to>
      <xdr:col>15</xdr:col>
      <xdr:colOff>50800</xdr:colOff>
      <xdr:row>74</xdr:row>
      <xdr:rowOff>165860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2814"/>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165860</xdr:rowOff>
    </xdr:from>
    <xdr:to>
      <xdr:col>10</xdr:col>
      <xdr:colOff>114300</xdr:colOff>
      <xdr:row>75</xdr:row>
      <xdr:rowOff>32677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53160"/>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78674</xdr:rowOff>
    </xdr:from>
    <xdr:to>
      <xdr:col>24</xdr:col>
      <xdr:colOff>114300</xdr:colOff>
      <xdr:row>74</xdr:row>
      <xdr:rowOff>8824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101551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18652</xdr:rowOff>
    </xdr:from>
    <xdr:to>
      <xdr:col>20</xdr:col>
      <xdr:colOff>38100</xdr:colOff>
      <xdr:row>73</xdr:row>
      <xdr:rowOff>120252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136779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64714</xdr:rowOff>
    </xdr:from>
    <xdr:to>
      <xdr:col>15</xdr:col>
      <xdr:colOff>101600</xdr:colOff>
      <xdr:row>74</xdr:row>
      <xdr:rowOff>166314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115060</xdr:rowOff>
    </xdr:from>
    <xdr:to>
      <xdr:col>10</xdr:col>
      <xdr:colOff>165100</xdr:colOff>
      <xdr:row>75</xdr:row>
      <xdr:rowOff>45210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61737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153327</xdr:rowOff>
    </xdr:from>
    <xdr:to>
      <xdr:col>6</xdr:col>
      <xdr:colOff>38100</xdr:colOff>
      <xdr:row>75</xdr:row>
      <xdr:rowOff>83477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100004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117801</xdr:rowOff>
    </xdr:from>
    <xdr:to>
      <xdr:col>24</xdr:col>
      <xdr:colOff>63500</xdr:colOff>
      <xdr:row>93</xdr:row>
      <xdr:rowOff>98293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91201"/>
          <a:ext cx="838200" cy="1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117801</xdr:rowOff>
    </xdr:from>
    <xdr:to>
      <xdr:col>19</xdr:col>
      <xdr:colOff>177800</xdr:colOff>
      <xdr:row>93</xdr:row>
      <xdr:rowOff>107071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91201"/>
          <a:ext cx="889000" cy="1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107071</xdr:rowOff>
    </xdr:from>
    <xdr:to>
      <xdr:col>15</xdr:col>
      <xdr:colOff>50800</xdr:colOff>
      <xdr:row>94</xdr:row>
      <xdr:rowOff>102690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51921"/>
          <a:ext cx="889000" cy="1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102690</xdr:rowOff>
    </xdr:from>
    <xdr:to>
      <xdr:col>10</xdr:col>
      <xdr:colOff>114300</xdr:colOff>
      <xdr:row>94</xdr:row>
      <xdr:rowOff>152509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18990"/>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47493</xdr:rowOff>
    </xdr:from>
    <xdr:to>
      <xdr:col>24</xdr:col>
      <xdr:colOff>114300</xdr:colOff>
      <xdr:row>93</xdr:row>
      <xdr:rowOff>149093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70370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4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67001</xdr:rowOff>
    </xdr:from>
    <xdr:to>
      <xdr:col>20</xdr:col>
      <xdr:colOff>38100</xdr:colOff>
      <xdr:row>92</xdr:row>
      <xdr:rowOff>168601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13678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6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56271</xdr:rowOff>
    </xdr:from>
    <xdr:to>
      <xdr:col>15</xdr:col>
      <xdr:colOff>101600</xdr:colOff>
      <xdr:row>93</xdr:row>
      <xdr:rowOff>157871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2948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7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51890</xdr:rowOff>
    </xdr:from>
    <xdr:to>
      <xdr:col>10</xdr:col>
      <xdr:colOff>165100</xdr:colOff>
      <xdr:row>94</xdr:row>
      <xdr:rowOff>153490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170017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101709</xdr:rowOff>
    </xdr:from>
    <xdr:to>
      <xdr:col>6</xdr:col>
      <xdr:colOff>38100</xdr:colOff>
      <xdr:row>95</xdr:row>
      <xdr:rowOff>31859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48386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511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7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132842</xdr:rowOff>
    </xdr:from>
    <xdr:to>
      <xdr:col>45</xdr:col>
      <xdr:colOff>177800</xdr:colOff>
      <xdr:row>38</xdr:row>
      <xdr:rowOff>136499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79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136499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85242</xdr:rowOff>
    </xdr:from>
    <xdr:to>
      <xdr:col>55</xdr:col>
      <xdr:colOff>50800</xdr:colOff>
      <xdr:row>39</xdr:row>
      <xdr:rowOff>15392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169</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5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76098</xdr:rowOff>
    </xdr:from>
    <xdr:to>
      <xdr:col>36</xdr:col>
      <xdr:colOff>165100</xdr:colOff>
      <xdr:row>39</xdr:row>
      <xdr:rowOff>6248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168825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165802</xdr:rowOff>
    </xdr:from>
    <xdr:to>
      <xdr:col>55</xdr:col>
      <xdr:colOff>0</xdr:colOff>
      <xdr:row>56</xdr:row>
      <xdr:rowOff>37364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95552"/>
          <a:ext cx="838200" cy="4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159325</xdr:rowOff>
    </xdr:from>
    <xdr:to>
      <xdr:col>50</xdr:col>
      <xdr:colOff>114300</xdr:colOff>
      <xdr:row>56</xdr:row>
      <xdr:rowOff>37364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89075"/>
          <a:ext cx="889000" cy="4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159325</xdr:rowOff>
    </xdr:from>
    <xdr:to>
      <xdr:col>45</xdr:col>
      <xdr:colOff>177800</xdr:colOff>
      <xdr:row>56</xdr:row>
      <xdr:rowOff>54992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89075"/>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54992</xdr:rowOff>
    </xdr:from>
    <xdr:to>
      <xdr:col>41</xdr:col>
      <xdr:colOff>50800</xdr:colOff>
      <xdr:row>56</xdr:row>
      <xdr:rowOff>100160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56192"/>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115002</xdr:rowOff>
    </xdr:from>
    <xdr:to>
      <xdr:col>55</xdr:col>
      <xdr:colOff>50800</xdr:colOff>
      <xdr:row>56</xdr:row>
      <xdr:rowOff>45152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137879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158014</xdr:rowOff>
    </xdr:from>
    <xdr:to>
      <xdr:col>50</xdr:col>
      <xdr:colOff>165100</xdr:colOff>
      <xdr:row>56</xdr:row>
      <xdr:rowOff>88164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104691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6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108525</xdr:rowOff>
    </xdr:from>
    <xdr:to>
      <xdr:col>46</xdr:col>
      <xdr:colOff>38100</xdr:colOff>
      <xdr:row>56</xdr:row>
      <xdr:rowOff>38675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55202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1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4192</xdr:rowOff>
    </xdr:from>
    <xdr:to>
      <xdr:col>41</xdr:col>
      <xdr:colOff>101600</xdr:colOff>
      <xdr:row>56</xdr:row>
      <xdr:rowOff>105792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122319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8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49360</xdr:rowOff>
    </xdr:from>
    <xdr:to>
      <xdr:col>36</xdr:col>
      <xdr:colOff>165100</xdr:colOff>
      <xdr:row>56</xdr:row>
      <xdr:rowOff>150960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167487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2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76912</xdr:rowOff>
    </xdr:from>
    <xdr:to>
      <xdr:col>55</xdr:col>
      <xdr:colOff>0</xdr:colOff>
      <xdr:row>78</xdr:row>
      <xdr:rowOff>152535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0012"/>
          <a:ext cx="838200" cy="7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33227</xdr:rowOff>
    </xdr:from>
    <xdr:to>
      <xdr:col>50</xdr:col>
      <xdr:colOff>114300</xdr:colOff>
      <xdr:row>78</xdr:row>
      <xdr:rowOff>152535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6327"/>
          <a:ext cx="889000" cy="1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33227</xdr:rowOff>
    </xdr:from>
    <xdr:to>
      <xdr:col>45</xdr:col>
      <xdr:colOff>177800</xdr:colOff>
      <xdr:row>78</xdr:row>
      <xdr:rowOff>143869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6327"/>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116611</xdr:rowOff>
    </xdr:from>
    <xdr:to>
      <xdr:col>41</xdr:col>
      <xdr:colOff>50800</xdr:colOff>
      <xdr:row>78</xdr:row>
      <xdr:rowOff>143869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9711"/>
          <a:ext cx="8890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26112</xdr:rowOff>
    </xdr:from>
    <xdr:to>
      <xdr:col>55</xdr:col>
      <xdr:colOff>50800</xdr:colOff>
      <xdr:row>78</xdr:row>
      <xdr:rowOff>127712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4539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101735</xdr:rowOff>
    </xdr:from>
    <xdr:to>
      <xdr:col>50</xdr:col>
      <xdr:colOff>165100</xdr:colOff>
      <xdr:row>79</xdr:row>
      <xdr:rowOff>31885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23012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153877</xdr:rowOff>
    </xdr:from>
    <xdr:to>
      <xdr:col>46</xdr:col>
      <xdr:colOff>38100</xdr:colOff>
      <xdr:row>78</xdr:row>
      <xdr:rowOff>84027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75154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93069</xdr:rowOff>
    </xdr:from>
    <xdr:to>
      <xdr:col>41</xdr:col>
      <xdr:colOff>101600</xdr:colOff>
      <xdr:row>79</xdr:row>
      <xdr:rowOff>23219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14346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65811</xdr:rowOff>
    </xdr:from>
    <xdr:to>
      <xdr:col>36</xdr:col>
      <xdr:colOff>165100</xdr:colOff>
      <xdr:row>78</xdr:row>
      <xdr:rowOff>167411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158538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35291</xdr:rowOff>
    </xdr:from>
    <xdr:to>
      <xdr:col>55</xdr:col>
      <xdr:colOff>0</xdr:colOff>
      <xdr:row>97</xdr:row>
      <xdr:rowOff>57922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65941"/>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57922</xdr:rowOff>
    </xdr:from>
    <xdr:to>
      <xdr:col>50</xdr:col>
      <xdr:colOff>114300</xdr:colOff>
      <xdr:row>97</xdr:row>
      <xdr:rowOff>60734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8572"/>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60734</xdr:rowOff>
    </xdr:from>
    <xdr:to>
      <xdr:col>45</xdr:col>
      <xdr:colOff>177800</xdr:colOff>
      <xdr:row>97</xdr:row>
      <xdr:rowOff>126795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1384"/>
          <a:ext cx="889000" cy="6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126795</xdr:rowOff>
    </xdr:from>
    <xdr:to>
      <xdr:col>41</xdr:col>
      <xdr:colOff>50800</xdr:colOff>
      <xdr:row>97</xdr:row>
      <xdr:rowOff>129924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57445"/>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155941</xdr:rowOff>
    </xdr:from>
    <xdr:to>
      <xdr:col>55</xdr:col>
      <xdr:colOff>50800</xdr:colOff>
      <xdr:row>97</xdr:row>
      <xdr:rowOff>86091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7122</xdr:rowOff>
    </xdr:from>
    <xdr:to>
      <xdr:col>50</xdr:col>
      <xdr:colOff>165100</xdr:colOff>
      <xdr:row>97</xdr:row>
      <xdr:rowOff>108722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99849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9934</xdr:rowOff>
    </xdr:from>
    <xdr:to>
      <xdr:col>46</xdr:col>
      <xdr:colOff>38100</xdr:colOff>
      <xdr:row>97</xdr:row>
      <xdr:rowOff>111534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75995</xdr:rowOff>
    </xdr:from>
    <xdr:to>
      <xdr:col>41</xdr:col>
      <xdr:colOff>101600</xdr:colOff>
      <xdr:row>98</xdr:row>
      <xdr:rowOff>6145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79124</xdr:rowOff>
    </xdr:from>
    <xdr:to>
      <xdr:col>36</xdr:col>
      <xdr:colOff>165100</xdr:colOff>
      <xdr:row>98</xdr:row>
      <xdr:rowOff>9274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130213</xdr:rowOff>
    </xdr:from>
    <xdr:to>
      <xdr:col>85</xdr:col>
      <xdr:colOff>127000</xdr:colOff>
      <xdr:row>37</xdr:row>
      <xdr:rowOff>149347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3863"/>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168115</xdr:rowOff>
    </xdr:from>
    <xdr:to>
      <xdr:col>81</xdr:col>
      <xdr:colOff>50800</xdr:colOff>
      <xdr:row>37</xdr:row>
      <xdr:rowOff>130213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40315"/>
          <a:ext cx="889000" cy="1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168115</xdr:rowOff>
    </xdr:from>
    <xdr:to>
      <xdr:col>76</xdr:col>
      <xdr:colOff>114300</xdr:colOff>
      <xdr:row>37</xdr:row>
      <xdr:rowOff>62159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40315"/>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135951</xdr:rowOff>
    </xdr:from>
    <xdr:to>
      <xdr:col>71</xdr:col>
      <xdr:colOff>177800</xdr:colOff>
      <xdr:row>37</xdr:row>
      <xdr:rowOff>62159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08151"/>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98547</xdr:rowOff>
    </xdr:from>
    <xdr:to>
      <xdr:col>85</xdr:col>
      <xdr:colOff>177800</xdr:colOff>
      <xdr:row>38</xdr:row>
      <xdr:rowOff>28697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76974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79413</xdr:rowOff>
    </xdr:from>
    <xdr:to>
      <xdr:col>81</xdr:col>
      <xdr:colOff>101600</xdr:colOff>
      <xdr:row>38</xdr:row>
      <xdr:rowOff>9563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117315</xdr:rowOff>
    </xdr:from>
    <xdr:to>
      <xdr:col>76</xdr:col>
      <xdr:colOff>165100</xdr:colOff>
      <xdr:row>37</xdr:row>
      <xdr:rowOff>47465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11359</xdr:rowOff>
    </xdr:from>
    <xdr:to>
      <xdr:col>72</xdr:col>
      <xdr:colOff>38100</xdr:colOff>
      <xdr:row>37</xdr:row>
      <xdr:rowOff>112959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104086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85151</xdr:rowOff>
    </xdr:from>
    <xdr:to>
      <xdr:col>67</xdr:col>
      <xdr:colOff>101600</xdr:colOff>
      <xdr:row>37</xdr:row>
      <xdr:rowOff>15301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31828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129283</xdr:rowOff>
    </xdr:from>
    <xdr:to>
      <xdr:col>85</xdr:col>
      <xdr:colOff>127000</xdr:colOff>
      <xdr:row>57</xdr:row>
      <xdr:rowOff>157197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1933"/>
          <a:ext cx="8382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25391</xdr:rowOff>
    </xdr:from>
    <xdr:to>
      <xdr:col>81</xdr:col>
      <xdr:colOff>50800</xdr:colOff>
      <xdr:row>57</xdr:row>
      <xdr:rowOff>157197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98041"/>
          <a:ext cx="889000" cy="1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25391</xdr:rowOff>
    </xdr:from>
    <xdr:to>
      <xdr:col>76</xdr:col>
      <xdr:colOff>114300</xdr:colOff>
      <xdr:row>57</xdr:row>
      <xdr:rowOff>71102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98041"/>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71102</xdr:rowOff>
    </xdr:from>
    <xdr:to>
      <xdr:col>71</xdr:col>
      <xdr:colOff>177800</xdr:colOff>
      <xdr:row>57</xdr:row>
      <xdr:rowOff>138852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3752"/>
          <a:ext cx="8890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78483</xdr:rowOff>
    </xdr:from>
    <xdr:to>
      <xdr:col>85</xdr:col>
      <xdr:colOff>177800</xdr:colOff>
      <xdr:row>58</xdr:row>
      <xdr:rowOff>8633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106397</xdr:rowOff>
    </xdr:from>
    <xdr:to>
      <xdr:col>81</xdr:col>
      <xdr:colOff>101600</xdr:colOff>
      <xdr:row>58</xdr:row>
      <xdr:rowOff>36547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27674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146041</xdr:rowOff>
    </xdr:from>
    <xdr:to>
      <xdr:col>76</xdr:col>
      <xdr:colOff>165100</xdr:colOff>
      <xdr:row>57</xdr:row>
      <xdr:rowOff>76191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92718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2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20302</xdr:rowOff>
    </xdr:from>
    <xdr:to>
      <xdr:col>72</xdr:col>
      <xdr:colOff>38100</xdr:colOff>
      <xdr:row>57</xdr:row>
      <xdr:rowOff>121902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138429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88052</xdr:rowOff>
    </xdr:from>
    <xdr:to>
      <xdr:col>67</xdr:col>
      <xdr:colOff>101600</xdr:colOff>
      <xdr:row>58</xdr:row>
      <xdr:rowOff>18202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34729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131004</xdr:rowOff>
    </xdr:from>
    <xdr:to>
      <xdr:col>85</xdr:col>
      <xdr:colOff>127000</xdr:colOff>
      <xdr:row>78</xdr:row>
      <xdr:rowOff>133472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04104"/>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8356</xdr:rowOff>
    </xdr:from>
    <xdr:to>
      <xdr:col>81</xdr:col>
      <xdr:colOff>50800</xdr:colOff>
      <xdr:row>78</xdr:row>
      <xdr:rowOff>133472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1456"/>
          <a:ext cx="889000" cy="1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45662</xdr:rowOff>
    </xdr:from>
    <xdr:to>
      <xdr:col>76</xdr:col>
      <xdr:colOff>114300</xdr:colOff>
      <xdr:row>78</xdr:row>
      <xdr:rowOff>8356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075862"/>
          <a:ext cx="889000" cy="30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45662</xdr:rowOff>
    </xdr:from>
    <xdr:to>
      <xdr:col>71</xdr:col>
      <xdr:colOff>177800</xdr:colOff>
      <xdr:row>76</xdr:row>
      <xdr:rowOff>133006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075862"/>
          <a:ext cx="889000" cy="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80204</xdr:rowOff>
    </xdr:from>
    <xdr:to>
      <xdr:col>85</xdr:col>
      <xdr:colOff>177800</xdr:colOff>
      <xdr:row>79</xdr:row>
      <xdr:rowOff>10354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166581</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82672</xdr:rowOff>
    </xdr:from>
    <xdr:to>
      <xdr:col>81</xdr:col>
      <xdr:colOff>101600</xdr:colOff>
      <xdr:row>79</xdr:row>
      <xdr:rowOff>12822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3949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4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129006</xdr:rowOff>
    </xdr:from>
    <xdr:to>
      <xdr:col>76</xdr:col>
      <xdr:colOff>165100</xdr:colOff>
      <xdr:row>78</xdr:row>
      <xdr:rowOff>59156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75683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166312</xdr:rowOff>
    </xdr:from>
    <xdr:to>
      <xdr:col>72</xdr:col>
      <xdr:colOff>38100</xdr:colOff>
      <xdr:row>76</xdr:row>
      <xdr:rowOff>96462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0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112990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82206</xdr:rowOff>
    </xdr:from>
    <xdr:to>
      <xdr:col>67</xdr:col>
      <xdr:colOff>101600</xdr:colOff>
      <xdr:row>77</xdr:row>
      <xdr:rowOff>12356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28884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100330</xdr:rowOff>
    </xdr:from>
    <xdr:to>
      <xdr:col>85</xdr:col>
      <xdr:colOff>127000</xdr:colOff>
      <xdr:row>95</xdr:row>
      <xdr:rowOff>116443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88080"/>
          <a:ext cx="8382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116443</xdr:rowOff>
    </xdr:from>
    <xdr:to>
      <xdr:col>81</xdr:col>
      <xdr:colOff>50800</xdr:colOff>
      <xdr:row>96</xdr:row>
      <xdr:rowOff>35623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04193"/>
          <a:ext cx="8890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35623</xdr:rowOff>
    </xdr:from>
    <xdr:to>
      <xdr:col>76</xdr:col>
      <xdr:colOff>114300</xdr:colOff>
      <xdr:row>96</xdr:row>
      <xdr:rowOff>87816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4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87816</xdr:rowOff>
    </xdr:from>
    <xdr:to>
      <xdr:col>71</xdr:col>
      <xdr:colOff>177800</xdr:colOff>
      <xdr:row>96</xdr:row>
      <xdr:rowOff>144687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47016"/>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49530</xdr:rowOff>
    </xdr:from>
    <xdr:to>
      <xdr:col>85</xdr:col>
      <xdr:colOff>177800</xdr:colOff>
      <xdr:row>95</xdr:row>
      <xdr:rowOff>151130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72407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8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65643</xdr:rowOff>
    </xdr:from>
    <xdr:to>
      <xdr:col>81</xdr:col>
      <xdr:colOff>101600</xdr:colOff>
      <xdr:row>95</xdr:row>
      <xdr:rowOff>167243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12320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12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156273</xdr:rowOff>
    </xdr:from>
    <xdr:to>
      <xdr:col>76</xdr:col>
      <xdr:colOff>165100</xdr:colOff>
      <xdr:row>96</xdr:row>
      <xdr:rowOff>86423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102950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37016</xdr:rowOff>
    </xdr:from>
    <xdr:to>
      <xdr:col>72</xdr:col>
      <xdr:colOff>38100</xdr:colOff>
      <xdr:row>96</xdr:row>
      <xdr:rowOff>138616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93887</xdr:rowOff>
    </xdr:from>
    <xdr:to>
      <xdr:col>67</xdr:col>
      <xdr:colOff>101600</xdr:colOff>
      <xdr:row>97</xdr:row>
      <xdr:rowOff>24037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40564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事務所を設置しているため民生費のコストが類似団体平均を大きく上回っている。また、病院事業への繰出があるため、衛生費のコストも上回っている。民生費及び衛生費は、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関連の経費が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年度にかけて図書館建設事業を実施したため、教育費が類似団体平均を大きく上回ったが、令和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年度は例年並みの数値にまで減少し、類似団体平均以下となっ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公債費については、大型建設事業にかかる償還が控えており、今後も増加し、令和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年度がピークとなる見込みである。公債費適正化の観点から、地方債は発行については今後厳しく抑制していく方針である。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今後も人口減少の影響により、住民一人当たりのコストは年々増加する見込みであるため、事業内容を見直し、それぞれの経費について削減に努める。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地方交付税の増額及び予算編成段階での経費削減の取組により、実質収支、単年度収支ともに黒字となっている。財政調整基金について、令和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年度は決算余剰分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171,394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千円の積立を行うこができたため、今後もこの方針を推進していきたい。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連結実質赤字額はなく、全体的に良好な状態である。</a:t>
          </a:r>
        </a:p>
        <a:p>
          <a:r>
            <a:rPr kumimoji="1" lang="ja-JP" altLang="en-US" sz="1400">
              <a:latin typeface="ＭＳ ゴシック" pitchFamily="49" charset="-128"/>
              <a:ea typeface="ＭＳ ゴシック" pitchFamily="49" charset="-128"/>
            </a:rPr>
            <a:t>　公共下水道事業特別家計及び農業集落排水事業特別会計は、一般会計からの繰り出しにより黒字を維持している状況であり、近年施設設備の老朽化に伴う更新・維持管理費が増加傾向にあることから、一般会計への負担も増加している。</a:t>
          </a:r>
        </a:p>
        <a:p>
          <a:r>
            <a:rPr kumimoji="1" lang="ja-JP" altLang="en-US" sz="1400">
              <a:latin typeface="ＭＳ ゴシック" pitchFamily="49" charset="-128"/>
              <a:ea typeface="ＭＳ ゴシック" pitchFamily="49" charset="-128"/>
            </a:rPr>
            <a:t>　病院事業会計は平成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年度からの智頭病院改革プランに基づいた取り組みにより黒字を維持しているが、一般会計からの繰り出しも高水準である。建設から約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年経過した病院施設や医療機器の老朽化も進み、更新・改修に係る地方債発行も常態化している状況である。</a:t>
          </a:r>
        </a:p>
        <a:p>
          <a:r>
            <a:rPr kumimoji="1" lang="ja-JP" altLang="en-US" sz="1400">
              <a:latin typeface="ＭＳ ゴシック" pitchFamily="49" charset="-128"/>
              <a:ea typeface="ＭＳ ゴシック" pitchFamily="49" charset="-128"/>
            </a:rPr>
            <a:t>　上記会計における料金収入は、人口減少に伴い減少していくことから、引き続き厳しい運営となることが予想されるため、ストックマネジメント計画に基づく計画的な更新や、人口規模に見なった適切な施設運営、事業規模の縮小等を検討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普通会計の元利償還金及び公営企業債の元利償還金が増加しており、主に過疎対策事業債の据置期間終了に伴い、普通会計の元利償還金が増加している。比率は令和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年度がピークとなる見込みであり、今後も大型事業に係る地方債償還が控えているため、地方債は発行については厳しく抑制していく方針である。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ついて、完済および償還の進展に伴い減少し、また職員の退職に伴い退職手当負担見込額が減小している。普通会計においても、借入額を償還額が上回ったことで現在高が減少に転じた。充当可能基金については、財政調整基金の積立を行ったため増となった。今後は地方債は発行については厳しく抑制し、また、着実な基金運用に取り組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年度に引き続き、一般財源に係る支出の抑制及び地方交付税の増額があり、財政調整基金を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百万円積み立てた。教育施設建設（中学校、図書館）に係る地方債の償還に充てるため、教育施設整備基金の取り崩しを行ったが、取崩額以上の積立を行うことができたため、全体では増となっている。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み立てを確実に行うとともに、税収の確保・歳出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教育施設整備基金：学校施設・社会教育施設その他教育施設の整備を行う。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森林整備促進基金：森林の整備、人材の育成及び確保、普及啓発、木材の利用促進その他の森林の整備の促進に関する施策を行う。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教育施設整備基金：教育施設建設に係る地方債償還の財源として、取り崩しを行ったため。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森林整備促進基金：森林環境贈与税の増額のため。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教育施設整備基金：教育施設の維持修繕、教育施設建設に係る地方債償還の財源として、取り崩しを行う。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森林整備促進基金：林業施策の財源として活用する。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年度に引き続き、一般財源に係る支出の抑制及び地方交付税の増額があり、財政調整基金を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み立てを確実に行うとともに、税収の確保・歳出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90B969E-C48B-4362-B7D9-49F363A0A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BE704F-33F8-49B4-B9FC-54F5E3C7A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07AF6C-DC51-42C5-823B-CBA0792D5527}"/>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A0FDC9-785B-48F5-90F7-A15FE8F92494}"/>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27BC867-57BB-4C3C-BD39-E32EE70877AD}"/>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AA54D74-587C-42CE-85AB-2A6EB70B5001}"/>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5041FAF-A37A-4371-9F1C-C85337622E83}"/>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B55A114-4BCA-44AF-ADDF-85323B117954}"/>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EAEF3B8-6F8B-40E2-8FEB-8E3F542B9A6C}"/>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C5F9FF-FBB9-45AD-BC8D-8022C8374147}"/>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B02883-B844-4851-AB20-BD760A9B35C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FDC583-746B-445D-B4D0-F31990302316}"/>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FA5429-3C4A-4800-8C76-2E831DD8887C}"/>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3F8AD5-8336-4139-A73F-92C5FBE42BCF}"/>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490302-769D-4557-B314-BC37A29E0D1E}"/>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2955B5-CF57-44E7-A7D2-5EBBC4903D95}"/>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D01C0DA-9C0B-484B-8D47-433F597E771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C5A3E4-327F-4C6D-90E3-D9B37566C0EE}"/>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7DC1131-3E38-4ADD-8A84-10DB3D4C314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71105CE-0ED1-4321-878C-B39AE06915F9}"/>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9A8893-1064-48DE-A507-60DE46B9DA13}"/>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DDAAF32-CDEE-41E4-86EA-BCA549239DBD}"/>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5CA299-1089-4A37-ADF9-5784420AE4E5}"/>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12A907-6F7D-421D-9F79-AAA693CA13D3}"/>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B618155-D0B5-4352-B00E-F9DD6E464808}"/>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E7177A-888A-4262-89A9-F9B091150386}"/>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F41657-8949-42A4-8771-14E121E5385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3434C4-5EFD-463C-8196-262520837899}"/>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9D9CF0F-49B0-4E30-9E18-962B38914FE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D6B166B-6BEE-45B1-BA74-26A23EA03428}"/>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F0703B-6E0A-4007-8E62-F882301CABEA}"/>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2A9726-32C8-4D8A-AB42-3836614CAD01}"/>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7C503B9-84F6-4687-AE2F-5CC8DC9C15F3}"/>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0F9A84-F91E-4171-8DEF-66DD7CBFA531}"/>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99F2EE9-5604-4C9C-B501-7EFA68C4EC14}"/>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D02A51-4D73-4726-B345-099E8B28E406}"/>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721353C-9FA3-45CF-9ECD-CC672139C725}"/>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4722D1-5BA0-49FA-AB69-354B1CEF77B2}"/>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CFA1C39-C320-43F9-86E6-9F92CEA5E79E}"/>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5657AEB-2D95-4B2E-87DA-CD06E90693CD}"/>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E7BFB4-B0B9-4CCC-80D0-F2B6D1C56AF8}"/>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21947DC-7FED-4503-8C9E-E30A8F1FA395}"/>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708335-5AED-498C-AD3C-6BF0CB0705E3}"/>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CF74C0-1D51-4E78-86FF-BDBC25B13E9B}"/>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BCC191B-04A9-4417-B244-455F4E4F0899}"/>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7F3C0E1-81FD-436F-81A1-618ECCB4D480}"/>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767C2E-4F93-40F0-8703-B64195266C05}"/>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減価償却の進展に伴い、前年度から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た。空き校舎改修事業等の大型事業実施により比率の増加は抑えられ、類似団体を下回っている状態ではあるが、依然として活用・維持管理に苦慮している施設が存在しているため、公共施設管理計画に基づく個別施設計画をもとに、施設の更新・集約・除却等に取り組む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2CB626-234B-4722-ACD1-B130C9BC924F}"/>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53DF31E-23AD-4956-B732-402B0894F7AC}"/>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EC3E67D-92CF-4984-BAD9-78CACD938A26}"/>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1F29AE0-61F7-4496-94B6-4237BEF328F1}"/>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86DCF6A8-E492-432C-82E8-F9DB0075E2C1}"/>
            </a:ext>
          </a:extLst>
        </xdr:cNvPr>
        <xdr:cNvSpPr txBox="1"/>
      </xdr:nvSpPr>
      <xdr:spPr>
        <a:xfrm>
          <a:off x="741836" y="632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C5CBFC3-3AF3-4E25-AEC7-323D5961BB3F}"/>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05CAC48-A9BE-4DE9-BACB-5B0FC3ACE78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0DB99F8-A070-4F13-BF7C-074503DD828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9D94610-91C8-41E2-9E6D-29D850168981}"/>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D3A8AA1-4729-4B62-9B64-CB052D9B17C0}"/>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E6CD665A-C7E4-43EA-BAC9-55D2F3366BD3}"/>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4BE8C98-E5EB-4A13-9D78-752B9A4F850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403D2A1-B588-4120-B3BB-6C0AABF3847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BCF4E53-24BC-4BFE-9BDB-C1986ECCF67E}"/>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417911FE-F995-4958-8D71-E5F520B4EC1E}"/>
            </a:ext>
          </a:extLst>
        </xdr:cNvPr>
        <xdr:cNvCxnSpPr/>
      </xdr:nvCxnSpPr>
      <xdr:spPr>
        <a:xfrm flipV="1">
          <a:off x="4306570" y="5107051"/>
          <a:ext cx="127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12F0C6D5-C0EB-40AB-BEF0-B409C081C9B6}"/>
            </a:ext>
          </a:extLst>
        </xdr:cNvPr>
        <xdr:cNvSpPr txBox="1"/>
      </xdr:nvSpPr>
      <xdr:spPr>
        <a:xfrm>
          <a:off x="4359275" y="61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8C213580-DF9D-4B4F-ABA6-D0D9516F4773}"/>
            </a:ext>
          </a:extLst>
        </xdr:cNvPr>
        <xdr:cNvCxnSpPr/>
      </xdr:nvCxnSpPr>
      <xdr:spPr>
        <a:xfrm>
          <a:off x="4216400" y="61749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261A8278-6A6F-4680-889E-14542A3371E0}"/>
            </a:ext>
          </a:extLst>
        </xdr:cNvPr>
        <xdr:cNvSpPr txBox="1"/>
      </xdr:nvSpPr>
      <xdr:spPr>
        <a:xfrm>
          <a:off x="4359275" y="48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17F666E4-C494-4B35-93A1-B48D012455D8}"/>
            </a:ext>
          </a:extLst>
        </xdr:cNvPr>
        <xdr:cNvCxnSpPr/>
      </xdr:nvCxnSpPr>
      <xdr:spPr>
        <a:xfrm>
          <a:off x="4216400" y="51070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3847DC2A-DDE4-47E9-BCD9-08A8B149CCD2}"/>
            </a:ext>
          </a:extLst>
        </xdr:cNvPr>
        <xdr:cNvSpPr txBox="1"/>
      </xdr:nvSpPr>
      <xdr:spPr>
        <a:xfrm>
          <a:off x="4359275" y="56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5A8A87B3-D2B3-4DF5-84EB-6C7E6CB3EC16}"/>
            </a:ext>
          </a:extLst>
        </xdr:cNvPr>
        <xdr:cNvSpPr/>
      </xdr:nvSpPr>
      <xdr:spPr>
        <a:xfrm>
          <a:off x="4254500" y="56841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6A86BAB3-D4D6-4F3E-A4CD-E53492934832}"/>
            </a:ext>
          </a:extLst>
        </xdr:cNvPr>
        <xdr:cNvSpPr/>
      </xdr:nvSpPr>
      <xdr:spPr>
        <a:xfrm>
          <a:off x="3616325" y="567423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F21B84A1-BEAB-42CA-AE6A-C38DB88FBFB7}"/>
            </a:ext>
          </a:extLst>
        </xdr:cNvPr>
        <xdr:cNvSpPr/>
      </xdr:nvSpPr>
      <xdr:spPr>
        <a:xfrm>
          <a:off x="2930525" y="56203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ED9EC9F8-61A6-4FF5-B421-00269384D144}"/>
            </a:ext>
          </a:extLst>
        </xdr:cNvPr>
        <xdr:cNvSpPr/>
      </xdr:nvSpPr>
      <xdr:spPr>
        <a:xfrm>
          <a:off x="2244725" y="56008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7F249ACC-0045-4616-AA3C-6BF05D0AAD5A}"/>
            </a:ext>
          </a:extLst>
        </xdr:cNvPr>
        <xdr:cNvSpPr/>
      </xdr:nvSpPr>
      <xdr:spPr>
        <a:xfrm>
          <a:off x="1558925" y="55599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893B07D-F21C-4D3C-ACB5-547BDC18062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921EE12-C1D4-4E6E-9C92-157FD518D6E7}"/>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5542FBF-108F-403F-9B0C-0A4549E245EA}"/>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A9FC82-448C-4D88-8CA5-B0117087B74B}"/>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C0E9F2-FBB9-466C-89D2-32E44E9C0103}"/>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9" name="楕円 78">
          <a:extLst>
            <a:ext uri="{FF2B5EF4-FFF2-40B4-BE49-F238E27FC236}">
              <a16:creationId xmlns:a16="http://schemas.microsoft.com/office/drawing/2014/main" id="{9D34803A-8D67-415E-950F-6BFD0234194F}"/>
            </a:ext>
          </a:extLst>
        </xdr:cNvPr>
        <xdr:cNvSpPr/>
      </xdr:nvSpPr>
      <xdr:spPr>
        <a:xfrm>
          <a:off x="4254500" y="56008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80" name="有形固定資産減価償却率該当値テキスト">
          <a:extLst>
            <a:ext uri="{FF2B5EF4-FFF2-40B4-BE49-F238E27FC236}">
              <a16:creationId xmlns:a16="http://schemas.microsoft.com/office/drawing/2014/main" id="{F851080E-EC40-4647-908E-0ADFE7B51FAB}"/>
            </a:ext>
          </a:extLst>
        </xdr:cNvPr>
        <xdr:cNvSpPr txBox="1"/>
      </xdr:nvSpPr>
      <xdr:spPr>
        <a:xfrm>
          <a:off x="4359275" y="54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58928</xdr:rowOff>
    </xdr:from>
    <xdr:to>
      <xdr:col>19</xdr:col>
      <xdr:colOff>187325</xdr:colOff>
      <xdr:row>29</xdr:row>
      <xdr:rowOff>160528</xdr:rowOff>
    </xdr:to>
    <xdr:sp macro="" textlink="">
      <xdr:nvSpPr>
        <xdr:cNvPr id="81" name="楕円 80">
          <a:extLst>
            <a:ext uri="{FF2B5EF4-FFF2-40B4-BE49-F238E27FC236}">
              <a16:creationId xmlns:a16="http://schemas.microsoft.com/office/drawing/2014/main" id="{A61522E4-F99E-48AE-992A-FC8BE05E21F9}"/>
            </a:ext>
          </a:extLst>
        </xdr:cNvPr>
        <xdr:cNvSpPr/>
      </xdr:nvSpPr>
      <xdr:spPr>
        <a:xfrm>
          <a:off x="3616325" y="55739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109728</xdr:rowOff>
    </xdr:from>
    <xdr:to>
      <xdr:col>23</xdr:col>
      <xdr:colOff>85725</xdr:colOff>
      <xdr:row>29</xdr:row>
      <xdr:rowOff>133477</xdr:rowOff>
    </xdr:to>
    <xdr:cxnSp macro="">
      <xdr:nvCxnSpPr>
        <xdr:cNvPr id="82" name="直線コネクタ 81">
          <a:extLst>
            <a:ext uri="{FF2B5EF4-FFF2-40B4-BE49-F238E27FC236}">
              <a16:creationId xmlns:a16="http://schemas.microsoft.com/office/drawing/2014/main" id="{DF4B3707-FE4B-4375-982A-97124A844E59}"/>
            </a:ext>
          </a:extLst>
        </xdr:cNvPr>
        <xdr:cNvCxnSpPr/>
      </xdr:nvCxnSpPr>
      <xdr:spPr>
        <a:xfrm>
          <a:off x="3673475" y="5621528"/>
          <a:ext cx="62865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24384</xdr:rowOff>
    </xdr:from>
    <xdr:to>
      <xdr:col>15</xdr:col>
      <xdr:colOff>187325</xdr:colOff>
      <xdr:row>29</xdr:row>
      <xdr:rowOff>125984</xdr:rowOff>
    </xdr:to>
    <xdr:sp macro="" textlink="">
      <xdr:nvSpPr>
        <xdr:cNvPr id="83" name="楕円 82">
          <a:extLst>
            <a:ext uri="{FF2B5EF4-FFF2-40B4-BE49-F238E27FC236}">
              <a16:creationId xmlns:a16="http://schemas.microsoft.com/office/drawing/2014/main" id="{94087636-3397-4F84-90AC-A12A9938E3B7}"/>
            </a:ext>
          </a:extLst>
        </xdr:cNvPr>
        <xdr:cNvSpPr/>
      </xdr:nvSpPr>
      <xdr:spPr>
        <a:xfrm>
          <a:off x="2930525" y="55425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75184</xdr:rowOff>
    </xdr:from>
    <xdr:to>
      <xdr:col>19</xdr:col>
      <xdr:colOff>136525</xdr:colOff>
      <xdr:row>29</xdr:row>
      <xdr:rowOff>109728</xdr:rowOff>
    </xdr:to>
    <xdr:cxnSp macro="">
      <xdr:nvCxnSpPr>
        <xdr:cNvPr id="84" name="直線コネクタ 83">
          <a:extLst>
            <a:ext uri="{FF2B5EF4-FFF2-40B4-BE49-F238E27FC236}">
              <a16:creationId xmlns:a16="http://schemas.microsoft.com/office/drawing/2014/main" id="{9D25FD43-6413-46B5-8E51-EE8A45968156}"/>
            </a:ext>
          </a:extLst>
        </xdr:cNvPr>
        <xdr:cNvCxnSpPr/>
      </xdr:nvCxnSpPr>
      <xdr:spPr>
        <a:xfrm>
          <a:off x="2987675" y="5590159"/>
          <a:ext cx="6858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5" name="楕円 84">
          <a:extLst>
            <a:ext uri="{FF2B5EF4-FFF2-40B4-BE49-F238E27FC236}">
              <a16:creationId xmlns:a16="http://schemas.microsoft.com/office/drawing/2014/main" id="{0882572E-A61D-4403-9EC0-8C1D6222E299}"/>
            </a:ext>
          </a:extLst>
        </xdr:cNvPr>
        <xdr:cNvSpPr/>
      </xdr:nvSpPr>
      <xdr:spPr>
        <a:xfrm>
          <a:off x="2244725" y="55544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75184</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7D1B24F2-7C2A-472A-BC8C-D9A8C353C0CD}"/>
            </a:ext>
          </a:extLst>
        </xdr:cNvPr>
        <xdr:cNvCxnSpPr/>
      </xdr:nvCxnSpPr>
      <xdr:spPr>
        <a:xfrm flipV="1">
          <a:off x="2301875" y="5590159"/>
          <a:ext cx="6858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a:extLst>
            <a:ext uri="{FF2B5EF4-FFF2-40B4-BE49-F238E27FC236}">
              <a16:creationId xmlns:a16="http://schemas.microsoft.com/office/drawing/2014/main" id="{57A28A66-59DB-4651-8FD6-4C34580C8E18}"/>
            </a:ext>
          </a:extLst>
        </xdr:cNvPr>
        <xdr:cNvSpPr/>
      </xdr:nvSpPr>
      <xdr:spPr>
        <a:xfrm>
          <a:off x="1558925" y="55176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90297</xdr:rowOff>
    </xdr:to>
    <xdr:cxnSp macro="">
      <xdr:nvCxnSpPr>
        <xdr:cNvPr id="88" name="直線コネクタ 87">
          <a:extLst>
            <a:ext uri="{FF2B5EF4-FFF2-40B4-BE49-F238E27FC236}">
              <a16:creationId xmlns:a16="http://schemas.microsoft.com/office/drawing/2014/main" id="{480BE004-856B-4F1A-A2BE-12FFA995D263}"/>
            </a:ext>
          </a:extLst>
        </xdr:cNvPr>
        <xdr:cNvCxnSpPr/>
      </xdr:nvCxnSpPr>
      <xdr:spPr>
        <a:xfrm>
          <a:off x="1616075" y="5565267"/>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FABC77C2-48B2-43A6-AF9E-541673EC54FA}"/>
            </a:ext>
          </a:extLst>
        </xdr:cNvPr>
        <xdr:cNvSpPr txBox="1"/>
      </xdr:nvSpPr>
      <xdr:spPr>
        <a:xfrm>
          <a:off x="3474094" y="575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D7F07905-98C6-4C74-BDE6-E425C58BA65E}"/>
            </a:ext>
          </a:extLst>
        </xdr:cNvPr>
        <xdr:cNvSpPr txBox="1"/>
      </xdr:nvSpPr>
      <xdr:spPr>
        <a:xfrm>
          <a:off x="2797819"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1" name="n_3aveValue有形固定資産減価償却率">
          <a:extLst>
            <a:ext uri="{FF2B5EF4-FFF2-40B4-BE49-F238E27FC236}">
              <a16:creationId xmlns:a16="http://schemas.microsoft.com/office/drawing/2014/main" id="{87D6CD5D-9D51-4D00-93A4-DEAE485E70C3}"/>
            </a:ext>
          </a:extLst>
        </xdr:cNvPr>
        <xdr:cNvSpPr txBox="1"/>
      </xdr:nvSpPr>
      <xdr:spPr>
        <a:xfrm>
          <a:off x="2112019" y="568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98CFC397-0176-49B2-9001-D964ADB89CFA}"/>
            </a:ext>
          </a:extLst>
        </xdr:cNvPr>
        <xdr:cNvSpPr txBox="1"/>
      </xdr:nvSpPr>
      <xdr:spPr>
        <a:xfrm>
          <a:off x="1426219" y="565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5605</xdr:rowOff>
    </xdr:from>
    <xdr:ext cx="405111" cy="259045"/>
    <xdr:sp macro="" textlink="">
      <xdr:nvSpPr>
        <xdr:cNvPr id="93" name="n_1mainValue有形固定資産減価償却率">
          <a:extLst>
            <a:ext uri="{FF2B5EF4-FFF2-40B4-BE49-F238E27FC236}">
              <a16:creationId xmlns:a16="http://schemas.microsoft.com/office/drawing/2014/main" id="{8630FDDB-93E7-4856-A4A8-7662799A9CEB}"/>
            </a:ext>
          </a:extLst>
        </xdr:cNvPr>
        <xdr:cNvSpPr txBox="1"/>
      </xdr:nvSpPr>
      <xdr:spPr>
        <a:xfrm>
          <a:off x="347409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142511</xdr:rowOff>
    </xdr:from>
    <xdr:ext cx="405111" cy="259045"/>
    <xdr:sp macro="" textlink="">
      <xdr:nvSpPr>
        <xdr:cNvPr id="94" name="n_2mainValue有形固定資産減価償却率">
          <a:extLst>
            <a:ext uri="{FF2B5EF4-FFF2-40B4-BE49-F238E27FC236}">
              <a16:creationId xmlns:a16="http://schemas.microsoft.com/office/drawing/2014/main" id="{3CAF8054-3937-48A2-9F07-81D4E3F3C0A7}"/>
            </a:ext>
          </a:extLst>
        </xdr:cNvPr>
        <xdr:cNvSpPr txBox="1"/>
      </xdr:nvSpPr>
      <xdr:spPr>
        <a:xfrm>
          <a:off x="279781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5" name="n_3mainValue有形固定資産減価償却率">
          <a:extLst>
            <a:ext uri="{FF2B5EF4-FFF2-40B4-BE49-F238E27FC236}">
              <a16:creationId xmlns:a16="http://schemas.microsoft.com/office/drawing/2014/main" id="{F3ED78C8-14C3-4542-8853-7519383166AA}"/>
            </a:ext>
          </a:extLst>
        </xdr:cNvPr>
        <xdr:cNvSpPr txBox="1"/>
      </xdr:nvSpPr>
      <xdr:spPr>
        <a:xfrm>
          <a:off x="2112019" y="535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96" name="n_4mainValue有形固定資産減価償却率">
          <a:extLst>
            <a:ext uri="{FF2B5EF4-FFF2-40B4-BE49-F238E27FC236}">
              <a16:creationId xmlns:a16="http://schemas.microsoft.com/office/drawing/2014/main" id="{F581F87D-1EEC-4349-8AA6-359EDD20FA8A}"/>
            </a:ext>
          </a:extLst>
        </xdr:cNvPr>
        <xdr:cNvSpPr txBox="1"/>
      </xdr:nvSpPr>
      <xdr:spPr>
        <a:xfrm>
          <a:off x="1426219" y="530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D209815-7DA9-4DFB-8BD7-560AFEA97223}"/>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E68D1AB-058F-4892-A7D5-D7B8D1B0EF3A}"/>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4BC8A76-933E-4F33-A7DC-9C24B9945B91}"/>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F707E77-CA4C-4C34-B321-B1D5C5B6D3E5}"/>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245AF14-C1B3-4BC1-BB94-667553FD0111}"/>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D136BD4-F2BA-4713-A218-3507F810153D}"/>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D880A27-D6CA-4E6A-B070-01028A25649F}"/>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2F41B1F-D4DD-4476-AD19-1000983E951D}"/>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1FD1EB3-6B9A-484A-80F4-25F324870748}"/>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D81CB30-8E72-4166-9768-1B52769218E0}"/>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38C7753-F563-41B2-ACB7-708B888C844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48B67F0-B79F-4DA0-8B24-1612EE33DEDE}"/>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40426AB-248C-41C8-B365-AFC7AAE5D0C3}"/>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ポイント改善しているが、依然として類似団体平均を大きく上回っている状況である。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一般会計については、</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年度の元金償還金が借入額を上回っており、地方債現在高が減少している。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企業会計についても、元金償還の進展及び完済等により地方債現在高が減少している。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今後も地方債発行については慎重に検討し、債務の増加を抑制する必要がある。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23BFB48-8586-40E3-ADCF-5381087CB256}"/>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22801B4-79B3-489B-89A6-99B155AF256A}"/>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FFEB1C6-6DA9-47ED-BBA3-D3981E52E9A3}"/>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9346AF6-4B10-498E-8EF3-6E6DB10D9704}"/>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2A593D09-0A6F-4FFD-8186-EEB64B20C3C5}"/>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4AB7E66-2F7A-4116-9604-7A3C2D76381C}"/>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D2A64435-8B0E-4581-86B5-7B187BCEE700}"/>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90FA9B3-2CA3-4FF7-962D-6BD8AFE4A79D}"/>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5E4CEE1F-3A0D-4973-BD67-00032E980673}"/>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8CD0DF63-4B5D-4A53-AB51-B64A76648B37}"/>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C10DA796-8017-4D93-9A44-249E8F012648}"/>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29DB234-9AE8-4CB9-A20A-DCBB158C3B3D}"/>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9680A8FD-B23B-4168-9D95-6C4A93A54E2C}"/>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8A65199-C92B-4F6F-94B1-802C9549202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12B1C79-BE72-4AA9-AE7F-6C2214AE97F9}"/>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40682</xdr:rowOff>
    </xdr:to>
    <xdr:cxnSp macro="">
      <xdr:nvCxnSpPr>
        <xdr:cNvPr id="125" name="直線コネクタ 124">
          <a:extLst>
            <a:ext uri="{FF2B5EF4-FFF2-40B4-BE49-F238E27FC236}">
              <a16:creationId xmlns:a16="http://schemas.microsoft.com/office/drawing/2014/main" id="{1417FC5B-B138-414B-9BFA-3138E992E0BA}"/>
            </a:ext>
          </a:extLst>
        </xdr:cNvPr>
        <xdr:cNvCxnSpPr/>
      </xdr:nvCxnSpPr>
      <xdr:spPr>
        <a:xfrm flipV="1">
          <a:off x="13326745" y="5115983"/>
          <a:ext cx="1269" cy="108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44509</xdr:rowOff>
    </xdr:from>
    <xdr:ext cx="469744" cy="259045"/>
    <xdr:sp macro="" textlink="">
      <xdr:nvSpPr>
        <xdr:cNvPr id="126" name="債務償還比率最小値テキスト">
          <a:extLst>
            <a:ext uri="{FF2B5EF4-FFF2-40B4-BE49-F238E27FC236}">
              <a16:creationId xmlns:a16="http://schemas.microsoft.com/office/drawing/2014/main" id="{A6F7A0C8-4EBB-4680-A414-3BEBC9747CE4}"/>
            </a:ext>
          </a:extLst>
        </xdr:cNvPr>
        <xdr:cNvSpPr txBox="1"/>
      </xdr:nvSpPr>
      <xdr:spPr>
        <a:xfrm>
          <a:off x="13379450" y="62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40682</xdr:rowOff>
    </xdr:from>
    <xdr:to>
      <xdr:col>76</xdr:col>
      <xdr:colOff>111125</xdr:colOff>
      <xdr:row>33</xdr:row>
      <xdr:rowOff>40682</xdr:rowOff>
    </xdr:to>
    <xdr:cxnSp macro="">
      <xdr:nvCxnSpPr>
        <xdr:cNvPr id="127" name="直線コネクタ 126">
          <a:extLst>
            <a:ext uri="{FF2B5EF4-FFF2-40B4-BE49-F238E27FC236}">
              <a16:creationId xmlns:a16="http://schemas.microsoft.com/office/drawing/2014/main" id="{EA24441D-9D88-4EEA-BA4A-A6558986D3F6}"/>
            </a:ext>
          </a:extLst>
        </xdr:cNvPr>
        <xdr:cNvCxnSpPr/>
      </xdr:nvCxnSpPr>
      <xdr:spPr>
        <a:xfrm>
          <a:off x="13255625" y="62033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9666D766-4DDF-406B-B914-593437EA67F3}"/>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70C6F3FC-12A1-4044-B9ED-E861177A3487}"/>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112560</xdr:rowOff>
    </xdr:from>
    <xdr:ext cx="469744" cy="259045"/>
    <xdr:sp macro="" textlink="">
      <xdr:nvSpPr>
        <xdr:cNvPr id="130" name="債務償還比率平均値テキスト">
          <a:extLst>
            <a:ext uri="{FF2B5EF4-FFF2-40B4-BE49-F238E27FC236}">
              <a16:creationId xmlns:a16="http://schemas.microsoft.com/office/drawing/2014/main" id="{FE0DE961-E28D-4FB0-BFEB-50FCAE04980A}"/>
            </a:ext>
          </a:extLst>
        </xdr:cNvPr>
        <xdr:cNvSpPr txBox="1"/>
      </xdr:nvSpPr>
      <xdr:spPr>
        <a:xfrm>
          <a:off x="13379450" y="53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89683</xdr:rowOff>
    </xdr:from>
    <xdr:to>
      <xdr:col>76</xdr:col>
      <xdr:colOff>73025</xdr:colOff>
      <xdr:row>29</xdr:row>
      <xdr:rowOff>19833</xdr:rowOff>
    </xdr:to>
    <xdr:sp macro="" textlink="">
      <xdr:nvSpPr>
        <xdr:cNvPr id="131" name="フローチャート: 判断 130">
          <a:extLst>
            <a:ext uri="{FF2B5EF4-FFF2-40B4-BE49-F238E27FC236}">
              <a16:creationId xmlns:a16="http://schemas.microsoft.com/office/drawing/2014/main" id="{09D03484-2537-4ACE-97A1-D6A7E427330D}"/>
            </a:ext>
          </a:extLst>
        </xdr:cNvPr>
        <xdr:cNvSpPr/>
      </xdr:nvSpPr>
      <xdr:spPr>
        <a:xfrm>
          <a:off x="13293725" y="5439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78168</xdr:rowOff>
    </xdr:from>
    <xdr:to>
      <xdr:col>72</xdr:col>
      <xdr:colOff>123825</xdr:colOff>
      <xdr:row>29</xdr:row>
      <xdr:rowOff>8318</xdr:rowOff>
    </xdr:to>
    <xdr:sp macro="" textlink="">
      <xdr:nvSpPr>
        <xdr:cNvPr id="132" name="フローチャート: 判断 131">
          <a:extLst>
            <a:ext uri="{FF2B5EF4-FFF2-40B4-BE49-F238E27FC236}">
              <a16:creationId xmlns:a16="http://schemas.microsoft.com/office/drawing/2014/main" id="{BC5375FD-B230-449B-A928-B914E635D7A9}"/>
            </a:ext>
          </a:extLst>
        </xdr:cNvPr>
        <xdr:cNvSpPr/>
      </xdr:nvSpPr>
      <xdr:spPr>
        <a:xfrm>
          <a:off x="12646025" y="54312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3" name="フローチャート: 判断 132">
          <a:extLst>
            <a:ext uri="{FF2B5EF4-FFF2-40B4-BE49-F238E27FC236}">
              <a16:creationId xmlns:a16="http://schemas.microsoft.com/office/drawing/2014/main" id="{3059E84D-F28A-46F8-A88C-55B7EA9F9DA0}"/>
            </a:ext>
          </a:extLst>
        </xdr:cNvPr>
        <xdr:cNvSpPr/>
      </xdr:nvSpPr>
      <xdr:spPr>
        <a:xfrm>
          <a:off x="11960225" y="5560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4" name="フローチャート: 判断 133">
          <a:extLst>
            <a:ext uri="{FF2B5EF4-FFF2-40B4-BE49-F238E27FC236}">
              <a16:creationId xmlns:a16="http://schemas.microsoft.com/office/drawing/2014/main" id="{2F3E9D71-2133-417C-BF4C-CF6D42CBA0FD}"/>
            </a:ext>
          </a:extLst>
        </xdr:cNvPr>
        <xdr:cNvSpPr/>
      </xdr:nvSpPr>
      <xdr:spPr>
        <a:xfrm>
          <a:off x="11274425" y="5597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5" name="フローチャート: 判断 134">
          <a:extLst>
            <a:ext uri="{FF2B5EF4-FFF2-40B4-BE49-F238E27FC236}">
              <a16:creationId xmlns:a16="http://schemas.microsoft.com/office/drawing/2014/main" id="{1A4BDAAC-B961-45EE-8E07-E95F6733E9FE}"/>
            </a:ext>
          </a:extLst>
        </xdr:cNvPr>
        <xdr:cNvSpPr/>
      </xdr:nvSpPr>
      <xdr:spPr>
        <a:xfrm>
          <a:off x="10588625" y="55882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882DE19-2A5D-443E-A191-19A4BB9F3ED7}"/>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C64F203-17C4-4B8F-A1ED-A76CE3167414}"/>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63CD85A-0597-4FB4-B8B6-2066CF80AA6F}"/>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B991814-3349-4AE9-B466-7C3DB3EB3952}"/>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42C9344-8F7C-40F2-A82B-335BC76EA2E2}"/>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168628</xdr:rowOff>
    </xdr:from>
    <xdr:to>
      <xdr:col>76</xdr:col>
      <xdr:colOff>73025</xdr:colOff>
      <xdr:row>31</xdr:row>
      <xdr:rowOff>98778</xdr:rowOff>
    </xdr:to>
    <xdr:sp macro="" textlink="">
      <xdr:nvSpPr>
        <xdr:cNvPr id="141" name="楕円 140">
          <a:extLst>
            <a:ext uri="{FF2B5EF4-FFF2-40B4-BE49-F238E27FC236}">
              <a16:creationId xmlns:a16="http://schemas.microsoft.com/office/drawing/2014/main" id="{A4D44EB2-F833-4521-A0DD-E618CB4FE101}"/>
            </a:ext>
          </a:extLst>
        </xdr:cNvPr>
        <xdr:cNvSpPr/>
      </xdr:nvSpPr>
      <xdr:spPr>
        <a:xfrm>
          <a:off x="13293725" y="58360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147055</xdr:rowOff>
    </xdr:from>
    <xdr:ext cx="469744" cy="259045"/>
    <xdr:sp macro="" textlink="">
      <xdr:nvSpPr>
        <xdr:cNvPr id="142" name="債務償還比率該当値テキスト">
          <a:extLst>
            <a:ext uri="{FF2B5EF4-FFF2-40B4-BE49-F238E27FC236}">
              <a16:creationId xmlns:a16="http://schemas.microsoft.com/office/drawing/2014/main" id="{5C7AB39C-C26D-4138-8DE5-C59A1FFAA92F}"/>
            </a:ext>
          </a:extLst>
        </xdr:cNvPr>
        <xdr:cNvSpPr txBox="1"/>
      </xdr:nvSpPr>
      <xdr:spPr>
        <a:xfrm>
          <a:off x="13379450" y="582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24165</xdr:rowOff>
    </xdr:from>
    <xdr:to>
      <xdr:col>72</xdr:col>
      <xdr:colOff>123825</xdr:colOff>
      <xdr:row>31</xdr:row>
      <xdr:rowOff>125765</xdr:rowOff>
    </xdr:to>
    <xdr:sp macro="" textlink="">
      <xdr:nvSpPr>
        <xdr:cNvPr id="143" name="楕円 142">
          <a:extLst>
            <a:ext uri="{FF2B5EF4-FFF2-40B4-BE49-F238E27FC236}">
              <a16:creationId xmlns:a16="http://schemas.microsoft.com/office/drawing/2014/main" id="{90D3B2C1-F066-4AEC-9577-0893A3C2C556}"/>
            </a:ext>
          </a:extLst>
        </xdr:cNvPr>
        <xdr:cNvSpPr/>
      </xdr:nvSpPr>
      <xdr:spPr>
        <a:xfrm>
          <a:off x="12646025" y="5866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47978</xdr:rowOff>
    </xdr:from>
    <xdr:to>
      <xdr:col>76</xdr:col>
      <xdr:colOff>22225</xdr:colOff>
      <xdr:row>31</xdr:row>
      <xdr:rowOff>74965</xdr:rowOff>
    </xdr:to>
    <xdr:cxnSp macro="">
      <xdr:nvCxnSpPr>
        <xdr:cNvPr id="144" name="直線コネクタ 143">
          <a:extLst>
            <a:ext uri="{FF2B5EF4-FFF2-40B4-BE49-F238E27FC236}">
              <a16:creationId xmlns:a16="http://schemas.microsoft.com/office/drawing/2014/main" id="{79376EC8-CC1D-4F2F-BBB9-DC5DFE66C2B9}"/>
            </a:ext>
          </a:extLst>
        </xdr:cNvPr>
        <xdr:cNvCxnSpPr/>
      </xdr:nvCxnSpPr>
      <xdr:spPr>
        <a:xfrm flipV="1">
          <a:off x="12693650" y="5883628"/>
          <a:ext cx="638175"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30233</xdr:rowOff>
    </xdr:from>
    <xdr:to>
      <xdr:col>68</xdr:col>
      <xdr:colOff>123825</xdr:colOff>
      <xdr:row>32</xdr:row>
      <xdr:rowOff>131833</xdr:rowOff>
    </xdr:to>
    <xdr:sp macro="" textlink="">
      <xdr:nvSpPr>
        <xdr:cNvPr id="145" name="楕円 144">
          <a:extLst>
            <a:ext uri="{FF2B5EF4-FFF2-40B4-BE49-F238E27FC236}">
              <a16:creationId xmlns:a16="http://schemas.microsoft.com/office/drawing/2014/main" id="{CFD11DE2-24DE-4604-BC40-22932A518CA6}"/>
            </a:ext>
          </a:extLst>
        </xdr:cNvPr>
        <xdr:cNvSpPr/>
      </xdr:nvSpPr>
      <xdr:spPr>
        <a:xfrm>
          <a:off x="11960225" y="60278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74965</xdr:rowOff>
    </xdr:from>
    <xdr:to>
      <xdr:col>72</xdr:col>
      <xdr:colOff>73025</xdr:colOff>
      <xdr:row>32</xdr:row>
      <xdr:rowOff>81033</xdr:rowOff>
    </xdr:to>
    <xdr:cxnSp macro="">
      <xdr:nvCxnSpPr>
        <xdr:cNvPr id="146" name="直線コネクタ 145">
          <a:extLst>
            <a:ext uri="{FF2B5EF4-FFF2-40B4-BE49-F238E27FC236}">
              <a16:creationId xmlns:a16="http://schemas.microsoft.com/office/drawing/2014/main" id="{5918424A-DD6D-450F-96D6-13B190B7AB7B}"/>
            </a:ext>
          </a:extLst>
        </xdr:cNvPr>
        <xdr:cNvCxnSpPr/>
      </xdr:nvCxnSpPr>
      <xdr:spPr>
        <a:xfrm flipV="1">
          <a:off x="12007850" y="5913790"/>
          <a:ext cx="685800" cy="1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19629</xdr:rowOff>
    </xdr:from>
    <xdr:to>
      <xdr:col>64</xdr:col>
      <xdr:colOff>123825</xdr:colOff>
      <xdr:row>33</xdr:row>
      <xdr:rowOff>121228</xdr:rowOff>
    </xdr:to>
    <xdr:sp macro="" textlink="">
      <xdr:nvSpPr>
        <xdr:cNvPr id="147" name="楕円 146">
          <a:extLst>
            <a:ext uri="{FF2B5EF4-FFF2-40B4-BE49-F238E27FC236}">
              <a16:creationId xmlns:a16="http://schemas.microsoft.com/office/drawing/2014/main" id="{C2A380CE-6C8D-4F13-9A1B-A0F5FD485E9E}"/>
            </a:ext>
          </a:extLst>
        </xdr:cNvPr>
        <xdr:cNvSpPr/>
      </xdr:nvSpPr>
      <xdr:spPr>
        <a:xfrm>
          <a:off x="11274425" y="6182304"/>
          <a:ext cx="95250" cy="1047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81033</xdr:rowOff>
    </xdr:from>
    <xdr:to>
      <xdr:col>68</xdr:col>
      <xdr:colOff>73025</xdr:colOff>
      <xdr:row>33</xdr:row>
      <xdr:rowOff>70429</xdr:rowOff>
    </xdr:to>
    <xdr:cxnSp macro="">
      <xdr:nvCxnSpPr>
        <xdr:cNvPr id="148" name="直線コネクタ 147">
          <a:extLst>
            <a:ext uri="{FF2B5EF4-FFF2-40B4-BE49-F238E27FC236}">
              <a16:creationId xmlns:a16="http://schemas.microsoft.com/office/drawing/2014/main" id="{6DADCAAB-FDE6-43DB-A640-852CD0C1CF11}"/>
            </a:ext>
          </a:extLst>
        </xdr:cNvPr>
        <xdr:cNvCxnSpPr/>
      </xdr:nvCxnSpPr>
      <xdr:spPr>
        <a:xfrm flipV="1">
          <a:off x="11322050" y="6084958"/>
          <a:ext cx="6858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168600</xdr:rowOff>
    </xdr:from>
    <xdr:to>
      <xdr:col>60</xdr:col>
      <xdr:colOff>123825</xdr:colOff>
      <xdr:row>34</xdr:row>
      <xdr:rowOff>98750</xdr:rowOff>
    </xdr:to>
    <xdr:sp macro="" textlink="">
      <xdr:nvSpPr>
        <xdr:cNvPr id="149" name="楕円 148">
          <a:extLst>
            <a:ext uri="{FF2B5EF4-FFF2-40B4-BE49-F238E27FC236}">
              <a16:creationId xmlns:a16="http://schemas.microsoft.com/office/drawing/2014/main" id="{C4AED66D-928E-4C12-8E1A-06688FDBFBC4}"/>
            </a:ext>
          </a:extLst>
        </xdr:cNvPr>
        <xdr:cNvSpPr/>
      </xdr:nvSpPr>
      <xdr:spPr>
        <a:xfrm>
          <a:off x="10588625" y="6321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70429</xdr:rowOff>
    </xdr:from>
    <xdr:to>
      <xdr:col>64</xdr:col>
      <xdr:colOff>73025</xdr:colOff>
      <xdr:row>34</xdr:row>
      <xdr:rowOff>47950</xdr:rowOff>
    </xdr:to>
    <xdr:cxnSp macro="">
      <xdr:nvCxnSpPr>
        <xdr:cNvPr id="150" name="直線コネクタ 149">
          <a:extLst>
            <a:ext uri="{FF2B5EF4-FFF2-40B4-BE49-F238E27FC236}">
              <a16:creationId xmlns:a16="http://schemas.microsoft.com/office/drawing/2014/main" id="{F90A81E8-7B9C-4227-9A1E-DACAC67B5B4D}"/>
            </a:ext>
          </a:extLst>
        </xdr:cNvPr>
        <xdr:cNvCxnSpPr/>
      </xdr:nvCxnSpPr>
      <xdr:spPr>
        <a:xfrm flipV="1">
          <a:off x="10636250" y="6229929"/>
          <a:ext cx="6858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24845</xdr:rowOff>
    </xdr:from>
    <xdr:ext cx="469744" cy="259045"/>
    <xdr:sp macro="" textlink="">
      <xdr:nvSpPr>
        <xdr:cNvPr id="151" name="n_1aveValue債務償還比率">
          <a:extLst>
            <a:ext uri="{FF2B5EF4-FFF2-40B4-BE49-F238E27FC236}">
              <a16:creationId xmlns:a16="http://schemas.microsoft.com/office/drawing/2014/main" id="{D920F9A9-663E-4C5A-9D18-108C081679E8}"/>
            </a:ext>
          </a:extLst>
        </xdr:cNvPr>
        <xdr:cNvSpPr txBox="1"/>
      </xdr:nvSpPr>
      <xdr:spPr>
        <a:xfrm>
          <a:off x="12465127" y="521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2" name="n_2aveValue債務償還比率">
          <a:extLst>
            <a:ext uri="{FF2B5EF4-FFF2-40B4-BE49-F238E27FC236}">
              <a16:creationId xmlns:a16="http://schemas.microsoft.com/office/drawing/2014/main" id="{33A6760C-5C8A-4C12-ACD6-E34E2956D83C}"/>
            </a:ext>
          </a:extLst>
        </xdr:cNvPr>
        <xdr:cNvSpPr txBox="1"/>
      </xdr:nvSpPr>
      <xdr:spPr>
        <a:xfrm>
          <a:off x="11788852" y="53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3" name="n_3aveValue債務償還比率">
          <a:extLst>
            <a:ext uri="{FF2B5EF4-FFF2-40B4-BE49-F238E27FC236}">
              <a16:creationId xmlns:a16="http://schemas.microsoft.com/office/drawing/2014/main" id="{3E471A68-A715-4606-97A8-E8AE5EFDDB4B}"/>
            </a:ext>
          </a:extLst>
        </xdr:cNvPr>
        <xdr:cNvSpPr txBox="1"/>
      </xdr:nvSpPr>
      <xdr:spPr>
        <a:xfrm>
          <a:off x="11103052" y="538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4" name="n_4aveValue債務償還比率">
          <a:extLst>
            <a:ext uri="{FF2B5EF4-FFF2-40B4-BE49-F238E27FC236}">
              <a16:creationId xmlns:a16="http://schemas.microsoft.com/office/drawing/2014/main" id="{B348901B-DB69-4EF0-AE3C-DD0BCE9058D9}"/>
            </a:ext>
          </a:extLst>
        </xdr:cNvPr>
        <xdr:cNvSpPr txBox="1"/>
      </xdr:nvSpPr>
      <xdr:spPr>
        <a:xfrm>
          <a:off x="10417252" y="53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116892</xdr:rowOff>
    </xdr:from>
    <xdr:ext cx="469744" cy="259045"/>
    <xdr:sp macro="" textlink="">
      <xdr:nvSpPr>
        <xdr:cNvPr id="155" name="n_1mainValue債務償還比率">
          <a:extLst>
            <a:ext uri="{FF2B5EF4-FFF2-40B4-BE49-F238E27FC236}">
              <a16:creationId xmlns:a16="http://schemas.microsoft.com/office/drawing/2014/main" id="{5ECD3DCB-6CB0-4FF7-A24F-417D4FB938A2}"/>
            </a:ext>
          </a:extLst>
        </xdr:cNvPr>
        <xdr:cNvSpPr txBox="1"/>
      </xdr:nvSpPr>
      <xdr:spPr>
        <a:xfrm>
          <a:off x="12465127" y="59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122960</xdr:rowOff>
    </xdr:from>
    <xdr:ext cx="469744" cy="259045"/>
    <xdr:sp macro="" textlink="">
      <xdr:nvSpPr>
        <xdr:cNvPr id="156" name="n_2mainValue債務償還比率">
          <a:extLst>
            <a:ext uri="{FF2B5EF4-FFF2-40B4-BE49-F238E27FC236}">
              <a16:creationId xmlns:a16="http://schemas.microsoft.com/office/drawing/2014/main" id="{6067BE7C-AC2E-49E5-8EA4-099F7C56D45F}"/>
            </a:ext>
          </a:extLst>
        </xdr:cNvPr>
        <xdr:cNvSpPr txBox="1"/>
      </xdr:nvSpPr>
      <xdr:spPr>
        <a:xfrm>
          <a:off x="11788852" y="612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112355</xdr:rowOff>
    </xdr:from>
    <xdr:ext cx="469744" cy="259045"/>
    <xdr:sp macro="" textlink="">
      <xdr:nvSpPr>
        <xdr:cNvPr id="157" name="n_3mainValue債務償還比率">
          <a:extLst>
            <a:ext uri="{FF2B5EF4-FFF2-40B4-BE49-F238E27FC236}">
              <a16:creationId xmlns:a16="http://schemas.microsoft.com/office/drawing/2014/main" id="{516FC6E2-9068-4D87-B4CF-1206461791EC}"/>
            </a:ext>
          </a:extLst>
        </xdr:cNvPr>
        <xdr:cNvSpPr txBox="1"/>
      </xdr:nvSpPr>
      <xdr:spPr>
        <a:xfrm>
          <a:off x="11103052" y="62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89877</xdr:rowOff>
    </xdr:from>
    <xdr:ext cx="560923" cy="259045"/>
    <xdr:sp macro="" textlink="">
      <xdr:nvSpPr>
        <xdr:cNvPr id="158" name="n_4mainValue債務償還比率">
          <a:extLst>
            <a:ext uri="{FF2B5EF4-FFF2-40B4-BE49-F238E27FC236}">
              <a16:creationId xmlns:a16="http://schemas.microsoft.com/office/drawing/2014/main" id="{C074E562-C9EB-47B8-8BA0-6798E4465D0B}"/>
            </a:ext>
          </a:extLst>
        </xdr:cNvPr>
        <xdr:cNvSpPr txBox="1"/>
      </xdr:nvSpPr>
      <xdr:spPr>
        <a:xfrm>
          <a:off x="10393888" y="64113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C1954F4A-5567-4126-9045-619CD5FB02F7}"/>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C982B7B-BECE-4099-9910-5D8913CB0FEC}"/>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36CE543-A8F6-4843-BAC6-1724566DAC85}"/>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5842DA2-ADB7-44DC-A392-816146F787F9}"/>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7FDB6A6-38D2-4F31-99AF-C29BB84BEC1F}"/>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E2369CC-EA3F-494D-80CB-DEF4CDAE1D1E}"/>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FE4404-A9E7-445C-B5CE-E6C6AC6CE3B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E96DCC-B5EF-469A-9E4B-3B586482CD5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9E9CCA-1687-442B-A0B5-EDBF7CE02EAE}"/>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14F6DA-8406-4433-8459-302CA70BD575}"/>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3E4AE9-3F4C-4D1F-AA28-A3B2B71497D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4A1E6F-C07F-416B-AF9C-8DB1555289B0}"/>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50062A-330F-4C27-A3E4-60274A533A7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791807-2884-4183-95FB-B3C137BC00C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3A800B-912E-465D-B4AB-54CE768B69C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77EE3C-85AA-4A81-974E-F097AB4DC25C}"/>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6849B9-E3EB-40E1-BE05-6F6AE772C0B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D71F1D-3705-4BCD-AA77-57988DE4924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C6CC40-EA7D-469B-BC04-60569E7DA9F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B2363E-83EA-4E44-A779-D7BB1B39DD0F}"/>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DDF465-5527-460C-AAC6-37C9CA0BAA2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E23FFC-FF39-4A8A-A6EF-A7301EF60DD1}"/>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73715E-E210-4EA5-B812-1D168657EA3D}"/>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F31FF-CAA9-4246-956E-AC7E32EE485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F59CA3-1FC7-4526-928B-7AB7FEAE368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335FD2-94AC-4C76-BF70-B0E8730FF6D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18D0BA-A00A-4103-893C-5E97A379C9F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AC3933-860C-4F4B-96DC-9797C41F148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FEF1DD-3BB6-4919-89C2-05D801BADA2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7CDFAD-4624-4812-9788-B34EAAB13FE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F31E12-FB36-4FC7-BB02-B07DF72F661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55ABDF-A847-467F-821A-B0531359FC9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BC5CFC-26A4-45B1-896D-64AEE1F8405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D0431B-367A-44AE-9283-5476F8CD5488}"/>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95BE9F-3AF7-419F-B325-3D5C00F08307}"/>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73CF34-34B2-436F-B013-AAF8D4B59FB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02AE12-5CB3-4AF2-8C8E-F971EEBBB2AB}"/>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45740B-3A56-40FE-AA52-7EE8048E052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D8DC86-90ED-4D50-AD2A-83D829DDE9FE}"/>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3D3DE9-07AB-4B19-959E-1F2BBA370EC4}"/>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380BC1-BBE1-4294-A165-AD5E0E1DD25A}"/>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595322-FFC9-4BA7-8A92-5B3CA599BC4B}"/>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AE0DBE-55BD-4F41-91E4-D07831216B4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18B400-DF0C-4F56-A310-23C2462DD2F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1CC373-A542-41D2-9A0D-B92E0A55D05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397658-6CBB-4667-805B-957154178C21}"/>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2BFFC6-7B84-4329-A736-CD9AD46C699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98A535-CC38-407D-B417-E8D6F6E92E0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77908E5-55AC-4C2A-BEA1-391BEA473674}"/>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DABACE-4F0D-4AF4-8095-EBB94A1A3778}"/>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A8CAEF-6012-48EF-86FE-7F2BE2188DEB}"/>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E6C6D9-B3C4-47A3-991C-3889B8E8B046}"/>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94FEDD-635F-43DD-AC42-A6388DB956D3}"/>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C219EF-1327-4AAE-BD6A-8B07DF7D3F9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896481-F170-4A11-AE32-62B513CAB5DA}"/>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641E54-AA00-4A4F-A47A-BAAD63878ED6}"/>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66D6EE7-DEE5-4739-8AF9-7FB1E6D958AE}"/>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905C93-C8AE-4388-9FF1-C16276684FC6}"/>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3FFBF6F-0D79-4EA6-B8C5-EF7FCDB1729C}"/>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3321F2-E746-4462-A1BD-5C915A400A9C}"/>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37A0B9-F843-4CB0-8A6B-AA75BA88EF2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ABADD33-3AF0-4893-AE9B-04F629F06FE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688C6AA0-0DA4-4318-AB48-BF3E5FD0AB8E}"/>
            </a:ext>
          </a:extLst>
        </xdr:cNvPr>
        <xdr:cNvCxnSpPr/>
      </xdr:nvCxnSpPr>
      <xdr:spPr>
        <a:xfrm flipV="1">
          <a:off x="4180840" y="5355772"/>
          <a:ext cx="0" cy="153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4621D942-33ED-4694-9151-133686F48FE1}"/>
            </a:ext>
          </a:extLst>
        </xdr:cNvPr>
        <xdr:cNvSpPr txBox="1"/>
      </xdr:nvSpPr>
      <xdr:spPr>
        <a:xfrm>
          <a:off x="4219575" y="689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50A70995-F06C-491F-A415-FA3DBF379790}"/>
            </a:ext>
          </a:extLst>
        </xdr:cNvPr>
        <xdr:cNvCxnSpPr/>
      </xdr:nvCxnSpPr>
      <xdr:spPr>
        <a:xfrm>
          <a:off x="4105275" y="68931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B96D068-1C2A-4436-8F8C-6475348936FA}"/>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68410A-37EF-46D7-B280-EA1D12E73393}"/>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57F179DA-A2EF-4B1A-9EC0-1FECE46C2812}"/>
            </a:ext>
          </a:extLst>
        </xdr:cNvPr>
        <xdr:cNvSpPr txBox="1"/>
      </xdr:nvSpPr>
      <xdr:spPr>
        <a:xfrm>
          <a:off x="4219575" y="6351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78CEAC06-B17C-414A-AC3C-DFDEB5B0508A}"/>
            </a:ext>
          </a:extLst>
        </xdr:cNvPr>
        <xdr:cNvSpPr/>
      </xdr:nvSpPr>
      <xdr:spPr>
        <a:xfrm>
          <a:off x="4124325" y="63727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FC10587-1ABA-485B-A9D4-EFA6D7116542}"/>
            </a:ext>
          </a:extLst>
        </xdr:cNvPr>
        <xdr:cNvSpPr/>
      </xdr:nvSpPr>
      <xdr:spPr>
        <a:xfrm>
          <a:off x="3381375" y="6354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52A733A8-446D-4F8F-AB9D-E8D4CA2F497E}"/>
            </a:ext>
          </a:extLst>
        </xdr:cNvPr>
        <xdr:cNvSpPr/>
      </xdr:nvSpPr>
      <xdr:spPr>
        <a:xfrm>
          <a:off x="2571750" y="63251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AB1717BC-B7BC-4CD2-8344-051521B6DCF2}"/>
            </a:ext>
          </a:extLst>
        </xdr:cNvPr>
        <xdr:cNvSpPr/>
      </xdr:nvSpPr>
      <xdr:spPr>
        <a:xfrm>
          <a:off x="1781175" y="63253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881BC3EB-8A7C-4AE7-89C1-D940781D081C}"/>
            </a:ext>
          </a:extLst>
        </xdr:cNvPr>
        <xdr:cNvSpPr/>
      </xdr:nvSpPr>
      <xdr:spPr>
        <a:xfrm>
          <a:off x="981075" y="6302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642922-35C8-432F-B70D-22C7542FC1F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ACAB84-4CF1-4F60-BD3B-C2E01F7C6AF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20B87BF-E5D3-4E4F-8671-1F191A09C9B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CAE34F-7192-4DC8-A07E-BBB2937A5DD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ED399E4-03D4-474A-A983-CD10AD959689}"/>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70058CF0-20E7-4326-BC83-66D6914B1B2A}"/>
            </a:ext>
          </a:extLst>
        </xdr:cNvPr>
        <xdr:cNvSpPr/>
      </xdr:nvSpPr>
      <xdr:spPr>
        <a:xfrm>
          <a:off x="4124325" y="6323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a:extLst>
            <a:ext uri="{FF2B5EF4-FFF2-40B4-BE49-F238E27FC236}">
              <a16:creationId xmlns:a16="http://schemas.microsoft.com/office/drawing/2014/main" id="{9CBF7125-3CB2-45CE-97D5-551810B0E002}"/>
            </a:ext>
          </a:extLst>
        </xdr:cNvPr>
        <xdr:cNvSpPr txBox="1"/>
      </xdr:nvSpPr>
      <xdr:spPr>
        <a:xfrm>
          <a:off x="4219575" y="617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4958F1C1-ADA0-48C2-9735-6DB94315DB61}"/>
            </a:ext>
          </a:extLst>
        </xdr:cNvPr>
        <xdr:cNvSpPr/>
      </xdr:nvSpPr>
      <xdr:spPr>
        <a:xfrm>
          <a:off x="3381375" y="63024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A6035AFD-DC10-4039-8155-4C593FC5CFAC}"/>
            </a:ext>
          </a:extLst>
        </xdr:cNvPr>
        <xdr:cNvCxnSpPr/>
      </xdr:nvCxnSpPr>
      <xdr:spPr>
        <a:xfrm>
          <a:off x="3429000" y="6350091"/>
          <a:ext cx="752475"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93BA2EF9-4202-43C7-86A2-F8B4B28BA362}"/>
            </a:ext>
          </a:extLst>
        </xdr:cNvPr>
        <xdr:cNvSpPr/>
      </xdr:nvSpPr>
      <xdr:spPr>
        <a:xfrm>
          <a:off x="2571750" y="6284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48424A4-8D7C-4B73-971D-33348F187A15}"/>
            </a:ext>
          </a:extLst>
        </xdr:cNvPr>
        <xdr:cNvCxnSpPr/>
      </xdr:nvCxnSpPr>
      <xdr:spPr>
        <a:xfrm>
          <a:off x="2619375" y="6332129"/>
          <a:ext cx="8096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E34A823D-97E1-458C-9795-A6281219479F}"/>
            </a:ext>
          </a:extLst>
        </xdr:cNvPr>
        <xdr:cNvSpPr/>
      </xdr:nvSpPr>
      <xdr:spPr>
        <a:xfrm>
          <a:off x="1781175" y="62892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C7427459-D7CC-44AE-8A29-915E89688432}"/>
            </a:ext>
          </a:extLst>
        </xdr:cNvPr>
        <xdr:cNvCxnSpPr/>
      </xdr:nvCxnSpPr>
      <xdr:spPr>
        <a:xfrm>
          <a:off x="1828800" y="6327322"/>
          <a:ext cx="790575"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a:extLst>
            <a:ext uri="{FF2B5EF4-FFF2-40B4-BE49-F238E27FC236}">
              <a16:creationId xmlns:a16="http://schemas.microsoft.com/office/drawing/2014/main" id="{3D81474F-3321-4E18-BF5F-A6630D7AF5EA}"/>
            </a:ext>
          </a:extLst>
        </xdr:cNvPr>
        <xdr:cNvSpPr/>
      </xdr:nvSpPr>
      <xdr:spPr>
        <a:xfrm>
          <a:off x="981075" y="62599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D5FA983A-9375-4E0F-AAE4-8D80B10A90CA}"/>
            </a:ext>
          </a:extLst>
        </xdr:cNvPr>
        <xdr:cNvCxnSpPr/>
      </xdr:nvCxnSpPr>
      <xdr:spPr>
        <a:xfrm>
          <a:off x="1028700" y="6307546"/>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8E767AD7-2A27-48CB-BBCC-FCC796587657}"/>
            </a:ext>
          </a:extLst>
        </xdr:cNvPr>
        <xdr:cNvSpPr txBox="1"/>
      </xdr:nvSpPr>
      <xdr:spPr>
        <a:xfrm>
          <a:off x="3239144" y="644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ECB0A7C7-778D-4145-9923-260BD82E885E}"/>
            </a:ext>
          </a:extLst>
        </xdr:cNvPr>
        <xdr:cNvSpPr txBox="1"/>
      </xdr:nvSpPr>
      <xdr:spPr>
        <a:xfrm>
          <a:off x="2439044" y="640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1E0C697F-2430-482E-84C9-CCD3F8025AB8}"/>
            </a:ext>
          </a:extLst>
        </xdr:cNvPr>
        <xdr:cNvSpPr txBox="1"/>
      </xdr:nvSpPr>
      <xdr:spPr>
        <a:xfrm>
          <a:off x="1648469" y="640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31490079-5734-4E92-AB85-0D58B1275C4F}"/>
            </a:ext>
          </a:extLst>
        </xdr:cNvPr>
        <xdr:cNvSpPr txBox="1"/>
      </xdr:nvSpPr>
      <xdr:spPr>
        <a:xfrm>
          <a:off x="848369" y="639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89643</xdr:rowOff>
    </xdr:from>
    <xdr:ext cx="405111" cy="259045"/>
    <xdr:sp macro="" textlink="">
      <xdr:nvSpPr>
        <xdr:cNvPr id="88" name="n_1mainValue【道路】&#10;有形固定資産減価償却率">
          <a:extLst>
            <a:ext uri="{FF2B5EF4-FFF2-40B4-BE49-F238E27FC236}">
              <a16:creationId xmlns:a16="http://schemas.microsoft.com/office/drawing/2014/main" id="{40C2171B-101D-4459-9DF6-1A176DE5440D}"/>
            </a:ext>
          </a:extLst>
        </xdr:cNvPr>
        <xdr:cNvSpPr txBox="1"/>
      </xdr:nvSpPr>
      <xdr:spPr>
        <a:xfrm>
          <a:off x="3239144" y="608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9" name="n_2mainValue【道路】&#10;有形固定資産減価償却率">
          <a:extLst>
            <a:ext uri="{FF2B5EF4-FFF2-40B4-BE49-F238E27FC236}">
              <a16:creationId xmlns:a16="http://schemas.microsoft.com/office/drawing/2014/main" id="{90F547AF-4AA2-4DF3-A916-00535D274565}"/>
            </a:ext>
          </a:extLst>
        </xdr:cNvPr>
        <xdr:cNvSpPr txBox="1"/>
      </xdr:nvSpPr>
      <xdr:spPr>
        <a:xfrm>
          <a:off x="2439044" y="606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E1507C2C-FF86-4929-B6C0-A15ED1D5C77F}"/>
            </a:ext>
          </a:extLst>
        </xdr:cNvPr>
        <xdr:cNvSpPr txBox="1"/>
      </xdr:nvSpPr>
      <xdr:spPr>
        <a:xfrm>
          <a:off x="1648469" y="60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43923</xdr:rowOff>
    </xdr:from>
    <xdr:ext cx="405111" cy="259045"/>
    <xdr:sp macro="" textlink="">
      <xdr:nvSpPr>
        <xdr:cNvPr id="91" name="n_4mainValue【道路】&#10;有形固定資産減価償却率">
          <a:extLst>
            <a:ext uri="{FF2B5EF4-FFF2-40B4-BE49-F238E27FC236}">
              <a16:creationId xmlns:a16="http://schemas.microsoft.com/office/drawing/2014/main" id="{B51FA915-6FCC-40A9-A3CA-CB980E61BA85}"/>
            </a:ext>
          </a:extLst>
        </xdr:cNvPr>
        <xdr:cNvSpPr txBox="1"/>
      </xdr:nvSpPr>
      <xdr:spPr>
        <a:xfrm>
          <a:off x="848369" y="604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A54AEE-7189-4A66-830C-A2C450A57F2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DC3191-E71C-4B78-9AB8-5AD14518EF08}"/>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51FD78A-81DA-40E0-BDF5-87215752D5B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EAE8F93-B62A-4E27-A475-5DFEE424041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F8AF30-BB57-402A-915F-1A2E1627587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A79C0DE-68B2-4726-9D63-227BBC4AF91A}"/>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B5CC257-F98B-4A29-9409-2F86AC88F7D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CD89A6-9A5A-4BD7-B6F9-7CE445443C3B}"/>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5D087AA-6354-45BB-B537-06635745B4D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3333A0A-5A94-4FA6-9E71-9DC68376AA1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D1A3FDB-FA98-4606-9B3E-763366C82511}"/>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E55F1F0-31B1-4B9D-A70F-D138BDCBB964}"/>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20A08A0-931F-463F-8733-28C4DE98BABB}"/>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74F0A6E3-67EE-44B7-BF9C-7C81BEC74A4F}"/>
            </a:ext>
          </a:extLst>
        </xdr:cNvPr>
        <xdr:cNvSpPr txBox="1"/>
      </xdr:nvSpPr>
      <xdr:spPr>
        <a:xfrm>
          <a:off x="5478976"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2BAD353-C2FF-48BD-BCCE-D95FE5CAC865}"/>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78EB28AA-F111-4FBC-8D15-2AAFB5757F92}"/>
            </a:ext>
          </a:extLst>
        </xdr:cNvPr>
        <xdr:cNvSpPr txBox="1"/>
      </xdr:nvSpPr>
      <xdr:spPr>
        <a:xfrm>
          <a:off x="5478976"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C9BCE70-6150-4A0C-BE3D-F55EA435F97D}"/>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C43BF22B-09B3-4C59-9880-7B100A7AE62D}"/>
            </a:ext>
          </a:extLst>
        </xdr:cNvPr>
        <xdr:cNvSpPr txBox="1"/>
      </xdr:nvSpPr>
      <xdr:spPr>
        <a:xfrm>
          <a:off x="5478976"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6A7FCC7-F505-4D03-922A-7ABE465DE7DB}"/>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AE42A6F8-5B87-4D7C-ACDE-1CE095908967}"/>
            </a:ext>
          </a:extLst>
        </xdr:cNvPr>
        <xdr:cNvSpPr txBox="1"/>
      </xdr:nvSpPr>
      <xdr:spPr>
        <a:xfrm>
          <a:off x="5478976" y="5527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B0784DF6-90B8-47A2-9C30-5B0986EA2683}"/>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C79553E-4A8B-42F8-AAEA-028FC0E8EC8E}"/>
            </a:ext>
          </a:extLst>
        </xdr:cNvPr>
        <xdr:cNvSpPr txBox="1"/>
      </xdr:nvSpPr>
      <xdr:spPr>
        <a:xfrm>
          <a:off x="54212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A53B645-8F55-43A1-8D50-1EEE3BC3B641}"/>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23743F8F-C2D2-4C92-8294-39F7C5192DCD}"/>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24C524E7-E663-4262-9BEB-88E30B35913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F41CC541-695C-47A3-BEFB-DBD08631A87D}"/>
            </a:ext>
          </a:extLst>
        </xdr:cNvPr>
        <xdr:cNvCxnSpPr/>
      </xdr:nvCxnSpPr>
      <xdr:spPr>
        <a:xfrm flipV="1">
          <a:off x="9429115" y="5487053"/>
          <a:ext cx="0" cy="130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5908166C-3F65-494C-9EBC-0DB9A94276D0}"/>
            </a:ext>
          </a:extLst>
        </xdr:cNvPr>
        <xdr:cNvSpPr txBox="1"/>
      </xdr:nvSpPr>
      <xdr:spPr>
        <a:xfrm>
          <a:off x="9467850" y="67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4439D64D-4A18-41FA-B103-8925B5930E9B}"/>
            </a:ext>
          </a:extLst>
        </xdr:cNvPr>
        <xdr:cNvCxnSpPr/>
      </xdr:nvCxnSpPr>
      <xdr:spPr>
        <a:xfrm>
          <a:off x="9363075" y="67903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AAFD4DDD-3F75-46E2-A83C-9DDF09920320}"/>
            </a:ext>
          </a:extLst>
        </xdr:cNvPr>
        <xdr:cNvSpPr txBox="1"/>
      </xdr:nvSpPr>
      <xdr:spPr>
        <a:xfrm>
          <a:off x="9467850" y="52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7A26DB06-4587-4115-9646-51853B412D32}"/>
            </a:ext>
          </a:extLst>
        </xdr:cNvPr>
        <xdr:cNvCxnSpPr/>
      </xdr:nvCxnSpPr>
      <xdr:spPr>
        <a:xfrm>
          <a:off x="9363075" y="54870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5C08B6B3-FE65-4BA2-BFCC-67AF14341792}"/>
            </a:ext>
          </a:extLst>
        </xdr:cNvPr>
        <xdr:cNvSpPr txBox="1"/>
      </xdr:nvSpPr>
      <xdr:spPr>
        <a:xfrm>
          <a:off x="9467850" y="616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E4668E86-06E1-4862-9FA1-1982757C9EAE}"/>
            </a:ext>
          </a:extLst>
        </xdr:cNvPr>
        <xdr:cNvSpPr/>
      </xdr:nvSpPr>
      <xdr:spPr>
        <a:xfrm>
          <a:off x="9401175" y="63031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B3BA30D8-B508-4081-9CDE-DF2F1A500D4F}"/>
            </a:ext>
          </a:extLst>
        </xdr:cNvPr>
        <xdr:cNvSpPr/>
      </xdr:nvSpPr>
      <xdr:spPr>
        <a:xfrm>
          <a:off x="8639175" y="63269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F4F73F39-CBD7-474B-94B9-FB83FB597D7F}"/>
            </a:ext>
          </a:extLst>
        </xdr:cNvPr>
        <xdr:cNvSpPr/>
      </xdr:nvSpPr>
      <xdr:spPr>
        <a:xfrm>
          <a:off x="7839075" y="63265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178AF3E4-4064-43F2-9065-E3DAF1E15AE6}"/>
            </a:ext>
          </a:extLst>
        </xdr:cNvPr>
        <xdr:cNvSpPr/>
      </xdr:nvSpPr>
      <xdr:spPr>
        <a:xfrm>
          <a:off x="7029450" y="63657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0589E259-04CE-4BBA-B923-47ACF52C94B6}"/>
            </a:ext>
          </a:extLst>
        </xdr:cNvPr>
        <xdr:cNvSpPr/>
      </xdr:nvSpPr>
      <xdr:spPr>
        <a:xfrm>
          <a:off x="6238875" y="63922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0BFE49-1C1C-4F18-8CBA-729A6FBE41E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EFF41E-CCCD-4EB2-8768-43BDEFDA1FE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8F02D63-FBCD-4104-A1CF-ABB9E4816D5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2DB5D4B-F954-480F-B930-8C68609F157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B4D37E5-9388-4253-A732-A3C4D0AECB3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164323</xdr:rowOff>
    </xdr:from>
    <xdr:to>
      <xdr:col>55</xdr:col>
      <xdr:colOff>50800</xdr:colOff>
      <xdr:row>41</xdr:row>
      <xdr:rowOff>94473</xdr:rowOff>
    </xdr:to>
    <xdr:sp macro="" textlink="">
      <xdr:nvSpPr>
        <xdr:cNvPr id="133" name="楕円 132">
          <a:extLst>
            <a:ext uri="{FF2B5EF4-FFF2-40B4-BE49-F238E27FC236}">
              <a16:creationId xmlns:a16="http://schemas.microsoft.com/office/drawing/2014/main" id="{D0E3C92B-8B39-468A-984A-AE7F32336503}"/>
            </a:ext>
          </a:extLst>
        </xdr:cNvPr>
        <xdr:cNvSpPr/>
      </xdr:nvSpPr>
      <xdr:spPr>
        <a:xfrm>
          <a:off x="9401175" y="66476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79250</xdr:rowOff>
    </xdr:from>
    <xdr:ext cx="534377" cy="259045"/>
    <xdr:sp macro="" textlink="">
      <xdr:nvSpPr>
        <xdr:cNvPr id="134" name="【道路】&#10;一人当たり延長該当値テキスト">
          <a:extLst>
            <a:ext uri="{FF2B5EF4-FFF2-40B4-BE49-F238E27FC236}">
              <a16:creationId xmlns:a16="http://schemas.microsoft.com/office/drawing/2014/main" id="{ECEF1372-14C2-4305-8160-840372AAC815}"/>
            </a:ext>
          </a:extLst>
        </xdr:cNvPr>
        <xdr:cNvSpPr txBox="1"/>
      </xdr:nvSpPr>
      <xdr:spPr>
        <a:xfrm>
          <a:off x="9467850" y="65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169418</xdr:rowOff>
    </xdr:from>
    <xdr:to>
      <xdr:col>50</xdr:col>
      <xdr:colOff>165100</xdr:colOff>
      <xdr:row>41</xdr:row>
      <xdr:rowOff>99568</xdr:rowOff>
    </xdr:to>
    <xdr:sp macro="" textlink="">
      <xdr:nvSpPr>
        <xdr:cNvPr id="135" name="楕円 134">
          <a:extLst>
            <a:ext uri="{FF2B5EF4-FFF2-40B4-BE49-F238E27FC236}">
              <a16:creationId xmlns:a16="http://schemas.microsoft.com/office/drawing/2014/main" id="{807BCE06-534E-4A8C-BE40-DC6A48FDF380}"/>
            </a:ext>
          </a:extLst>
        </xdr:cNvPr>
        <xdr:cNvSpPr/>
      </xdr:nvSpPr>
      <xdr:spPr>
        <a:xfrm>
          <a:off x="8639175" y="66464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43673</xdr:rowOff>
    </xdr:from>
    <xdr:to>
      <xdr:col>55</xdr:col>
      <xdr:colOff>0</xdr:colOff>
      <xdr:row>41</xdr:row>
      <xdr:rowOff>48768</xdr:rowOff>
    </xdr:to>
    <xdr:cxnSp macro="">
      <xdr:nvCxnSpPr>
        <xdr:cNvPr id="136" name="直線コネクタ 135">
          <a:extLst>
            <a:ext uri="{FF2B5EF4-FFF2-40B4-BE49-F238E27FC236}">
              <a16:creationId xmlns:a16="http://schemas.microsoft.com/office/drawing/2014/main" id="{8E154F2C-4F06-4DA3-8C5F-3D0E3082D4B6}"/>
            </a:ext>
          </a:extLst>
        </xdr:cNvPr>
        <xdr:cNvCxnSpPr/>
      </xdr:nvCxnSpPr>
      <xdr:spPr>
        <a:xfrm flipV="1">
          <a:off x="8686800" y="66952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5055</xdr:rowOff>
    </xdr:from>
    <xdr:to>
      <xdr:col>46</xdr:col>
      <xdr:colOff>38100</xdr:colOff>
      <xdr:row>41</xdr:row>
      <xdr:rowOff>106655</xdr:rowOff>
    </xdr:to>
    <xdr:sp macro="" textlink="">
      <xdr:nvSpPr>
        <xdr:cNvPr id="137" name="楕円 136">
          <a:extLst>
            <a:ext uri="{FF2B5EF4-FFF2-40B4-BE49-F238E27FC236}">
              <a16:creationId xmlns:a16="http://schemas.microsoft.com/office/drawing/2014/main" id="{01705C33-883E-4A22-91B1-80863F5C2DA2}"/>
            </a:ext>
          </a:extLst>
        </xdr:cNvPr>
        <xdr:cNvSpPr/>
      </xdr:nvSpPr>
      <xdr:spPr>
        <a:xfrm>
          <a:off x="7839075" y="6656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48768</xdr:rowOff>
    </xdr:from>
    <xdr:to>
      <xdr:col>50</xdr:col>
      <xdr:colOff>114300</xdr:colOff>
      <xdr:row>41</xdr:row>
      <xdr:rowOff>55855</xdr:rowOff>
    </xdr:to>
    <xdr:cxnSp macro="">
      <xdr:nvCxnSpPr>
        <xdr:cNvPr id="138" name="直線コネクタ 137">
          <a:extLst>
            <a:ext uri="{FF2B5EF4-FFF2-40B4-BE49-F238E27FC236}">
              <a16:creationId xmlns:a16="http://schemas.microsoft.com/office/drawing/2014/main" id="{3098071E-BEEB-413A-B7B2-A8C2299F52D5}"/>
            </a:ext>
          </a:extLst>
        </xdr:cNvPr>
        <xdr:cNvCxnSpPr/>
      </xdr:nvCxnSpPr>
      <xdr:spPr>
        <a:xfrm flipV="1">
          <a:off x="7886700" y="6694043"/>
          <a:ext cx="8001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10133</xdr:rowOff>
    </xdr:from>
    <xdr:to>
      <xdr:col>41</xdr:col>
      <xdr:colOff>101600</xdr:colOff>
      <xdr:row>41</xdr:row>
      <xdr:rowOff>111733</xdr:rowOff>
    </xdr:to>
    <xdr:sp macro="" textlink="">
      <xdr:nvSpPr>
        <xdr:cNvPr id="139" name="楕円 138">
          <a:extLst>
            <a:ext uri="{FF2B5EF4-FFF2-40B4-BE49-F238E27FC236}">
              <a16:creationId xmlns:a16="http://schemas.microsoft.com/office/drawing/2014/main" id="{FA893A12-E09C-492F-BB3A-BA898620813A}"/>
            </a:ext>
          </a:extLst>
        </xdr:cNvPr>
        <xdr:cNvSpPr/>
      </xdr:nvSpPr>
      <xdr:spPr>
        <a:xfrm>
          <a:off x="7029450" y="66554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55855</xdr:rowOff>
    </xdr:from>
    <xdr:to>
      <xdr:col>45</xdr:col>
      <xdr:colOff>177800</xdr:colOff>
      <xdr:row>41</xdr:row>
      <xdr:rowOff>60933</xdr:rowOff>
    </xdr:to>
    <xdr:cxnSp macro="">
      <xdr:nvCxnSpPr>
        <xdr:cNvPr id="140" name="直線コネクタ 139">
          <a:extLst>
            <a:ext uri="{FF2B5EF4-FFF2-40B4-BE49-F238E27FC236}">
              <a16:creationId xmlns:a16="http://schemas.microsoft.com/office/drawing/2014/main" id="{AAC0E112-9328-4157-AB05-1E355B34889F}"/>
            </a:ext>
          </a:extLst>
        </xdr:cNvPr>
        <xdr:cNvCxnSpPr/>
      </xdr:nvCxnSpPr>
      <xdr:spPr>
        <a:xfrm flipV="1">
          <a:off x="7077075" y="6704305"/>
          <a:ext cx="809625"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14068</xdr:rowOff>
    </xdr:from>
    <xdr:to>
      <xdr:col>36</xdr:col>
      <xdr:colOff>165100</xdr:colOff>
      <xdr:row>41</xdr:row>
      <xdr:rowOff>115668</xdr:rowOff>
    </xdr:to>
    <xdr:sp macro="" textlink="">
      <xdr:nvSpPr>
        <xdr:cNvPr id="141" name="楕円 140">
          <a:extLst>
            <a:ext uri="{FF2B5EF4-FFF2-40B4-BE49-F238E27FC236}">
              <a16:creationId xmlns:a16="http://schemas.microsoft.com/office/drawing/2014/main" id="{AC8BE226-B931-4F54-9335-2D118F0D2FEC}"/>
            </a:ext>
          </a:extLst>
        </xdr:cNvPr>
        <xdr:cNvSpPr/>
      </xdr:nvSpPr>
      <xdr:spPr>
        <a:xfrm>
          <a:off x="6238875" y="6659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60933</xdr:rowOff>
    </xdr:from>
    <xdr:to>
      <xdr:col>41</xdr:col>
      <xdr:colOff>50800</xdr:colOff>
      <xdr:row>41</xdr:row>
      <xdr:rowOff>64868</xdr:rowOff>
    </xdr:to>
    <xdr:cxnSp macro="">
      <xdr:nvCxnSpPr>
        <xdr:cNvPr id="142" name="直線コネクタ 141">
          <a:extLst>
            <a:ext uri="{FF2B5EF4-FFF2-40B4-BE49-F238E27FC236}">
              <a16:creationId xmlns:a16="http://schemas.microsoft.com/office/drawing/2014/main" id="{5E4087E1-BE54-42FC-97FD-009E38D3DBCA}"/>
            </a:ext>
          </a:extLst>
        </xdr:cNvPr>
        <xdr:cNvCxnSpPr/>
      </xdr:nvCxnSpPr>
      <xdr:spPr>
        <a:xfrm flipV="1">
          <a:off x="6286500" y="6712558"/>
          <a:ext cx="790575"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1EC252D8-9955-415A-83D7-E71F5AE067DF}"/>
            </a:ext>
          </a:extLst>
        </xdr:cNvPr>
        <xdr:cNvSpPr txBox="1"/>
      </xdr:nvSpPr>
      <xdr:spPr>
        <a:xfrm>
          <a:off x="8429136" y="61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EF540A41-6EFF-44F2-B155-2C8E5716188D}"/>
            </a:ext>
          </a:extLst>
        </xdr:cNvPr>
        <xdr:cNvSpPr txBox="1"/>
      </xdr:nvSpPr>
      <xdr:spPr>
        <a:xfrm>
          <a:off x="7648086" y="61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F2D095B9-F923-470D-96EF-A5B253069C5B}"/>
            </a:ext>
          </a:extLst>
        </xdr:cNvPr>
        <xdr:cNvSpPr txBox="1"/>
      </xdr:nvSpPr>
      <xdr:spPr>
        <a:xfrm>
          <a:off x="6847986" y="6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DA9B8CDE-4D28-4198-BE79-F1B42E06F7A0}"/>
            </a:ext>
          </a:extLst>
        </xdr:cNvPr>
        <xdr:cNvSpPr txBox="1"/>
      </xdr:nvSpPr>
      <xdr:spPr>
        <a:xfrm>
          <a:off x="6038361" y="6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90695</xdr:rowOff>
    </xdr:from>
    <xdr:ext cx="534377" cy="259045"/>
    <xdr:sp macro="" textlink="">
      <xdr:nvSpPr>
        <xdr:cNvPr id="147" name="n_1mainValue【道路】&#10;一人当たり延長">
          <a:extLst>
            <a:ext uri="{FF2B5EF4-FFF2-40B4-BE49-F238E27FC236}">
              <a16:creationId xmlns:a16="http://schemas.microsoft.com/office/drawing/2014/main" id="{9353F0AC-AED3-491D-9DA1-1B0B7C84C581}"/>
            </a:ext>
          </a:extLst>
        </xdr:cNvPr>
        <xdr:cNvSpPr txBox="1"/>
      </xdr:nvSpPr>
      <xdr:spPr>
        <a:xfrm>
          <a:off x="8429136" y="6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97782</xdr:rowOff>
    </xdr:from>
    <xdr:ext cx="534377" cy="259045"/>
    <xdr:sp macro="" textlink="">
      <xdr:nvSpPr>
        <xdr:cNvPr id="148" name="n_2mainValue【道路】&#10;一人当たり延長">
          <a:extLst>
            <a:ext uri="{FF2B5EF4-FFF2-40B4-BE49-F238E27FC236}">
              <a16:creationId xmlns:a16="http://schemas.microsoft.com/office/drawing/2014/main" id="{E3A0259B-1BCF-41C2-A60F-AF42AB9194EE}"/>
            </a:ext>
          </a:extLst>
        </xdr:cNvPr>
        <xdr:cNvSpPr txBox="1"/>
      </xdr:nvSpPr>
      <xdr:spPr>
        <a:xfrm>
          <a:off x="7648086" y="67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102860</xdr:rowOff>
    </xdr:from>
    <xdr:ext cx="534377" cy="259045"/>
    <xdr:sp macro="" textlink="">
      <xdr:nvSpPr>
        <xdr:cNvPr id="149" name="n_3mainValue【道路】&#10;一人当たり延長">
          <a:extLst>
            <a:ext uri="{FF2B5EF4-FFF2-40B4-BE49-F238E27FC236}">
              <a16:creationId xmlns:a16="http://schemas.microsoft.com/office/drawing/2014/main" id="{B352D68F-82EF-4F3B-8475-E3A893919253}"/>
            </a:ext>
          </a:extLst>
        </xdr:cNvPr>
        <xdr:cNvSpPr txBox="1"/>
      </xdr:nvSpPr>
      <xdr:spPr>
        <a:xfrm>
          <a:off x="6847986" y="67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106795</xdr:rowOff>
    </xdr:from>
    <xdr:ext cx="534377" cy="259045"/>
    <xdr:sp macro="" textlink="">
      <xdr:nvSpPr>
        <xdr:cNvPr id="150" name="n_4mainValue【道路】&#10;一人当たり延長">
          <a:extLst>
            <a:ext uri="{FF2B5EF4-FFF2-40B4-BE49-F238E27FC236}">
              <a16:creationId xmlns:a16="http://schemas.microsoft.com/office/drawing/2014/main" id="{86F43F11-E7DA-48B7-B133-C1930F8CFE2D}"/>
            </a:ext>
          </a:extLst>
        </xdr:cNvPr>
        <xdr:cNvSpPr txBox="1"/>
      </xdr:nvSpPr>
      <xdr:spPr>
        <a:xfrm>
          <a:off x="6038361" y="67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8D91EE1-EF74-41CD-AABC-DA9A9E4359E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924A9A6-42C8-470A-937F-485A63457824}"/>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AF532ED-5437-4AD4-8967-7EC37D5438F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C5ED8B2-BF3E-4A6C-A8A2-9AFF6106FAF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0E9D2BC-8E33-4C57-8A89-AB9FC95A8571}"/>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08D98B3-7815-4D5F-96D4-70CFED5FEB97}"/>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E93C55A-0EEC-4B0C-8697-379DA606836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3FB4C82-46A4-476B-A909-0E97DB2BDE7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A053D70-92D7-4F3E-B2E1-2A3A1150F26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054D96F-D865-4FA4-811E-CB910B3CEFD6}"/>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3887360-FC8B-47C3-A9EA-7C57D5494E85}"/>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986CE737-344B-4CF3-8FBF-F9EF6CB87C25}"/>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4FB9B7B-F2CB-49BA-BB0E-9A35446E11B5}"/>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39B0662A-6188-4EB8-AD21-B0A9305820F0}"/>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6C3B896-05E7-40F7-AD83-CC3EDCBA59FF}"/>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482DD1D8-6C07-4EAC-AA9E-32005F08DF9A}"/>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09C7885-AE23-4602-BFEE-3578E18A3DE7}"/>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D545A47F-DD91-4EB9-9E12-1E886F3B009B}"/>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134B70CE-75C8-4325-9157-0AC1A5FA5D1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D523C222-7786-4F43-8BC9-8E387E4B1266}"/>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42BED8C0-F839-4AC6-A095-C3D09D6A8A4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9E0E3C7-94EB-4F9A-9B40-F55314483525}"/>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6A30CFC2-A7D4-44CE-BB58-23D45F4E7F8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B32BE96-39E1-4070-B331-F1A96E25BB7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7402A6F1-A76C-42D2-87B4-29E1615C232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DA46202E-153C-4E7B-BDFE-8C68A197C154}"/>
            </a:ext>
          </a:extLst>
        </xdr:cNvPr>
        <xdr:cNvCxnSpPr/>
      </xdr:nvCxnSpPr>
      <xdr:spPr>
        <a:xfrm flipV="1">
          <a:off x="4180840" y="8992144"/>
          <a:ext cx="0" cy="1411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906DACE4-CC18-467F-ABD7-987B2AC8BEBE}"/>
            </a:ext>
          </a:extLst>
        </xdr:cNvPr>
        <xdr:cNvSpPr txBox="1"/>
      </xdr:nvSpPr>
      <xdr:spPr>
        <a:xfrm>
          <a:off x="4219575" y="10401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13EC9963-2B09-424F-82D7-E82290239763}"/>
            </a:ext>
          </a:extLst>
        </xdr:cNvPr>
        <xdr:cNvCxnSpPr/>
      </xdr:nvCxnSpPr>
      <xdr:spPr>
        <a:xfrm>
          <a:off x="4105275" y="104036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C539A515-9689-465A-88CF-D028FF2CF022}"/>
            </a:ext>
          </a:extLst>
        </xdr:cNvPr>
        <xdr:cNvSpPr txBox="1"/>
      </xdr:nvSpPr>
      <xdr:spPr>
        <a:xfrm>
          <a:off x="4219575" y="8780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CC830615-13A3-45F9-8745-CDF07AD594BB}"/>
            </a:ext>
          </a:extLst>
        </xdr:cNvPr>
        <xdr:cNvCxnSpPr/>
      </xdr:nvCxnSpPr>
      <xdr:spPr>
        <a:xfrm>
          <a:off x="4105275" y="8992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F4312237-A9EF-426F-847A-8336F3495698}"/>
            </a:ext>
          </a:extLst>
        </xdr:cNvPr>
        <xdr:cNvSpPr txBox="1"/>
      </xdr:nvSpPr>
      <xdr:spPr>
        <a:xfrm>
          <a:off x="4219575" y="974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594C75C7-DFE5-4826-87BB-63E46EFEA270}"/>
            </a:ext>
          </a:extLst>
        </xdr:cNvPr>
        <xdr:cNvSpPr/>
      </xdr:nvSpPr>
      <xdr:spPr>
        <a:xfrm>
          <a:off x="4124325" y="9888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AF2A7214-3AB6-4A5C-81A0-F1CC42A43F08}"/>
            </a:ext>
          </a:extLst>
        </xdr:cNvPr>
        <xdr:cNvSpPr/>
      </xdr:nvSpPr>
      <xdr:spPr>
        <a:xfrm>
          <a:off x="33813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404B9995-9520-4651-9BBF-5A086212BFB4}"/>
            </a:ext>
          </a:extLst>
        </xdr:cNvPr>
        <xdr:cNvSpPr/>
      </xdr:nvSpPr>
      <xdr:spPr>
        <a:xfrm>
          <a:off x="2571750" y="9850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BD6EE210-2AE4-4DE3-9090-70F3A6F3EF92}"/>
            </a:ext>
          </a:extLst>
        </xdr:cNvPr>
        <xdr:cNvSpPr/>
      </xdr:nvSpPr>
      <xdr:spPr>
        <a:xfrm>
          <a:off x="1781175" y="9858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1E9F4623-6272-4599-9ECE-5C953C8EA13D}"/>
            </a:ext>
          </a:extLst>
        </xdr:cNvPr>
        <xdr:cNvSpPr/>
      </xdr:nvSpPr>
      <xdr:spPr>
        <a:xfrm>
          <a:off x="981075" y="9849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1D9651-DD6D-438C-9563-B54D3A55887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8DDC9A-027B-4AF2-9F58-B52B601A388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0B297E-0CF5-4A3C-9C16-0799AC1F793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89FC1F8-7C7F-4690-9F2D-0DCE13CE6382}"/>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ABEBD20-7825-41EA-B4E9-2BF3884D08C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92" name="楕円 191">
          <a:extLst>
            <a:ext uri="{FF2B5EF4-FFF2-40B4-BE49-F238E27FC236}">
              <a16:creationId xmlns:a16="http://schemas.microsoft.com/office/drawing/2014/main" id="{A3566837-D43A-49A0-8049-5C35A1A3EAEB}"/>
            </a:ext>
          </a:extLst>
        </xdr:cNvPr>
        <xdr:cNvSpPr/>
      </xdr:nvSpPr>
      <xdr:spPr>
        <a:xfrm>
          <a:off x="4124325" y="98900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62199FB8-2BB2-443D-92BC-1C8EB9EBF84B}"/>
            </a:ext>
          </a:extLst>
        </xdr:cNvPr>
        <xdr:cNvSpPr txBox="1"/>
      </xdr:nvSpPr>
      <xdr:spPr>
        <a:xfrm>
          <a:off x="4219575" y="9877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4" name="楕円 193">
          <a:extLst>
            <a:ext uri="{FF2B5EF4-FFF2-40B4-BE49-F238E27FC236}">
              <a16:creationId xmlns:a16="http://schemas.microsoft.com/office/drawing/2014/main" id="{44B86E3E-72B2-466B-8ADB-CDC8C84E3C61}"/>
            </a:ext>
          </a:extLst>
        </xdr:cNvPr>
        <xdr:cNvSpPr/>
      </xdr:nvSpPr>
      <xdr:spPr>
        <a:xfrm>
          <a:off x="3381375" y="98766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53884</xdr:rowOff>
    </xdr:to>
    <xdr:cxnSp macro="">
      <xdr:nvCxnSpPr>
        <xdr:cNvPr id="195" name="直線コネクタ 194">
          <a:extLst>
            <a:ext uri="{FF2B5EF4-FFF2-40B4-BE49-F238E27FC236}">
              <a16:creationId xmlns:a16="http://schemas.microsoft.com/office/drawing/2014/main" id="{E17D6F49-C17F-4719-BA46-952F00A8FE9B}"/>
            </a:ext>
          </a:extLst>
        </xdr:cNvPr>
        <xdr:cNvCxnSpPr/>
      </xdr:nvCxnSpPr>
      <xdr:spPr>
        <a:xfrm>
          <a:off x="3429000" y="9914799"/>
          <a:ext cx="7524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6" name="楕円 195">
          <a:extLst>
            <a:ext uri="{FF2B5EF4-FFF2-40B4-BE49-F238E27FC236}">
              <a16:creationId xmlns:a16="http://schemas.microsoft.com/office/drawing/2014/main" id="{3BA43F29-B9F4-408A-8155-229779CBF1B1}"/>
            </a:ext>
          </a:extLst>
        </xdr:cNvPr>
        <xdr:cNvSpPr/>
      </xdr:nvSpPr>
      <xdr:spPr>
        <a:xfrm>
          <a:off x="2571750" y="98490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31024</xdr:rowOff>
    </xdr:to>
    <xdr:cxnSp macro="">
      <xdr:nvCxnSpPr>
        <xdr:cNvPr id="197" name="直線コネクタ 196">
          <a:extLst>
            <a:ext uri="{FF2B5EF4-FFF2-40B4-BE49-F238E27FC236}">
              <a16:creationId xmlns:a16="http://schemas.microsoft.com/office/drawing/2014/main" id="{01C7D50D-6145-4EB0-A106-3F7A828DA071}"/>
            </a:ext>
          </a:extLst>
        </xdr:cNvPr>
        <xdr:cNvCxnSpPr/>
      </xdr:nvCxnSpPr>
      <xdr:spPr>
        <a:xfrm>
          <a:off x="2619375" y="9896656"/>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8" name="楕円 197">
          <a:extLst>
            <a:ext uri="{FF2B5EF4-FFF2-40B4-BE49-F238E27FC236}">
              <a16:creationId xmlns:a16="http://schemas.microsoft.com/office/drawing/2014/main" id="{08FE9EAA-2E77-492F-A7A0-626EBE51FBDB}"/>
            </a:ext>
          </a:extLst>
        </xdr:cNvPr>
        <xdr:cNvSpPr/>
      </xdr:nvSpPr>
      <xdr:spPr>
        <a:xfrm>
          <a:off x="1781175" y="100483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62</xdr:row>
      <xdr:rowOff>37556</xdr:rowOff>
    </xdr:to>
    <xdr:cxnSp macro="">
      <xdr:nvCxnSpPr>
        <xdr:cNvPr id="199" name="直線コネクタ 198">
          <a:extLst>
            <a:ext uri="{FF2B5EF4-FFF2-40B4-BE49-F238E27FC236}">
              <a16:creationId xmlns:a16="http://schemas.microsoft.com/office/drawing/2014/main" id="{71A10F7C-9592-4886-A31F-6302D9B2CAC6}"/>
            </a:ext>
          </a:extLst>
        </xdr:cNvPr>
        <xdr:cNvCxnSpPr/>
      </xdr:nvCxnSpPr>
      <xdr:spPr>
        <a:xfrm flipV="1">
          <a:off x="1828800" y="9896656"/>
          <a:ext cx="790575" cy="1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200" name="楕円 199">
          <a:extLst>
            <a:ext uri="{FF2B5EF4-FFF2-40B4-BE49-F238E27FC236}">
              <a16:creationId xmlns:a16="http://schemas.microsoft.com/office/drawing/2014/main" id="{3028C4BE-3326-4C84-8C36-8F5E97C14D09}"/>
            </a:ext>
          </a:extLst>
        </xdr:cNvPr>
        <xdr:cNvSpPr/>
      </xdr:nvSpPr>
      <xdr:spPr>
        <a:xfrm>
          <a:off x="981075" y="10019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37556</xdr:rowOff>
    </xdr:to>
    <xdr:cxnSp macro="">
      <xdr:nvCxnSpPr>
        <xdr:cNvPr id="201" name="直線コネクタ 200">
          <a:extLst>
            <a:ext uri="{FF2B5EF4-FFF2-40B4-BE49-F238E27FC236}">
              <a16:creationId xmlns:a16="http://schemas.microsoft.com/office/drawing/2014/main" id="{22979FAA-2302-4DB2-8E39-CC554C93F7C2}"/>
            </a:ext>
          </a:extLst>
        </xdr:cNvPr>
        <xdr:cNvCxnSpPr/>
      </xdr:nvCxnSpPr>
      <xdr:spPr>
        <a:xfrm>
          <a:off x="1028700" y="10057130"/>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6C781FF3-091D-4CD9-8182-9FD4F171E4AB}"/>
            </a:ext>
          </a:extLst>
        </xdr:cNvPr>
        <xdr:cNvSpPr txBox="1"/>
      </xdr:nvSpPr>
      <xdr:spPr>
        <a:xfrm>
          <a:off x="3239144" y="996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E8851A81-7083-4078-8F9B-89E35769FAE2}"/>
            </a:ext>
          </a:extLst>
        </xdr:cNvPr>
        <xdr:cNvSpPr txBox="1"/>
      </xdr:nvSpPr>
      <xdr:spPr>
        <a:xfrm>
          <a:off x="2439044" y="993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DEAFDEC-6470-4DE3-BC4B-564B0BD5D081}"/>
            </a:ext>
          </a:extLst>
        </xdr:cNvPr>
        <xdr:cNvSpPr txBox="1"/>
      </xdr:nvSpPr>
      <xdr:spPr>
        <a:xfrm>
          <a:off x="1648469" y="964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5EAF34DC-72DC-40FF-94D9-45062861AA6C}"/>
            </a:ext>
          </a:extLst>
        </xdr:cNvPr>
        <xdr:cNvSpPr txBox="1"/>
      </xdr:nvSpPr>
      <xdr:spPr>
        <a:xfrm>
          <a:off x="848369"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98351</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6FDF904F-0C46-4C22-87D4-A0D7C12156D0}"/>
            </a:ext>
          </a:extLst>
        </xdr:cNvPr>
        <xdr:cNvSpPr txBox="1"/>
      </xdr:nvSpPr>
      <xdr:spPr>
        <a:xfrm>
          <a:off x="3239144" y="966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97FA488D-4217-4957-9E6E-1BABDA334F20}"/>
            </a:ext>
          </a:extLst>
        </xdr:cNvPr>
        <xdr:cNvSpPr txBox="1"/>
      </xdr:nvSpPr>
      <xdr:spPr>
        <a:xfrm>
          <a:off x="2439044"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9629C61-16D3-4FDB-93AA-A928770BECC7}"/>
            </a:ext>
          </a:extLst>
        </xdr:cNvPr>
        <xdr:cNvSpPr txBox="1"/>
      </xdr:nvSpPr>
      <xdr:spPr>
        <a:xfrm>
          <a:off x="1648469" y="1013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438748C5-B0C0-4670-8428-C59AFE36D979}"/>
            </a:ext>
          </a:extLst>
        </xdr:cNvPr>
        <xdr:cNvSpPr txBox="1"/>
      </xdr:nvSpPr>
      <xdr:spPr>
        <a:xfrm>
          <a:off x="848369"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9C596E2-AF5D-49B4-8669-6FDC0BC69FD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AA16E8F-9298-45C4-992D-9D90054FBF4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3CF8AE5-7A58-41F1-B219-3DAED949071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A670EEB-B8F1-4351-A06A-8E2A6D1E14E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AF98DCC9-C077-428E-A316-1B56395C60EA}"/>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8535CE6-FC81-4EA6-9513-7D249C8107D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3BD0296-A9EF-47DC-AF67-9E46B60C24A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3FF3888-376D-4739-9C6F-E5E5F10ABF9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E895857-7324-4C6F-B799-37FD82F0021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B5FD384-6227-4556-85C7-D05C9C7D9C9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93347D8C-6B62-43A6-9A30-3CBE6F496859}"/>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32CEBD62-B581-4F19-8F3E-BE98AF7ED9A6}"/>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5C100EA1-7E97-47BD-88DC-25C7F0BE927A}"/>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2F7F11B3-FD24-460E-927E-439045553261}"/>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9B1B6E6-07CB-4F8A-8C30-CD009BA51FDF}"/>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FE64A851-FDE2-44A0-90D8-AC26B354474A}"/>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731C822-5BB3-4E7D-87C6-07BF8079887F}"/>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EF1C73ED-8E9B-4BD2-BCF5-D7FE0C1FCD8B}"/>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C152BD3C-2749-4505-A0C6-1171C3A69732}"/>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919771F1-84A9-434D-8EC5-5111F2248D06}"/>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2CADCF6-D9D6-4320-8716-C55D4A2B66B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9584D785-67C5-4143-BFF5-03B635B0C607}"/>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944AB46-3869-480B-BAAB-DE408A2F8256}"/>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F8A37F39-08B1-49E5-9772-70061D086005}"/>
            </a:ext>
          </a:extLst>
        </xdr:cNvPr>
        <xdr:cNvCxnSpPr/>
      </xdr:nvCxnSpPr>
      <xdr:spPr>
        <a:xfrm flipV="1">
          <a:off x="9429115" y="9134947"/>
          <a:ext cx="0" cy="130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C03075D5-03D2-487A-B52D-FBB08453256E}"/>
            </a:ext>
          </a:extLst>
        </xdr:cNvPr>
        <xdr:cNvSpPr txBox="1"/>
      </xdr:nvSpPr>
      <xdr:spPr>
        <a:xfrm>
          <a:off x="9467850" y="104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EA4C84B0-9D8D-4227-8C06-50AA71169462}"/>
            </a:ext>
          </a:extLst>
        </xdr:cNvPr>
        <xdr:cNvCxnSpPr/>
      </xdr:nvCxnSpPr>
      <xdr:spPr>
        <a:xfrm>
          <a:off x="9363075" y="104407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16087CE7-9866-420C-93E1-3B4BD66134C4}"/>
            </a:ext>
          </a:extLst>
        </xdr:cNvPr>
        <xdr:cNvSpPr txBox="1"/>
      </xdr:nvSpPr>
      <xdr:spPr>
        <a:xfrm>
          <a:off x="9467850" y="8922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C18D0671-4C7A-465B-8D0D-60060DB67379}"/>
            </a:ext>
          </a:extLst>
        </xdr:cNvPr>
        <xdr:cNvCxnSpPr/>
      </xdr:nvCxnSpPr>
      <xdr:spPr>
        <a:xfrm>
          <a:off x="9363075" y="91349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96B71761-2D5D-4D79-964C-E6026B068B7C}"/>
            </a:ext>
          </a:extLst>
        </xdr:cNvPr>
        <xdr:cNvSpPr txBox="1"/>
      </xdr:nvSpPr>
      <xdr:spPr>
        <a:xfrm>
          <a:off x="9467850" y="10039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9ADFBA43-4A27-49EA-A2C3-71C748622FE0}"/>
            </a:ext>
          </a:extLst>
        </xdr:cNvPr>
        <xdr:cNvSpPr/>
      </xdr:nvSpPr>
      <xdr:spPr>
        <a:xfrm>
          <a:off x="9401175" y="101749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65213907-0EA5-4F41-BF50-525B46D6B9C8}"/>
            </a:ext>
          </a:extLst>
        </xdr:cNvPr>
        <xdr:cNvSpPr/>
      </xdr:nvSpPr>
      <xdr:spPr>
        <a:xfrm>
          <a:off x="8639175" y="1019186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31B3B766-77BE-4A86-AB6F-9E8EA9743AD3}"/>
            </a:ext>
          </a:extLst>
        </xdr:cNvPr>
        <xdr:cNvSpPr/>
      </xdr:nvSpPr>
      <xdr:spPr>
        <a:xfrm>
          <a:off x="7839075" y="101922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F8C1AE46-F917-4CE1-BD43-6550F31ABE46}"/>
            </a:ext>
          </a:extLst>
        </xdr:cNvPr>
        <xdr:cNvSpPr/>
      </xdr:nvSpPr>
      <xdr:spPr>
        <a:xfrm>
          <a:off x="7029450" y="102095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BE9AD876-04C6-46D6-9B50-3A1A8D7C9853}"/>
            </a:ext>
          </a:extLst>
        </xdr:cNvPr>
        <xdr:cNvSpPr/>
      </xdr:nvSpPr>
      <xdr:spPr>
        <a:xfrm>
          <a:off x="6238875" y="102295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E29D82-BA72-48A1-8A83-5E173251685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77E4D19-67F8-48FA-BF85-5216A108CC7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2E9E25F-10B6-4FD1-BAAE-E05BB04CE03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F4A87CF-2C90-4C11-9F00-B495E412FFD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8CCEEDB-02BF-46AA-AF11-8A5F5D0AA04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33327</xdr:rowOff>
    </xdr:from>
    <xdr:to>
      <xdr:col>55</xdr:col>
      <xdr:colOff>50800</xdr:colOff>
      <xdr:row>63</xdr:row>
      <xdr:rowOff>134927</xdr:rowOff>
    </xdr:to>
    <xdr:sp macro="" textlink="">
      <xdr:nvSpPr>
        <xdr:cNvPr id="249" name="楕円 248">
          <a:extLst>
            <a:ext uri="{FF2B5EF4-FFF2-40B4-BE49-F238E27FC236}">
              <a16:creationId xmlns:a16="http://schemas.microsoft.com/office/drawing/2014/main" id="{8CB65D6A-426E-4073-8403-5D1AEE3D518E}"/>
            </a:ext>
          </a:extLst>
        </xdr:cNvPr>
        <xdr:cNvSpPr/>
      </xdr:nvSpPr>
      <xdr:spPr>
        <a:xfrm>
          <a:off x="9401175" y="102409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11754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FB329717-4FE3-4359-9481-BE2F2BB458F8}"/>
            </a:ext>
          </a:extLst>
        </xdr:cNvPr>
        <xdr:cNvSpPr txBox="1"/>
      </xdr:nvSpPr>
      <xdr:spPr>
        <a:xfrm>
          <a:off x="9467850" y="1021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37109</xdr:rowOff>
    </xdr:from>
    <xdr:to>
      <xdr:col>50</xdr:col>
      <xdr:colOff>165100</xdr:colOff>
      <xdr:row>63</xdr:row>
      <xdr:rowOff>138709</xdr:rowOff>
    </xdr:to>
    <xdr:sp macro="" textlink="">
      <xdr:nvSpPr>
        <xdr:cNvPr id="251" name="楕円 250">
          <a:extLst>
            <a:ext uri="{FF2B5EF4-FFF2-40B4-BE49-F238E27FC236}">
              <a16:creationId xmlns:a16="http://schemas.microsoft.com/office/drawing/2014/main" id="{B5672BFA-9983-48F5-9A5D-6B8FE7856F3B}"/>
            </a:ext>
          </a:extLst>
        </xdr:cNvPr>
        <xdr:cNvSpPr/>
      </xdr:nvSpPr>
      <xdr:spPr>
        <a:xfrm>
          <a:off x="8639175" y="102479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84127</xdr:rowOff>
    </xdr:from>
    <xdr:to>
      <xdr:col>55</xdr:col>
      <xdr:colOff>0</xdr:colOff>
      <xdr:row>63</xdr:row>
      <xdr:rowOff>87909</xdr:rowOff>
    </xdr:to>
    <xdr:cxnSp macro="">
      <xdr:nvCxnSpPr>
        <xdr:cNvPr id="252" name="直線コネクタ 251">
          <a:extLst>
            <a:ext uri="{FF2B5EF4-FFF2-40B4-BE49-F238E27FC236}">
              <a16:creationId xmlns:a16="http://schemas.microsoft.com/office/drawing/2014/main" id="{4333BA6C-A6FF-4B8A-A2A8-1F744FF1F89F}"/>
            </a:ext>
          </a:extLst>
        </xdr:cNvPr>
        <xdr:cNvCxnSpPr/>
      </xdr:nvCxnSpPr>
      <xdr:spPr>
        <a:xfrm flipV="1">
          <a:off x="8686800" y="102981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40766</xdr:rowOff>
    </xdr:from>
    <xdr:to>
      <xdr:col>46</xdr:col>
      <xdr:colOff>38100</xdr:colOff>
      <xdr:row>63</xdr:row>
      <xdr:rowOff>142366</xdr:rowOff>
    </xdr:to>
    <xdr:sp macro="" textlink="">
      <xdr:nvSpPr>
        <xdr:cNvPr id="253" name="楕円 252">
          <a:extLst>
            <a:ext uri="{FF2B5EF4-FFF2-40B4-BE49-F238E27FC236}">
              <a16:creationId xmlns:a16="http://schemas.microsoft.com/office/drawing/2014/main" id="{57F1C103-EECC-4C9E-B7C4-180D20C929FB}"/>
            </a:ext>
          </a:extLst>
        </xdr:cNvPr>
        <xdr:cNvSpPr/>
      </xdr:nvSpPr>
      <xdr:spPr>
        <a:xfrm>
          <a:off x="7839075" y="102515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87909</xdr:rowOff>
    </xdr:from>
    <xdr:to>
      <xdr:col>50</xdr:col>
      <xdr:colOff>114300</xdr:colOff>
      <xdr:row>63</xdr:row>
      <xdr:rowOff>91566</xdr:rowOff>
    </xdr:to>
    <xdr:cxnSp macro="">
      <xdr:nvCxnSpPr>
        <xdr:cNvPr id="254" name="直線コネクタ 253">
          <a:extLst>
            <a:ext uri="{FF2B5EF4-FFF2-40B4-BE49-F238E27FC236}">
              <a16:creationId xmlns:a16="http://schemas.microsoft.com/office/drawing/2014/main" id="{F123471F-6D4A-4939-87AB-0BA50946D6CD}"/>
            </a:ext>
          </a:extLst>
        </xdr:cNvPr>
        <xdr:cNvCxnSpPr/>
      </xdr:nvCxnSpPr>
      <xdr:spPr>
        <a:xfrm flipV="1">
          <a:off x="7886700" y="10295534"/>
          <a:ext cx="8001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76939</xdr:rowOff>
    </xdr:from>
    <xdr:to>
      <xdr:col>41</xdr:col>
      <xdr:colOff>101600</xdr:colOff>
      <xdr:row>64</xdr:row>
      <xdr:rowOff>7089</xdr:rowOff>
    </xdr:to>
    <xdr:sp macro="" textlink="">
      <xdr:nvSpPr>
        <xdr:cNvPr id="255" name="楕円 254">
          <a:extLst>
            <a:ext uri="{FF2B5EF4-FFF2-40B4-BE49-F238E27FC236}">
              <a16:creationId xmlns:a16="http://schemas.microsoft.com/office/drawing/2014/main" id="{272DB884-BF93-4DC0-BD09-C8E8005EAA42}"/>
            </a:ext>
          </a:extLst>
        </xdr:cNvPr>
        <xdr:cNvSpPr/>
      </xdr:nvSpPr>
      <xdr:spPr>
        <a:xfrm>
          <a:off x="7029450" y="1028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91566</xdr:rowOff>
    </xdr:from>
    <xdr:to>
      <xdr:col>45</xdr:col>
      <xdr:colOff>177800</xdr:colOff>
      <xdr:row>63</xdr:row>
      <xdr:rowOff>127739</xdr:rowOff>
    </xdr:to>
    <xdr:cxnSp macro="">
      <xdr:nvCxnSpPr>
        <xdr:cNvPr id="256" name="直線コネクタ 255">
          <a:extLst>
            <a:ext uri="{FF2B5EF4-FFF2-40B4-BE49-F238E27FC236}">
              <a16:creationId xmlns:a16="http://schemas.microsoft.com/office/drawing/2014/main" id="{947566CC-9181-4A3E-9181-984AE9D0F61F}"/>
            </a:ext>
          </a:extLst>
        </xdr:cNvPr>
        <xdr:cNvCxnSpPr/>
      </xdr:nvCxnSpPr>
      <xdr:spPr>
        <a:xfrm flipV="1">
          <a:off x="7077075" y="10299191"/>
          <a:ext cx="809625"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79259</xdr:rowOff>
    </xdr:from>
    <xdr:to>
      <xdr:col>36</xdr:col>
      <xdr:colOff>165100</xdr:colOff>
      <xdr:row>64</xdr:row>
      <xdr:rowOff>9409</xdr:rowOff>
    </xdr:to>
    <xdr:sp macro="" textlink="">
      <xdr:nvSpPr>
        <xdr:cNvPr id="257" name="楕円 256">
          <a:extLst>
            <a:ext uri="{FF2B5EF4-FFF2-40B4-BE49-F238E27FC236}">
              <a16:creationId xmlns:a16="http://schemas.microsoft.com/office/drawing/2014/main" id="{83A0F721-2799-449E-9866-040A5BFDC119}"/>
            </a:ext>
          </a:extLst>
        </xdr:cNvPr>
        <xdr:cNvSpPr/>
      </xdr:nvSpPr>
      <xdr:spPr>
        <a:xfrm>
          <a:off x="6238875" y="102900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127739</xdr:rowOff>
    </xdr:from>
    <xdr:to>
      <xdr:col>41</xdr:col>
      <xdr:colOff>50800</xdr:colOff>
      <xdr:row>63</xdr:row>
      <xdr:rowOff>130059</xdr:rowOff>
    </xdr:to>
    <xdr:cxnSp macro="">
      <xdr:nvCxnSpPr>
        <xdr:cNvPr id="258" name="直線コネクタ 257">
          <a:extLst>
            <a:ext uri="{FF2B5EF4-FFF2-40B4-BE49-F238E27FC236}">
              <a16:creationId xmlns:a16="http://schemas.microsoft.com/office/drawing/2014/main" id="{93310A5A-837B-49E0-BD25-FC79CB9E03B3}"/>
            </a:ext>
          </a:extLst>
        </xdr:cNvPr>
        <xdr:cNvCxnSpPr/>
      </xdr:nvCxnSpPr>
      <xdr:spPr>
        <a:xfrm flipV="1">
          <a:off x="6286500" y="10335364"/>
          <a:ext cx="790575"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1962C284-5490-45D3-852B-E74F1EECE751}"/>
            </a:ext>
          </a:extLst>
        </xdr:cNvPr>
        <xdr:cNvSpPr txBox="1"/>
      </xdr:nvSpPr>
      <xdr:spPr>
        <a:xfrm>
          <a:off x="8399995" y="997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AA99FE8C-399A-440A-A050-F9341CF4D884}"/>
            </a:ext>
          </a:extLst>
        </xdr:cNvPr>
        <xdr:cNvSpPr txBox="1"/>
      </xdr:nvSpPr>
      <xdr:spPr>
        <a:xfrm>
          <a:off x="7609420" y="998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9594CA9F-1A88-4095-B890-6832C2C6084C}"/>
            </a:ext>
          </a:extLst>
        </xdr:cNvPr>
        <xdr:cNvSpPr txBox="1"/>
      </xdr:nvSpPr>
      <xdr:spPr>
        <a:xfrm>
          <a:off x="6818845" y="999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70F92A7F-925F-4A78-8C97-6E8FEBCF0FAC}"/>
            </a:ext>
          </a:extLst>
        </xdr:cNvPr>
        <xdr:cNvSpPr txBox="1"/>
      </xdr:nvSpPr>
      <xdr:spPr>
        <a:xfrm>
          <a:off x="6009220" y="100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129836</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7BA582ED-01EA-4760-A8C9-3FF5CAA37D90}"/>
            </a:ext>
          </a:extLst>
        </xdr:cNvPr>
        <xdr:cNvSpPr txBox="1"/>
      </xdr:nvSpPr>
      <xdr:spPr>
        <a:xfrm>
          <a:off x="8399995" y="1033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133493</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D158D37F-C2F5-43EA-81F4-BCE6B46A31E8}"/>
            </a:ext>
          </a:extLst>
        </xdr:cNvPr>
        <xdr:cNvSpPr txBox="1"/>
      </xdr:nvSpPr>
      <xdr:spPr>
        <a:xfrm>
          <a:off x="7609420" y="1034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169666</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7F5C7E05-B80A-46F6-8D14-F9DD69CD4E12}"/>
            </a:ext>
          </a:extLst>
        </xdr:cNvPr>
        <xdr:cNvSpPr txBox="1"/>
      </xdr:nvSpPr>
      <xdr:spPr>
        <a:xfrm>
          <a:off x="6818845" y="1037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536</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2AF29F14-5EE4-4B84-B4B8-C7A0F647C1CB}"/>
            </a:ext>
          </a:extLst>
        </xdr:cNvPr>
        <xdr:cNvSpPr txBox="1"/>
      </xdr:nvSpPr>
      <xdr:spPr>
        <a:xfrm>
          <a:off x="6009220" y="10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1BC4FAC-8C7E-469F-9ACF-786797ACDCF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40CE80B-284E-4580-88A1-D0F1E252996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DB011779-31DE-4691-87FC-72E4963D6DB4}"/>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D9483CE-A7D5-4AE6-8B5F-F8CFF91805F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88706DC-903D-4414-B44A-6945F300930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D272233-B4CA-4218-8F1E-5102C8DA0E1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EEC4F62-151D-4814-A5F9-9C6C4EFABFDD}"/>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770FC8A2-5D7F-43E7-96CC-7595E228105F}"/>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CC8B148-88B4-4293-ACB6-59070DFFFE4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693F7C9-AEF7-4657-9F80-01E6B1F3A67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1E8CFE6A-556C-4FA9-B5BD-CDA0DCF6DA5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6A521800-A408-49BC-982F-3A2E9A250405}"/>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17F9779-4835-443A-8F4F-C8CCBEBAEA30}"/>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C0896FA-80D8-4407-82A8-783FC39416F5}"/>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CC69D216-514A-495A-A04F-053557F068D3}"/>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AC78AE4-DFF1-49B7-905F-7873ACBDF90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F8472074-99AB-46FD-8CE4-75AC325A9A7D}"/>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D1AE2B01-86BA-4229-B061-706FFEB8240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8820AE21-7D8C-44B1-8B13-918EAB5290A0}"/>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590D19C-32F5-466E-A196-EFB753630DA7}"/>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A1FC741B-2C41-45DA-8463-878E19345620}"/>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9C722FE-288C-4E75-AB7C-83B348E64ED9}"/>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C46C3DF-BF16-4D4F-BC8D-84F0B51D26A0}"/>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4163FED6-313D-4052-8CA4-D5525299304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4CC651DC-1521-48B4-835E-AD4306822B08}"/>
            </a:ext>
          </a:extLst>
        </xdr:cNvPr>
        <xdr:cNvCxnSpPr/>
      </xdr:nvCxnSpPr>
      <xdr:spPr>
        <a:xfrm flipV="1">
          <a:off x="4180840" y="1257109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18C4AC6B-10F6-4705-A04C-1BD16DFB6EA2}"/>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71C487CD-7186-4F48-86F7-A46F37084E24}"/>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B94F72AC-C213-4836-A06E-DC4E91B84246}"/>
            </a:ext>
          </a:extLst>
        </xdr:cNvPr>
        <xdr:cNvSpPr txBox="1"/>
      </xdr:nvSpPr>
      <xdr:spPr>
        <a:xfrm>
          <a:off x="4219575" y="1235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98D31EF-FE76-4450-96EE-5C26C982DB87}"/>
            </a:ext>
          </a:extLst>
        </xdr:cNvPr>
        <xdr:cNvCxnSpPr/>
      </xdr:nvCxnSpPr>
      <xdr:spPr>
        <a:xfrm>
          <a:off x="4105275" y="12571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2B8AED4F-4312-4BCD-B833-D0217AD48FA6}"/>
            </a:ext>
          </a:extLst>
        </xdr:cNvPr>
        <xdr:cNvSpPr txBox="1"/>
      </xdr:nvSpPr>
      <xdr:spPr>
        <a:xfrm>
          <a:off x="4219575" y="13353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88942C76-1661-4C82-9F44-55325692B153}"/>
            </a:ext>
          </a:extLst>
        </xdr:cNvPr>
        <xdr:cNvSpPr/>
      </xdr:nvSpPr>
      <xdr:spPr>
        <a:xfrm>
          <a:off x="4124325" y="133750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D20BD124-B435-4604-859E-D9A32479FCDE}"/>
            </a:ext>
          </a:extLst>
        </xdr:cNvPr>
        <xdr:cNvSpPr/>
      </xdr:nvSpPr>
      <xdr:spPr>
        <a:xfrm>
          <a:off x="3381375" y="13364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9892C2C1-EFB6-489B-A503-80015BCA973A}"/>
            </a:ext>
          </a:extLst>
        </xdr:cNvPr>
        <xdr:cNvSpPr/>
      </xdr:nvSpPr>
      <xdr:spPr>
        <a:xfrm>
          <a:off x="2571750" y="1337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F9E9C876-9D79-44D7-85E5-5753F6658E66}"/>
            </a:ext>
          </a:extLst>
        </xdr:cNvPr>
        <xdr:cNvSpPr/>
      </xdr:nvSpPr>
      <xdr:spPr>
        <a:xfrm>
          <a:off x="1781175" y="133432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48A336CD-0E22-479D-8A4F-D27CC73C3AED}"/>
            </a:ext>
          </a:extLst>
        </xdr:cNvPr>
        <xdr:cNvSpPr/>
      </xdr:nvSpPr>
      <xdr:spPr>
        <a:xfrm>
          <a:off x="981075" y="133280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F11B3B-85A3-4536-B5C2-027B858A526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D4AF67-06C8-4687-8142-D9A5EC03FB8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3D345D1-347E-46C3-B2E1-3EAAA5BBD2A2}"/>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C49457-B7EC-4279-8827-FB3DE59C39A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0D69A63-F31B-4307-9707-96B311B2344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7" name="楕円 306">
          <a:extLst>
            <a:ext uri="{FF2B5EF4-FFF2-40B4-BE49-F238E27FC236}">
              <a16:creationId xmlns:a16="http://schemas.microsoft.com/office/drawing/2014/main" id="{C077773D-C443-46FB-AD6C-A0A3006F36CC}"/>
            </a:ext>
          </a:extLst>
        </xdr:cNvPr>
        <xdr:cNvSpPr/>
      </xdr:nvSpPr>
      <xdr:spPr>
        <a:xfrm>
          <a:off x="4124325" y="13240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AE442265-5656-40C3-9511-9683D7F22B01}"/>
            </a:ext>
          </a:extLst>
        </xdr:cNvPr>
        <xdr:cNvSpPr txBox="1"/>
      </xdr:nvSpPr>
      <xdr:spPr>
        <a:xfrm>
          <a:off x="4219575"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9" name="楕円 308">
          <a:extLst>
            <a:ext uri="{FF2B5EF4-FFF2-40B4-BE49-F238E27FC236}">
              <a16:creationId xmlns:a16="http://schemas.microsoft.com/office/drawing/2014/main" id="{F85FE4F7-2848-4352-B647-D89FDDDA8A30}"/>
            </a:ext>
          </a:extLst>
        </xdr:cNvPr>
        <xdr:cNvSpPr/>
      </xdr:nvSpPr>
      <xdr:spPr>
        <a:xfrm>
          <a:off x="3381375" y="13193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165736</xdr:rowOff>
    </xdr:to>
    <xdr:cxnSp macro="">
      <xdr:nvCxnSpPr>
        <xdr:cNvPr id="310" name="直線コネクタ 309">
          <a:extLst>
            <a:ext uri="{FF2B5EF4-FFF2-40B4-BE49-F238E27FC236}">
              <a16:creationId xmlns:a16="http://schemas.microsoft.com/office/drawing/2014/main" id="{CCE3B882-C3E2-4933-972F-C71F693E09D2}"/>
            </a:ext>
          </a:extLst>
        </xdr:cNvPr>
        <xdr:cNvCxnSpPr/>
      </xdr:nvCxnSpPr>
      <xdr:spPr>
        <a:xfrm>
          <a:off x="3429000" y="13250545"/>
          <a:ext cx="75247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11" name="楕円 310">
          <a:extLst>
            <a:ext uri="{FF2B5EF4-FFF2-40B4-BE49-F238E27FC236}">
              <a16:creationId xmlns:a16="http://schemas.microsoft.com/office/drawing/2014/main" id="{CECD980D-6F96-4023-BED7-307273A80F7F}"/>
            </a:ext>
          </a:extLst>
        </xdr:cNvPr>
        <xdr:cNvSpPr/>
      </xdr:nvSpPr>
      <xdr:spPr>
        <a:xfrm>
          <a:off x="2571750" y="131514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121920</xdr:rowOff>
    </xdr:to>
    <xdr:cxnSp macro="">
      <xdr:nvCxnSpPr>
        <xdr:cNvPr id="312" name="直線コネクタ 311">
          <a:extLst>
            <a:ext uri="{FF2B5EF4-FFF2-40B4-BE49-F238E27FC236}">
              <a16:creationId xmlns:a16="http://schemas.microsoft.com/office/drawing/2014/main" id="{52E3CFF1-F660-4AC8-BACF-332BDCFBE643}"/>
            </a:ext>
          </a:extLst>
        </xdr:cNvPr>
        <xdr:cNvCxnSpPr/>
      </xdr:nvCxnSpPr>
      <xdr:spPr>
        <a:xfrm>
          <a:off x="2619375" y="13208636"/>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313" name="楕円 312">
          <a:extLst>
            <a:ext uri="{FF2B5EF4-FFF2-40B4-BE49-F238E27FC236}">
              <a16:creationId xmlns:a16="http://schemas.microsoft.com/office/drawing/2014/main" id="{3A91A50A-49BD-484F-B10D-1F23BDF923DC}"/>
            </a:ext>
          </a:extLst>
        </xdr:cNvPr>
        <xdr:cNvSpPr/>
      </xdr:nvSpPr>
      <xdr:spPr>
        <a:xfrm>
          <a:off x="1781175" y="131235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36195</xdr:rowOff>
    </xdr:from>
    <xdr:to>
      <xdr:col>15</xdr:col>
      <xdr:colOff>50800</xdr:colOff>
      <xdr:row>81</xdr:row>
      <xdr:rowOff>80011</xdr:rowOff>
    </xdr:to>
    <xdr:cxnSp macro="">
      <xdr:nvCxnSpPr>
        <xdr:cNvPr id="314" name="直線コネクタ 313">
          <a:extLst>
            <a:ext uri="{FF2B5EF4-FFF2-40B4-BE49-F238E27FC236}">
              <a16:creationId xmlns:a16="http://schemas.microsoft.com/office/drawing/2014/main" id="{26176EBA-51AD-458D-933E-516610EDD2B2}"/>
            </a:ext>
          </a:extLst>
        </xdr:cNvPr>
        <xdr:cNvCxnSpPr/>
      </xdr:nvCxnSpPr>
      <xdr:spPr>
        <a:xfrm>
          <a:off x="1828800" y="13161645"/>
          <a:ext cx="790575"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5" name="楕円 314">
          <a:extLst>
            <a:ext uri="{FF2B5EF4-FFF2-40B4-BE49-F238E27FC236}">
              <a16:creationId xmlns:a16="http://schemas.microsoft.com/office/drawing/2014/main" id="{984E5293-FAE2-4F3F-9221-435B0DA8F4E6}"/>
            </a:ext>
          </a:extLst>
        </xdr:cNvPr>
        <xdr:cNvSpPr/>
      </xdr:nvSpPr>
      <xdr:spPr>
        <a:xfrm>
          <a:off x="981075" y="13095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81</xdr:row>
      <xdr:rowOff>36195</xdr:rowOff>
    </xdr:to>
    <xdr:cxnSp macro="">
      <xdr:nvCxnSpPr>
        <xdr:cNvPr id="316" name="直線コネクタ 315">
          <a:extLst>
            <a:ext uri="{FF2B5EF4-FFF2-40B4-BE49-F238E27FC236}">
              <a16:creationId xmlns:a16="http://schemas.microsoft.com/office/drawing/2014/main" id="{643134CC-A4F3-4C38-BBE5-39CD69462EE8}"/>
            </a:ext>
          </a:extLst>
        </xdr:cNvPr>
        <xdr:cNvCxnSpPr/>
      </xdr:nvCxnSpPr>
      <xdr:spPr>
        <a:xfrm>
          <a:off x="1028700" y="1313370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A1E76B69-EED8-47CC-9916-5843E89460A8}"/>
            </a:ext>
          </a:extLst>
        </xdr:cNvPr>
        <xdr:cNvSpPr txBox="1"/>
      </xdr:nvSpPr>
      <xdr:spPr>
        <a:xfrm>
          <a:off x="3239144" y="1344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5DA993A0-1248-46EE-900C-800B385A2D54}"/>
            </a:ext>
          </a:extLst>
        </xdr:cNvPr>
        <xdr:cNvSpPr txBox="1"/>
      </xdr:nvSpPr>
      <xdr:spPr>
        <a:xfrm>
          <a:off x="2439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441DD4DB-FE71-4D3E-AD4B-C8FFDD786E65}"/>
            </a:ext>
          </a:extLst>
        </xdr:cNvPr>
        <xdr:cNvSpPr txBox="1"/>
      </xdr:nvSpPr>
      <xdr:spPr>
        <a:xfrm>
          <a:off x="1648469"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79EB2107-BE40-4E3A-8B8D-B3949C2AC3DF}"/>
            </a:ext>
          </a:extLst>
        </xdr:cNvPr>
        <xdr:cNvSpPr txBox="1"/>
      </xdr:nvSpPr>
      <xdr:spPr>
        <a:xfrm>
          <a:off x="848369" y="1342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21" name="n_1mainValue【公営住宅】&#10;有形固定資産減価償却率">
          <a:extLst>
            <a:ext uri="{FF2B5EF4-FFF2-40B4-BE49-F238E27FC236}">
              <a16:creationId xmlns:a16="http://schemas.microsoft.com/office/drawing/2014/main" id="{7DC1BD3C-EB74-4A6B-9109-E55A548A408A}"/>
            </a:ext>
          </a:extLst>
        </xdr:cNvPr>
        <xdr:cNvSpPr txBox="1"/>
      </xdr:nvSpPr>
      <xdr:spPr>
        <a:xfrm>
          <a:off x="32391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322" name="n_2mainValue【公営住宅】&#10;有形固定資産減価償却率">
          <a:extLst>
            <a:ext uri="{FF2B5EF4-FFF2-40B4-BE49-F238E27FC236}">
              <a16:creationId xmlns:a16="http://schemas.microsoft.com/office/drawing/2014/main" id="{48F39F98-075A-403C-AA53-0B03BBD97104}"/>
            </a:ext>
          </a:extLst>
        </xdr:cNvPr>
        <xdr:cNvSpPr txBox="1"/>
      </xdr:nvSpPr>
      <xdr:spPr>
        <a:xfrm>
          <a:off x="2439044" y="1294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323" name="n_3mainValue【公営住宅】&#10;有形固定資産減価償却率">
          <a:extLst>
            <a:ext uri="{FF2B5EF4-FFF2-40B4-BE49-F238E27FC236}">
              <a16:creationId xmlns:a16="http://schemas.microsoft.com/office/drawing/2014/main" id="{17089CAA-0941-45FE-ADDA-9BDFB4DAA990}"/>
            </a:ext>
          </a:extLst>
        </xdr:cNvPr>
        <xdr:cNvSpPr txBox="1"/>
      </xdr:nvSpPr>
      <xdr:spPr>
        <a:xfrm>
          <a:off x="1648469"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78757</xdr:rowOff>
    </xdr:from>
    <xdr:ext cx="405111" cy="259045"/>
    <xdr:sp macro="" textlink="">
      <xdr:nvSpPr>
        <xdr:cNvPr id="324" name="n_4mainValue【公営住宅】&#10;有形固定資産減価償却率">
          <a:extLst>
            <a:ext uri="{FF2B5EF4-FFF2-40B4-BE49-F238E27FC236}">
              <a16:creationId xmlns:a16="http://schemas.microsoft.com/office/drawing/2014/main" id="{31DB0BD3-36DF-4C61-BFDA-318900F1C6DE}"/>
            </a:ext>
          </a:extLst>
        </xdr:cNvPr>
        <xdr:cNvSpPr txBox="1"/>
      </xdr:nvSpPr>
      <xdr:spPr>
        <a:xfrm>
          <a:off x="848369" y="1288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61C6F78-45A1-46BA-B442-41D1F2188521}"/>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669B751-3C20-46AC-8944-A1E3CC87454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0BE465D-E964-4D03-97DB-345A466B2B9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5BC6690-9ED9-4A84-A352-8F6C2AC5FD85}"/>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62284FE8-1A0A-4D78-9FB1-27B768B7B983}"/>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BDF8219-B804-4F30-8F9B-1E1E88FC9EB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1D54C33-063F-4342-93CE-E4EDB418E18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A72E1D2-00DE-4887-A55F-6AB4AAEFA203}"/>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C68BB50-9339-4A1F-A41A-15C25ADE610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BFC05FD-6253-4CC2-86CE-D871BCE333FD}"/>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70B2D5C-4020-4A01-B905-F6655DA4052A}"/>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21FD258D-B2A9-4966-B5A2-6998D406B32F}"/>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B956F58D-FF25-492D-BB3C-BE0C1D675783}"/>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9D75ACC9-E842-4204-B2C1-C7DC866ED415}"/>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652A5089-FADC-448B-8E64-E61E63945D1F}"/>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85DE1E63-0F6B-43B5-BE49-5090FA40333C}"/>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40516F90-7FEB-4C38-815D-06DC40021DAB}"/>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AAD341A2-F7B5-4846-B06D-4387BC0417B7}"/>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52068AF2-7138-45FD-A050-C1EDA2F4084C}"/>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E2442AA-0656-4643-96FD-308D94282DCF}"/>
            </a:ext>
          </a:extLst>
        </xdr:cNvPr>
        <xdr:cNvSpPr txBox="1"/>
      </xdr:nvSpPr>
      <xdr:spPr>
        <a:xfrm>
          <a:off x="5478976" y="127283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5223B28-57BD-41B2-AB35-8893896EFB79}"/>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DCE18C34-4C94-4694-BC1F-2CEC2535023F}"/>
            </a:ext>
          </a:extLst>
        </xdr:cNvPr>
        <xdr:cNvSpPr txBox="1"/>
      </xdr:nvSpPr>
      <xdr:spPr>
        <a:xfrm>
          <a:off x="5478976" y="124207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5599D62-25CF-4060-A917-18AB742C350F}"/>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53A05DDD-3F7C-4123-BFC9-380B42259788}"/>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282A16EB-D9F2-44BA-9EA0-749550E7F9D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7A46104B-1D5D-4735-8F34-6354FAAA6AC5}"/>
            </a:ext>
          </a:extLst>
        </xdr:cNvPr>
        <xdr:cNvCxnSpPr/>
      </xdr:nvCxnSpPr>
      <xdr:spPr>
        <a:xfrm flipV="1">
          <a:off x="9429115" y="12666545"/>
          <a:ext cx="0" cy="14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CBD0F437-1648-4BCC-AD6D-FA035E44FA1B}"/>
            </a:ext>
          </a:extLst>
        </xdr:cNvPr>
        <xdr:cNvSpPr txBox="1"/>
      </xdr:nvSpPr>
      <xdr:spPr>
        <a:xfrm>
          <a:off x="9467850" y="140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CD3DCA03-3288-4386-8281-07448D736C89}"/>
            </a:ext>
          </a:extLst>
        </xdr:cNvPr>
        <xdr:cNvCxnSpPr/>
      </xdr:nvCxnSpPr>
      <xdr:spPr>
        <a:xfrm>
          <a:off x="9363075" y="140956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F62176ED-8C6D-46FC-8C39-C08D692BD93E}"/>
            </a:ext>
          </a:extLst>
        </xdr:cNvPr>
        <xdr:cNvSpPr txBox="1"/>
      </xdr:nvSpPr>
      <xdr:spPr>
        <a:xfrm>
          <a:off x="9467850" y="1246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8291C2C3-F952-41FD-B8D4-9001FE45B8FF}"/>
            </a:ext>
          </a:extLst>
        </xdr:cNvPr>
        <xdr:cNvCxnSpPr/>
      </xdr:nvCxnSpPr>
      <xdr:spPr>
        <a:xfrm>
          <a:off x="9363075" y="126665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5ABC53EE-DA80-4436-8DDB-B1BBF88F2949}"/>
            </a:ext>
          </a:extLst>
        </xdr:cNvPr>
        <xdr:cNvSpPr txBox="1"/>
      </xdr:nvSpPr>
      <xdr:spPr>
        <a:xfrm>
          <a:off x="9467850" y="1376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53BD34E-C21C-41EF-86D5-84D882431511}"/>
            </a:ext>
          </a:extLst>
        </xdr:cNvPr>
        <xdr:cNvSpPr/>
      </xdr:nvSpPr>
      <xdr:spPr>
        <a:xfrm>
          <a:off x="9401175" y="138996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82AB1026-1C90-49B1-8A4E-8890F9759D91}"/>
            </a:ext>
          </a:extLst>
        </xdr:cNvPr>
        <xdr:cNvSpPr/>
      </xdr:nvSpPr>
      <xdr:spPr>
        <a:xfrm>
          <a:off x="8639175" y="13915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D483D425-2F47-4DC6-9EBA-65A2A4825E80}"/>
            </a:ext>
          </a:extLst>
        </xdr:cNvPr>
        <xdr:cNvSpPr/>
      </xdr:nvSpPr>
      <xdr:spPr>
        <a:xfrm>
          <a:off x="7839075" y="13904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9E40E365-6E36-4920-9A66-B7C9D00ED482}"/>
            </a:ext>
          </a:extLst>
        </xdr:cNvPr>
        <xdr:cNvSpPr/>
      </xdr:nvSpPr>
      <xdr:spPr>
        <a:xfrm>
          <a:off x="7029450" y="1391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843F1964-6C14-4960-B114-AAF708BA5873}"/>
            </a:ext>
          </a:extLst>
        </xdr:cNvPr>
        <xdr:cNvSpPr/>
      </xdr:nvSpPr>
      <xdr:spPr>
        <a:xfrm>
          <a:off x="6238875" y="1391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C2EBAFB-D39C-41DA-A619-2D89EE6ABE7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D117707-692F-4D78-A6FB-8194FB84FCB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D3C108-9801-4373-9981-1980CF642315}"/>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0E87AAC-72D2-49FB-A589-5909B840F4E6}"/>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D2840FB-4EC2-4BD9-93E4-3D1503A8938C}"/>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73188</xdr:rowOff>
    </xdr:from>
    <xdr:to>
      <xdr:col>55</xdr:col>
      <xdr:colOff>50800</xdr:colOff>
      <xdr:row>87</xdr:row>
      <xdr:rowOff>3338</xdr:rowOff>
    </xdr:to>
    <xdr:sp macro="" textlink="">
      <xdr:nvSpPr>
        <xdr:cNvPr id="366" name="楕円 365">
          <a:extLst>
            <a:ext uri="{FF2B5EF4-FFF2-40B4-BE49-F238E27FC236}">
              <a16:creationId xmlns:a16="http://schemas.microsoft.com/office/drawing/2014/main" id="{3C71103F-F493-419C-8937-07F95D596C8B}"/>
            </a:ext>
          </a:extLst>
        </xdr:cNvPr>
        <xdr:cNvSpPr/>
      </xdr:nvSpPr>
      <xdr:spPr>
        <a:xfrm>
          <a:off x="9401175" y="140082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159565</xdr:rowOff>
    </xdr:from>
    <xdr:ext cx="469744" cy="259045"/>
    <xdr:sp macro="" textlink="">
      <xdr:nvSpPr>
        <xdr:cNvPr id="367" name="【公営住宅】&#10;一人当たり面積該当値テキスト">
          <a:extLst>
            <a:ext uri="{FF2B5EF4-FFF2-40B4-BE49-F238E27FC236}">
              <a16:creationId xmlns:a16="http://schemas.microsoft.com/office/drawing/2014/main" id="{9EF62515-1C80-4DDB-A5B9-AFEF199A9B45}"/>
            </a:ext>
          </a:extLst>
        </xdr:cNvPr>
        <xdr:cNvSpPr txBox="1"/>
      </xdr:nvSpPr>
      <xdr:spPr>
        <a:xfrm>
          <a:off x="9467850" y="139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74276</xdr:rowOff>
    </xdr:from>
    <xdr:to>
      <xdr:col>50</xdr:col>
      <xdr:colOff>165100</xdr:colOff>
      <xdr:row>87</xdr:row>
      <xdr:rowOff>4426</xdr:rowOff>
    </xdr:to>
    <xdr:sp macro="" textlink="">
      <xdr:nvSpPr>
        <xdr:cNvPr id="368" name="楕円 367">
          <a:extLst>
            <a:ext uri="{FF2B5EF4-FFF2-40B4-BE49-F238E27FC236}">
              <a16:creationId xmlns:a16="http://schemas.microsoft.com/office/drawing/2014/main" id="{8F598FDE-1E57-43AC-9BA9-108694FFAF60}"/>
            </a:ext>
          </a:extLst>
        </xdr:cNvPr>
        <xdr:cNvSpPr/>
      </xdr:nvSpPr>
      <xdr:spPr>
        <a:xfrm>
          <a:off x="8639175" y="14009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123988</xdr:rowOff>
    </xdr:from>
    <xdr:to>
      <xdr:col>55</xdr:col>
      <xdr:colOff>0</xdr:colOff>
      <xdr:row>86</xdr:row>
      <xdr:rowOff>125076</xdr:rowOff>
    </xdr:to>
    <xdr:cxnSp macro="">
      <xdr:nvCxnSpPr>
        <xdr:cNvPr id="369" name="直線コネクタ 368">
          <a:extLst>
            <a:ext uri="{FF2B5EF4-FFF2-40B4-BE49-F238E27FC236}">
              <a16:creationId xmlns:a16="http://schemas.microsoft.com/office/drawing/2014/main" id="{2DC3E0F4-7040-4DFF-82D9-67BE8E466315}"/>
            </a:ext>
          </a:extLst>
        </xdr:cNvPr>
        <xdr:cNvCxnSpPr/>
      </xdr:nvCxnSpPr>
      <xdr:spPr>
        <a:xfrm flipV="1">
          <a:off x="8686800" y="14055888"/>
          <a:ext cx="7429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75256</xdr:rowOff>
    </xdr:from>
    <xdr:to>
      <xdr:col>46</xdr:col>
      <xdr:colOff>38100</xdr:colOff>
      <xdr:row>87</xdr:row>
      <xdr:rowOff>5406</xdr:rowOff>
    </xdr:to>
    <xdr:sp macro="" textlink="">
      <xdr:nvSpPr>
        <xdr:cNvPr id="370" name="楕円 369">
          <a:extLst>
            <a:ext uri="{FF2B5EF4-FFF2-40B4-BE49-F238E27FC236}">
              <a16:creationId xmlns:a16="http://schemas.microsoft.com/office/drawing/2014/main" id="{152A9C60-368D-4147-B39B-E1B51C927916}"/>
            </a:ext>
          </a:extLst>
        </xdr:cNvPr>
        <xdr:cNvSpPr/>
      </xdr:nvSpPr>
      <xdr:spPr>
        <a:xfrm>
          <a:off x="7839075" y="140103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125076</xdr:rowOff>
    </xdr:from>
    <xdr:to>
      <xdr:col>50</xdr:col>
      <xdr:colOff>114300</xdr:colOff>
      <xdr:row>86</xdr:row>
      <xdr:rowOff>126056</xdr:rowOff>
    </xdr:to>
    <xdr:cxnSp macro="">
      <xdr:nvCxnSpPr>
        <xdr:cNvPr id="371" name="直線コネクタ 370">
          <a:extLst>
            <a:ext uri="{FF2B5EF4-FFF2-40B4-BE49-F238E27FC236}">
              <a16:creationId xmlns:a16="http://schemas.microsoft.com/office/drawing/2014/main" id="{391481D0-F2C4-41D1-96CD-0A259B02FAFD}"/>
            </a:ext>
          </a:extLst>
        </xdr:cNvPr>
        <xdr:cNvCxnSpPr/>
      </xdr:nvCxnSpPr>
      <xdr:spPr>
        <a:xfrm flipV="1">
          <a:off x="7886700" y="14056976"/>
          <a:ext cx="8001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76236</xdr:rowOff>
    </xdr:from>
    <xdr:to>
      <xdr:col>41</xdr:col>
      <xdr:colOff>101600</xdr:colOff>
      <xdr:row>87</xdr:row>
      <xdr:rowOff>6386</xdr:rowOff>
    </xdr:to>
    <xdr:sp macro="" textlink="">
      <xdr:nvSpPr>
        <xdr:cNvPr id="372" name="楕円 371">
          <a:extLst>
            <a:ext uri="{FF2B5EF4-FFF2-40B4-BE49-F238E27FC236}">
              <a16:creationId xmlns:a16="http://schemas.microsoft.com/office/drawing/2014/main" id="{94F57CEC-EBDD-4518-BAF2-C407DC015FAF}"/>
            </a:ext>
          </a:extLst>
        </xdr:cNvPr>
        <xdr:cNvSpPr/>
      </xdr:nvSpPr>
      <xdr:spPr>
        <a:xfrm>
          <a:off x="7029450" y="14011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126056</xdr:rowOff>
    </xdr:from>
    <xdr:to>
      <xdr:col>45</xdr:col>
      <xdr:colOff>177800</xdr:colOff>
      <xdr:row>86</xdr:row>
      <xdr:rowOff>127036</xdr:rowOff>
    </xdr:to>
    <xdr:cxnSp macro="">
      <xdr:nvCxnSpPr>
        <xdr:cNvPr id="373" name="直線コネクタ 372">
          <a:extLst>
            <a:ext uri="{FF2B5EF4-FFF2-40B4-BE49-F238E27FC236}">
              <a16:creationId xmlns:a16="http://schemas.microsoft.com/office/drawing/2014/main" id="{676CAC9E-D518-4F20-899C-775B77647EDE}"/>
            </a:ext>
          </a:extLst>
        </xdr:cNvPr>
        <xdr:cNvCxnSpPr/>
      </xdr:nvCxnSpPr>
      <xdr:spPr>
        <a:xfrm flipV="1">
          <a:off x="7077075" y="14057956"/>
          <a:ext cx="809625"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75366</xdr:rowOff>
    </xdr:from>
    <xdr:to>
      <xdr:col>36</xdr:col>
      <xdr:colOff>165100</xdr:colOff>
      <xdr:row>87</xdr:row>
      <xdr:rowOff>5516</xdr:rowOff>
    </xdr:to>
    <xdr:sp macro="" textlink="">
      <xdr:nvSpPr>
        <xdr:cNvPr id="374" name="楕円 373">
          <a:extLst>
            <a:ext uri="{FF2B5EF4-FFF2-40B4-BE49-F238E27FC236}">
              <a16:creationId xmlns:a16="http://schemas.microsoft.com/office/drawing/2014/main" id="{4AD42425-EEB6-4300-8573-370C4EECC9A8}"/>
            </a:ext>
          </a:extLst>
        </xdr:cNvPr>
        <xdr:cNvSpPr/>
      </xdr:nvSpPr>
      <xdr:spPr>
        <a:xfrm>
          <a:off x="6238875" y="140104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126166</xdr:rowOff>
    </xdr:from>
    <xdr:to>
      <xdr:col>41</xdr:col>
      <xdr:colOff>50800</xdr:colOff>
      <xdr:row>86</xdr:row>
      <xdr:rowOff>127036</xdr:rowOff>
    </xdr:to>
    <xdr:cxnSp macro="">
      <xdr:nvCxnSpPr>
        <xdr:cNvPr id="375" name="直線コネクタ 374">
          <a:extLst>
            <a:ext uri="{FF2B5EF4-FFF2-40B4-BE49-F238E27FC236}">
              <a16:creationId xmlns:a16="http://schemas.microsoft.com/office/drawing/2014/main" id="{27401FC6-070C-437B-A8EC-0AA0A1FBB4F0}"/>
            </a:ext>
          </a:extLst>
        </xdr:cNvPr>
        <xdr:cNvCxnSpPr/>
      </xdr:nvCxnSpPr>
      <xdr:spPr>
        <a:xfrm>
          <a:off x="6286500" y="14058066"/>
          <a:ext cx="790575"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BC304A76-7A73-4B05-8D4F-1917B6056C6C}"/>
            </a:ext>
          </a:extLst>
        </xdr:cNvPr>
        <xdr:cNvSpPr txBox="1"/>
      </xdr:nvSpPr>
      <xdr:spPr>
        <a:xfrm>
          <a:off x="8458277" y="1369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A9A18B08-AFDE-4347-B1F3-11C4C25B876C}"/>
            </a:ext>
          </a:extLst>
        </xdr:cNvPr>
        <xdr:cNvSpPr txBox="1"/>
      </xdr:nvSpPr>
      <xdr:spPr>
        <a:xfrm>
          <a:off x="7677227" y="1368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E8A53520-DBEC-4A38-AD56-35158E13294E}"/>
            </a:ext>
          </a:extLst>
        </xdr:cNvPr>
        <xdr:cNvSpPr txBox="1"/>
      </xdr:nvSpPr>
      <xdr:spPr>
        <a:xfrm>
          <a:off x="6867602" y="136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A234A79F-A6FB-4C47-89D6-0EA15E7F286C}"/>
            </a:ext>
          </a:extLst>
        </xdr:cNvPr>
        <xdr:cNvSpPr txBox="1"/>
      </xdr:nvSpPr>
      <xdr:spPr>
        <a:xfrm>
          <a:off x="6067502" y="1369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167003</xdr:rowOff>
    </xdr:from>
    <xdr:ext cx="469744" cy="259045"/>
    <xdr:sp macro="" textlink="">
      <xdr:nvSpPr>
        <xdr:cNvPr id="380" name="n_1mainValue【公営住宅】&#10;一人当たり面積">
          <a:extLst>
            <a:ext uri="{FF2B5EF4-FFF2-40B4-BE49-F238E27FC236}">
              <a16:creationId xmlns:a16="http://schemas.microsoft.com/office/drawing/2014/main" id="{E2870D11-2DBB-4DBC-B99D-E19FA7F067BA}"/>
            </a:ext>
          </a:extLst>
        </xdr:cNvPr>
        <xdr:cNvSpPr txBox="1"/>
      </xdr:nvSpPr>
      <xdr:spPr>
        <a:xfrm>
          <a:off x="8458277" y="140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167983</xdr:rowOff>
    </xdr:from>
    <xdr:ext cx="469744" cy="259045"/>
    <xdr:sp macro="" textlink="">
      <xdr:nvSpPr>
        <xdr:cNvPr id="381" name="n_2mainValue【公営住宅】&#10;一人当たり面積">
          <a:extLst>
            <a:ext uri="{FF2B5EF4-FFF2-40B4-BE49-F238E27FC236}">
              <a16:creationId xmlns:a16="http://schemas.microsoft.com/office/drawing/2014/main" id="{B7115E54-A213-4408-9987-C2F0E16FB34F}"/>
            </a:ext>
          </a:extLst>
        </xdr:cNvPr>
        <xdr:cNvSpPr txBox="1"/>
      </xdr:nvSpPr>
      <xdr:spPr>
        <a:xfrm>
          <a:off x="7677227" y="140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168963</xdr:rowOff>
    </xdr:from>
    <xdr:ext cx="469744" cy="259045"/>
    <xdr:sp macro="" textlink="">
      <xdr:nvSpPr>
        <xdr:cNvPr id="382" name="n_3mainValue【公営住宅】&#10;一人当たり面積">
          <a:extLst>
            <a:ext uri="{FF2B5EF4-FFF2-40B4-BE49-F238E27FC236}">
              <a16:creationId xmlns:a16="http://schemas.microsoft.com/office/drawing/2014/main" id="{63A4A506-417D-4EB6-88C0-ADF79D3F76C0}"/>
            </a:ext>
          </a:extLst>
        </xdr:cNvPr>
        <xdr:cNvSpPr txBox="1"/>
      </xdr:nvSpPr>
      <xdr:spPr>
        <a:xfrm>
          <a:off x="6867602" y="1409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168093</xdr:rowOff>
    </xdr:from>
    <xdr:ext cx="469744" cy="259045"/>
    <xdr:sp macro="" textlink="">
      <xdr:nvSpPr>
        <xdr:cNvPr id="383" name="n_4mainValue【公営住宅】&#10;一人当たり面積">
          <a:extLst>
            <a:ext uri="{FF2B5EF4-FFF2-40B4-BE49-F238E27FC236}">
              <a16:creationId xmlns:a16="http://schemas.microsoft.com/office/drawing/2014/main" id="{25860F16-F953-430C-8CCB-E7EC144D7B59}"/>
            </a:ext>
          </a:extLst>
        </xdr:cNvPr>
        <xdr:cNvSpPr txBox="1"/>
      </xdr:nvSpPr>
      <xdr:spPr>
        <a:xfrm>
          <a:off x="6067502" y="140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DD86030-66F7-4187-B623-6003783CFBE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A1CD5414-3710-4AEC-86C4-446D2823306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A3BA047A-3AAC-473F-8B14-4064F6C0847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41BCC2B-735D-4D0A-B51D-ED09C8CB18E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6BA209D8-DFBF-44F7-9A6D-9E800A75651D}"/>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30429E74-AE48-4836-B9E2-3E108C1443D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F4A6A4E1-69F3-49DB-ADDA-AAB1E15F3826}"/>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3E7B8352-BC3D-45A5-83B8-C5A4DEE0EF4F}"/>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A22A94BA-B3F0-4D12-BBBB-780E961F049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50D1EE40-6072-43E2-A359-926B1983BC1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1E058DA9-CBE9-4CFB-A55B-C8F1553067B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141B3D24-5BF9-432D-B90C-D09CA840ECF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CA26ED58-024B-4617-BA5A-2803CCF33C0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7DFA5878-69A8-4AFD-BEC6-343A8BE28B78}"/>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2E744166-BF10-4780-9D1A-A814DC7C3AB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E64577DD-CE60-48C5-8195-90312565B2FF}"/>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3BAE288A-7D02-4E44-AE70-7BBC430ECCBD}"/>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132CA129-5577-4FA7-9E8C-00258150E50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9E964722-D814-463F-9E56-197BB93155C5}"/>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9B556A5E-FF77-4DF4-A3A9-5C0DB7B0574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D395B75F-5488-461F-94E3-3DEC800A6620}"/>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464DC2C0-1B81-4A9F-B11B-0E3A41969FB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475D540-A677-48C4-98D9-702D5DB9CF9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837C7EC3-1AD0-463E-92B0-5570689418A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F679EC97-CB2B-41A6-ADFE-6C60F536EAF4}"/>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7A801B9-ABF7-467F-AE6A-3B28B29E714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BCC2D98F-A88D-42FF-8FF8-B819474716B6}"/>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D2C3E2FA-84D7-4D69-823F-8BD4BBF0DFA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8A772041-6DF9-4B02-8890-56038E3077FA}"/>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A5974D5-9495-48AF-B4A8-7D08E6AAB9FC}"/>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C35B586E-5F0C-478C-BE4A-BC34F648D15E}"/>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22564065-E2A3-408D-869B-EA5A31F8F996}"/>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698BED9E-81D3-4758-93E0-1B16AA717BE0}"/>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8BF90AFD-C057-4459-B1AF-B7BF93CBB0E7}"/>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E7620A39-21C7-4BDF-A3B4-ACB26F8386B0}"/>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DF47B6AF-BE0C-46C4-898F-84A2E9F5F039}"/>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A45ED0C-0BE3-47E8-832C-C6852C702A2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F6BA0C37-3203-4878-96EF-B4EDE878C245}"/>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47129F46-F50D-4718-8D7D-D5D553C818A7}"/>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E0079675-5749-4186-9EF4-1AEC064E275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40930CAD-4DE8-4D7B-A121-79693D5570A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45C1BAE9-A0BF-4578-A09D-3D1DA19A3A0B}"/>
            </a:ext>
          </a:extLst>
        </xdr:cNvPr>
        <xdr:cNvCxnSpPr/>
      </xdr:nvCxnSpPr>
      <xdr:spPr>
        <a:xfrm flipV="1">
          <a:off x="14696439" y="5455467"/>
          <a:ext cx="0" cy="144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5A7B88C6-EC47-4467-B6E4-AA2096CA84BB}"/>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0563F9F1-6D27-401F-8CC5-43B6D03589BB}"/>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9A8E39E9-D4C7-42E2-865A-FCDCBF3D3C75}"/>
            </a:ext>
          </a:extLst>
        </xdr:cNvPr>
        <xdr:cNvSpPr txBox="1"/>
      </xdr:nvSpPr>
      <xdr:spPr>
        <a:xfrm>
          <a:off x="14735175" y="52402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A054DD39-A775-4B15-822B-76C726E86807}"/>
            </a:ext>
          </a:extLst>
        </xdr:cNvPr>
        <xdr:cNvCxnSpPr/>
      </xdr:nvCxnSpPr>
      <xdr:spPr>
        <a:xfrm>
          <a:off x="14611350" y="54554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FB82B434-6ECE-4990-8A51-A0523E121BA0}"/>
            </a:ext>
          </a:extLst>
        </xdr:cNvPr>
        <xdr:cNvSpPr txBox="1"/>
      </xdr:nvSpPr>
      <xdr:spPr>
        <a:xfrm>
          <a:off x="14735175" y="6135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97B97560-19F7-4EB0-AF0B-19578B47B891}"/>
            </a:ext>
          </a:extLst>
        </xdr:cNvPr>
        <xdr:cNvSpPr/>
      </xdr:nvSpPr>
      <xdr:spPr>
        <a:xfrm>
          <a:off x="14649450" y="61599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DBBA4F49-1CEC-4B37-B70F-BE29521D98D6}"/>
            </a:ext>
          </a:extLst>
        </xdr:cNvPr>
        <xdr:cNvSpPr/>
      </xdr:nvSpPr>
      <xdr:spPr>
        <a:xfrm>
          <a:off x="13887450" y="61603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D4207D81-CCA9-4A7E-B96A-18928263EC3B}"/>
            </a:ext>
          </a:extLst>
        </xdr:cNvPr>
        <xdr:cNvSpPr/>
      </xdr:nvSpPr>
      <xdr:spPr>
        <a:xfrm>
          <a:off x="13096875" y="6151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62ABE0F2-AEAA-4AFA-87B0-0FDFF8239177}"/>
            </a:ext>
          </a:extLst>
        </xdr:cNvPr>
        <xdr:cNvSpPr/>
      </xdr:nvSpPr>
      <xdr:spPr>
        <a:xfrm>
          <a:off x="12296775" y="61062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2D999C7F-153A-419D-B8FA-F6F6B9819D57}"/>
            </a:ext>
          </a:extLst>
        </xdr:cNvPr>
        <xdr:cNvSpPr/>
      </xdr:nvSpPr>
      <xdr:spPr>
        <a:xfrm>
          <a:off x="11487150" y="6031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EBFC1E4-B156-41A6-94D9-07B96C3C486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EE608FB-1EA8-4BFD-937A-7D5E8B80E06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F00766-570C-44D4-AB9A-060B64B08C4D}"/>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A64378B-0263-4783-A2C2-C7F7F12B3CD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AA019C64-16BF-42AE-8A2C-60DAC521516E}"/>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53158</xdr:rowOff>
    </xdr:from>
    <xdr:to>
      <xdr:col>85</xdr:col>
      <xdr:colOff>177800</xdr:colOff>
      <xdr:row>35</xdr:row>
      <xdr:rowOff>154758</xdr:rowOff>
    </xdr:to>
    <xdr:sp macro="" textlink="">
      <xdr:nvSpPr>
        <xdr:cNvPr id="441" name="楕円 440">
          <a:extLst>
            <a:ext uri="{FF2B5EF4-FFF2-40B4-BE49-F238E27FC236}">
              <a16:creationId xmlns:a16="http://schemas.microsoft.com/office/drawing/2014/main" id="{87DFDBDB-C6B9-4A27-87E3-25A24CEEA52D}"/>
            </a:ext>
          </a:extLst>
        </xdr:cNvPr>
        <xdr:cNvSpPr/>
      </xdr:nvSpPr>
      <xdr:spPr>
        <a:xfrm>
          <a:off x="14649450" y="57268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76035</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AC5498FB-9A9C-4B5A-8A90-9751A44A632D}"/>
            </a:ext>
          </a:extLst>
        </xdr:cNvPr>
        <xdr:cNvSpPr txBox="1"/>
      </xdr:nvSpPr>
      <xdr:spPr>
        <a:xfrm>
          <a:off x="14735175" y="559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443" name="楕円 442">
          <a:extLst>
            <a:ext uri="{FF2B5EF4-FFF2-40B4-BE49-F238E27FC236}">
              <a16:creationId xmlns:a16="http://schemas.microsoft.com/office/drawing/2014/main" id="{F478ECD3-5868-436B-8A6F-3BE610037983}"/>
            </a:ext>
          </a:extLst>
        </xdr:cNvPr>
        <xdr:cNvSpPr/>
      </xdr:nvSpPr>
      <xdr:spPr>
        <a:xfrm>
          <a:off x="13887450" y="5659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103958</xdr:rowOff>
    </xdr:to>
    <xdr:cxnSp macro="">
      <xdr:nvCxnSpPr>
        <xdr:cNvPr id="444" name="直線コネクタ 443">
          <a:extLst>
            <a:ext uri="{FF2B5EF4-FFF2-40B4-BE49-F238E27FC236}">
              <a16:creationId xmlns:a16="http://schemas.microsoft.com/office/drawing/2014/main" id="{0E0C927F-7BA6-4C97-9AF7-D2A2FB9E6D4C}"/>
            </a:ext>
          </a:extLst>
        </xdr:cNvPr>
        <xdr:cNvCxnSpPr/>
      </xdr:nvCxnSpPr>
      <xdr:spPr>
        <a:xfrm>
          <a:off x="13935075" y="5707289"/>
          <a:ext cx="762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80917</xdr:rowOff>
    </xdr:from>
    <xdr:to>
      <xdr:col>76</xdr:col>
      <xdr:colOff>165100</xdr:colOff>
      <xdr:row>35</xdr:row>
      <xdr:rowOff>11067</xdr:rowOff>
    </xdr:to>
    <xdr:sp macro="" textlink="">
      <xdr:nvSpPr>
        <xdr:cNvPr id="445" name="楕円 444">
          <a:extLst>
            <a:ext uri="{FF2B5EF4-FFF2-40B4-BE49-F238E27FC236}">
              <a16:creationId xmlns:a16="http://schemas.microsoft.com/office/drawing/2014/main" id="{94777023-D15D-4EA8-9D3F-FDBE340C6771}"/>
            </a:ext>
          </a:extLst>
        </xdr:cNvPr>
        <xdr:cNvSpPr/>
      </xdr:nvSpPr>
      <xdr:spPr>
        <a:xfrm>
          <a:off x="13096875" y="55990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35</xdr:row>
      <xdr:rowOff>27214</xdr:rowOff>
    </xdr:to>
    <xdr:cxnSp macro="">
      <xdr:nvCxnSpPr>
        <xdr:cNvPr id="446" name="直線コネクタ 445">
          <a:extLst>
            <a:ext uri="{FF2B5EF4-FFF2-40B4-BE49-F238E27FC236}">
              <a16:creationId xmlns:a16="http://schemas.microsoft.com/office/drawing/2014/main" id="{ECED01C2-E430-4025-9478-47539B6AB028}"/>
            </a:ext>
          </a:extLst>
        </xdr:cNvPr>
        <xdr:cNvCxnSpPr/>
      </xdr:nvCxnSpPr>
      <xdr:spPr>
        <a:xfrm>
          <a:off x="13144500" y="5646692"/>
          <a:ext cx="790575"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5806</xdr:rowOff>
    </xdr:from>
    <xdr:to>
      <xdr:col>72</xdr:col>
      <xdr:colOff>38100</xdr:colOff>
      <xdr:row>34</xdr:row>
      <xdr:rowOff>107406</xdr:rowOff>
    </xdr:to>
    <xdr:sp macro="" textlink="">
      <xdr:nvSpPr>
        <xdr:cNvPr id="447" name="楕円 446">
          <a:extLst>
            <a:ext uri="{FF2B5EF4-FFF2-40B4-BE49-F238E27FC236}">
              <a16:creationId xmlns:a16="http://schemas.microsoft.com/office/drawing/2014/main" id="{12A33673-143E-4DCB-81E1-F799AB944ADA}"/>
            </a:ext>
          </a:extLst>
        </xdr:cNvPr>
        <xdr:cNvSpPr/>
      </xdr:nvSpPr>
      <xdr:spPr>
        <a:xfrm>
          <a:off x="12296775" y="55239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34</xdr:row>
      <xdr:rowOff>131717</xdr:rowOff>
    </xdr:to>
    <xdr:cxnSp macro="">
      <xdr:nvCxnSpPr>
        <xdr:cNvPr id="448" name="直線コネクタ 447">
          <a:extLst>
            <a:ext uri="{FF2B5EF4-FFF2-40B4-BE49-F238E27FC236}">
              <a16:creationId xmlns:a16="http://schemas.microsoft.com/office/drawing/2014/main" id="{92010616-7D6C-4CBE-B5B1-7DB82346F996}"/>
            </a:ext>
          </a:extLst>
        </xdr:cNvPr>
        <xdr:cNvCxnSpPr/>
      </xdr:nvCxnSpPr>
      <xdr:spPr>
        <a:xfrm>
          <a:off x="12344400" y="5571581"/>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102144</xdr:rowOff>
    </xdr:from>
    <xdr:to>
      <xdr:col>67</xdr:col>
      <xdr:colOff>101600</xdr:colOff>
      <xdr:row>34</xdr:row>
      <xdr:rowOff>32294</xdr:rowOff>
    </xdr:to>
    <xdr:sp macro="" textlink="">
      <xdr:nvSpPr>
        <xdr:cNvPr id="449" name="楕円 448">
          <a:extLst>
            <a:ext uri="{FF2B5EF4-FFF2-40B4-BE49-F238E27FC236}">
              <a16:creationId xmlns:a16="http://schemas.microsoft.com/office/drawing/2014/main" id="{EFF0D780-E032-4DAC-95E6-1B1805A8C94C}"/>
            </a:ext>
          </a:extLst>
        </xdr:cNvPr>
        <xdr:cNvSpPr/>
      </xdr:nvSpPr>
      <xdr:spPr>
        <a:xfrm>
          <a:off x="11487150" y="54583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152944</xdr:rowOff>
    </xdr:from>
    <xdr:to>
      <xdr:col>71</xdr:col>
      <xdr:colOff>177800</xdr:colOff>
      <xdr:row>34</xdr:row>
      <xdr:rowOff>56606</xdr:rowOff>
    </xdr:to>
    <xdr:cxnSp macro="">
      <xdr:nvCxnSpPr>
        <xdr:cNvPr id="450" name="直線コネクタ 449">
          <a:extLst>
            <a:ext uri="{FF2B5EF4-FFF2-40B4-BE49-F238E27FC236}">
              <a16:creationId xmlns:a16="http://schemas.microsoft.com/office/drawing/2014/main" id="{2754DC98-23EE-4744-8D70-0654F3173A54}"/>
            </a:ext>
          </a:extLst>
        </xdr:cNvPr>
        <xdr:cNvCxnSpPr/>
      </xdr:nvCxnSpPr>
      <xdr:spPr>
        <a:xfrm>
          <a:off x="11534775" y="5505994"/>
          <a:ext cx="809625"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886A806E-EA78-41B5-B40A-D06834371C34}"/>
            </a:ext>
          </a:extLst>
        </xdr:cNvPr>
        <xdr:cNvSpPr txBox="1"/>
      </xdr:nvSpPr>
      <xdr:spPr>
        <a:xfrm>
          <a:off x="13745219"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261643FC-29B0-41EB-9893-A60FF7A68B60}"/>
            </a:ext>
          </a:extLst>
        </xdr:cNvPr>
        <xdr:cNvSpPr txBox="1"/>
      </xdr:nvSpPr>
      <xdr:spPr>
        <a:xfrm>
          <a:off x="12964169"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ADED7935-F12D-434C-98C2-B2AEB4C50124}"/>
            </a:ext>
          </a:extLst>
        </xdr:cNvPr>
        <xdr:cNvSpPr txBox="1"/>
      </xdr:nvSpPr>
      <xdr:spPr>
        <a:xfrm>
          <a:off x="12164069"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8B803C8D-1050-4642-A577-68796D4CD458}"/>
            </a:ext>
          </a:extLst>
        </xdr:cNvPr>
        <xdr:cNvSpPr txBox="1"/>
      </xdr:nvSpPr>
      <xdr:spPr>
        <a:xfrm>
          <a:off x="11354444" y="612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8E34B37B-5057-40FA-BCB5-4724052D937F}"/>
            </a:ext>
          </a:extLst>
        </xdr:cNvPr>
        <xdr:cNvSpPr txBox="1"/>
      </xdr:nvSpPr>
      <xdr:spPr>
        <a:xfrm>
          <a:off x="13745219" y="54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27594</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E548098A-8A8D-4D9F-A9D2-6395ABE7FA3A}"/>
            </a:ext>
          </a:extLst>
        </xdr:cNvPr>
        <xdr:cNvSpPr txBox="1"/>
      </xdr:nvSpPr>
      <xdr:spPr>
        <a:xfrm>
          <a:off x="12964169" y="53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123933</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FE1DC2EE-6EB4-423A-A38F-FD609367BB3D}"/>
            </a:ext>
          </a:extLst>
        </xdr:cNvPr>
        <xdr:cNvSpPr txBox="1"/>
      </xdr:nvSpPr>
      <xdr:spPr>
        <a:xfrm>
          <a:off x="12164069" y="531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48821</xdr:rowOff>
    </xdr:from>
    <xdr:ext cx="340478" cy="259045"/>
    <xdr:sp macro="" textlink="">
      <xdr:nvSpPr>
        <xdr:cNvPr id="458" name="n_4mainValue【認定こども園・幼稚園・保育所】&#10;有形固定資産減価償却率">
          <a:extLst>
            <a:ext uri="{FF2B5EF4-FFF2-40B4-BE49-F238E27FC236}">
              <a16:creationId xmlns:a16="http://schemas.microsoft.com/office/drawing/2014/main" id="{CC6B8337-F5C2-4196-A5F1-D8365987E9BA}"/>
            </a:ext>
          </a:extLst>
        </xdr:cNvPr>
        <xdr:cNvSpPr txBox="1"/>
      </xdr:nvSpPr>
      <xdr:spPr>
        <a:xfrm>
          <a:off x="11383586" y="52367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BFD158D9-8D7E-4BFE-B797-671C2CB8643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701CB63B-BD6C-4E98-B433-63C76D6C7D5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6A6083EC-A157-421F-8B76-816B604F1738}"/>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43416BCB-AB87-499B-8833-1E7AD53913BC}"/>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171B3B49-C81E-46B3-9942-C40D2112F2D5}"/>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CD2B4257-924B-4B5D-B7DB-C0165E9A7ABF}"/>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D876293A-8C47-45D8-8BB8-72348C1AB56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4136C45-C0EA-403F-93C3-944B98F7EFBF}"/>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D89168F4-07AC-4043-8235-4BE8D5C09BE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DD0A9078-B682-4C57-AFFC-5FDBEEEDAC1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AF6B0FF3-3641-460B-9D7A-D8A35F8592B6}"/>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C514A71B-041E-425B-A1B2-496C05D000B9}"/>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4E068EC3-281D-42EC-AA39-BC89DAB6931B}"/>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9409C0E2-8D51-4609-8955-7E0A6B170167}"/>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E8562E38-DC38-43B6-A1E0-1D9F81F6D364}"/>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9D8AA56B-7BCF-4D95-958B-BB94692AEEDC}"/>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ECCD198A-0B13-4403-80C3-372B93E83421}"/>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C176309C-8CDD-4FC1-9038-E6E06BEF5F58}"/>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A1B695C9-969B-4696-96BA-F3B79539456F}"/>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ACA5EAB-9C40-4184-8E04-98596CB983D5}"/>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678F6B6-E801-4431-87E1-1C2649DEA36E}"/>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6700EC6E-E2C9-4E28-978A-DA601A916AF5}"/>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9E22ACB9-3121-4197-A7FF-E25CD84F9F33}"/>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EB43322A-6988-4A67-8BAB-64F56C2DBCE9}"/>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D20CC32B-E697-4097-A75B-99D809D4443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7B29904B-A0D2-432B-9943-47A522A19A7A}"/>
            </a:ext>
          </a:extLst>
        </xdr:cNvPr>
        <xdr:cNvCxnSpPr/>
      </xdr:nvCxnSpPr>
      <xdr:spPr>
        <a:xfrm flipV="1">
          <a:off x="19954239" y="5515701"/>
          <a:ext cx="0" cy="136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F13ABDC5-11E0-4A3D-93F4-698E0F83197C}"/>
            </a:ext>
          </a:extLst>
        </xdr:cNvPr>
        <xdr:cNvSpPr txBox="1"/>
      </xdr:nvSpPr>
      <xdr:spPr>
        <a:xfrm>
          <a:off x="19992975"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413AD4F5-9DFF-469E-A823-FC5A033D6C12}"/>
            </a:ext>
          </a:extLst>
        </xdr:cNvPr>
        <xdr:cNvCxnSpPr/>
      </xdr:nvCxnSpPr>
      <xdr:spPr>
        <a:xfrm>
          <a:off x="19878675" y="6878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2B24EAFA-4893-4DBA-B90D-D6FAB41932AB}"/>
            </a:ext>
          </a:extLst>
        </xdr:cNvPr>
        <xdr:cNvSpPr txBox="1"/>
      </xdr:nvSpPr>
      <xdr:spPr>
        <a:xfrm>
          <a:off x="19992975" y="52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94A21BE8-B696-4805-A534-A6C55E5D12DD}"/>
            </a:ext>
          </a:extLst>
        </xdr:cNvPr>
        <xdr:cNvCxnSpPr/>
      </xdr:nvCxnSpPr>
      <xdr:spPr>
        <a:xfrm>
          <a:off x="19878675" y="5515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C25A6B5F-D5C1-4038-9250-20D7756D952A}"/>
            </a:ext>
          </a:extLst>
        </xdr:cNvPr>
        <xdr:cNvSpPr txBox="1"/>
      </xdr:nvSpPr>
      <xdr:spPr>
        <a:xfrm>
          <a:off x="19992975" y="6133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FA53D7FB-7D67-4103-B92D-C50E366F2665}"/>
            </a:ext>
          </a:extLst>
        </xdr:cNvPr>
        <xdr:cNvSpPr/>
      </xdr:nvSpPr>
      <xdr:spPr>
        <a:xfrm>
          <a:off x="19897725" y="62698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0DCB12FB-785C-492D-89AE-DA3DC012FF7F}"/>
            </a:ext>
          </a:extLst>
        </xdr:cNvPr>
        <xdr:cNvSpPr/>
      </xdr:nvSpPr>
      <xdr:spPr>
        <a:xfrm>
          <a:off x="19154775" y="6325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A06CAEF3-C8DE-4EBC-9AD7-E38609602B43}"/>
            </a:ext>
          </a:extLst>
        </xdr:cNvPr>
        <xdr:cNvSpPr/>
      </xdr:nvSpPr>
      <xdr:spPr>
        <a:xfrm>
          <a:off x="18345150" y="63251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20B717AB-71A3-4E5B-BA4F-333C1624FB94}"/>
            </a:ext>
          </a:extLst>
        </xdr:cNvPr>
        <xdr:cNvSpPr/>
      </xdr:nvSpPr>
      <xdr:spPr>
        <a:xfrm>
          <a:off x="17554575" y="6333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567D8632-C9EE-42BA-8F12-371353065C5D}"/>
            </a:ext>
          </a:extLst>
        </xdr:cNvPr>
        <xdr:cNvSpPr/>
      </xdr:nvSpPr>
      <xdr:spPr>
        <a:xfrm>
          <a:off x="16754475" y="63744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014B8EF-D125-4514-8660-D6130CF7C388}"/>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9A7DA4B-EF85-4F8C-97BA-5BB1AB0EA00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BECFC10-4B2F-4E0E-B500-79B0F100015E}"/>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B9A855CD-2557-4C2B-97CF-352B8512D14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F2F63003-DED6-4658-987E-EA448B07859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54791</xdr:rowOff>
    </xdr:from>
    <xdr:to>
      <xdr:col>116</xdr:col>
      <xdr:colOff>114300</xdr:colOff>
      <xdr:row>39</xdr:row>
      <xdr:rowOff>156391</xdr:rowOff>
    </xdr:to>
    <xdr:sp macro="" textlink="">
      <xdr:nvSpPr>
        <xdr:cNvPr id="500" name="楕円 499">
          <a:extLst>
            <a:ext uri="{FF2B5EF4-FFF2-40B4-BE49-F238E27FC236}">
              <a16:creationId xmlns:a16="http://schemas.microsoft.com/office/drawing/2014/main" id="{9C894857-9C92-4131-8E0E-C3FB7C4A7B09}"/>
            </a:ext>
          </a:extLst>
        </xdr:cNvPr>
        <xdr:cNvSpPr/>
      </xdr:nvSpPr>
      <xdr:spPr>
        <a:xfrm>
          <a:off x="19897725" y="63793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33218</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DD6CE80C-4029-47FF-B854-5404094303F3}"/>
            </a:ext>
          </a:extLst>
        </xdr:cNvPr>
        <xdr:cNvSpPr txBox="1"/>
      </xdr:nvSpPr>
      <xdr:spPr>
        <a:xfrm>
          <a:off x="19992975" y="63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67854</xdr:rowOff>
    </xdr:from>
    <xdr:to>
      <xdr:col>112</xdr:col>
      <xdr:colOff>38100</xdr:colOff>
      <xdr:row>39</xdr:row>
      <xdr:rowOff>169454</xdr:rowOff>
    </xdr:to>
    <xdr:sp macro="" textlink="">
      <xdr:nvSpPr>
        <xdr:cNvPr id="502" name="楕円 501">
          <a:extLst>
            <a:ext uri="{FF2B5EF4-FFF2-40B4-BE49-F238E27FC236}">
              <a16:creationId xmlns:a16="http://schemas.microsoft.com/office/drawing/2014/main" id="{C991D85D-3312-4468-AC29-B6C1695FE9D9}"/>
            </a:ext>
          </a:extLst>
        </xdr:cNvPr>
        <xdr:cNvSpPr/>
      </xdr:nvSpPr>
      <xdr:spPr>
        <a:xfrm>
          <a:off x="19154775" y="6389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105591</xdr:rowOff>
    </xdr:from>
    <xdr:to>
      <xdr:col>116</xdr:col>
      <xdr:colOff>63500</xdr:colOff>
      <xdr:row>39</xdr:row>
      <xdr:rowOff>118654</xdr:rowOff>
    </xdr:to>
    <xdr:cxnSp macro="">
      <xdr:nvCxnSpPr>
        <xdr:cNvPr id="503" name="直線コネクタ 502">
          <a:extLst>
            <a:ext uri="{FF2B5EF4-FFF2-40B4-BE49-F238E27FC236}">
              <a16:creationId xmlns:a16="http://schemas.microsoft.com/office/drawing/2014/main" id="{DEBEBE38-1954-433A-AB18-7101514A844E}"/>
            </a:ext>
          </a:extLst>
        </xdr:cNvPr>
        <xdr:cNvCxnSpPr/>
      </xdr:nvCxnSpPr>
      <xdr:spPr>
        <a:xfrm flipV="1">
          <a:off x="19202400" y="6427016"/>
          <a:ext cx="7524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77651</xdr:rowOff>
    </xdr:from>
    <xdr:to>
      <xdr:col>107</xdr:col>
      <xdr:colOff>101600</xdr:colOff>
      <xdr:row>40</xdr:row>
      <xdr:rowOff>7801</xdr:rowOff>
    </xdr:to>
    <xdr:sp macro="" textlink="">
      <xdr:nvSpPr>
        <xdr:cNvPr id="504" name="楕円 503">
          <a:extLst>
            <a:ext uri="{FF2B5EF4-FFF2-40B4-BE49-F238E27FC236}">
              <a16:creationId xmlns:a16="http://schemas.microsoft.com/office/drawing/2014/main" id="{E8EB624C-8C26-4219-9349-8448158B79A1}"/>
            </a:ext>
          </a:extLst>
        </xdr:cNvPr>
        <xdr:cNvSpPr/>
      </xdr:nvSpPr>
      <xdr:spPr>
        <a:xfrm>
          <a:off x="18345150" y="64022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118654</xdr:rowOff>
    </xdr:from>
    <xdr:to>
      <xdr:col>111</xdr:col>
      <xdr:colOff>177800</xdr:colOff>
      <xdr:row>39</xdr:row>
      <xdr:rowOff>128451</xdr:rowOff>
    </xdr:to>
    <xdr:cxnSp macro="">
      <xdr:nvCxnSpPr>
        <xdr:cNvPr id="505" name="直線コネクタ 504">
          <a:extLst>
            <a:ext uri="{FF2B5EF4-FFF2-40B4-BE49-F238E27FC236}">
              <a16:creationId xmlns:a16="http://schemas.microsoft.com/office/drawing/2014/main" id="{02AFC489-DC40-4D28-90A8-5F254D4A81AB}"/>
            </a:ext>
          </a:extLst>
        </xdr:cNvPr>
        <xdr:cNvCxnSpPr/>
      </xdr:nvCxnSpPr>
      <xdr:spPr>
        <a:xfrm flipV="1">
          <a:off x="18392775" y="6446429"/>
          <a:ext cx="80962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90715</xdr:rowOff>
    </xdr:from>
    <xdr:to>
      <xdr:col>102</xdr:col>
      <xdr:colOff>165100</xdr:colOff>
      <xdr:row>40</xdr:row>
      <xdr:rowOff>20865</xdr:rowOff>
    </xdr:to>
    <xdr:sp macro="" textlink="">
      <xdr:nvSpPr>
        <xdr:cNvPr id="506" name="楕円 505">
          <a:extLst>
            <a:ext uri="{FF2B5EF4-FFF2-40B4-BE49-F238E27FC236}">
              <a16:creationId xmlns:a16="http://schemas.microsoft.com/office/drawing/2014/main" id="{9A528425-F611-4FF3-8EA6-92ED64B7F3B4}"/>
            </a:ext>
          </a:extLst>
        </xdr:cNvPr>
        <xdr:cNvSpPr/>
      </xdr:nvSpPr>
      <xdr:spPr>
        <a:xfrm>
          <a:off x="17554575" y="6412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128451</xdr:rowOff>
    </xdr:from>
    <xdr:to>
      <xdr:col>107</xdr:col>
      <xdr:colOff>50800</xdr:colOff>
      <xdr:row>39</xdr:row>
      <xdr:rowOff>141515</xdr:rowOff>
    </xdr:to>
    <xdr:cxnSp macro="">
      <xdr:nvCxnSpPr>
        <xdr:cNvPr id="507" name="直線コネクタ 506">
          <a:extLst>
            <a:ext uri="{FF2B5EF4-FFF2-40B4-BE49-F238E27FC236}">
              <a16:creationId xmlns:a16="http://schemas.microsoft.com/office/drawing/2014/main" id="{D654A457-C11E-4DDF-BE99-DEA00433C611}"/>
            </a:ext>
          </a:extLst>
        </xdr:cNvPr>
        <xdr:cNvCxnSpPr/>
      </xdr:nvCxnSpPr>
      <xdr:spPr>
        <a:xfrm flipV="1">
          <a:off x="17602200" y="6449876"/>
          <a:ext cx="790575"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98878</xdr:rowOff>
    </xdr:from>
    <xdr:to>
      <xdr:col>98</xdr:col>
      <xdr:colOff>38100</xdr:colOff>
      <xdr:row>40</xdr:row>
      <xdr:rowOff>29028</xdr:rowOff>
    </xdr:to>
    <xdr:sp macro="" textlink="">
      <xdr:nvSpPr>
        <xdr:cNvPr id="508" name="楕円 507">
          <a:extLst>
            <a:ext uri="{FF2B5EF4-FFF2-40B4-BE49-F238E27FC236}">
              <a16:creationId xmlns:a16="http://schemas.microsoft.com/office/drawing/2014/main" id="{6E869E55-7DA1-4170-831F-F5F984BF0EC8}"/>
            </a:ext>
          </a:extLst>
        </xdr:cNvPr>
        <xdr:cNvSpPr/>
      </xdr:nvSpPr>
      <xdr:spPr>
        <a:xfrm>
          <a:off x="16754475" y="64266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141515</xdr:rowOff>
    </xdr:from>
    <xdr:to>
      <xdr:col>102</xdr:col>
      <xdr:colOff>114300</xdr:colOff>
      <xdr:row>39</xdr:row>
      <xdr:rowOff>149678</xdr:rowOff>
    </xdr:to>
    <xdr:cxnSp macro="">
      <xdr:nvCxnSpPr>
        <xdr:cNvPr id="509" name="直線コネクタ 508">
          <a:extLst>
            <a:ext uri="{FF2B5EF4-FFF2-40B4-BE49-F238E27FC236}">
              <a16:creationId xmlns:a16="http://schemas.microsoft.com/office/drawing/2014/main" id="{6D01F51C-FE54-4D59-8882-8436005E53E4}"/>
            </a:ext>
          </a:extLst>
        </xdr:cNvPr>
        <xdr:cNvCxnSpPr/>
      </xdr:nvCxnSpPr>
      <xdr:spPr>
        <a:xfrm flipV="1">
          <a:off x="16802100" y="6469290"/>
          <a:ext cx="8001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DBE20ECE-B24C-4BE7-848E-20B86F5A7B07}"/>
            </a:ext>
          </a:extLst>
        </xdr:cNvPr>
        <xdr:cNvSpPr txBox="1"/>
      </xdr:nvSpPr>
      <xdr:spPr>
        <a:xfrm>
          <a:off x="18983402" y="61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1B696244-1BA3-41B1-88DF-B5EF33CDDB5B}"/>
            </a:ext>
          </a:extLst>
        </xdr:cNvPr>
        <xdr:cNvSpPr txBox="1"/>
      </xdr:nvSpPr>
      <xdr:spPr>
        <a:xfrm>
          <a:off x="18183302" y="61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3B94C09C-0236-4455-8E97-468319E79469}"/>
            </a:ext>
          </a:extLst>
        </xdr:cNvPr>
        <xdr:cNvSpPr txBox="1"/>
      </xdr:nvSpPr>
      <xdr:spPr>
        <a:xfrm>
          <a:off x="17383202" y="612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7A019061-A3B7-4B44-9052-CEE609F1DC2A}"/>
            </a:ext>
          </a:extLst>
        </xdr:cNvPr>
        <xdr:cNvSpPr txBox="1"/>
      </xdr:nvSpPr>
      <xdr:spPr>
        <a:xfrm>
          <a:off x="16592627" y="61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160581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D5B748FB-CF3B-4080-B6E5-ABB3AD72DB5B}"/>
            </a:ext>
          </a:extLst>
        </xdr:cNvPr>
        <xdr:cNvSpPr txBox="1"/>
      </xdr:nvSpPr>
      <xdr:spPr>
        <a:xfrm>
          <a:off x="18983402" y="648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170378</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8454C11-C789-468B-895A-3F3BDEC028AF}"/>
            </a:ext>
          </a:extLst>
        </xdr:cNvPr>
        <xdr:cNvSpPr txBox="1"/>
      </xdr:nvSpPr>
      <xdr:spPr>
        <a:xfrm>
          <a:off x="18183302" y="648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11992</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D8350F35-E91F-42CA-8E9E-5CE573F88C7D}"/>
            </a:ext>
          </a:extLst>
        </xdr:cNvPr>
        <xdr:cNvSpPr txBox="1"/>
      </xdr:nvSpPr>
      <xdr:spPr>
        <a:xfrm>
          <a:off x="17383202"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924D0A74-0D7B-4B02-B8F8-364F2146C08E}"/>
            </a:ext>
          </a:extLst>
        </xdr:cNvPr>
        <xdr:cNvSpPr txBox="1"/>
      </xdr:nvSpPr>
      <xdr:spPr>
        <a:xfrm>
          <a:off x="16592627" y="65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193D1D9E-247A-4D99-A7AA-3C1242A40C8D}"/>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84FADB0-80C9-4964-90C2-D7024C72E448}"/>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7B39D77D-4CE0-4386-A965-B7BFFCA56C18}"/>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F05077A6-3A29-48B6-B71A-A0F253442AF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AC88DBD4-1431-4B27-A127-7951AED4CBD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9931279A-7B95-4B1F-B6A3-3699FF28BAC8}"/>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ABD6ADDA-594C-4C3F-B12D-76F60D44AB0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9A840171-6A45-40C0-82B6-F1A74E58AA8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560D0660-E6ED-4F6A-A202-387F2DA5DE2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C3E6EF84-60E7-48C7-809F-3152D54B277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BB759D1E-DF15-43A3-B3E5-FFDADF061E4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7D9CA244-04EA-4920-BFB2-9583E6F1021C}"/>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78D5BBD2-FFFF-41E5-8C83-7F6140C0B1FA}"/>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7E59EF6B-A882-443E-B94F-E04914A134C2}"/>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6218B95E-8A8F-4ED8-B574-F5F1BEBB3C4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46DAFBF0-9751-47E5-9B57-6596C4A554AF}"/>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2D4FA958-368E-480A-A071-E5D85DAEDA0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F237E07A-010C-48A8-9182-B558467CACCD}"/>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552F8491-7BA0-4761-A616-9D746E6101FC}"/>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935A4444-9EFF-4916-BEA7-3B0B7F1CF3F9}"/>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B1A9F75F-2AE1-43ED-BC8B-BD6D253C510B}"/>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987ACA56-810E-4B62-AB2B-90D17EA1DFB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490ED22-2C72-4CF0-931B-018F4AF86FB7}"/>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54AED55A-B3CE-4FB5-83F0-D6255C25FA8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42796B85-85FE-451E-8F32-74AED54EABD8}"/>
            </a:ext>
          </a:extLst>
        </xdr:cNvPr>
        <xdr:cNvCxnSpPr/>
      </xdr:nvCxnSpPr>
      <xdr:spPr>
        <a:xfrm flipV="1">
          <a:off x="14696439" y="899795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78783BD5-47B7-45BE-AC3D-32D1CF5501DF}"/>
            </a:ext>
          </a:extLst>
        </xdr:cNvPr>
        <xdr:cNvSpPr txBox="1"/>
      </xdr:nvSpPr>
      <xdr:spPr>
        <a:xfrm>
          <a:off x="14735175"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66502825-A0B9-403D-BDEC-18D04D194F2C}"/>
            </a:ext>
          </a:extLst>
        </xdr:cNvPr>
        <xdr:cNvCxnSpPr/>
      </xdr:nvCxnSpPr>
      <xdr:spPr>
        <a:xfrm>
          <a:off x="14611350" y="1033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8A703B4A-0A64-4F4E-906E-0DE79A9A7E7E}"/>
            </a:ext>
          </a:extLst>
        </xdr:cNvPr>
        <xdr:cNvSpPr txBox="1"/>
      </xdr:nvSpPr>
      <xdr:spPr>
        <a:xfrm>
          <a:off x="14735175" y="878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165A99DF-8961-4C7A-B920-C9B1B7C8DC93}"/>
            </a:ext>
          </a:extLst>
        </xdr:cNvPr>
        <xdr:cNvCxnSpPr/>
      </xdr:nvCxnSpPr>
      <xdr:spPr>
        <a:xfrm>
          <a:off x="14611350" y="899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645329C1-B7B4-465B-B60B-DC3FF7D8C880}"/>
            </a:ext>
          </a:extLst>
        </xdr:cNvPr>
        <xdr:cNvSpPr txBox="1"/>
      </xdr:nvSpPr>
      <xdr:spPr>
        <a:xfrm>
          <a:off x="14735175" y="971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41E5A6C1-1ECC-434B-907A-5767CCAA0FF0}"/>
            </a:ext>
          </a:extLst>
        </xdr:cNvPr>
        <xdr:cNvSpPr/>
      </xdr:nvSpPr>
      <xdr:spPr>
        <a:xfrm>
          <a:off x="14649450" y="9732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949657A7-72FB-4BAD-8B25-76402EAFA2A7}"/>
            </a:ext>
          </a:extLst>
        </xdr:cNvPr>
        <xdr:cNvSpPr/>
      </xdr:nvSpPr>
      <xdr:spPr>
        <a:xfrm>
          <a:off x="13887450" y="9716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239FC6B7-53C2-4262-AE6F-E408140FA129}"/>
            </a:ext>
          </a:extLst>
        </xdr:cNvPr>
        <xdr:cNvSpPr/>
      </xdr:nvSpPr>
      <xdr:spPr>
        <a:xfrm>
          <a:off x="13096875" y="9725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3288FFAC-565B-4CF8-BED2-DE38CA4D9E0C}"/>
            </a:ext>
          </a:extLst>
        </xdr:cNvPr>
        <xdr:cNvSpPr/>
      </xdr:nvSpPr>
      <xdr:spPr>
        <a:xfrm>
          <a:off x="12296775" y="971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BA2B794F-B673-4CEA-A385-B599DAFC6068}"/>
            </a:ext>
          </a:extLst>
        </xdr:cNvPr>
        <xdr:cNvSpPr/>
      </xdr:nvSpPr>
      <xdr:spPr>
        <a:xfrm>
          <a:off x="11487150" y="9665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BB1DE8E-628D-4488-9E61-672F8E80854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747E693-9C33-4516-B605-3671DF66699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CDD1B1C-3C2A-4BA5-B0E7-92C85BE5B32B}"/>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9090A19-3FDB-47F7-962B-58504E20C36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D80BCEA3-45E1-4C09-AFA0-3CBDEAB9AFF7}"/>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558" name="楕円 557">
          <a:extLst>
            <a:ext uri="{FF2B5EF4-FFF2-40B4-BE49-F238E27FC236}">
              <a16:creationId xmlns:a16="http://schemas.microsoft.com/office/drawing/2014/main" id="{2B56D2B8-F051-408F-89F1-6375C6179E54}"/>
            </a:ext>
          </a:extLst>
        </xdr:cNvPr>
        <xdr:cNvSpPr/>
      </xdr:nvSpPr>
      <xdr:spPr>
        <a:xfrm>
          <a:off x="14649450" y="9145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93997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FE33C223-21CF-4B2D-BE21-516437D70C9C}"/>
            </a:ext>
          </a:extLst>
        </xdr:cNvPr>
        <xdr:cNvSpPr txBox="1"/>
      </xdr:nvSpPr>
      <xdr:spPr>
        <a:xfrm>
          <a:off x="14735175"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xdr:rowOff>
    </xdr:from>
    <xdr:to>
      <xdr:col>81</xdr:col>
      <xdr:colOff>101600</xdr:colOff>
      <xdr:row>56</xdr:row>
      <xdr:rowOff>102235</xdr:rowOff>
    </xdr:to>
    <xdr:sp macro="" textlink="">
      <xdr:nvSpPr>
        <xdr:cNvPr id="560" name="楕円 559">
          <a:extLst>
            <a:ext uri="{FF2B5EF4-FFF2-40B4-BE49-F238E27FC236}">
              <a16:creationId xmlns:a16="http://schemas.microsoft.com/office/drawing/2014/main" id="{E129602C-376E-4F50-8FDE-C63B848AF42C}"/>
            </a:ext>
          </a:extLst>
        </xdr:cNvPr>
        <xdr:cNvSpPr/>
      </xdr:nvSpPr>
      <xdr:spPr>
        <a:xfrm>
          <a:off x="13887450" y="9077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51435</xdr:rowOff>
    </xdr:from>
    <xdr:to>
      <xdr:col>85</xdr:col>
      <xdr:colOff>127000</xdr:colOff>
      <xdr:row>56</xdr:row>
      <xdr:rowOff>121920</xdr:rowOff>
    </xdr:to>
    <xdr:cxnSp macro="">
      <xdr:nvCxnSpPr>
        <xdr:cNvPr id="561" name="直線コネクタ 560">
          <a:extLst>
            <a:ext uri="{FF2B5EF4-FFF2-40B4-BE49-F238E27FC236}">
              <a16:creationId xmlns:a16="http://schemas.microsoft.com/office/drawing/2014/main" id="{7262A9D6-EF28-443E-886A-3C8396203098}"/>
            </a:ext>
          </a:extLst>
        </xdr:cNvPr>
        <xdr:cNvCxnSpPr/>
      </xdr:nvCxnSpPr>
      <xdr:spPr>
        <a:xfrm>
          <a:off x="13935075" y="9125585"/>
          <a:ext cx="762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101600</xdr:rowOff>
    </xdr:from>
    <xdr:to>
      <xdr:col>76</xdr:col>
      <xdr:colOff>165100</xdr:colOff>
      <xdr:row>56</xdr:row>
      <xdr:rowOff>31750</xdr:rowOff>
    </xdr:to>
    <xdr:sp macro="" textlink="">
      <xdr:nvSpPr>
        <xdr:cNvPr id="562" name="楕円 561">
          <a:extLst>
            <a:ext uri="{FF2B5EF4-FFF2-40B4-BE49-F238E27FC236}">
              <a16:creationId xmlns:a16="http://schemas.microsoft.com/office/drawing/2014/main" id="{2422E394-1F60-4576-B769-684B9FD129A9}"/>
            </a:ext>
          </a:extLst>
        </xdr:cNvPr>
        <xdr:cNvSpPr/>
      </xdr:nvSpPr>
      <xdr:spPr>
        <a:xfrm>
          <a:off x="13096875" y="9020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152400</xdr:rowOff>
    </xdr:from>
    <xdr:to>
      <xdr:col>81</xdr:col>
      <xdr:colOff>50800</xdr:colOff>
      <xdr:row>56</xdr:row>
      <xdr:rowOff>51435</xdr:rowOff>
    </xdr:to>
    <xdr:cxnSp macro="">
      <xdr:nvCxnSpPr>
        <xdr:cNvPr id="563" name="直線コネクタ 562">
          <a:extLst>
            <a:ext uri="{FF2B5EF4-FFF2-40B4-BE49-F238E27FC236}">
              <a16:creationId xmlns:a16="http://schemas.microsoft.com/office/drawing/2014/main" id="{3C769717-C8C1-458B-83BD-825CE2BF372A}"/>
            </a:ext>
          </a:extLst>
        </xdr:cNvPr>
        <xdr:cNvCxnSpPr/>
      </xdr:nvCxnSpPr>
      <xdr:spPr>
        <a:xfrm>
          <a:off x="13144500" y="9067800"/>
          <a:ext cx="790575"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36830</xdr:rowOff>
    </xdr:from>
    <xdr:to>
      <xdr:col>72</xdr:col>
      <xdr:colOff>38100</xdr:colOff>
      <xdr:row>55</xdr:row>
      <xdr:rowOff>138430</xdr:rowOff>
    </xdr:to>
    <xdr:sp macro="" textlink="">
      <xdr:nvSpPr>
        <xdr:cNvPr id="564" name="楕円 563">
          <a:extLst>
            <a:ext uri="{FF2B5EF4-FFF2-40B4-BE49-F238E27FC236}">
              <a16:creationId xmlns:a16="http://schemas.microsoft.com/office/drawing/2014/main" id="{0FCB8159-F7E5-4624-A5DC-E8D233318F4E}"/>
            </a:ext>
          </a:extLst>
        </xdr:cNvPr>
        <xdr:cNvSpPr/>
      </xdr:nvSpPr>
      <xdr:spPr>
        <a:xfrm>
          <a:off x="12296775" y="8952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87630</xdr:rowOff>
    </xdr:from>
    <xdr:to>
      <xdr:col>76</xdr:col>
      <xdr:colOff>114300</xdr:colOff>
      <xdr:row>55</xdr:row>
      <xdr:rowOff>152400</xdr:rowOff>
    </xdr:to>
    <xdr:cxnSp macro="">
      <xdr:nvCxnSpPr>
        <xdr:cNvPr id="565" name="直線コネクタ 564">
          <a:extLst>
            <a:ext uri="{FF2B5EF4-FFF2-40B4-BE49-F238E27FC236}">
              <a16:creationId xmlns:a16="http://schemas.microsoft.com/office/drawing/2014/main" id="{11681918-1857-4793-8737-045619C0EF59}"/>
            </a:ext>
          </a:extLst>
        </xdr:cNvPr>
        <xdr:cNvCxnSpPr/>
      </xdr:nvCxnSpPr>
      <xdr:spPr>
        <a:xfrm>
          <a:off x="12344400" y="899985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42545</xdr:rowOff>
    </xdr:from>
    <xdr:to>
      <xdr:col>67</xdr:col>
      <xdr:colOff>101600</xdr:colOff>
      <xdr:row>58</xdr:row>
      <xdr:rowOff>144145</xdr:rowOff>
    </xdr:to>
    <xdr:sp macro="" textlink="">
      <xdr:nvSpPr>
        <xdr:cNvPr id="566" name="楕円 565">
          <a:extLst>
            <a:ext uri="{FF2B5EF4-FFF2-40B4-BE49-F238E27FC236}">
              <a16:creationId xmlns:a16="http://schemas.microsoft.com/office/drawing/2014/main" id="{AE3EB1E9-94CA-48D0-A336-36D2BF885D09}"/>
            </a:ext>
          </a:extLst>
        </xdr:cNvPr>
        <xdr:cNvSpPr/>
      </xdr:nvSpPr>
      <xdr:spPr>
        <a:xfrm>
          <a:off x="11487150" y="9446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87630</xdr:rowOff>
    </xdr:from>
    <xdr:to>
      <xdr:col>71</xdr:col>
      <xdr:colOff>177800</xdr:colOff>
      <xdr:row>58</xdr:row>
      <xdr:rowOff>93345</xdr:rowOff>
    </xdr:to>
    <xdr:cxnSp macro="">
      <xdr:nvCxnSpPr>
        <xdr:cNvPr id="567" name="直線コネクタ 566">
          <a:extLst>
            <a:ext uri="{FF2B5EF4-FFF2-40B4-BE49-F238E27FC236}">
              <a16:creationId xmlns:a16="http://schemas.microsoft.com/office/drawing/2014/main" id="{0364C3F7-989B-4878-91C1-458B4AA4D3B6}"/>
            </a:ext>
          </a:extLst>
        </xdr:cNvPr>
        <xdr:cNvCxnSpPr/>
      </xdr:nvCxnSpPr>
      <xdr:spPr>
        <a:xfrm flipV="1">
          <a:off x="11534775" y="8999855"/>
          <a:ext cx="809625"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D25CE1DA-D667-4189-A292-7185D5C22A20}"/>
            </a:ext>
          </a:extLst>
        </xdr:cNvPr>
        <xdr:cNvSpPr txBox="1"/>
      </xdr:nvSpPr>
      <xdr:spPr>
        <a:xfrm>
          <a:off x="13745219"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D4FAF059-2A6C-4631-A59D-7D8ECB4D307D}"/>
            </a:ext>
          </a:extLst>
        </xdr:cNvPr>
        <xdr:cNvSpPr txBox="1"/>
      </xdr:nvSpPr>
      <xdr:spPr>
        <a:xfrm>
          <a:off x="12964169"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94F42DA8-2309-47C2-9A98-93D8BEE6F843}"/>
            </a:ext>
          </a:extLst>
        </xdr:cNvPr>
        <xdr:cNvSpPr txBox="1"/>
      </xdr:nvSpPr>
      <xdr:spPr>
        <a:xfrm>
          <a:off x="12164069"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9E9266F5-0C10-4770-9665-C65518223A6E}"/>
            </a:ext>
          </a:extLst>
        </xdr:cNvPr>
        <xdr:cNvSpPr txBox="1"/>
      </xdr:nvSpPr>
      <xdr:spPr>
        <a:xfrm>
          <a:off x="113544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118762</xdr:rowOff>
    </xdr:from>
    <xdr:ext cx="405111" cy="259045"/>
    <xdr:sp macro="" textlink="">
      <xdr:nvSpPr>
        <xdr:cNvPr id="572" name="n_1mainValue【学校施設】&#10;有形固定資産減価償却率">
          <a:extLst>
            <a:ext uri="{FF2B5EF4-FFF2-40B4-BE49-F238E27FC236}">
              <a16:creationId xmlns:a16="http://schemas.microsoft.com/office/drawing/2014/main" id="{48922FCA-4077-4ED3-8464-4B2FFC311C0B}"/>
            </a:ext>
          </a:extLst>
        </xdr:cNvPr>
        <xdr:cNvSpPr txBox="1"/>
      </xdr:nvSpPr>
      <xdr:spPr>
        <a:xfrm>
          <a:off x="13745219" y="887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48277</xdr:rowOff>
    </xdr:from>
    <xdr:ext cx="405111" cy="259045"/>
    <xdr:sp macro="" textlink="">
      <xdr:nvSpPr>
        <xdr:cNvPr id="573" name="n_2mainValue【学校施設】&#10;有形固定資産減価償却率">
          <a:extLst>
            <a:ext uri="{FF2B5EF4-FFF2-40B4-BE49-F238E27FC236}">
              <a16:creationId xmlns:a16="http://schemas.microsoft.com/office/drawing/2014/main" id="{5A07C088-8CC2-488D-8173-1F1A2ECA3CE8}"/>
            </a:ext>
          </a:extLst>
        </xdr:cNvPr>
        <xdr:cNvSpPr txBox="1"/>
      </xdr:nvSpPr>
      <xdr:spPr>
        <a:xfrm>
          <a:off x="12964169" y="879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154957</xdr:rowOff>
    </xdr:from>
    <xdr:ext cx="405111" cy="259045"/>
    <xdr:sp macro="" textlink="">
      <xdr:nvSpPr>
        <xdr:cNvPr id="574" name="n_3mainValue【学校施設】&#10;有形固定資産減価償却率">
          <a:extLst>
            <a:ext uri="{FF2B5EF4-FFF2-40B4-BE49-F238E27FC236}">
              <a16:creationId xmlns:a16="http://schemas.microsoft.com/office/drawing/2014/main" id="{505AA2B7-0896-4B80-BD30-D064189D4F8E}"/>
            </a:ext>
          </a:extLst>
        </xdr:cNvPr>
        <xdr:cNvSpPr txBox="1"/>
      </xdr:nvSpPr>
      <xdr:spPr>
        <a:xfrm>
          <a:off x="12164069" y="874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75" name="n_4mainValue【学校施設】&#10;有形固定資産減価償却率">
          <a:extLst>
            <a:ext uri="{FF2B5EF4-FFF2-40B4-BE49-F238E27FC236}">
              <a16:creationId xmlns:a16="http://schemas.microsoft.com/office/drawing/2014/main" id="{74C3BF1F-D703-4CCB-B9F5-984066DF94FC}"/>
            </a:ext>
          </a:extLst>
        </xdr:cNvPr>
        <xdr:cNvSpPr txBox="1"/>
      </xdr:nvSpPr>
      <xdr:spPr>
        <a:xfrm>
          <a:off x="11354444"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2CB7AE66-9A5A-4D85-9F65-2CD0404D3B38}"/>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FD54A30-E72B-413B-9B44-37702E4A492F}"/>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1A9A5960-5312-49B4-82DF-FD3F01E1CDFC}"/>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49551283-5B63-4818-B38D-5C24FD680087}"/>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66C7491E-DD0E-47BA-97AB-40A8474EDF4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D08BA701-765E-45A4-89C8-56C955464195}"/>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9AA912ED-51C9-4CC4-9680-1B3E6055063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83BF2506-A22D-44C7-B8CC-F560535071A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B668ED2D-9C9B-4E06-BFB3-979F86DBAB5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EA3594A0-134D-489C-B693-D0D6B49B7977}"/>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87F6F152-F694-422A-A14B-4BA29BF3FDFC}"/>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C899BAB4-CF55-488B-95EF-0714D53D7B3C}"/>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970B0E64-4821-473F-A7B7-6C5EE7B88FC3}"/>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8F878D7D-A730-495C-AC54-47AE8C222B90}"/>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4CEA5C19-FB39-4B88-A7ED-DAA086E344DF}"/>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A8413DD9-D1F7-44E5-A631-DE192C6175F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C7759F33-9075-4DB1-B267-3C12075FD6BE}"/>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5BC6AD0C-0CAA-4F01-89B2-121A792FCB4B}"/>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1D8F243E-398C-4297-AE18-03A5E795378E}"/>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2E3B77B9-1F8F-447D-95DD-956E7AAB0457}"/>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CB6B57AC-CFDE-4BED-B0BB-E30E983BA75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94F5398-6FF8-466F-B2D5-5F22A9A1538B}"/>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BD0E0801-DFC8-49BE-8698-58CCA567FBE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F3F17064-742B-400E-A73E-ED711E46695B}"/>
            </a:ext>
          </a:extLst>
        </xdr:cNvPr>
        <xdr:cNvCxnSpPr/>
      </xdr:nvCxnSpPr>
      <xdr:spPr>
        <a:xfrm flipV="1">
          <a:off x="19954239" y="9123680"/>
          <a:ext cx="0" cy="118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E2F44840-E3D0-4774-8845-5CAB2C39AC6D}"/>
            </a:ext>
          </a:extLst>
        </xdr:cNvPr>
        <xdr:cNvSpPr txBox="1"/>
      </xdr:nvSpPr>
      <xdr:spPr>
        <a:xfrm>
          <a:off x="19992975" y="1031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AD76523B-4FBA-4F05-BA8E-DD33E2B3D42F}"/>
            </a:ext>
          </a:extLst>
        </xdr:cNvPr>
        <xdr:cNvCxnSpPr/>
      </xdr:nvCxnSpPr>
      <xdr:spPr>
        <a:xfrm>
          <a:off x="19878675" y="1031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AB2B36A1-7DAB-4C63-93DF-3D61C2BD4D4F}"/>
            </a:ext>
          </a:extLst>
        </xdr:cNvPr>
        <xdr:cNvSpPr txBox="1"/>
      </xdr:nvSpPr>
      <xdr:spPr>
        <a:xfrm>
          <a:off x="19992975" y="891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A891279B-6936-4005-89A5-702E281B0E68}"/>
            </a:ext>
          </a:extLst>
        </xdr:cNvPr>
        <xdr:cNvCxnSpPr/>
      </xdr:nvCxnSpPr>
      <xdr:spPr>
        <a:xfrm>
          <a:off x="19878675" y="9123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1B8B708E-4998-4500-87EC-E8A125F5A3E2}"/>
            </a:ext>
          </a:extLst>
        </xdr:cNvPr>
        <xdr:cNvSpPr txBox="1"/>
      </xdr:nvSpPr>
      <xdr:spPr>
        <a:xfrm>
          <a:off x="19992975" y="975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B08C2C49-28F8-49A4-8FC1-3F4B3B34DB2C}"/>
            </a:ext>
          </a:extLst>
        </xdr:cNvPr>
        <xdr:cNvSpPr/>
      </xdr:nvSpPr>
      <xdr:spPr>
        <a:xfrm>
          <a:off x="19897725" y="98945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400C08EC-1518-48CF-AF1C-2984B86428F9}"/>
            </a:ext>
          </a:extLst>
        </xdr:cNvPr>
        <xdr:cNvSpPr/>
      </xdr:nvSpPr>
      <xdr:spPr>
        <a:xfrm>
          <a:off x="19154775" y="9918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A9CCD054-29AC-4A5B-957D-675DE066ABB6}"/>
            </a:ext>
          </a:extLst>
        </xdr:cNvPr>
        <xdr:cNvSpPr/>
      </xdr:nvSpPr>
      <xdr:spPr>
        <a:xfrm>
          <a:off x="18345150" y="99350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4BA31ACE-79F4-42FF-B800-57DACFF77677}"/>
            </a:ext>
          </a:extLst>
        </xdr:cNvPr>
        <xdr:cNvSpPr/>
      </xdr:nvSpPr>
      <xdr:spPr>
        <a:xfrm>
          <a:off x="17554575" y="99524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3F87FE78-0D85-41BF-8C28-BC31AD2F6650}"/>
            </a:ext>
          </a:extLst>
        </xdr:cNvPr>
        <xdr:cNvSpPr/>
      </xdr:nvSpPr>
      <xdr:spPr>
        <a:xfrm>
          <a:off x="16754475" y="99701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D39DD7C-4950-4632-BFCE-ACD7867E80E0}"/>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9C7ED4D-DD79-4E85-A8FC-F3DF578DE0E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55642B06-22CC-4893-B2A5-FC01E2B8925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2500843-3395-461D-9453-8A9FC9369212}"/>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1ED19C8-D901-4139-B52B-19EC357462D0}"/>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50736</xdr:rowOff>
    </xdr:from>
    <xdr:to>
      <xdr:col>116</xdr:col>
      <xdr:colOff>114300</xdr:colOff>
      <xdr:row>62</xdr:row>
      <xdr:rowOff>152336</xdr:rowOff>
    </xdr:to>
    <xdr:sp macro="" textlink="">
      <xdr:nvSpPr>
        <xdr:cNvPr id="615" name="楕円 614">
          <a:extLst>
            <a:ext uri="{FF2B5EF4-FFF2-40B4-BE49-F238E27FC236}">
              <a16:creationId xmlns:a16="http://schemas.microsoft.com/office/drawing/2014/main" id="{8C04B695-3E79-4E84-B5FA-FABE8A4CBB41}"/>
            </a:ext>
          </a:extLst>
        </xdr:cNvPr>
        <xdr:cNvSpPr/>
      </xdr:nvSpPr>
      <xdr:spPr>
        <a:xfrm>
          <a:off x="19897725" y="10096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29163</xdr:rowOff>
    </xdr:from>
    <xdr:ext cx="469744" cy="259045"/>
    <xdr:sp macro="" textlink="">
      <xdr:nvSpPr>
        <xdr:cNvPr id="616" name="【学校施設】&#10;一人当たり面積該当値テキスト">
          <a:extLst>
            <a:ext uri="{FF2B5EF4-FFF2-40B4-BE49-F238E27FC236}">
              <a16:creationId xmlns:a16="http://schemas.microsoft.com/office/drawing/2014/main" id="{0C354876-5C11-4277-A35C-C4E01AB1702B}"/>
            </a:ext>
          </a:extLst>
        </xdr:cNvPr>
        <xdr:cNvSpPr txBox="1"/>
      </xdr:nvSpPr>
      <xdr:spPr>
        <a:xfrm>
          <a:off x="19992975" y="10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57976</xdr:rowOff>
    </xdr:from>
    <xdr:to>
      <xdr:col>112</xdr:col>
      <xdr:colOff>38100</xdr:colOff>
      <xdr:row>62</xdr:row>
      <xdr:rowOff>159576</xdr:rowOff>
    </xdr:to>
    <xdr:sp macro="" textlink="">
      <xdr:nvSpPr>
        <xdr:cNvPr id="617" name="楕円 616">
          <a:extLst>
            <a:ext uri="{FF2B5EF4-FFF2-40B4-BE49-F238E27FC236}">
              <a16:creationId xmlns:a16="http://schemas.microsoft.com/office/drawing/2014/main" id="{D81098E2-CF70-4EBA-AEA7-E675BBBC49AA}"/>
            </a:ext>
          </a:extLst>
        </xdr:cNvPr>
        <xdr:cNvSpPr/>
      </xdr:nvSpPr>
      <xdr:spPr>
        <a:xfrm>
          <a:off x="19154775" y="101068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101536</xdr:rowOff>
    </xdr:from>
    <xdr:to>
      <xdr:col>116</xdr:col>
      <xdr:colOff>63500</xdr:colOff>
      <xdr:row>62</xdr:row>
      <xdr:rowOff>108776</xdr:rowOff>
    </xdr:to>
    <xdr:cxnSp macro="">
      <xdr:nvCxnSpPr>
        <xdr:cNvPr id="618" name="直線コネクタ 617">
          <a:extLst>
            <a:ext uri="{FF2B5EF4-FFF2-40B4-BE49-F238E27FC236}">
              <a16:creationId xmlns:a16="http://schemas.microsoft.com/office/drawing/2014/main" id="{D592A2E7-AAE0-42BF-A9C4-430F361CA601}"/>
            </a:ext>
          </a:extLst>
        </xdr:cNvPr>
        <xdr:cNvCxnSpPr/>
      </xdr:nvCxnSpPr>
      <xdr:spPr>
        <a:xfrm flipV="1">
          <a:off x="19202400" y="10153586"/>
          <a:ext cx="752475"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65024</xdr:rowOff>
    </xdr:from>
    <xdr:to>
      <xdr:col>107</xdr:col>
      <xdr:colOff>101600</xdr:colOff>
      <xdr:row>62</xdr:row>
      <xdr:rowOff>166624</xdr:rowOff>
    </xdr:to>
    <xdr:sp macro="" textlink="">
      <xdr:nvSpPr>
        <xdr:cNvPr id="619" name="楕円 618">
          <a:extLst>
            <a:ext uri="{FF2B5EF4-FFF2-40B4-BE49-F238E27FC236}">
              <a16:creationId xmlns:a16="http://schemas.microsoft.com/office/drawing/2014/main" id="{02703441-22A0-4A91-B4B4-A4B8CE4CAA8D}"/>
            </a:ext>
          </a:extLst>
        </xdr:cNvPr>
        <xdr:cNvSpPr/>
      </xdr:nvSpPr>
      <xdr:spPr>
        <a:xfrm>
          <a:off x="18345150" y="101170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108776</xdr:rowOff>
    </xdr:from>
    <xdr:to>
      <xdr:col>111</xdr:col>
      <xdr:colOff>177800</xdr:colOff>
      <xdr:row>62</xdr:row>
      <xdr:rowOff>115824</xdr:rowOff>
    </xdr:to>
    <xdr:cxnSp macro="">
      <xdr:nvCxnSpPr>
        <xdr:cNvPr id="620" name="直線コネクタ 619">
          <a:extLst>
            <a:ext uri="{FF2B5EF4-FFF2-40B4-BE49-F238E27FC236}">
              <a16:creationId xmlns:a16="http://schemas.microsoft.com/office/drawing/2014/main" id="{CA67D35A-E9EC-4102-B287-4F1D7E6A0BD5}"/>
            </a:ext>
          </a:extLst>
        </xdr:cNvPr>
        <xdr:cNvCxnSpPr/>
      </xdr:nvCxnSpPr>
      <xdr:spPr>
        <a:xfrm flipV="1">
          <a:off x="18392775" y="10154476"/>
          <a:ext cx="809625"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72454</xdr:rowOff>
    </xdr:from>
    <xdr:to>
      <xdr:col>102</xdr:col>
      <xdr:colOff>165100</xdr:colOff>
      <xdr:row>63</xdr:row>
      <xdr:rowOff>2604</xdr:rowOff>
    </xdr:to>
    <xdr:sp macro="" textlink="">
      <xdr:nvSpPr>
        <xdr:cNvPr id="621" name="楕円 620">
          <a:extLst>
            <a:ext uri="{FF2B5EF4-FFF2-40B4-BE49-F238E27FC236}">
              <a16:creationId xmlns:a16="http://schemas.microsoft.com/office/drawing/2014/main" id="{F6EAEDF3-469D-4C6C-B5B4-4471AC463399}"/>
            </a:ext>
          </a:extLst>
        </xdr:cNvPr>
        <xdr:cNvSpPr/>
      </xdr:nvSpPr>
      <xdr:spPr>
        <a:xfrm>
          <a:off x="17554575" y="101181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115824</xdr:rowOff>
    </xdr:from>
    <xdr:to>
      <xdr:col>107</xdr:col>
      <xdr:colOff>50800</xdr:colOff>
      <xdr:row>62</xdr:row>
      <xdr:rowOff>123254</xdr:rowOff>
    </xdr:to>
    <xdr:cxnSp macro="">
      <xdr:nvCxnSpPr>
        <xdr:cNvPr id="622" name="直線コネクタ 621">
          <a:extLst>
            <a:ext uri="{FF2B5EF4-FFF2-40B4-BE49-F238E27FC236}">
              <a16:creationId xmlns:a16="http://schemas.microsoft.com/office/drawing/2014/main" id="{6C1E4EAB-6863-4B7E-BBF0-26C7C1C64A89}"/>
            </a:ext>
          </a:extLst>
        </xdr:cNvPr>
        <xdr:cNvCxnSpPr/>
      </xdr:nvCxnSpPr>
      <xdr:spPr>
        <a:xfrm flipV="1">
          <a:off x="17602200" y="10164699"/>
          <a:ext cx="790575"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158559</xdr:rowOff>
    </xdr:from>
    <xdr:to>
      <xdr:col>98</xdr:col>
      <xdr:colOff>38100</xdr:colOff>
      <xdr:row>61</xdr:row>
      <xdr:rowOff>88709</xdr:rowOff>
    </xdr:to>
    <xdr:sp macro="" textlink="">
      <xdr:nvSpPr>
        <xdr:cNvPr id="623" name="楕円 622">
          <a:extLst>
            <a:ext uri="{FF2B5EF4-FFF2-40B4-BE49-F238E27FC236}">
              <a16:creationId xmlns:a16="http://schemas.microsoft.com/office/drawing/2014/main" id="{024CB538-D8E5-4133-ADCA-041EB4A0158B}"/>
            </a:ext>
          </a:extLst>
        </xdr:cNvPr>
        <xdr:cNvSpPr/>
      </xdr:nvSpPr>
      <xdr:spPr>
        <a:xfrm>
          <a:off x="16754475" y="98867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37909</xdr:rowOff>
    </xdr:from>
    <xdr:to>
      <xdr:col>102</xdr:col>
      <xdr:colOff>114300</xdr:colOff>
      <xdr:row>62</xdr:row>
      <xdr:rowOff>123254</xdr:rowOff>
    </xdr:to>
    <xdr:cxnSp macro="">
      <xdr:nvCxnSpPr>
        <xdr:cNvPr id="624" name="直線コネクタ 623">
          <a:extLst>
            <a:ext uri="{FF2B5EF4-FFF2-40B4-BE49-F238E27FC236}">
              <a16:creationId xmlns:a16="http://schemas.microsoft.com/office/drawing/2014/main" id="{74B03132-61A6-4CB4-AA0E-A71C0379DB00}"/>
            </a:ext>
          </a:extLst>
        </xdr:cNvPr>
        <xdr:cNvCxnSpPr/>
      </xdr:nvCxnSpPr>
      <xdr:spPr>
        <a:xfrm>
          <a:off x="16802100" y="9924859"/>
          <a:ext cx="800100" cy="2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EA3A5463-8AE5-4CF0-965E-C9E051B99531}"/>
            </a:ext>
          </a:extLst>
        </xdr:cNvPr>
        <xdr:cNvSpPr txBox="1"/>
      </xdr:nvSpPr>
      <xdr:spPr>
        <a:xfrm>
          <a:off x="18983402" y="970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CE13FC77-CAC2-47CC-B06D-8BB57A2CBE6B}"/>
            </a:ext>
          </a:extLst>
        </xdr:cNvPr>
        <xdr:cNvSpPr txBox="1"/>
      </xdr:nvSpPr>
      <xdr:spPr>
        <a:xfrm>
          <a:off x="18183302" y="9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7B652ABD-76C9-4E87-AB6E-59A637C84E49}"/>
            </a:ext>
          </a:extLst>
        </xdr:cNvPr>
        <xdr:cNvSpPr txBox="1"/>
      </xdr:nvSpPr>
      <xdr:spPr>
        <a:xfrm>
          <a:off x="17383202" y="973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051C63AA-2031-42DD-9C85-6C63663F79DB}"/>
            </a:ext>
          </a:extLst>
        </xdr:cNvPr>
        <xdr:cNvSpPr txBox="1"/>
      </xdr:nvSpPr>
      <xdr:spPr>
        <a:xfrm>
          <a:off x="16592627" y="100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150703</xdr:rowOff>
    </xdr:from>
    <xdr:ext cx="469744" cy="259045"/>
    <xdr:sp macro="" textlink="">
      <xdr:nvSpPr>
        <xdr:cNvPr id="629" name="n_1mainValue【学校施設】&#10;一人当たり面積">
          <a:extLst>
            <a:ext uri="{FF2B5EF4-FFF2-40B4-BE49-F238E27FC236}">
              <a16:creationId xmlns:a16="http://schemas.microsoft.com/office/drawing/2014/main" id="{3FED9817-76F8-49D3-BE74-26AE0DCCDBB3}"/>
            </a:ext>
          </a:extLst>
        </xdr:cNvPr>
        <xdr:cNvSpPr txBox="1"/>
      </xdr:nvSpPr>
      <xdr:spPr>
        <a:xfrm>
          <a:off x="18983402" y="1019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157751</xdr:rowOff>
    </xdr:from>
    <xdr:ext cx="469744" cy="259045"/>
    <xdr:sp macro="" textlink="">
      <xdr:nvSpPr>
        <xdr:cNvPr id="630" name="n_2mainValue【学校施設】&#10;一人当たり面積">
          <a:extLst>
            <a:ext uri="{FF2B5EF4-FFF2-40B4-BE49-F238E27FC236}">
              <a16:creationId xmlns:a16="http://schemas.microsoft.com/office/drawing/2014/main" id="{F8D69E76-20B3-48AB-A214-0965FBE72217}"/>
            </a:ext>
          </a:extLst>
        </xdr:cNvPr>
        <xdr:cNvSpPr txBox="1"/>
      </xdr:nvSpPr>
      <xdr:spPr>
        <a:xfrm>
          <a:off x="18183302" y="102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165181</xdr:rowOff>
    </xdr:from>
    <xdr:ext cx="469744" cy="259045"/>
    <xdr:sp macro="" textlink="">
      <xdr:nvSpPr>
        <xdr:cNvPr id="631" name="n_3mainValue【学校施設】&#10;一人当たり面積">
          <a:extLst>
            <a:ext uri="{FF2B5EF4-FFF2-40B4-BE49-F238E27FC236}">
              <a16:creationId xmlns:a16="http://schemas.microsoft.com/office/drawing/2014/main" id="{95AF9DBF-E952-4ACF-862F-42C7C22C93A9}"/>
            </a:ext>
          </a:extLst>
        </xdr:cNvPr>
        <xdr:cNvSpPr txBox="1"/>
      </xdr:nvSpPr>
      <xdr:spPr>
        <a:xfrm>
          <a:off x="17383202" y="1021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105236</xdr:rowOff>
    </xdr:from>
    <xdr:ext cx="469744" cy="259045"/>
    <xdr:sp macro="" textlink="">
      <xdr:nvSpPr>
        <xdr:cNvPr id="632" name="n_4mainValue【学校施設】&#10;一人当たり面積">
          <a:extLst>
            <a:ext uri="{FF2B5EF4-FFF2-40B4-BE49-F238E27FC236}">
              <a16:creationId xmlns:a16="http://schemas.microsoft.com/office/drawing/2014/main" id="{B13540BC-2337-4E53-A696-923EBC5D0569}"/>
            </a:ext>
          </a:extLst>
        </xdr:cNvPr>
        <xdr:cNvSpPr txBox="1"/>
      </xdr:nvSpPr>
      <xdr:spPr>
        <a:xfrm>
          <a:off x="16592627" y="966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C8B64CFA-BC92-455E-A02E-94ED9557FA4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A9CB253C-9424-44D6-9405-725071CB09A1}"/>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79C5786-6B51-4286-B226-6DB60F97D9B9}"/>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B85C52C3-42E0-460D-9364-6C1A25F00B3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340D244D-F01F-4D11-87B7-ECA70776BBDF}"/>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45008EFF-D3D5-436C-8F7C-0E898DCD936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DF920049-63B4-4D81-95B8-72BC9E0FA052}"/>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C09B3DCC-7971-40F4-A007-2CDC10140781}"/>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42F41C45-5A78-4603-A83A-4CE59D9CF5BD}"/>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8001B9B9-9123-4765-8EDC-6E761544A81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85827410-5DCE-4B0C-AB37-EE241C832DB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41169A18-8083-447C-861C-E546C3C3EE6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A7F512C5-7FFC-4F44-9BB6-74238FACCFE6}"/>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881B2F04-4B94-45E7-B2C9-2CEBC91A935D}"/>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E50BD6BC-66DF-497E-81E9-1C13E6770D5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67910EB8-DC6B-4CE9-96D8-9C62EAADA1A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73FE772B-7472-4D5C-BFA5-899DFF773792}"/>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8470CAFE-83D0-4CDD-A816-092DF9EC2008}"/>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088C213E-6605-442B-AD06-B8A6F27A4EEA}"/>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E7E31C58-37D7-4C5C-821E-F897E9038E84}"/>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55718545-4CD5-4107-90F5-B0634F1D49C5}"/>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44D1784B-634C-4838-B381-D8BA0FC5677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5403DE0C-66DA-4831-8DC5-0E86BAEDF18C}"/>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6E65AED2-19AF-4CDC-94B0-7E79932914C9}"/>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F0A4A22E-0444-42A0-86E7-589C89628036}"/>
            </a:ext>
          </a:extLst>
        </xdr:cNvPr>
        <xdr:cNvCxnSpPr/>
      </xdr:nvCxnSpPr>
      <xdr:spPr>
        <a:xfrm flipV="1">
          <a:off x="14696439" y="12746989"/>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485D3088-3095-4E36-A6CE-DFEBAC5AF28D}"/>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C3E58F9B-1123-43F0-AA26-3995AFEBAFB2}"/>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90649AA8-75A8-4D32-8392-439F02AA01FC}"/>
            </a:ext>
          </a:extLst>
        </xdr:cNvPr>
        <xdr:cNvSpPr txBox="1"/>
      </xdr:nvSpPr>
      <xdr:spPr>
        <a:xfrm>
          <a:off x="14735175"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A2F8245C-B1D8-4E56-8066-E6628E455411}"/>
            </a:ext>
          </a:extLst>
        </xdr:cNvPr>
        <xdr:cNvCxnSpPr/>
      </xdr:nvCxnSpPr>
      <xdr:spPr>
        <a:xfrm>
          <a:off x="14611350" y="12746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62" name="【児童館】&#10;有形固定資産減価償却率平均値テキスト">
          <a:extLst>
            <a:ext uri="{FF2B5EF4-FFF2-40B4-BE49-F238E27FC236}">
              <a16:creationId xmlns:a16="http://schemas.microsoft.com/office/drawing/2014/main" id="{7AB21965-C5AE-4832-A461-EC7DA35DC95A}"/>
            </a:ext>
          </a:extLst>
        </xdr:cNvPr>
        <xdr:cNvSpPr txBox="1"/>
      </xdr:nvSpPr>
      <xdr:spPr>
        <a:xfrm>
          <a:off x="14735175" y="13170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BE098E32-D943-420F-A0EE-A9AEED059845}"/>
            </a:ext>
          </a:extLst>
        </xdr:cNvPr>
        <xdr:cNvSpPr/>
      </xdr:nvSpPr>
      <xdr:spPr>
        <a:xfrm>
          <a:off x="14649450" y="13315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9C2AA006-B038-4A53-B4CC-069C96898C1E}"/>
            </a:ext>
          </a:extLst>
        </xdr:cNvPr>
        <xdr:cNvSpPr/>
      </xdr:nvSpPr>
      <xdr:spPr>
        <a:xfrm>
          <a:off x="13887450" y="13288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D74628D4-8760-4F67-BF67-34124F29D65F}"/>
            </a:ext>
          </a:extLst>
        </xdr:cNvPr>
        <xdr:cNvSpPr/>
      </xdr:nvSpPr>
      <xdr:spPr>
        <a:xfrm>
          <a:off x="13096875" y="13314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a:extLst>
            <a:ext uri="{FF2B5EF4-FFF2-40B4-BE49-F238E27FC236}">
              <a16:creationId xmlns:a16="http://schemas.microsoft.com/office/drawing/2014/main" id="{45AA1F07-3F04-495D-9EF9-0D9E94B06DFF}"/>
            </a:ext>
          </a:extLst>
        </xdr:cNvPr>
        <xdr:cNvSpPr/>
      </xdr:nvSpPr>
      <xdr:spPr>
        <a:xfrm>
          <a:off x="12296775" y="132676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id="{03B30498-BBEF-4FA3-91D6-D5657026FB24}"/>
            </a:ext>
          </a:extLst>
        </xdr:cNvPr>
        <xdr:cNvSpPr/>
      </xdr:nvSpPr>
      <xdr:spPr>
        <a:xfrm>
          <a:off x="11487150" y="13185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717398C-600E-45CC-BEEA-792171EDB9C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67BA267-5AF6-487A-9BF6-C1AB516F224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F7F97F5-3A51-425B-A45E-F558D9961042}"/>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77BFA90B-A0D2-4849-8184-12FF2371071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8E3FF4D2-B751-43F3-B1E5-28DD13D0E37B}"/>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73" name="楕円 672">
          <a:extLst>
            <a:ext uri="{FF2B5EF4-FFF2-40B4-BE49-F238E27FC236}">
              <a16:creationId xmlns:a16="http://schemas.microsoft.com/office/drawing/2014/main" id="{EAC961C5-7D9C-4F0D-9574-C271D2A3B040}"/>
            </a:ext>
          </a:extLst>
        </xdr:cNvPr>
        <xdr:cNvSpPr/>
      </xdr:nvSpPr>
      <xdr:spPr>
        <a:xfrm>
          <a:off x="14649450" y="13389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74" name="【児童館】&#10;有形固定資産減価償却率該当値テキスト">
          <a:extLst>
            <a:ext uri="{FF2B5EF4-FFF2-40B4-BE49-F238E27FC236}">
              <a16:creationId xmlns:a16="http://schemas.microsoft.com/office/drawing/2014/main" id="{E02B86F2-41B7-4592-948E-571606BEF304}"/>
            </a:ext>
          </a:extLst>
        </xdr:cNvPr>
        <xdr:cNvSpPr txBox="1"/>
      </xdr:nvSpPr>
      <xdr:spPr>
        <a:xfrm>
          <a:off x="14735175"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675" name="楕円 674">
          <a:extLst>
            <a:ext uri="{FF2B5EF4-FFF2-40B4-BE49-F238E27FC236}">
              <a16:creationId xmlns:a16="http://schemas.microsoft.com/office/drawing/2014/main" id="{E55D679B-6975-4C8F-8014-BD4B9C1F09B0}"/>
            </a:ext>
          </a:extLst>
        </xdr:cNvPr>
        <xdr:cNvSpPr/>
      </xdr:nvSpPr>
      <xdr:spPr>
        <a:xfrm>
          <a:off x="13887450" y="1335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156211</xdr:rowOff>
    </xdr:to>
    <xdr:cxnSp macro="">
      <xdr:nvCxnSpPr>
        <xdr:cNvPr id="676" name="直線コネクタ 675">
          <a:extLst>
            <a:ext uri="{FF2B5EF4-FFF2-40B4-BE49-F238E27FC236}">
              <a16:creationId xmlns:a16="http://schemas.microsoft.com/office/drawing/2014/main" id="{D71E2559-2A01-45F8-B061-F72DF6614119}"/>
            </a:ext>
          </a:extLst>
        </xdr:cNvPr>
        <xdr:cNvCxnSpPr/>
      </xdr:nvCxnSpPr>
      <xdr:spPr>
        <a:xfrm>
          <a:off x="13935075" y="13401675"/>
          <a:ext cx="762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77" name="楕円 676">
          <a:extLst>
            <a:ext uri="{FF2B5EF4-FFF2-40B4-BE49-F238E27FC236}">
              <a16:creationId xmlns:a16="http://schemas.microsoft.com/office/drawing/2014/main" id="{9A88FC21-4077-4CA1-AA2D-8C8A6E82A48F}"/>
            </a:ext>
          </a:extLst>
        </xdr:cNvPr>
        <xdr:cNvSpPr/>
      </xdr:nvSpPr>
      <xdr:spPr>
        <a:xfrm>
          <a:off x="13096875" y="133134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114300</xdr:rowOff>
    </xdr:to>
    <xdr:cxnSp macro="">
      <xdr:nvCxnSpPr>
        <xdr:cNvPr id="678" name="直線コネクタ 677">
          <a:extLst>
            <a:ext uri="{FF2B5EF4-FFF2-40B4-BE49-F238E27FC236}">
              <a16:creationId xmlns:a16="http://schemas.microsoft.com/office/drawing/2014/main" id="{E4B46C87-6BA4-4343-8EF3-67BA7BF9F115}"/>
            </a:ext>
          </a:extLst>
        </xdr:cNvPr>
        <xdr:cNvCxnSpPr/>
      </xdr:nvCxnSpPr>
      <xdr:spPr>
        <a:xfrm>
          <a:off x="13144500" y="133705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79" name="楕円 678">
          <a:extLst>
            <a:ext uri="{FF2B5EF4-FFF2-40B4-BE49-F238E27FC236}">
              <a16:creationId xmlns:a16="http://schemas.microsoft.com/office/drawing/2014/main" id="{D53AE755-EF52-4B25-BBD3-3FBA82F7E7C8}"/>
            </a:ext>
          </a:extLst>
        </xdr:cNvPr>
        <xdr:cNvSpPr/>
      </xdr:nvSpPr>
      <xdr:spPr>
        <a:xfrm>
          <a:off x="122967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80011</xdr:rowOff>
    </xdr:to>
    <xdr:cxnSp macro="">
      <xdr:nvCxnSpPr>
        <xdr:cNvPr id="680" name="直線コネクタ 679">
          <a:extLst>
            <a:ext uri="{FF2B5EF4-FFF2-40B4-BE49-F238E27FC236}">
              <a16:creationId xmlns:a16="http://schemas.microsoft.com/office/drawing/2014/main" id="{321DE4A2-68F3-4BA7-8E3D-0848536D986E}"/>
            </a:ext>
          </a:extLst>
        </xdr:cNvPr>
        <xdr:cNvCxnSpPr/>
      </xdr:nvCxnSpPr>
      <xdr:spPr>
        <a:xfrm>
          <a:off x="12344400" y="1332547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116839</xdr:rowOff>
    </xdr:from>
    <xdr:to>
      <xdr:col>67</xdr:col>
      <xdr:colOff>101600</xdr:colOff>
      <xdr:row>82</xdr:row>
      <xdr:rowOff>46989</xdr:rowOff>
    </xdr:to>
    <xdr:sp macro="" textlink="">
      <xdr:nvSpPr>
        <xdr:cNvPr id="681" name="楕円 680">
          <a:extLst>
            <a:ext uri="{FF2B5EF4-FFF2-40B4-BE49-F238E27FC236}">
              <a16:creationId xmlns:a16="http://schemas.microsoft.com/office/drawing/2014/main" id="{DAA61FF0-901B-45BF-B155-00A99CCBD1CE}"/>
            </a:ext>
          </a:extLst>
        </xdr:cNvPr>
        <xdr:cNvSpPr/>
      </xdr:nvSpPr>
      <xdr:spPr>
        <a:xfrm>
          <a:off x="11487150" y="13242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82</xdr:row>
      <xdr:rowOff>38100</xdr:rowOff>
    </xdr:to>
    <xdr:cxnSp macro="">
      <xdr:nvCxnSpPr>
        <xdr:cNvPr id="682" name="直線コネクタ 681">
          <a:extLst>
            <a:ext uri="{FF2B5EF4-FFF2-40B4-BE49-F238E27FC236}">
              <a16:creationId xmlns:a16="http://schemas.microsoft.com/office/drawing/2014/main" id="{8092C989-116C-4C35-8006-0D081E9EC6BA}"/>
            </a:ext>
          </a:extLst>
        </xdr:cNvPr>
        <xdr:cNvCxnSpPr/>
      </xdr:nvCxnSpPr>
      <xdr:spPr>
        <a:xfrm>
          <a:off x="11534775" y="13289914"/>
          <a:ext cx="809625"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83" name="n_1aveValue【児童館】&#10;有形固定資産減価償却率">
          <a:extLst>
            <a:ext uri="{FF2B5EF4-FFF2-40B4-BE49-F238E27FC236}">
              <a16:creationId xmlns:a16="http://schemas.microsoft.com/office/drawing/2014/main" id="{C949F877-3CEC-4802-A708-13CBAD89C3D4}"/>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84" name="n_2aveValue【児童館】&#10;有形固定資産減価償却率">
          <a:extLst>
            <a:ext uri="{FF2B5EF4-FFF2-40B4-BE49-F238E27FC236}">
              <a16:creationId xmlns:a16="http://schemas.microsoft.com/office/drawing/2014/main" id="{042B6310-CB81-4998-A79F-BAACA1116EEF}"/>
            </a:ext>
          </a:extLst>
        </xdr:cNvPr>
        <xdr:cNvSpPr txBox="1"/>
      </xdr:nvSpPr>
      <xdr:spPr>
        <a:xfrm>
          <a:off x="12964169" y="1310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85" name="n_3aveValue【児童館】&#10;有形固定資産減価償却率">
          <a:extLst>
            <a:ext uri="{FF2B5EF4-FFF2-40B4-BE49-F238E27FC236}">
              <a16:creationId xmlns:a16="http://schemas.microsoft.com/office/drawing/2014/main" id="{564ABFDF-0B80-4E0D-A62B-343446A85D6C}"/>
            </a:ext>
          </a:extLst>
        </xdr:cNvPr>
        <xdr:cNvSpPr txBox="1"/>
      </xdr:nvSpPr>
      <xdr:spPr>
        <a:xfrm>
          <a:off x="12164069"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児童館】&#10;有形固定資産減価償却率">
          <a:extLst>
            <a:ext uri="{FF2B5EF4-FFF2-40B4-BE49-F238E27FC236}">
              <a16:creationId xmlns:a16="http://schemas.microsoft.com/office/drawing/2014/main" id="{C5AADA63-8581-40EB-B47D-BF61A218F52E}"/>
            </a:ext>
          </a:extLst>
        </xdr:cNvPr>
        <xdr:cNvSpPr txBox="1"/>
      </xdr:nvSpPr>
      <xdr:spPr>
        <a:xfrm>
          <a:off x="11354444" y="1297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687" name="n_1mainValue【児童館】&#10;有形固定資産減価償却率">
          <a:extLst>
            <a:ext uri="{FF2B5EF4-FFF2-40B4-BE49-F238E27FC236}">
              <a16:creationId xmlns:a16="http://schemas.microsoft.com/office/drawing/2014/main" id="{7B55D4AB-C27E-4122-A535-EB1D128C3D6C}"/>
            </a:ext>
          </a:extLst>
        </xdr:cNvPr>
        <xdr:cNvSpPr txBox="1"/>
      </xdr:nvSpPr>
      <xdr:spPr>
        <a:xfrm>
          <a:off x="13745219"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88" name="n_2mainValue【児童館】&#10;有形固定資産減価償却率">
          <a:extLst>
            <a:ext uri="{FF2B5EF4-FFF2-40B4-BE49-F238E27FC236}">
              <a16:creationId xmlns:a16="http://schemas.microsoft.com/office/drawing/2014/main" id="{172420C0-83F7-4FFB-9082-59D0CA85424C}"/>
            </a:ext>
          </a:extLst>
        </xdr:cNvPr>
        <xdr:cNvSpPr txBox="1"/>
      </xdr:nvSpPr>
      <xdr:spPr>
        <a:xfrm>
          <a:off x="12964169"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689" name="n_3mainValue【児童館】&#10;有形固定資産減価償却率">
          <a:extLst>
            <a:ext uri="{FF2B5EF4-FFF2-40B4-BE49-F238E27FC236}">
              <a16:creationId xmlns:a16="http://schemas.microsoft.com/office/drawing/2014/main" id="{9BE360D8-A633-4E8C-8228-104A32E1C56A}"/>
            </a:ext>
          </a:extLst>
        </xdr:cNvPr>
        <xdr:cNvSpPr txBox="1"/>
      </xdr:nvSpPr>
      <xdr:spPr>
        <a:xfrm>
          <a:off x="12164069"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90" name="n_4mainValue【児童館】&#10;有形固定資産減価償却率">
          <a:extLst>
            <a:ext uri="{FF2B5EF4-FFF2-40B4-BE49-F238E27FC236}">
              <a16:creationId xmlns:a16="http://schemas.microsoft.com/office/drawing/2014/main" id="{8B79FA53-AD30-4F36-A88D-B8499A03BDB0}"/>
            </a:ext>
          </a:extLst>
        </xdr:cNvPr>
        <xdr:cNvSpPr txBox="1"/>
      </xdr:nvSpPr>
      <xdr:spPr>
        <a:xfrm>
          <a:off x="11354444"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4B2DB3BB-1193-4B6C-A895-FAF11F445A44}"/>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ABA40C39-2717-40CE-9093-C102AFEDD499}"/>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D8A8046B-97DA-4303-8218-383B40DC347E}"/>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7520812A-AC90-4239-AD81-920EF701F6D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B269113C-0FCB-4611-94A6-96D96AB26D3A}"/>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21E9C8D8-7024-499E-AB3D-578B1BF3D6AF}"/>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947AEA60-10AF-4C06-8CD6-91724D951B0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1390787B-2787-4919-BD6D-FC33FA97154B}"/>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38BF4840-9F68-483A-8D55-3BF9AF18E90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B416EDD9-07A1-4A29-816B-F131D5EE087E}"/>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1AE35F4A-C3C3-456F-AAC0-E7B0C21CF4A0}"/>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8C3483A7-B2AD-4C5C-B619-B3A66602B1B1}"/>
            </a:ext>
          </a:extLst>
        </xdr:cNvPr>
        <xdr:cNvSpPr txBox="1"/>
      </xdr:nvSpPr>
      <xdr:spPr>
        <a:xfrm>
          <a:off x="16052346"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1FC5D4CF-EAC3-4764-B6EE-63D2801147AC}"/>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7994059A-8084-4424-910E-D14DDC2FD267}"/>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CB6073A5-6F12-4F19-AC69-8A11C02AD771}"/>
            </a:ext>
          </a:extLst>
        </xdr:cNvPr>
        <xdr:cNvCxnSpPr/>
      </xdr:nvCxnSpPr>
      <xdr:spPr>
        <a:xfrm>
          <a:off x="164592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63D66C03-2618-4DD4-92FA-50D0E42C2F7D}"/>
            </a:ext>
          </a:extLst>
        </xdr:cNvPr>
        <xdr:cNvSpPr txBox="1"/>
      </xdr:nvSpPr>
      <xdr:spPr>
        <a:xfrm>
          <a:off x="16052346"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2A6EE5F0-29FF-45A6-AD3D-5D88F6F2F8B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D607B79F-400B-464A-85B7-4C4CB92A4F64}"/>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A88729A2-FDDC-449B-A701-22D7D56AF6A2}"/>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a:extLst>
            <a:ext uri="{FF2B5EF4-FFF2-40B4-BE49-F238E27FC236}">
              <a16:creationId xmlns:a16="http://schemas.microsoft.com/office/drawing/2014/main" id="{63B75F97-DEDB-4748-9DB2-69A58A7C4E98}"/>
            </a:ext>
          </a:extLst>
        </xdr:cNvPr>
        <xdr:cNvCxnSpPr/>
      </xdr:nvCxnSpPr>
      <xdr:spPr>
        <a:xfrm flipV="1">
          <a:off x="19954239" y="1266063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a:extLst>
            <a:ext uri="{FF2B5EF4-FFF2-40B4-BE49-F238E27FC236}">
              <a16:creationId xmlns:a16="http://schemas.microsoft.com/office/drawing/2014/main" id="{73B448D3-378D-45DA-8D88-05E18CAC3F24}"/>
            </a:ext>
          </a:extLst>
        </xdr:cNvPr>
        <xdr:cNvSpPr txBox="1"/>
      </xdr:nvSpPr>
      <xdr:spPr>
        <a:xfrm>
          <a:off x="19992975" y="1377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a:extLst>
            <a:ext uri="{FF2B5EF4-FFF2-40B4-BE49-F238E27FC236}">
              <a16:creationId xmlns:a16="http://schemas.microsoft.com/office/drawing/2014/main" id="{5EADAB10-1193-4DB7-8C71-B8161739A9DA}"/>
            </a:ext>
          </a:extLst>
        </xdr:cNvPr>
        <xdr:cNvCxnSpPr/>
      </xdr:nvCxnSpPr>
      <xdr:spPr>
        <a:xfrm>
          <a:off x="19878675" y="1377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a:extLst>
            <a:ext uri="{FF2B5EF4-FFF2-40B4-BE49-F238E27FC236}">
              <a16:creationId xmlns:a16="http://schemas.microsoft.com/office/drawing/2014/main" id="{2379A265-A0F2-4655-A9D6-1377530BD6DD}"/>
            </a:ext>
          </a:extLst>
        </xdr:cNvPr>
        <xdr:cNvSpPr txBox="1"/>
      </xdr:nvSpPr>
      <xdr:spPr>
        <a:xfrm>
          <a:off x="19992975" y="124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a:extLst>
            <a:ext uri="{FF2B5EF4-FFF2-40B4-BE49-F238E27FC236}">
              <a16:creationId xmlns:a16="http://schemas.microsoft.com/office/drawing/2014/main" id="{879FA5AB-C1DC-4E9B-9AC1-984A85FCBD89}"/>
            </a:ext>
          </a:extLst>
        </xdr:cNvPr>
        <xdr:cNvCxnSpPr/>
      </xdr:nvCxnSpPr>
      <xdr:spPr>
        <a:xfrm>
          <a:off x="19878675" y="12660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15" name="【児童館】&#10;一人当たり面積平均値テキスト">
          <a:extLst>
            <a:ext uri="{FF2B5EF4-FFF2-40B4-BE49-F238E27FC236}">
              <a16:creationId xmlns:a16="http://schemas.microsoft.com/office/drawing/2014/main" id="{6D038B60-BCF6-4E65-BDAF-442030DA33C8}"/>
            </a:ext>
          </a:extLst>
        </xdr:cNvPr>
        <xdr:cNvSpPr txBox="1"/>
      </xdr:nvSpPr>
      <xdr:spPr>
        <a:xfrm>
          <a:off x="19992975" y="13173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a:extLst>
            <a:ext uri="{FF2B5EF4-FFF2-40B4-BE49-F238E27FC236}">
              <a16:creationId xmlns:a16="http://schemas.microsoft.com/office/drawing/2014/main" id="{CF6E0F9B-A285-424F-86A8-0E5B7B1D8C33}"/>
            </a:ext>
          </a:extLst>
        </xdr:cNvPr>
        <xdr:cNvSpPr/>
      </xdr:nvSpPr>
      <xdr:spPr>
        <a:xfrm>
          <a:off x="19897725" y="133089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a:extLst>
            <a:ext uri="{FF2B5EF4-FFF2-40B4-BE49-F238E27FC236}">
              <a16:creationId xmlns:a16="http://schemas.microsoft.com/office/drawing/2014/main" id="{F8CC6A79-3018-4B2E-9930-3D54F603FEA8}"/>
            </a:ext>
          </a:extLst>
        </xdr:cNvPr>
        <xdr:cNvSpPr/>
      </xdr:nvSpPr>
      <xdr:spPr>
        <a:xfrm>
          <a:off x="19154775" y="133343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a:extLst>
            <a:ext uri="{FF2B5EF4-FFF2-40B4-BE49-F238E27FC236}">
              <a16:creationId xmlns:a16="http://schemas.microsoft.com/office/drawing/2014/main" id="{AF788171-D00D-423B-836C-7652512A6CA7}"/>
            </a:ext>
          </a:extLst>
        </xdr:cNvPr>
        <xdr:cNvSpPr/>
      </xdr:nvSpPr>
      <xdr:spPr>
        <a:xfrm>
          <a:off x="18345150" y="13294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a:extLst>
            <a:ext uri="{FF2B5EF4-FFF2-40B4-BE49-F238E27FC236}">
              <a16:creationId xmlns:a16="http://schemas.microsoft.com/office/drawing/2014/main" id="{C77A30EB-B869-4BE5-B2C5-E9E8E56F9B3A}"/>
            </a:ext>
          </a:extLst>
        </xdr:cNvPr>
        <xdr:cNvSpPr/>
      </xdr:nvSpPr>
      <xdr:spPr>
        <a:xfrm>
          <a:off x="17554575" y="13286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a:extLst>
            <a:ext uri="{FF2B5EF4-FFF2-40B4-BE49-F238E27FC236}">
              <a16:creationId xmlns:a16="http://schemas.microsoft.com/office/drawing/2014/main" id="{254733B8-F9B0-43A2-97B4-DBA4BD3E5B51}"/>
            </a:ext>
          </a:extLst>
        </xdr:cNvPr>
        <xdr:cNvSpPr/>
      </xdr:nvSpPr>
      <xdr:spPr>
        <a:xfrm>
          <a:off x="16754475" y="13343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0CBC5E1-83D2-4CBC-A551-801F674DE22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ABBC97E-4585-4F21-A47E-8762D887C4D0}"/>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930C713-9472-4580-A4CF-69D79DDF92D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6969CE5-4602-4691-A9D7-14C8C7D5A3B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992AF3A-30D7-4DF4-94F2-01D7E7720D9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135889</xdr:rowOff>
    </xdr:from>
    <xdr:to>
      <xdr:col>116</xdr:col>
      <xdr:colOff>114300</xdr:colOff>
      <xdr:row>83</xdr:row>
      <xdr:rowOff>66039</xdr:rowOff>
    </xdr:to>
    <xdr:sp macro="" textlink="">
      <xdr:nvSpPr>
        <xdr:cNvPr id="726" name="楕円 725">
          <a:extLst>
            <a:ext uri="{FF2B5EF4-FFF2-40B4-BE49-F238E27FC236}">
              <a16:creationId xmlns:a16="http://schemas.microsoft.com/office/drawing/2014/main" id="{9B01C736-4AB8-4BD5-89EC-47CF61496B8B}"/>
            </a:ext>
          </a:extLst>
        </xdr:cNvPr>
        <xdr:cNvSpPr/>
      </xdr:nvSpPr>
      <xdr:spPr>
        <a:xfrm>
          <a:off x="19897725" y="13423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114316</xdr:rowOff>
    </xdr:from>
    <xdr:ext cx="469744" cy="259045"/>
    <xdr:sp macro="" textlink="">
      <xdr:nvSpPr>
        <xdr:cNvPr id="727" name="【児童館】&#10;一人当たり面積該当値テキスト">
          <a:extLst>
            <a:ext uri="{FF2B5EF4-FFF2-40B4-BE49-F238E27FC236}">
              <a16:creationId xmlns:a16="http://schemas.microsoft.com/office/drawing/2014/main" id="{6DAC87C3-BBE4-446A-95C5-3BDB595AD1F1}"/>
            </a:ext>
          </a:extLst>
        </xdr:cNvPr>
        <xdr:cNvSpPr txBox="1"/>
      </xdr:nvSpPr>
      <xdr:spPr>
        <a:xfrm>
          <a:off x="19992975" y="134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8" name="楕円 727">
          <a:extLst>
            <a:ext uri="{FF2B5EF4-FFF2-40B4-BE49-F238E27FC236}">
              <a16:creationId xmlns:a16="http://schemas.microsoft.com/office/drawing/2014/main" id="{AB48121C-7E7C-4164-B2DF-B43D51E488FA}"/>
            </a:ext>
          </a:extLst>
        </xdr:cNvPr>
        <xdr:cNvSpPr/>
      </xdr:nvSpPr>
      <xdr:spPr>
        <a:xfrm>
          <a:off x="19154775" y="1343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15239</xdr:rowOff>
    </xdr:from>
    <xdr:to>
      <xdr:col>116</xdr:col>
      <xdr:colOff>63500</xdr:colOff>
      <xdr:row>83</xdr:row>
      <xdr:rowOff>26670</xdr:rowOff>
    </xdr:to>
    <xdr:cxnSp macro="">
      <xdr:nvCxnSpPr>
        <xdr:cNvPr id="729" name="直線コネクタ 728">
          <a:extLst>
            <a:ext uri="{FF2B5EF4-FFF2-40B4-BE49-F238E27FC236}">
              <a16:creationId xmlns:a16="http://schemas.microsoft.com/office/drawing/2014/main" id="{683BF0A9-7529-4E7B-A2C3-1BAB66B7AAAB}"/>
            </a:ext>
          </a:extLst>
        </xdr:cNvPr>
        <xdr:cNvCxnSpPr/>
      </xdr:nvCxnSpPr>
      <xdr:spPr>
        <a:xfrm flipV="1">
          <a:off x="19202400" y="13461364"/>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153036</xdr:rowOff>
    </xdr:from>
    <xdr:to>
      <xdr:col>107</xdr:col>
      <xdr:colOff>101600</xdr:colOff>
      <xdr:row>83</xdr:row>
      <xdr:rowOff>83186</xdr:rowOff>
    </xdr:to>
    <xdr:sp macro="" textlink="">
      <xdr:nvSpPr>
        <xdr:cNvPr id="730" name="楕円 729">
          <a:extLst>
            <a:ext uri="{FF2B5EF4-FFF2-40B4-BE49-F238E27FC236}">
              <a16:creationId xmlns:a16="http://schemas.microsoft.com/office/drawing/2014/main" id="{7A07CE35-70B2-41DD-8490-0B87DC915591}"/>
            </a:ext>
          </a:extLst>
        </xdr:cNvPr>
        <xdr:cNvSpPr/>
      </xdr:nvSpPr>
      <xdr:spPr>
        <a:xfrm>
          <a:off x="18345150" y="13440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32386</xdr:rowOff>
    </xdr:to>
    <xdr:cxnSp macro="">
      <xdr:nvCxnSpPr>
        <xdr:cNvPr id="731" name="直線コネクタ 730">
          <a:extLst>
            <a:ext uri="{FF2B5EF4-FFF2-40B4-BE49-F238E27FC236}">
              <a16:creationId xmlns:a16="http://schemas.microsoft.com/office/drawing/2014/main" id="{1728782E-4FAE-4279-9201-48B1ADC64FB9}"/>
            </a:ext>
          </a:extLst>
        </xdr:cNvPr>
        <xdr:cNvCxnSpPr/>
      </xdr:nvCxnSpPr>
      <xdr:spPr>
        <a:xfrm flipV="1">
          <a:off x="18392775" y="134791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164464</xdr:rowOff>
    </xdr:from>
    <xdr:to>
      <xdr:col>102</xdr:col>
      <xdr:colOff>165100</xdr:colOff>
      <xdr:row>83</xdr:row>
      <xdr:rowOff>94614</xdr:rowOff>
    </xdr:to>
    <xdr:sp macro="" textlink="">
      <xdr:nvSpPr>
        <xdr:cNvPr id="732" name="楕円 731">
          <a:extLst>
            <a:ext uri="{FF2B5EF4-FFF2-40B4-BE49-F238E27FC236}">
              <a16:creationId xmlns:a16="http://schemas.microsoft.com/office/drawing/2014/main" id="{BE52341B-6B94-4E99-A28A-006B4A951226}"/>
            </a:ext>
          </a:extLst>
        </xdr:cNvPr>
        <xdr:cNvSpPr/>
      </xdr:nvSpPr>
      <xdr:spPr>
        <a:xfrm>
          <a:off x="17554575" y="13448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32386</xdr:rowOff>
    </xdr:from>
    <xdr:to>
      <xdr:col>107</xdr:col>
      <xdr:colOff>50800</xdr:colOff>
      <xdr:row>83</xdr:row>
      <xdr:rowOff>43814</xdr:rowOff>
    </xdr:to>
    <xdr:cxnSp macro="">
      <xdr:nvCxnSpPr>
        <xdr:cNvPr id="733" name="直線コネクタ 732">
          <a:extLst>
            <a:ext uri="{FF2B5EF4-FFF2-40B4-BE49-F238E27FC236}">
              <a16:creationId xmlns:a16="http://schemas.microsoft.com/office/drawing/2014/main" id="{D75D8C15-2648-45BE-B019-32CABE2212C5}"/>
            </a:ext>
          </a:extLst>
        </xdr:cNvPr>
        <xdr:cNvCxnSpPr/>
      </xdr:nvCxnSpPr>
      <xdr:spPr>
        <a:xfrm flipV="1">
          <a:off x="17602200" y="13478511"/>
          <a:ext cx="790575"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34" name="楕円 733">
          <a:extLst>
            <a:ext uri="{FF2B5EF4-FFF2-40B4-BE49-F238E27FC236}">
              <a16:creationId xmlns:a16="http://schemas.microsoft.com/office/drawing/2014/main" id="{19278288-E9EF-4041-BD30-716984016054}"/>
            </a:ext>
          </a:extLst>
        </xdr:cNvPr>
        <xdr:cNvSpPr/>
      </xdr:nvSpPr>
      <xdr:spPr>
        <a:xfrm>
          <a:off x="16754475" y="13448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43814</xdr:rowOff>
    </xdr:from>
    <xdr:to>
      <xdr:col>102</xdr:col>
      <xdr:colOff>114300</xdr:colOff>
      <xdr:row>83</xdr:row>
      <xdr:rowOff>49530</xdr:rowOff>
    </xdr:to>
    <xdr:cxnSp macro="">
      <xdr:nvCxnSpPr>
        <xdr:cNvPr id="735" name="直線コネクタ 734">
          <a:extLst>
            <a:ext uri="{FF2B5EF4-FFF2-40B4-BE49-F238E27FC236}">
              <a16:creationId xmlns:a16="http://schemas.microsoft.com/office/drawing/2014/main" id="{B619804D-3EA7-46D3-BA31-5B20ADDED867}"/>
            </a:ext>
          </a:extLst>
        </xdr:cNvPr>
        <xdr:cNvCxnSpPr/>
      </xdr:nvCxnSpPr>
      <xdr:spPr>
        <a:xfrm flipV="1">
          <a:off x="16802100" y="134962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36" name="n_1aveValue【児童館】&#10;一人当たり面積">
          <a:extLst>
            <a:ext uri="{FF2B5EF4-FFF2-40B4-BE49-F238E27FC236}">
              <a16:creationId xmlns:a16="http://schemas.microsoft.com/office/drawing/2014/main" id="{6F7D8E6C-1682-4543-A1C3-1F9F5138FCC5}"/>
            </a:ext>
          </a:extLst>
        </xdr:cNvPr>
        <xdr:cNvSpPr txBox="1"/>
      </xdr:nvSpPr>
      <xdr:spPr>
        <a:xfrm>
          <a:off x="18983402" y="1312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37" name="n_2aveValue【児童館】&#10;一人当たり面積">
          <a:extLst>
            <a:ext uri="{FF2B5EF4-FFF2-40B4-BE49-F238E27FC236}">
              <a16:creationId xmlns:a16="http://schemas.microsoft.com/office/drawing/2014/main" id="{1AB57DB5-EF3B-4B12-83ED-ABA306F2D2FF}"/>
            </a:ext>
          </a:extLst>
        </xdr:cNvPr>
        <xdr:cNvSpPr txBox="1"/>
      </xdr:nvSpPr>
      <xdr:spPr>
        <a:xfrm>
          <a:off x="18183302"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738" name="n_3aveValue【児童館】&#10;一人当たり面積">
          <a:extLst>
            <a:ext uri="{FF2B5EF4-FFF2-40B4-BE49-F238E27FC236}">
              <a16:creationId xmlns:a16="http://schemas.microsoft.com/office/drawing/2014/main" id="{3DE8B3EE-4BFD-47E9-9B43-9EEF4FB49DE0}"/>
            </a:ext>
          </a:extLst>
        </xdr:cNvPr>
        <xdr:cNvSpPr txBox="1"/>
      </xdr:nvSpPr>
      <xdr:spPr>
        <a:xfrm>
          <a:off x="17383202" y="130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39" name="n_4aveValue【児童館】&#10;一人当たり面積">
          <a:extLst>
            <a:ext uri="{FF2B5EF4-FFF2-40B4-BE49-F238E27FC236}">
              <a16:creationId xmlns:a16="http://schemas.microsoft.com/office/drawing/2014/main" id="{A19A3B33-2EF6-4158-AC18-7F041E212E43}"/>
            </a:ext>
          </a:extLst>
        </xdr:cNvPr>
        <xdr:cNvSpPr txBox="1"/>
      </xdr:nvSpPr>
      <xdr:spPr>
        <a:xfrm>
          <a:off x="16592627" y="131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68597</xdr:rowOff>
    </xdr:from>
    <xdr:ext cx="469744" cy="259045"/>
    <xdr:sp macro="" textlink="">
      <xdr:nvSpPr>
        <xdr:cNvPr id="740" name="n_1mainValue【児童館】&#10;一人当たり面積">
          <a:extLst>
            <a:ext uri="{FF2B5EF4-FFF2-40B4-BE49-F238E27FC236}">
              <a16:creationId xmlns:a16="http://schemas.microsoft.com/office/drawing/2014/main" id="{B497358C-A2A8-4CD3-A014-A7FA67415E29}"/>
            </a:ext>
          </a:extLst>
        </xdr:cNvPr>
        <xdr:cNvSpPr txBox="1"/>
      </xdr:nvSpPr>
      <xdr:spPr>
        <a:xfrm>
          <a:off x="18983402"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74313</xdr:rowOff>
    </xdr:from>
    <xdr:ext cx="469744" cy="259045"/>
    <xdr:sp macro="" textlink="">
      <xdr:nvSpPr>
        <xdr:cNvPr id="741" name="n_2mainValue【児童館】&#10;一人当たり面積">
          <a:extLst>
            <a:ext uri="{FF2B5EF4-FFF2-40B4-BE49-F238E27FC236}">
              <a16:creationId xmlns:a16="http://schemas.microsoft.com/office/drawing/2014/main" id="{908A827E-1802-42F9-B6BC-944B09EFBE72}"/>
            </a:ext>
          </a:extLst>
        </xdr:cNvPr>
        <xdr:cNvSpPr txBox="1"/>
      </xdr:nvSpPr>
      <xdr:spPr>
        <a:xfrm>
          <a:off x="18183302" y="135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85741</xdr:rowOff>
    </xdr:from>
    <xdr:ext cx="469744" cy="259045"/>
    <xdr:sp macro="" textlink="">
      <xdr:nvSpPr>
        <xdr:cNvPr id="742" name="n_3mainValue【児童館】&#10;一人当たり面積">
          <a:extLst>
            <a:ext uri="{FF2B5EF4-FFF2-40B4-BE49-F238E27FC236}">
              <a16:creationId xmlns:a16="http://schemas.microsoft.com/office/drawing/2014/main" id="{E5C15131-A73C-4AA5-9FDC-E20D5FE86C92}"/>
            </a:ext>
          </a:extLst>
        </xdr:cNvPr>
        <xdr:cNvSpPr txBox="1"/>
      </xdr:nvSpPr>
      <xdr:spPr>
        <a:xfrm>
          <a:off x="17383202"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743" name="n_4mainValue【児童館】&#10;一人当たり面積">
          <a:extLst>
            <a:ext uri="{FF2B5EF4-FFF2-40B4-BE49-F238E27FC236}">
              <a16:creationId xmlns:a16="http://schemas.microsoft.com/office/drawing/2014/main" id="{6D91FBB8-FE00-4A69-BB76-9CEDF4864546}"/>
            </a:ext>
          </a:extLst>
        </xdr:cNvPr>
        <xdr:cNvSpPr txBox="1"/>
      </xdr:nvSpPr>
      <xdr:spPr>
        <a:xfrm>
          <a:off x="16592627"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17625661-60BE-44E6-A605-04C2F081CD3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ABD456E0-B4D8-416D-BE52-146E5A78F220}"/>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87DF673-5A9D-4E0C-8FBF-1AEDAC80A37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F946605-FD6E-4AF8-95C8-D859610AD77F}"/>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CB193F0F-3A71-4C5B-B834-31D3640D0EC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143E912E-C57A-4155-AD12-C2DD263FB181}"/>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F6F1333E-95D1-4B00-9CBB-B202332CB17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0D59D8C-0DE3-41B5-8C02-972D22521CD1}"/>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FD86B816-9F28-41DD-BA77-C469E7A8471E}"/>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B7E8E99-6543-4F9E-897D-4EE1A6E0790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146C73C0-F19B-4067-81BF-9C6CB9B6C4F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16EEED26-8285-4E41-8FCA-0B89960E25AE}"/>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4369849-6673-4FDF-8C08-03C58CEE1782}"/>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3357B40-894C-41F3-B7DB-018DDC0E7D8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450CF122-13B9-4E1B-897A-9165572F561D}"/>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861AC99C-A5F0-4EAC-9044-21B3EAEE870E}"/>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A1F725F5-2A3C-47D8-9960-B6241438ED70}"/>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2BF4328-66A6-482B-ACBB-496C77C2C12F}"/>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37016759-5235-4020-8D72-CBB1BEC0B7CA}"/>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796CF77C-A67D-47E7-9FE9-6326B53B6FF8}"/>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476571B9-D5E4-46DB-8077-290ED466C85E}"/>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58C55178-D8A1-48AC-A84D-3E656E078C5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52D5F4A4-1B2E-41AA-9D1B-9CFEB7C3BFBB}"/>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B292BF79-8AE6-4A3F-8B6C-5A8C8375256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89E8755D-86A6-4F04-A22C-13EC25D22C4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F6BF77BB-973C-442D-890F-5BF07193E560}"/>
            </a:ext>
          </a:extLst>
        </xdr:cNvPr>
        <xdr:cNvCxnSpPr/>
      </xdr:nvCxnSpPr>
      <xdr:spPr>
        <a:xfrm flipV="1">
          <a:off x="14696439" y="16447317"/>
          <a:ext cx="0" cy="14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2ECAA65C-C86C-4A0F-B595-D8629EA042C4}"/>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EEE4FBD0-1FD5-4807-8EEC-EC062474937A}"/>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2" name="【公民館】&#10;有形固定資産減価償却率最大値テキスト">
          <a:extLst>
            <a:ext uri="{FF2B5EF4-FFF2-40B4-BE49-F238E27FC236}">
              <a16:creationId xmlns:a16="http://schemas.microsoft.com/office/drawing/2014/main" id="{A15AE8ED-13CC-4E07-9365-626A13C8165B}"/>
            </a:ext>
          </a:extLst>
        </xdr:cNvPr>
        <xdr:cNvSpPr txBox="1"/>
      </xdr:nvSpPr>
      <xdr:spPr>
        <a:xfrm>
          <a:off x="14735175" y="162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3" name="直線コネクタ 772">
          <a:extLst>
            <a:ext uri="{FF2B5EF4-FFF2-40B4-BE49-F238E27FC236}">
              <a16:creationId xmlns:a16="http://schemas.microsoft.com/office/drawing/2014/main" id="{770F0C70-F298-4761-A736-4C54A1D8B83A}"/>
            </a:ext>
          </a:extLst>
        </xdr:cNvPr>
        <xdr:cNvCxnSpPr/>
      </xdr:nvCxnSpPr>
      <xdr:spPr>
        <a:xfrm>
          <a:off x="14611350" y="1644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74" name="【公民館】&#10;有形固定資産減価償却率平均値テキスト">
          <a:extLst>
            <a:ext uri="{FF2B5EF4-FFF2-40B4-BE49-F238E27FC236}">
              <a16:creationId xmlns:a16="http://schemas.microsoft.com/office/drawing/2014/main" id="{1D7BA8B2-7D2B-47D1-B8CE-E09F178932B2}"/>
            </a:ext>
          </a:extLst>
        </xdr:cNvPr>
        <xdr:cNvSpPr txBox="1"/>
      </xdr:nvSpPr>
      <xdr:spPr>
        <a:xfrm>
          <a:off x="14735175" y="1720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5" name="フローチャート: 判断 774">
          <a:extLst>
            <a:ext uri="{FF2B5EF4-FFF2-40B4-BE49-F238E27FC236}">
              <a16:creationId xmlns:a16="http://schemas.microsoft.com/office/drawing/2014/main" id="{E641B646-E331-40EE-BADD-605A5FF0D935}"/>
            </a:ext>
          </a:extLst>
        </xdr:cNvPr>
        <xdr:cNvSpPr/>
      </xdr:nvSpPr>
      <xdr:spPr>
        <a:xfrm>
          <a:off x="14649450" y="173468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6" name="フローチャート: 判断 775">
          <a:extLst>
            <a:ext uri="{FF2B5EF4-FFF2-40B4-BE49-F238E27FC236}">
              <a16:creationId xmlns:a16="http://schemas.microsoft.com/office/drawing/2014/main" id="{5572B826-E2DC-4172-9FFB-D5D2A9643059}"/>
            </a:ext>
          </a:extLst>
        </xdr:cNvPr>
        <xdr:cNvSpPr/>
      </xdr:nvSpPr>
      <xdr:spPr>
        <a:xfrm>
          <a:off x="13887450" y="17327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フローチャート: 判断 776">
          <a:extLst>
            <a:ext uri="{FF2B5EF4-FFF2-40B4-BE49-F238E27FC236}">
              <a16:creationId xmlns:a16="http://schemas.microsoft.com/office/drawing/2014/main" id="{B394CF94-2DEC-4465-BECF-AB8A303D8668}"/>
            </a:ext>
          </a:extLst>
        </xdr:cNvPr>
        <xdr:cNvSpPr/>
      </xdr:nvSpPr>
      <xdr:spPr>
        <a:xfrm>
          <a:off x="13096875" y="17270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8" name="フローチャート: 判断 777">
          <a:extLst>
            <a:ext uri="{FF2B5EF4-FFF2-40B4-BE49-F238E27FC236}">
              <a16:creationId xmlns:a16="http://schemas.microsoft.com/office/drawing/2014/main" id="{8AB8A973-B705-4924-9272-EBCA6BDFBBEF}"/>
            </a:ext>
          </a:extLst>
        </xdr:cNvPr>
        <xdr:cNvSpPr/>
      </xdr:nvSpPr>
      <xdr:spPr>
        <a:xfrm>
          <a:off x="12296775" y="172406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フローチャート: 判断 778">
          <a:extLst>
            <a:ext uri="{FF2B5EF4-FFF2-40B4-BE49-F238E27FC236}">
              <a16:creationId xmlns:a16="http://schemas.microsoft.com/office/drawing/2014/main" id="{1BD2CE98-9676-4DB1-90BB-9C9D7F3BCB82}"/>
            </a:ext>
          </a:extLst>
        </xdr:cNvPr>
        <xdr:cNvSpPr/>
      </xdr:nvSpPr>
      <xdr:spPr>
        <a:xfrm>
          <a:off x="11487150" y="171933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BA0CB9A-4470-4A4F-8781-C82C0B093BF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33FCC66-C91C-4E17-896E-7F00E584AE1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895C127-7380-44A1-8076-EBAD31ADC325}"/>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F5E0DD48-C0C8-4CC9-89EA-435550D0B93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D2BF7A99-DE43-41B1-AAC4-6B275349E36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110308</xdr:rowOff>
    </xdr:from>
    <xdr:to>
      <xdr:col>85</xdr:col>
      <xdr:colOff>177800</xdr:colOff>
      <xdr:row>107</xdr:row>
      <xdr:rowOff>40458</xdr:rowOff>
    </xdr:to>
    <xdr:sp macro="" textlink="">
      <xdr:nvSpPr>
        <xdr:cNvPr id="785" name="楕円 784">
          <a:extLst>
            <a:ext uri="{FF2B5EF4-FFF2-40B4-BE49-F238E27FC236}">
              <a16:creationId xmlns:a16="http://schemas.microsoft.com/office/drawing/2014/main" id="{CD2C9019-2F02-4A8A-9EAC-5E161741D28D}"/>
            </a:ext>
          </a:extLst>
        </xdr:cNvPr>
        <xdr:cNvSpPr/>
      </xdr:nvSpPr>
      <xdr:spPr>
        <a:xfrm>
          <a:off x="14649450" y="174235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88735</xdr:rowOff>
    </xdr:from>
    <xdr:ext cx="405111" cy="259045"/>
    <xdr:sp macro="" textlink="">
      <xdr:nvSpPr>
        <xdr:cNvPr id="786" name="【公民館】&#10;有形固定資産減価償却率該当値テキスト">
          <a:extLst>
            <a:ext uri="{FF2B5EF4-FFF2-40B4-BE49-F238E27FC236}">
              <a16:creationId xmlns:a16="http://schemas.microsoft.com/office/drawing/2014/main" id="{7957CDB9-7C66-4424-B093-8AD385157C6B}"/>
            </a:ext>
          </a:extLst>
        </xdr:cNvPr>
        <xdr:cNvSpPr txBox="1"/>
      </xdr:nvSpPr>
      <xdr:spPr>
        <a:xfrm>
          <a:off x="14735175" y="174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787" name="楕円 786">
          <a:extLst>
            <a:ext uri="{FF2B5EF4-FFF2-40B4-BE49-F238E27FC236}">
              <a16:creationId xmlns:a16="http://schemas.microsoft.com/office/drawing/2014/main" id="{C633AA86-5844-4791-88C0-6E551A6A592E}"/>
            </a:ext>
          </a:extLst>
        </xdr:cNvPr>
        <xdr:cNvSpPr/>
      </xdr:nvSpPr>
      <xdr:spPr>
        <a:xfrm>
          <a:off x="13887450" y="176210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108</xdr:row>
      <xdr:rowOff>12519</xdr:rowOff>
    </xdr:to>
    <xdr:cxnSp macro="">
      <xdr:nvCxnSpPr>
        <xdr:cNvPr id="788" name="直線コネクタ 787">
          <a:extLst>
            <a:ext uri="{FF2B5EF4-FFF2-40B4-BE49-F238E27FC236}">
              <a16:creationId xmlns:a16="http://schemas.microsoft.com/office/drawing/2014/main" id="{0E8523D3-556C-4ACD-A91B-9119BAF41539}"/>
            </a:ext>
          </a:extLst>
        </xdr:cNvPr>
        <xdr:cNvCxnSpPr/>
      </xdr:nvCxnSpPr>
      <xdr:spPr>
        <a:xfrm flipV="1">
          <a:off x="13935075" y="17480733"/>
          <a:ext cx="762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789" name="楕円 788">
          <a:extLst>
            <a:ext uri="{FF2B5EF4-FFF2-40B4-BE49-F238E27FC236}">
              <a16:creationId xmlns:a16="http://schemas.microsoft.com/office/drawing/2014/main" id="{5348B4AA-6C50-4FE4-ACDA-584127D20689}"/>
            </a:ext>
          </a:extLst>
        </xdr:cNvPr>
        <xdr:cNvSpPr/>
      </xdr:nvSpPr>
      <xdr:spPr>
        <a:xfrm>
          <a:off x="13096875" y="176014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12519</xdr:rowOff>
    </xdr:to>
    <xdr:cxnSp macro="">
      <xdr:nvCxnSpPr>
        <xdr:cNvPr id="790" name="直線コネクタ 789">
          <a:extLst>
            <a:ext uri="{FF2B5EF4-FFF2-40B4-BE49-F238E27FC236}">
              <a16:creationId xmlns:a16="http://schemas.microsoft.com/office/drawing/2014/main" id="{FDE37915-1A6C-453D-9598-9CFA56756D3B}"/>
            </a:ext>
          </a:extLst>
        </xdr:cNvPr>
        <xdr:cNvCxnSpPr/>
      </xdr:nvCxnSpPr>
      <xdr:spPr>
        <a:xfrm>
          <a:off x="13144500" y="17649099"/>
          <a:ext cx="7905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97245</xdr:rowOff>
    </xdr:from>
    <xdr:to>
      <xdr:col>72</xdr:col>
      <xdr:colOff>38100</xdr:colOff>
      <xdr:row>109</xdr:row>
      <xdr:rowOff>27395</xdr:rowOff>
    </xdr:to>
    <xdr:sp macro="" textlink="">
      <xdr:nvSpPr>
        <xdr:cNvPr id="791" name="楕円 790">
          <a:extLst>
            <a:ext uri="{FF2B5EF4-FFF2-40B4-BE49-F238E27FC236}">
              <a16:creationId xmlns:a16="http://schemas.microsoft.com/office/drawing/2014/main" id="{58194A01-11C0-443F-B2CE-2F2675B45338}"/>
            </a:ext>
          </a:extLst>
        </xdr:cNvPr>
        <xdr:cNvSpPr/>
      </xdr:nvSpPr>
      <xdr:spPr>
        <a:xfrm>
          <a:off x="12296775" y="17756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148045</xdr:rowOff>
    </xdr:to>
    <xdr:cxnSp macro="">
      <xdr:nvCxnSpPr>
        <xdr:cNvPr id="792" name="直線コネクタ 791">
          <a:extLst>
            <a:ext uri="{FF2B5EF4-FFF2-40B4-BE49-F238E27FC236}">
              <a16:creationId xmlns:a16="http://schemas.microsoft.com/office/drawing/2014/main" id="{58BB0331-5D9C-4FF1-97A2-FF8C83BBB52B}"/>
            </a:ext>
          </a:extLst>
        </xdr:cNvPr>
        <xdr:cNvCxnSpPr/>
      </xdr:nvCxnSpPr>
      <xdr:spPr>
        <a:xfrm flipV="1">
          <a:off x="12344400" y="17649099"/>
          <a:ext cx="8001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793" name="楕円 792">
          <a:extLst>
            <a:ext uri="{FF2B5EF4-FFF2-40B4-BE49-F238E27FC236}">
              <a16:creationId xmlns:a16="http://schemas.microsoft.com/office/drawing/2014/main" id="{1192832C-666E-4B27-B6B8-945EC172B6F6}"/>
            </a:ext>
          </a:extLst>
        </xdr:cNvPr>
        <xdr:cNvSpPr/>
      </xdr:nvSpPr>
      <xdr:spPr>
        <a:xfrm>
          <a:off x="11487150" y="177663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148045</xdr:rowOff>
    </xdr:from>
    <xdr:to>
      <xdr:col>71</xdr:col>
      <xdr:colOff>177800</xdr:colOff>
      <xdr:row>108</xdr:row>
      <xdr:rowOff>154577</xdr:rowOff>
    </xdr:to>
    <xdr:cxnSp macro="">
      <xdr:nvCxnSpPr>
        <xdr:cNvPr id="794" name="直線コネクタ 793">
          <a:extLst>
            <a:ext uri="{FF2B5EF4-FFF2-40B4-BE49-F238E27FC236}">
              <a16:creationId xmlns:a16="http://schemas.microsoft.com/office/drawing/2014/main" id="{95B17988-D24D-4863-98B6-8B9E0E4AE71D}"/>
            </a:ext>
          </a:extLst>
        </xdr:cNvPr>
        <xdr:cNvCxnSpPr/>
      </xdr:nvCxnSpPr>
      <xdr:spPr>
        <a:xfrm flipV="1">
          <a:off x="11534775" y="17804220"/>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5" name="n_1aveValue【公民館】&#10;有形固定資産減価償却率">
          <a:extLst>
            <a:ext uri="{FF2B5EF4-FFF2-40B4-BE49-F238E27FC236}">
              <a16:creationId xmlns:a16="http://schemas.microsoft.com/office/drawing/2014/main" id="{AA5889A3-2460-4648-B334-ABEBB6F8875D}"/>
            </a:ext>
          </a:extLst>
        </xdr:cNvPr>
        <xdr:cNvSpPr txBox="1"/>
      </xdr:nvSpPr>
      <xdr:spPr>
        <a:xfrm>
          <a:off x="13745219"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6" name="n_2aveValue【公民館】&#10;有形固定資産減価償却率">
          <a:extLst>
            <a:ext uri="{FF2B5EF4-FFF2-40B4-BE49-F238E27FC236}">
              <a16:creationId xmlns:a16="http://schemas.microsoft.com/office/drawing/2014/main" id="{146B3790-A8BE-4307-B274-76B1469F2C90}"/>
            </a:ext>
          </a:extLst>
        </xdr:cNvPr>
        <xdr:cNvSpPr txBox="1"/>
      </xdr:nvSpPr>
      <xdr:spPr>
        <a:xfrm>
          <a:off x="12964169"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7" name="n_3aveValue【公民館】&#10;有形固定資産減価償却率">
          <a:extLst>
            <a:ext uri="{FF2B5EF4-FFF2-40B4-BE49-F238E27FC236}">
              <a16:creationId xmlns:a16="http://schemas.microsoft.com/office/drawing/2014/main" id="{7E49CC1A-958A-4D57-BBA9-EDAEB55D0A81}"/>
            </a:ext>
          </a:extLst>
        </xdr:cNvPr>
        <xdr:cNvSpPr txBox="1"/>
      </xdr:nvSpPr>
      <xdr:spPr>
        <a:xfrm>
          <a:off x="12164069" y="1701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8" name="n_4aveValue【公民館】&#10;有形固定資産減価償却率">
          <a:extLst>
            <a:ext uri="{FF2B5EF4-FFF2-40B4-BE49-F238E27FC236}">
              <a16:creationId xmlns:a16="http://schemas.microsoft.com/office/drawing/2014/main" id="{37507DC8-6B13-401A-87D3-AEC72C2CA388}"/>
            </a:ext>
          </a:extLst>
        </xdr:cNvPr>
        <xdr:cNvSpPr txBox="1"/>
      </xdr:nvSpPr>
      <xdr:spPr>
        <a:xfrm>
          <a:off x="1135444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799" name="n_1mainValue【公民館】&#10;有形固定資産減価償却率">
          <a:extLst>
            <a:ext uri="{FF2B5EF4-FFF2-40B4-BE49-F238E27FC236}">
              <a16:creationId xmlns:a16="http://schemas.microsoft.com/office/drawing/2014/main" id="{580D571A-E120-48B9-8F9E-4EF6D6B3A729}"/>
            </a:ext>
          </a:extLst>
        </xdr:cNvPr>
        <xdr:cNvSpPr txBox="1"/>
      </xdr:nvSpPr>
      <xdr:spPr>
        <a:xfrm>
          <a:off x="13745219"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00" name="n_2mainValue【公民館】&#10;有形固定資産減価償却率">
          <a:extLst>
            <a:ext uri="{FF2B5EF4-FFF2-40B4-BE49-F238E27FC236}">
              <a16:creationId xmlns:a16="http://schemas.microsoft.com/office/drawing/2014/main" id="{E79CE7AF-1AC2-4F11-A39D-CB5C13528A1A}"/>
            </a:ext>
          </a:extLst>
        </xdr:cNvPr>
        <xdr:cNvSpPr txBox="1"/>
      </xdr:nvSpPr>
      <xdr:spPr>
        <a:xfrm>
          <a:off x="12964169" y="176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18522</xdr:rowOff>
    </xdr:from>
    <xdr:ext cx="405111" cy="259045"/>
    <xdr:sp macro="" textlink="">
      <xdr:nvSpPr>
        <xdr:cNvPr id="801" name="n_3mainValue【公民館】&#10;有形固定資産減価償却率">
          <a:extLst>
            <a:ext uri="{FF2B5EF4-FFF2-40B4-BE49-F238E27FC236}">
              <a16:creationId xmlns:a16="http://schemas.microsoft.com/office/drawing/2014/main" id="{3581AA05-4670-4F25-9249-36CC62103951}"/>
            </a:ext>
          </a:extLst>
        </xdr:cNvPr>
        <xdr:cNvSpPr txBox="1"/>
      </xdr:nvSpPr>
      <xdr:spPr>
        <a:xfrm>
          <a:off x="12164069"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802" name="n_4mainValue【公民館】&#10;有形固定資産減価償却率">
          <a:extLst>
            <a:ext uri="{FF2B5EF4-FFF2-40B4-BE49-F238E27FC236}">
              <a16:creationId xmlns:a16="http://schemas.microsoft.com/office/drawing/2014/main" id="{DE0F3FB3-99EB-415E-93D3-D9BC8BA05F65}"/>
            </a:ext>
          </a:extLst>
        </xdr:cNvPr>
        <xdr:cNvSpPr txBox="1"/>
      </xdr:nvSpPr>
      <xdr:spPr>
        <a:xfrm>
          <a:off x="11354444" y="1785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773F36CA-4727-472F-9280-CB9A39C13D7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B494212F-5F04-4482-BFF0-47B5F267DA08}"/>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6F02A183-0BE1-44E2-B978-66C87B2316FA}"/>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4DE357E-34B1-40CC-AFA6-08A1CA041302}"/>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91854E41-B607-4977-AA68-6D5AD5DBA4D4}"/>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2897C575-9A9C-46EC-AC45-5B05BE58EE6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428BF900-B7BB-4F8E-8C4B-02481F071425}"/>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D50E9C-6AD5-4308-943B-45244374627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DD67034A-32D6-42B3-9A68-D129A80F5340}"/>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795D60FA-C882-4428-8652-D098BCA50205}"/>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2D4F66EA-7E54-4E6E-AF28-44E32962D2A8}"/>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A9DFAA13-6DDA-4F38-A9D0-57054ECF7EFE}"/>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8C83EE8D-80DF-4EC7-9BF8-55804B430EC5}"/>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38AB000F-3EC8-44EF-9959-2B7E53506D13}"/>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8853EEF7-F30F-423C-89DE-0080F66FD58F}"/>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72E3E2B4-6BA1-4068-9EBE-FD2582F4A78C}"/>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A2440B9A-3205-4D60-A4CE-13C93887E29C}"/>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FB37357E-14C4-4232-A25B-5B034E1C0721}"/>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1333802C-B1A6-4C58-8E1F-B0E64F887751}"/>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B00C429F-A36E-4318-B0AB-F5E5A6F1118F}"/>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963ABEC5-19E9-42A8-A17E-6E223D06C785}"/>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FA25AFD1-F511-4BDC-BE94-EDBF30DCBE45}"/>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A2193D6A-67EC-448A-BCEE-1FAE66278B6C}"/>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9A214B6D-DBAC-4568-BCB1-7AFCD708F67B}"/>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A99BB2D9-696E-4F66-8FE8-FA73F55E2704}"/>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8" name="直線コネクタ 827">
          <a:extLst>
            <a:ext uri="{FF2B5EF4-FFF2-40B4-BE49-F238E27FC236}">
              <a16:creationId xmlns:a16="http://schemas.microsoft.com/office/drawing/2014/main" id="{2BACCB2D-5B6D-463E-A2B0-515D03AEF1AE}"/>
            </a:ext>
          </a:extLst>
        </xdr:cNvPr>
        <xdr:cNvCxnSpPr/>
      </xdr:nvCxnSpPr>
      <xdr:spPr>
        <a:xfrm flipV="1">
          <a:off x="19954239" y="16394557"/>
          <a:ext cx="0" cy="1464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a:extLst>
            <a:ext uri="{FF2B5EF4-FFF2-40B4-BE49-F238E27FC236}">
              <a16:creationId xmlns:a16="http://schemas.microsoft.com/office/drawing/2014/main" id="{6131C29F-FB9D-457E-B822-010C665E5CD2}"/>
            </a:ext>
          </a:extLst>
        </xdr:cNvPr>
        <xdr:cNvSpPr txBox="1"/>
      </xdr:nvSpPr>
      <xdr:spPr>
        <a:xfrm>
          <a:off x="19992975" y="1786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a:extLst>
            <a:ext uri="{FF2B5EF4-FFF2-40B4-BE49-F238E27FC236}">
              <a16:creationId xmlns:a16="http://schemas.microsoft.com/office/drawing/2014/main" id="{FC1080DE-69FB-47FA-B61E-F01D73EBF4FA}"/>
            </a:ext>
          </a:extLst>
        </xdr:cNvPr>
        <xdr:cNvCxnSpPr/>
      </xdr:nvCxnSpPr>
      <xdr:spPr>
        <a:xfrm>
          <a:off x="19878675" y="178587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1" name="【公民館】&#10;一人当たり面積最大値テキスト">
          <a:extLst>
            <a:ext uri="{FF2B5EF4-FFF2-40B4-BE49-F238E27FC236}">
              <a16:creationId xmlns:a16="http://schemas.microsoft.com/office/drawing/2014/main" id="{D02415A4-6B5E-43C0-9AA7-34DE9E5CE84D}"/>
            </a:ext>
          </a:extLst>
        </xdr:cNvPr>
        <xdr:cNvSpPr txBox="1"/>
      </xdr:nvSpPr>
      <xdr:spPr>
        <a:xfrm>
          <a:off x="19992975" y="1616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2" name="直線コネクタ 831">
          <a:extLst>
            <a:ext uri="{FF2B5EF4-FFF2-40B4-BE49-F238E27FC236}">
              <a16:creationId xmlns:a16="http://schemas.microsoft.com/office/drawing/2014/main" id="{8824689A-4793-412C-940B-4566A3B3690D}"/>
            </a:ext>
          </a:extLst>
        </xdr:cNvPr>
        <xdr:cNvCxnSpPr/>
      </xdr:nvCxnSpPr>
      <xdr:spPr>
        <a:xfrm>
          <a:off x="19878675" y="16394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833" name="【公民館】&#10;一人当たり面積平均値テキスト">
          <a:extLst>
            <a:ext uri="{FF2B5EF4-FFF2-40B4-BE49-F238E27FC236}">
              <a16:creationId xmlns:a16="http://schemas.microsoft.com/office/drawing/2014/main" id="{6851D9D0-3DF8-46AD-9DD8-AE02249C7C8F}"/>
            </a:ext>
          </a:extLst>
        </xdr:cNvPr>
        <xdr:cNvSpPr txBox="1"/>
      </xdr:nvSpPr>
      <xdr:spPr>
        <a:xfrm>
          <a:off x="19992975" y="1761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4" name="フローチャート: 判断 833">
          <a:extLst>
            <a:ext uri="{FF2B5EF4-FFF2-40B4-BE49-F238E27FC236}">
              <a16:creationId xmlns:a16="http://schemas.microsoft.com/office/drawing/2014/main" id="{AB694E3D-42C8-4875-8BC7-D541057646AE}"/>
            </a:ext>
          </a:extLst>
        </xdr:cNvPr>
        <xdr:cNvSpPr/>
      </xdr:nvSpPr>
      <xdr:spPr>
        <a:xfrm>
          <a:off x="19897725" y="176400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5" name="フローチャート: 判断 834">
          <a:extLst>
            <a:ext uri="{FF2B5EF4-FFF2-40B4-BE49-F238E27FC236}">
              <a16:creationId xmlns:a16="http://schemas.microsoft.com/office/drawing/2014/main" id="{5232352F-7689-4F7E-A41A-248E590961EE}"/>
            </a:ext>
          </a:extLst>
        </xdr:cNvPr>
        <xdr:cNvSpPr/>
      </xdr:nvSpPr>
      <xdr:spPr>
        <a:xfrm>
          <a:off x="19154775" y="17652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6" name="フローチャート: 判断 835">
          <a:extLst>
            <a:ext uri="{FF2B5EF4-FFF2-40B4-BE49-F238E27FC236}">
              <a16:creationId xmlns:a16="http://schemas.microsoft.com/office/drawing/2014/main" id="{7141CB21-713C-45DD-AA58-881643354156}"/>
            </a:ext>
          </a:extLst>
        </xdr:cNvPr>
        <xdr:cNvSpPr/>
      </xdr:nvSpPr>
      <xdr:spPr>
        <a:xfrm>
          <a:off x="18345150" y="176622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フローチャート: 判断 836">
          <a:extLst>
            <a:ext uri="{FF2B5EF4-FFF2-40B4-BE49-F238E27FC236}">
              <a16:creationId xmlns:a16="http://schemas.microsoft.com/office/drawing/2014/main" id="{5B2E5701-FF3D-4C73-80F7-4E5984CAB7CC}"/>
            </a:ext>
          </a:extLst>
        </xdr:cNvPr>
        <xdr:cNvSpPr/>
      </xdr:nvSpPr>
      <xdr:spPr>
        <a:xfrm>
          <a:off x="17554575" y="176596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8" name="フローチャート: 判断 837">
          <a:extLst>
            <a:ext uri="{FF2B5EF4-FFF2-40B4-BE49-F238E27FC236}">
              <a16:creationId xmlns:a16="http://schemas.microsoft.com/office/drawing/2014/main" id="{09B3EC49-45F4-405C-AB60-748236ABE5DA}"/>
            </a:ext>
          </a:extLst>
        </xdr:cNvPr>
        <xdr:cNvSpPr/>
      </xdr:nvSpPr>
      <xdr:spPr>
        <a:xfrm>
          <a:off x="16754475" y="176685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CCB6FA7-35BA-45D6-B7EA-588F5680C56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01116A5-8241-41A1-81FA-EE4F506ABF17}"/>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0B3B59C-F9E8-4AED-B5E6-FCB82ADA68F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EF9BCE4-A727-4A85-8887-5B6A182307B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F87D53C-AC4E-4ED1-BBC7-AFC159E3D0B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44" name="楕円 843">
          <a:extLst>
            <a:ext uri="{FF2B5EF4-FFF2-40B4-BE49-F238E27FC236}">
              <a16:creationId xmlns:a16="http://schemas.microsoft.com/office/drawing/2014/main" id="{CB80F65A-BC77-49E4-8F40-A05280A7CFE9}"/>
            </a:ext>
          </a:extLst>
        </xdr:cNvPr>
        <xdr:cNvSpPr/>
      </xdr:nvSpPr>
      <xdr:spPr>
        <a:xfrm>
          <a:off x="19897725" y="174310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137431</xdr:rowOff>
    </xdr:from>
    <xdr:ext cx="469744" cy="259045"/>
    <xdr:sp macro="" textlink="">
      <xdr:nvSpPr>
        <xdr:cNvPr id="845" name="【公民館】&#10;一人当たり面積該当値テキスト">
          <a:extLst>
            <a:ext uri="{FF2B5EF4-FFF2-40B4-BE49-F238E27FC236}">
              <a16:creationId xmlns:a16="http://schemas.microsoft.com/office/drawing/2014/main" id="{C1418903-2E26-4865-AE4C-0E83F2072B8D}"/>
            </a:ext>
          </a:extLst>
        </xdr:cNvPr>
        <xdr:cNvSpPr txBox="1"/>
      </xdr:nvSpPr>
      <xdr:spPr>
        <a:xfrm>
          <a:off x="19992975" y="1728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46" name="楕円 845">
          <a:extLst>
            <a:ext uri="{FF2B5EF4-FFF2-40B4-BE49-F238E27FC236}">
              <a16:creationId xmlns:a16="http://schemas.microsoft.com/office/drawing/2014/main" id="{66CB86B4-8ABB-4CA9-A4AA-09194D047D19}"/>
            </a:ext>
          </a:extLst>
        </xdr:cNvPr>
        <xdr:cNvSpPr/>
      </xdr:nvSpPr>
      <xdr:spPr>
        <a:xfrm>
          <a:off x="19154775" y="17439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170906</xdr:rowOff>
    </xdr:to>
    <xdr:cxnSp macro="">
      <xdr:nvCxnSpPr>
        <xdr:cNvPr id="847" name="直線コネクタ 846">
          <a:extLst>
            <a:ext uri="{FF2B5EF4-FFF2-40B4-BE49-F238E27FC236}">
              <a16:creationId xmlns:a16="http://schemas.microsoft.com/office/drawing/2014/main" id="{049A355B-8492-44C9-88DA-413C75588424}"/>
            </a:ext>
          </a:extLst>
        </xdr:cNvPr>
        <xdr:cNvCxnSpPr/>
      </xdr:nvCxnSpPr>
      <xdr:spPr>
        <a:xfrm flipV="1">
          <a:off x="19202400" y="17478629"/>
          <a:ext cx="752475"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128924</xdr:rowOff>
    </xdr:from>
    <xdr:to>
      <xdr:col>107</xdr:col>
      <xdr:colOff>101600</xdr:colOff>
      <xdr:row>107</xdr:row>
      <xdr:rowOff>59074</xdr:rowOff>
    </xdr:to>
    <xdr:sp macro="" textlink="">
      <xdr:nvSpPr>
        <xdr:cNvPr id="848" name="楕円 847">
          <a:extLst>
            <a:ext uri="{FF2B5EF4-FFF2-40B4-BE49-F238E27FC236}">
              <a16:creationId xmlns:a16="http://schemas.microsoft.com/office/drawing/2014/main" id="{996AD2B8-81B9-4D7A-8D29-F0B3E1B3F62B}"/>
            </a:ext>
          </a:extLst>
        </xdr:cNvPr>
        <xdr:cNvSpPr/>
      </xdr:nvSpPr>
      <xdr:spPr>
        <a:xfrm>
          <a:off x="18345150" y="17442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8274</xdr:rowOff>
    </xdr:to>
    <xdr:cxnSp macro="">
      <xdr:nvCxnSpPr>
        <xdr:cNvPr id="849" name="直線コネクタ 848">
          <a:extLst>
            <a:ext uri="{FF2B5EF4-FFF2-40B4-BE49-F238E27FC236}">
              <a16:creationId xmlns:a16="http://schemas.microsoft.com/office/drawing/2014/main" id="{4AA41347-D710-469B-89E7-278AA21BC07A}"/>
            </a:ext>
          </a:extLst>
        </xdr:cNvPr>
        <xdr:cNvCxnSpPr/>
      </xdr:nvCxnSpPr>
      <xdr:spPr>
        <a:xfrm flipV="1">
          <a:off x="18392775" y="17487356"/>
          <a:ext cx="809625"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115207</xdr:rowOff>
    </xdr:from>
    <xdr:to>
      <xdr:col>102</xdr:col>
      <xdr:colOff>165100</xdr:colOff>
      <xdr:row>107</xdr:row>
      <xdr:rowOff>45357</xdr:rowOff>
    </xdr:to>
    <xdr:sp macro="" textlink="">
      <xdr:nvSpPr>
        <xdr:cNvPr id="850" name="楕円 849">
          <a:extLst>
            <a:ext uri="{FF2B5EF4-FFF2-40B4-BE49-F238E27FC236}">
              <a16:creationId xmlns:a16="http://schemas.microsoft.com/office/drawing/2014/main" id="{E79B7910-B41B-4921-8CBF-F44D1E6E7F7E}"/>
            </a:ext>
          </a:extLst>
        </xdr:cNvPr>
        <xdr:cNvSpPr/>
      </xdr:nvSpPr>
      <xdr:spPr>
        <a:xfrm>
          <a:off x="17554575" y="174316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166007</xdr:rowOff>
    </xdr:from>
    <xdr:to>
      <xdr:col>107</xdr:col>
      <xdr:colOff>50800</xdr:colOff>
      <xdr:row>107</xdr:row>
      <xdr:rowOff>8274</xdr:rowOff>
    </xdr:to>
    <xdr:cxnSp macro="">
      <xdr:nvCxnSpPr>
        <xdr:cNvPr id="851" name="直線コネクタ 850">
          <a:extLst>
            <a:ext uri="{FF2B5EF4-FFF2-40B4-BE49-F238E27FC236}">
              <a16:creationId xmlns:a16="http://schemas.microsoft.com/office/drawing/2014/main" id="{D8BDDBD3-C5DF-4536-9532-A8E4EEB81B22}"/>
            </a:ext>
          </a:extLst>
        </xdr:cNvPr>
        <xdr:cNvCxnSpPr/>
      </xdr:nvCxnSpPr>
      <xdr:spPr>
        <a:xfrm>
          <a:off x="17602200" y="17479282"/>
          <a:ext cx="79057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85489</xdr:rowOff>
    </xdr:from>
    <xdr:to>
      <xdr:col>98</xdr:col>
      <xdr:colOff>38100</xdr:colOff>
      <xdr:row>108</xdr:row>
      <xdr:rowOff>15639</xdr:rowOff>
    </xdr:to>
    <xdr:sp macro="" textlink="">
      <xdr:nvSpPr>
        <xdr:cNvPr id="852" name="楕円 851">
          <a:extLst>
            <a:ext uri="{FF2B5EF4-FFF2-40B4-BE49-F238E27FC236}">
              <a16:creationId xmlns:a16="http://schemas.microsoft.com/office/drawing/2014/main" id="{750E68DB-C579-4384-BAFA-A4B96BA0FF4D}"/>
            </a:ext>
          </a:extLst>
        </xdr:cNvPr>
        <xdr:cNvSpPr/>
      </xdr:nvSpPr>
      <xdr:spPr>
        <a:xfrm>
          <a:off x="16754475" y="17576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166007</xdr:rowOff>
    </xdr:from>
    <xdr:to>
      <xdr:col>102</xdr:col>
      <xdr:colOff>114300</xdr:colOff>
      <xdr:row>107</xdr:row>
      <xdr:rowOff>136289</xdr:rowOff>
    </xdr:to>
    <xdr:cxnSp macro="">
      <xdr:nvCxnSpPr>
        <xdr:cNvPr id="853" name="直線コネクタ 852">
          <a:extLst>
            <a:ext uri="{FF2B5EF4-FFF2-40B4-BE49-F238E27FC236}">
              <a16:creationId xmlns:a16="http://schemas.microsoft.com/office/drawing/2014/main" id="{883BD719-57B2-4D3A-B579-E160BB092580}"/>
            </a:ext>
          </a:extLst>
        </xdr:cNvPr>
        <xdr:cNvCxnSpPr/>
      </xdr:nvCxnSpPr>
      <xdr:spPr>
        <a:xfrm flipV="1">
          <a:off x="16802100" y="17479282"/>
          <a:ext cx="800100" cy="1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854" name="n_1aveValue【公民館】&#10;一人当たり面積">
          <a:extLst>
            <a:ext uri="{FF2B5EF4-FFF2-40B4-BE49-F238E27FC236}">
              <a16:creationId xmlns:a16="http://schemas.microsoft.com/office/drawing/2014/main" id="{C28A3FB5-10D1-4657-94EE-83A320036963}"/>
            </a:ext>
          </a:extLst>
        </xdr:cNvPr>
        <xdr:cNvSpPr txBox="1"/>
      </xdr:nvSpPr>
      <xdr:spPr>
        <a:xfrm>
          <a:off x="18983402" y="1774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855" name="n_2aveValue【公民館】&#10;一人当たり面積">
          <a:extLst>
            <a:ext uri="{FF2B5EF4-FFF2-40B4-BE49-F238E27FC236}">
              <a16:creationId xmlns:a16="http://schemas.microsoft.com/office/drawing/2014/main" id="{8855E002-C01A-4CD9-A30F-0AF62F818857}"/>
            </a:ext>
          </a:extLst>
        </xdr:cNvPr>
        <xdr:cNvSpPr txBox="1"/>
      </xdr:nvSpPr>
      <xdr:spPr>
        <a:xfrm>
          <a:off x="18183302" y="177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856" name="n_3aveValue【公民館】&#10;一人当たり面積">
          <a:extLst>
            <a:ext uri="{FF2B5EF4-FFF2-40B4-BE49-F238E27FC236}">
              <a16:creationId xmlns:a16="http://schemas.microsoft.com/office/drawing/2014/main" id="{130ED197-9D87-4032-8073-01AF01202271}"/>
            </a:ext>
          </a:extLst>
        </xdr:cNvPr>
        <xdr:cNvSpPr txBox="1"/>
      </xdr:nvSpPr>
      <xdr:spPr>
        <a:xfrm>
          <a:off x="17383202"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857" name="n_4aveValue【公民館】&#10;一人当たり面積">
          <a:extLst>
            <a:ext uri="{FF2B5EF4-FFF2-40B4-BE49-F238E27FC236}">
              <a16:creationId xmlns:a16="http://schemas.microsoft.com/office/drawing/2014/main" id="{3C993D7A-DE13-4A1C-9902-5A358B5B019F}"/>
            </a:ext>
          </a:extLst>
        </xdr:cNvPr>
        <xdr:cNvSpPr txBox="1"/>
      </xdr:nvSpPr>
      <xdr:spPr>
        <a:xfrm>
          <a:off x="16592627" y="177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66783</xdr:rowOff>
    </xdr:from>
    <xdr:ext cx="469744" cy="259045"/>
    <xdr:sp macro="" textlink="">
      <xdr:nvSpPr>
        <xdr:cNvPr id="858" name="n_1mainValue【公民館】&#10;一人当たり面積">
          <a:extLst>
            <a:ext uri="{FF2B5EF4-FFF2-40B4-BE49-F238E27FC236}">
              <a16:creationId xmlns:a16="http://schemas.microsoft.com/office/drawing/2014/main" id="{53C2FD50-901A-4C27-B6DC-D38061E29968}"/>
            </a:ext>
          </a:extLst>
        </xdr:cNvPr>
        <xdr:cNvSpPr txBox="1"/>
      </xdr:nvSpPr>
      <xdr:spPr>
        <a:xfrm>
          <a:off x="18983402" y="172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75601</xdr:rowOff>
    </xdr:from>
    <xdr:ext cx="469744" cy="259045"/>
    <xdr:sp macro="" textlink="">
      <xdr:nvSpPr>
        <xdr:cNvPr id="859" name="n_2mainValue【公民館】&#10;一人当たり面積">
          <a:extLst>
            <a:ext uri="{FF2B5EF4-FFF2-40B4-BE49-F238E27FC236}">
              <a16:creationId xmlns:a16="http://schemas.microsoft.com/office/drawing/2014/main" id="{A2716F86-1417-4F0E-A077-662E3C27CEF6}"/>
            </a:ext>
          </a:extLst>
        </xdr:cNvPr>
        <xdr:cNvSpPr txBox="1"/>
      </xdr:nvSpPr>
      <xdr:spPr>
        <a:xfrm>
          <a:off x="18183302" y="1722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61884</xdr:rowOff>
    </xdr:from>
    <xdr:ext cx="469744" cy="259045"/>
    <xdr:sp macro="" textlink="">
      <xdr:nvSpPr>
        <xdr:cNvPr id="860" name="n_3mainValue【公民館】&#10;一人当たり面積">
          <a:extLst>
            <a:ext uri="{FF2B5EF4-FFF2-40B4-BE49-F238E27FC236}">
              <a16:creationId xmlns:a16="http://schemas.microsoft.com/office/drawing/2014/main" id="{1EE69DF0-0994-4266-B213-29E70F9AC284}"/>
            </a:ext>
          </a:extLst>
        </xdr:cNvPr>
        <xdr:cNvSpPr txBox="1"/>
      </xdr:nvSpPr>
      <xdr:spPr>
        <a:xfrm>
          <a:off x="17383202" y="1721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32166</xdr:rowOff>
    </xdr:from>
    <xdr:ext cx="469744" cy="259045"/>
    <xdr:sp macro="" textlink="">
      <xdr:nvSpPr>
        <xdr:cNvPr id="861" name="n_4mainValue【公民館】&#10;一人当たり面積">
          <a:extLst>
            <a:ext uri="{FF2B5EF4-FFF2-40B4-BE49-F238E27FC236}">
              <a16:creationId xmlns:a16="http://schemas.microsoft.com/office/drawing/2014/main" id="{A9E8193A-6BEF-448D-9EB6-2D5FA8816E0C}"/>
            </a:ext>
          </a:extLst>
        </xdr:cNvPr>
        <xdr:cNvSpPr txBox="1"/>
      </xdr:nvSpPr>
      <xdr:spPr>
        <a:xfrm>
          <a:off x="16592627" y="173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7B2FD00F-98CC-4745-9040-C28BED69FB5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3E8CFA9D-1E38-47F4-BDC1-62D86D8899C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FDF7D6-71BE-4D16-A2EB-088DE244E45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全体的な有形固定資産償却率は、類似団体平均と同水準か下回っている。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特に保育所及び学校施設は平成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年度にかけて大規模改修や新築を行ったことで、類似団体平均を大きく下回っている。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類似団体平均を上回っているのは橋りょう・トンネル、児童館、公民館で、公民館については、令和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旧那岐小学校改修事業が一部完了し、有形固定資産減価償却率が改善され類似団体平均に大きく近づいた。しかし、依然として類似団体平均を上回っているため、今後も各地区の公民館について更新整備・統廃合を検討し、比率の改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橋りょう・トンネル、児童館についても、老朽化に伴う維持管理費が増加傾向にあるため、更新整備・統廃合により、比率の改善に努める必要がある。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8257CD-B8E7-4B9E-BF40-1572976856A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77856E-3E43-4E91-8BE5-9CFCEC20501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0226F0-1026-4EA2-A2F2-FD3344C14C0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50C13B-A012-4432-B09A-BF928E52246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BA3217-3E20-4B54-B6CE-C316C3A3DB0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CC2912-B4E7-4247-B6F9-2C2B2EF72D71}"/>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6735C8-FA05-4705-A333-37A9BEE9992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AF464B-FC45-4DDC-A198-88ACA6D28D8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F58F71-6BA4-4D46-910C-65C3F5161EE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495E21-7F63-4E3A-9BF5-AAA9859AFB2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6,420
6,341
224.70
6,853,984
6,640,856
133,618
4,026,400
8,294,129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D07189-AC3D-45CC-9219-28023DDF754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8E0C8E-D218-4407-B647-CDA31FC2DC1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127AA4-5490-4C2B-841A-550BA191B315}"/>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4FC9DD-EFBB-4984-9F22-B37BFB16C75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699F0C-C004-457E-93A5-F7F530865AA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F2F107-EBB7-42F9-A784-68E99FAF5ACD}"/>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5E1D95-7ED0-48A2-8FBD-9093828750A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71A0AA-B019-497B-A92B-3E69558A728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4FD62B-D2D9-4424-AE32-3892AED55D4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C7805C-46CE-4190-AD2F-1474C61A103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F4699B-0CB4-418C-8C43-A08569E0A0B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281D08-27DE-4F63-AE9B-E5C56797DF0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95197A-1FF9-4982-B46C-0763AD36AF05}"/>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79D2E8-C1F4-47BF-8A6C-14338A87E5CA}"/>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181AA-C26F-4989-A257-B1A717C7D3C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CD1901-BAEE-4B45-8205-34966AB7E51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C164F1-141F-4C93-A4CF-CDA649675BD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D2428C-16C9-43ED-89D5-B2021B6F16DA}"/>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1AD1DC-FA9F-4C94-BA70-18464656F01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7CB4B4-9565-4911-96DF-D4A0FECA7CC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E3ED55-0D4E-431E-A3E6-4B754243361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F959ED-F060-4B47-88D5-68C60D2DEB60}"/>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2FB373-04ED-471C-8271-DE65328BC7B7}"/>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813EBA-989B-47D6-A2AB-81E6D474E9A8}"/>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A8DF84-DA24-485F-A81C-785869F1E954}"/>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A7B91E-CF34-47E7-94F4-7A1891D67670}"/>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8EDFBC-17DD-46B4-AD7B-1A0F5EA1A149}"/>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5BBE16-DC1C-4EA0-9292-781BE033E5C2}"/>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0F4A8E-3BE9-4740-914F-6A00C66ECE0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CCA368-CB8B-4EC2-9DF4-266EDA13B1E7}"/>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E9BE4E-3D41-47E3-858B-C0DA6650CA1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8AC74B-B82A-4CD4-B093-9E5B0EDE3135}"/>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91EA74-21ED-416B-82F0-C7D621E204D9}"/>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5AF884-2007-424E-9A69-42ABCDA6B532}"/>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65B420F-2785-4300-B166-32BBAD1C87A0}"/>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2C2DBE-E023-4B1E-94EB-50D291B4CE4F}"/>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470890-680E-47C3-ADBC-87C5E6492792}"/>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AEC699F-DCFF-46B7-A8AA-AF106A6149F2}"/>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FD41FD-B0EE-4387-885C-0966B6A607C4}"/>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AA581B5-A67E-4EED-85DD-76189C44805C}"/>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CBB9D9-C542-4346-BCEE-F9EB8B30687D}"/>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303561E-8A3E-463F-BAAB-6CD924A49047}"/>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60D128-0B2C-482C-AAF9-57935AEFA87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2CDF6E6-6001-4704-B935-D0289F8EE8F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9615182-7BCF-41DC-ADD8-D871E1D95F37}"/>
            </a:ext>
          </a:extLst>
        </xdr:cNvPr>
        <xdr:cNvCxnSpPr/>
      </xdr:nvCxnSpPr>
      <xdr:spPr>
        <a:xfrm flipV="1">
          <a:off x="4180840" y="5474335"/>
          <a:ext cx="0" cy="11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ABF55DA-9EEC-40D0-8CDD-C9F799660CC1}"/>
            </a:ext>
          </a:extLst>
        </xdr:cNvPr>
        <xdr:cNvSpPr txBox="1"/>
      </xdr:nvSpPr>
      <xdr:spPr>
        <a:xfrm>
          <a:off x="42195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EFC1AA22-0CE1-44B3-A2C9-A388DB603843}"/>
            </a:ext>
          </a:extLst>
        </xdr:cNvPr>
        <xdr:cNvCxnSpPr/>
      </xdr:nvCxnSpPr>
      <xdr:spPr>
        <a:xfrm>
          <a:off x="4105275"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340478" cy="259045"/>
    <xdr:sp macro="" textlink="">
      <xdr:nvSpPr>
        <xdr:cNvPr id="59" name="【図書館】&#10;有形固定資産減価償却率最大値テキスト">
          <a:extLst>
            <a:ext uri="{FF2B5EF4-FFF2-40B4-BE49-F238E27FC236}">
              <a16:creationId xmlns:a16="http://schemas.microsoft.com/office/drawing/2014/main" id="{A68DDC2B-7EFA-4A37-B9AF-61D7449723EA}"/>
            </a:ext>
          </a:extLst>
        </xdr:cNvPr>
        <xdr:cNvSpPr txBox="1"/>
      </xdr:nvSpPr>
      <xdr:spPr>
        <a:xfrm>
          <a:off x="4219575" y="52590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8020AAF9-8FA0-407C-A6BE-A16C711D2FC4}"/>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85107</xdr:rowOff>
    </xdr:from>
    <xdr:ext cx="405111" cy="259045"/>
    <xdr:sp macro="" textlink="">
      <xdr:nvSpPr>
        <xdr:cNvPr id="61" name="【図書館】&#10;有形固定資産減価償却率平均値テキスト">
          <a:extLst>
            <a:ext uri="{FF2B5EF4-FFF2-40B4-BE49-F238E27FC236}">
              <a16:creationId xmlns:a16="http://schemas.microsoft.com/office/drawing/2014/main" id="{3A9099C3-087B-4357-BEBC-D38BCF773E62}"/>
            </a:ext>
          </a:extLst>
        </xdr:cNvPr>
        <xdr:cNvSpPr txBox="1"/>
      </xdr:nvSpPr>
      <xdr:spPr>
        <a:xfrm>
          <a:off x="4219575"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106680</xdr:rowOff>
    </xdr:from>
    <xdr:to>
      <xdr:col>24</xdr:col>
      <xdr:colOff>114300</xdr:colOff>
      <xdr:row>37</xdr:row>
      <xdr:rowOff>36830</xdr:rowOff>
    </xdr:to>
    <xdr:sp macro="" textlink="">
      <xdr:nvSpPr>
        <xdr:cNvPr id="62" name="フローチャート: 判断 61">
          <a:extLst>
            <a:ext uri="{FF2B5EF4-FFF2-40B4-BE49-F238E27FC236}">
              <a16:creationId xmlns:a16="http://schemas.microsoft.com/office/drawing/2014/main" id="{9A68F0D7-7784-499F-B8D0-1B1B920726F7}"/>
            </a:ext>
          </a:extLst>
        </xdr:cNvPr>
        <xdr:cNvSpPr/>
      </xdr:nvSpPr>
      <xdr:spPr>
        <a:xfrm>
          <a:off x="4124325" y="5942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73660</xdr:rowOff>
    </xdr:from>
    <xdr:to>
      <xdr:col>20</xdr:col>
      <xdr:colOff>38100</xdr:colOff>
      <xdr:row>37</xdr:row>
      <xdr:rowOff>3810</xdr:rowOff>
    </xdr:to>
    <xdr:sp macro="" textlink="">
      <xdr:nvSpPr>
        <xdr:cNvPr id="63" name="フローチャート: 判断 62">
          <a:extLst>
            <a:ext uri="{FF2B5EF4-FFF2-40B4-BE49-F238E27FC236}">
              <a16:creationId xmlns:a16="http://schemas.microsoft.com/office/drawing/2014/main" id="{05C5C487-882D-40C9-9DBD-EBE44D9388B6}"/>
            </a:ext>
          </a:extLst>
        </xdr:cNvPr>
        <xdr:cNvSpPr/>
      </xdr:nvSpPr>
      <xdr:spPr>
        <a:xfrm>
          <a:off x="3381375" y="59124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a:extLst>
            <a:ext uri="{FF2B5EF4-FFF2-40B4-BE49-F238E27FC236}">
              <a16:creationId xmlns:a16="http://schemas.microsoft.com/office/drawing/2014/main" id="{53C1E7A4-4CF1-47C5-A76A-B931CC9CFBCC}"/>
            </a:ext>
          </a:extLst>
        </xdr:cNvPr>
        <xdr:cNvSpPr/>
      </xdr:nvSpPr>
      <xdr:spPr>
        <a:xfrm>
          <a:off x="2571750" y="59410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110490</xdr:rowOff>
    </xdr:from>
    <xdr:to>
      <xdr:col>10</xdr:col>
      <xdr:colOff>165100</xdr:colOff>
      <xdr:row>37</xdr:row>
      <xdr:rowOff>40640</xdr:rowOff>
    </xdr:to>
    <xdr:sp macro="" textlink="">
      <xdr:nvSpPr>
        <xdr:cNvPr id="65" name="フローチャート: 判断 64">
          <a:extLst>
            <a:ext uri="{FF2B5EF4-FFF2-40B4-BE49-F238E27FC236}">
              <a16:creationId xmlns:a16="http://schemas.microsoft.com/office/drawing/2014/main" id="{6355D966-1965-4FEB-8189-2466D34CF318}"/>
            </a:ext>
          </a:extLst>
        </xdr:cNvPr>
        <xdr:cNvSpPr/>
      </xdr:nvSpPr>
      <xdr:spPr>
        <a:xfrm>
          <a:off x="1781175" y="5946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3810</xdr:rowOff>
    </xdr:from>
    <xdr:to>
      <xdr:col>6</xdr:col>
      <xdr:colOff>38100</xdr:colOff>
      <xdr:row>36</xdr:row>
      <xdr:rowOff>105410</xdr:rowOff>
    </xdr:to>
    <xdr:sp macro="" textlink="">
      <xdr:nvSpPr>
        <xdr:cNvPr id="66" name="フローチャート: 判断 65">
          <a:extLst>
            <a:ext uri="{FF2B5EF4-FFF2-40B4-BE49-F238E27FC236}">
              <a16:creationId xmlns:a16="http://schemas.microsoft.com/office/drawing/2014/main" id="{94369869-AD3F-4022-B15A-7917C7C89809}"/>
            </a:ext>
          </a:extLst>
        </xdr:cNvPr>
        <xdr:cNvSpPr/>
      </xdr:nvSpPr>
      <xdr:spPr>
        <a:xfrm>
          <a:off x="981075" y="58458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72B37B3-DA95-424B-90A7-9FB4897155E8}"/>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F041A9-6BDB-4CB6-BC02-565B92698BF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366A61-4E93-451E-B7C0-72F10C1B1B82}"/>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87F464-45B6-402A-9960-EF273CE2339E}"/>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43D2CE-D235-443B-98C9-E6F90A41CE6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74930</xdr:rowOff>
    </xdr:from>
    <xdr:to>
      <xdr:col>24</xdr:col>
      <xdr:colOff>114300</xdr:colOff>
      <xdr:row>34</xdr:row>
      <xdr:rowOff>5080</xdr:rowOff>
    </xdr:to>
    <xdr:sp macro="" textlink="">
      <xdr:nvSpPr>
        <xdr:cNvPr id="72" name="楕円 71">
          <a:extLst>
            <a:ext uri="{FF2B5EF4-FFF2-40B4-BE49-F238E27FC236}">
              <a16:creationId xmlns:a16="http://schemas.microsoft.com/office/drawing/2014/main" id="{452A4034-6E54-4142-9216-DB547FC1B04C}"/>
            </a:ext>
          </a:extLst>
        </xdr:cNvPr>
        <xdr:cNvSpPr/>
      </xdr:nvSpPr>
      <xdr:spPr>
        <a:xfrm>
          <a:off x="4124325" y="5427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340478" cy="259045"/>
    <xdr:sp macro="" textlink="">
      <xdr:nvSpPr>
        <xdr:cNvPr id="73" name="【図書館】&#10;有形固定資産減価償却率該当値テキスト">
          <a:extLst>
            <a:ext uri="{FF2B5EF4-FFF2-40B4-BE49-F238E27FC236}">
              <a16:creationId xmlns:a16="http://schemas.microsoft.com/office/drawing/2014/main" id="{B49DECC4-8D9C-495F-A7CD-AE75C8163ECC}"/>
            </a:ext>
          </a:extLst>
        </xdr:cNvPr>
        <xdr:cNvSpPr txBox="1"/>
      </xdr:nvSpPr>
      <xdr:spPr>
        <a:xfrm>
          <a:off x="4219575" y="5373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40640</xdr:rowOff>
    </xdr:from>
    <xdr:to>
      <xdr:col>20</xdr:col>
      <xdr:colOff>38100</xdr:colOff>
      <xdr:row>33</xdr:row>
      <xdr:rowOff>142240</xdr:rowOff>
    </xdr:to>
    <xdr:sp macro="" textlink="">
      <xdr:nvSpPr>
        <xdr:cNvPr id="74" name="楕円 73">
          <a:extLst>
            <a:ext uri="{FF2B5EF4-FFF2-40B4-BE49-F238E27FC236}">
              <a16:creationId xmlns:a16="http://schemas.microsoft.com/office/drawing/2014/main" id="{BD109FE0-4ECC-45BB-9BA1-CFCA25DE430C}"/>
            </a:ext>
          </a:extLst>
        </xdr:cNvPr>
        <xdr:cNvSpPr/>
      </xdr:nvSpPr>
      <xdr:spPr>
        <a:xfrm>
          <a:off x="3381375" y="5393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125730</xdr:rowOff>
    </xdr:to>
    <xdr:cxnSp macro="">
      <xdr:nvCxnSpPr>
        <xdr:cNvPr id="75" name="直線コネクタ 74">
          <a:extLst>
            <a:ext uri="{FF2B5EF4-FFF2-40B4-BE49-F238E27FC236}">
              <a16:creationId xmlns:a16="http://schemas.microsoft.com/office/drawing/2014/main" id="{EC71FB6F-C6DD-4A78-8B84-08050D0D6606}"/>
            </a:ext>
          </a:extLst>
        </xdr:cNvPr>
        <xdr:cNvCxnSpPr/>
      </xdr:nvCxnSpPr>
      <xdr:spPr>
        <a:xfrm>
          <a:off x="3429000" y="5441315"/>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6" name="楕円 75">
          <a:extLst>
            <a:ext uri="{FF2B5EF4-FFF2-40B4-BE49-F238E27FC236}">
              <a16:creationId xmlns:a16="http://schemas.microsoft.com/office/drawing/2014/main" id="{D525216E-0CC8-4DF1-9EFD-0560FE19EB54}"/>
            </a:ext>
          </a:extLst>
        </xdr:cNvPr>
        <xdr:cNvSpPr/>
      </xdr:nvSpPr>
      <xdr:spPr>
        <a:xfrm>
          <a:off x="2571750" y="536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91440</xdr:rowOff>
    </xdr:to>
    <xdr:cxnSp macro="">
      <xdr:nvCxnSpPr>
        <xdr:cNvPr id="77" name="直線コネクタ 76">
          <a:extLst>
            <a:ext uri="{FF2B5EF4-FFF2-40B4-BE49-F238E27FC236}">
              <a16:creationId xmlns:a16="http://schemas.microsoft.com/office/drawing/2014/main" id="{F8BE3B8E-510E-4FDE-AAC5-3150327E4FFB}"/>
            </a:ext>
          </a:extLst>
        </xdr:cNvPr>
        <xdr:cNvCxnSpPr/>
      </xdr:nvCxnSpPr>
      <xdr:spPr>
        <a:xfrm>
          <a:off x="2619375" y="5410200"/>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146050</xdr:rowOff>
    </xdr:from>
    <xdr:to>
      <xdr:col>10</xdr:col>
      <xdr:colOff>165100</xdr:colOff>
      <xdr:row>40</xdr:row>
      <xdr:rowOff>76200</xdr:rowOff>
    </xdr:to>
    <xdr:sp macro="" textlink="">
      <xdr:nvSpPr>
        <xdr:cNvPr id="78" name="楕円 77">
          <a:extLst>
            <a:ext uri="{FF2B5EF4-FFF2-40B4-BE49-F238E27FC236}">
              <a16:creationId xmlns:a16="http://schemas.microsoft.com/office/drawing/2014/main" id="{61EFFB1E-33BF-45AB-9448-E80FCE85FF3C}"/>
            </a:ext>
          </a:extLst>
        </xdr:cNvPr>
        <xdr:cNvSpPr/>
      </xdr:nvSpPr>
      <xdr:spPr>
        <a:xfrm>
          <a:off x="1781175" y="6467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40</xdr:row>
      <xdr:rowOff>25400</xdr:rowOff>
    </xdr:to>
    <xdr:cxnSp macro="">
      <xdr:nvCxnSpPr>
        <xdr:cNvPr id="79" name="直線コネクタ 78">
          <a:extLst>
            <a:ext uri="{FF2B5EF4-FFF2-40B4-BE49-F238E27FC236}">
              <a16:creationId xmlns:a16="http://schemas.microsoft.com/office/drawing/2014/main" id="{A351390D-099F-41CE-82D6-89A69DE41D02}"/>
            </a:ext>
          </a:extLst>
        </xdr:cNvPr>
        <xdr:cNvCxnSpPr/>
      </xdr:nvCxnSpPr>
      <xdr:spPr>
        <a:xfrm flipV="1">
          <a:off x="1828800" y="5410200"/>
          <a:ext cx="790575"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120650</xdr:rowOff>
    </xdr:from>
    <xdr:to>
      <xdr:col>6</xdr:col>
      <xdr:colOff>38100</xdr:colOff>
      <xdr:row>40</xdr:row>
      <xdr:rowOff>50800</xdr:rowOff>
    </xdr:to>
    <xdr:sp macro="" textlink="">
      <xdr:nvSpPr>
        <xdr:cNvPr id="80" name="楕円 79">
          <a:extLst>
            <a:ext uri="{FF2B5EF4-FFF2-40B4-BE49-F238E27FC236}">
              <a16:creationId xmlns:a16="http://schemas.microsoft.com/office/drawing/2014/main" id="{B2D1ECEA-5D9D-4691-84D6-82753D8AFB65}"/>
            </a:ext>
          </a:extLst>
        </xdr:cNvPr>
        <xdr:cNvSpPr/>
      </xdr:nvSpPr>
      <xdr:spPr>
        <a:xfrm>
          <a:off x="981075" y="6448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0</xdr:rowOff>
    </xdr:from>
    <xdr:to>
      <xdr:col>10</xdr:col>
      <xdr:colOff>114300</xdr:colOff>
      <xdr:row>40</xdr:row>
      <xdr:rowOff>25400</xdr:rowOff>
    </xdr:to>
    <xdr:cxnSp macro="">
      <xdr:nvCxnSpPr>
        <xdr:cNvPr id="81" name="直線コネクタ 80">
          <a:extLst>
            <a:ext uri="{FF2B5EF4-FFF2-40B4-BE49-F238E27FC236}">
              <a16:creationId xmlns:a16="http://schemas.microsoft.com/office/drawing/2014/main" id="{44BD7E6A-9501-4A40-9C10-D2995719F08D}"/>
            </a:ext>
          </a:extLst>
        </xdr:cNvPr>
        <xdr:cNvCxnSpPr/>
      </xdr:nvCxnSpPr>
      <xdr:spPr>
        <a:xfrm>
          <a:off x="1028700" y="64865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2" name="n_1aveValue【図書館】&#10;有形固定資産減価償却率">
          <a:extLst>
            <a:ext uri="{FF2B5EF4-FFF2-40B4-BE49-F238E27FC236}">
              <a16:creationId xmlns:a16="http://schemas.microsoft.com/office/drawing/2014/main" id="{536D2AD0-F306-4980-85C2-477E4FD5691A}"/>
            </a:ext>
          </a:extLst>
        </xdr:cNvPr>
        <xdr:cNvSpPr txBox="1"/>
      </xdr:nvSpPr>
      <xdr:spPr>
        <a:xfrm>
          <a:off x="32391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a:extLst>
            <a:ext uri="{FF2B5EF4-FFF2-40B4-BE49-F238E27FC236}">
              <a16:creationId xmlns:a16="http://schemas.microsoft.com/office/drawing/2014/main" id="{5F1D6599-56FC-42DA-8F9B-D263C2C3DEBC}"/>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57167</xdr:rowOff>
    </xdr:from>
    <xdr:ext cx="405111" cy="259045"/>
    <xdr:sp macro="" textlink="">
      <xdr:nvSpPr>
        <xdr:cNvPr id="84" name="n_3aveValue【図書館】&#10;有形固定資産減価償却率">
          <a:extLst>
            <a:ext uri="{FF2B5EF4-FFF2-40B4-BE49-F238E27FC236}">
              <a16:creationId xmlns:a16="http://schemas.microsoft.com/office/drawing/2014/main" id="{1E521095-F152-4B70-96CD-881BD8EE5D70}"/>
            </a:ext>
          </a:extLst>
        </xdr:cNvPr>
        <xdr:cNvSpPr txBox="1"/>
      </xdr:nvSpPr>
      <xdr:spPr>
        <a:xfrm>
          <a:off x="164846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121937</xdr:rowOff>
    </xdr:from>
    <xdr:ext cx="405111" cy="259045"/>
    <xdr:sp macro="" textlink="">
      <xdr:nvSpPr>
        <xdr:cNvPr id="85" name="n_4aveValue【図書館】&#10;有形固定資産減価償却率">
          <a:extLst>
            <a:ext uri="{FF2B5EF4-FFF2-40B4-BE49-F238E27FC236}">
              <a16:creationId xmlns:a16="http://schemas.microsoft.com/office/drawing/2014/main" id="{DABB14AF-D50D-4304-ABAD-A5E3922D28A9}"/>
            </a:ext>
          </a:extLst>
        </xdr:cNvPr>
        <xdr:cNvSpPr txBox="1"/>
      </xdr:nvSpPr>
      <xdr:spPr>
        <a:xfrm>
          <a:off x="848369"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158767</xdr:rowOff>
    </xdr:from>
    <xdr:ext cx="340478" cy="259045"/>
    <xdr:sp macro="" textlink="">
      <xdr:nvSpPr>
        <xdr:cNvPr id="86" name="n_1mainValue【図書館】&#10;有形固定資産減価償却率">
          <a:extLst>
            <a:ext uri="{FF2B5EF4-FFF2-40B4-BE49-F238E27FC236}">
              <a16:creationId xmlns:a16="http://schemas.microsoft.com/office/drawing/2014/main" id="{658777AB-C8A9-40E5-8289-4B50C38F389A}"/>
            </a:ext>
          </a:extLst>
        </xdr:cNvPr>
        <xdr:cNvSpPr txBox="1"/>
      </xdr:nvSpPr>
      <xdr:spPr>
        <a:xfrm>
          <a:off x="3258761" y="5191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7" name="n_2mainValue【図書館】&#10;有形固定資産減価償却率">
          <a:extLst>
            <a:ext uri="{FF2B5EF4-FFF2-40B4-BE49-F238E27FC236}">
              <a16:creationId xmlns:a16="http://schemas.microsoft.com/office/drawing/2014/main" id="{F7EBB0C2-504D-4A4D-A8F9-743B2164F043}"/>
            </a:ext>
          </a:extLst>
        </xdr:cNvPr>
        <xdr:cNvSpPr txBox="1"/>
      </xdr:nvSpPr>
      <xdr:spPr>
        <a:xfrm>
          <a:off x="2468186" y="5150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67327</xdr:rowOff>
    </xdr:from>
    <xdr:ext cx="405111" cy="259045"/>
    <xdr:sp macro="" textlink="">
      <xdr:nvSpPr>
        <xdr:cNvPr id="88" name="n_3mainValue【図書館】&#10;有形固定資産減価償却率">
          <a:extLst>
            <a:ext uri="{FF2B5EF4-FFF2-40B4-BE49-F238E27FC236}">
              <a16:creationId xmlns:a16="http://schemas.microsoft.com/office/drawing/2014/main" id="{524ED224-E06E-4DB7-88A4-6DFD8910A942}"/>
            </a:ext>
          </a:extLst>
        </xdr:cNvPr>
        <xdr:cNvSpPr txBox="1"/>
      </xdr:nvSpPr>
      <xdr:spPr>
        <a:xfrm>
          <a:off x="1648469" y="655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41927</xdr:rowOff>
    </xdr:from>
    <xdr:ext cx="405111" cy="259045"/>
    <xdr:sp macro="" textlink="">
      <xdr:nvSpPr>
        <xdr:cNvPr id="89" name="n_4mainValue【図書館】&#10;有形固定資産減価償却率">
          <a:extLst>
            <a:ext uri="{FF2B5EF4-FFF2-40B4-BE49-F238E27FC236}">
              <a16:creationId xmlns:a16="http://schemas.microsoft.com/office/drawing/2014/main" id="{D4D8790D-FF3D-48FC-AB2A-E1B4D1EFE449}"/>
            </a:ext>
          </a:extLst>
        </xdr:cNvPr>
        <xdr:cNvSpPr txBox="1"/>
      </xdr:nvSpPr>
      <xdr:spPr>
        <a:xfrm>
          <a:off x="848369"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4B28E8A-788A-4A93-9CC6-8BBCEE04F353}"/>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15F6719-3E2B-4D9F-9C68-929EE695895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3DF97AF-7E35-4A5F-A87C-29FC5CA9AF07}"/>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53F003A-EFE4-4A4B-BF37-C60039B8B41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C2B0848-B7D1-4CD3-AE7B-BC71DFA7DECE}"/>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21B5E785-FC9D-46BA-9CE1-0F858D963342}"/>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B443988-FABB-4B90-A85E-0A8A83D58BC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CE64D23-8EF0-428D-8C3B-2DB3168EBA0E}"/>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3B42518-9BE0-4463-B0DB-F6C5047AC116}"/>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8E60DDD-F14D-418D-8460-E07AA143182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6C8806FB-A088-480F-96EA-5D3077DEF384}"/>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3D9B9983-7AC8-4FC5-A3D4-5239F37C8EEC}"/>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37B33D9C-B462-4397-971F-21912C138978}"/>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1E7DE64B-7838-44AB-A3FA-6A6E948FDB05}"/>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F78282C8-9F18-4FE6-B53C-54584F9243E6}"/>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5F1EC670-EFF3-43FF-83E5-48B915C40794}"/>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2C4A781F-15AE-4E3D-B765-629C7F9CDD78}"/>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1F49C68-C7D6-404F-8B78-C33A1DE457EB}"/>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A6070A32-6C5F-497F-8119-BE558E3D25D0}"/>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B355AEC7-E865-48B9-A304-51FD265F129D}"/>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CE47E0BE-67D6-436F-BC02-0E646473E122}"/>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98A3279F-1926-4F99-ABB7-74AEDD8FC5FB}"/>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ACD6F61-D290-4162-B2CB-636EF53F67B3}"/>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E46B60C-3292-4DEC-B7B0-00E9EA5155E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89F96A4-C9B1-4FEE-B3B8-33F5FE580BC5}"/>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FEDE216-9DA7-4D67-9C47-8068B9191335}"/>
            </a:ext>
          </a:extLst>
        </xdr:cNvPr>
        <xdr:cNvCxnSpPr/>
      </xdr:nvCxnSpPr>
      <xdr:spPr>
        <a:xfrm flipV="1">
          <a:off x="9429115" y="5362394"/>
          <a:ext cx="0" cy="1458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E6673DD2-3B63-4307-A71B-2B0C7CAA92B7}"/>
            </a:ext>
          </a:extLst>
        </xdr:cNvPr>
        <xdr:cNvSpPr txBox="1"/>
      </xdr:nvSpPr>
      <xdr:spPr>
        <a:xfrm>
          <a:off x="946785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683BDACB-7F9D-43EB-B9F8-DBF60BB74015}"/>
            </a:ext>
          </a:extLst>
        </xdr:cNvPr>
        <xdr:cNvCxnSpPr/>
      </xdr:nvCxnSpPr>
      <xdr:spPr>
        <a:xfrm>
          <a:off x="9363075" y="68211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18" name="【図書館】&#10;一人当たり面積最大値テキスト">
          <a:extLst>
            <a:ext uri="{FF2B5EF4-FFF2-40B4-BE49-F238E27FC236}">
              <a16:creationId xmlns:a16="http://schemas.microsoft.com/office/drawing/2014/main" id="{9BA9D8E3-BDF2-4739-9C48-F3361F072C51}"/>
            </a:ext>
          </a:extLst>
        </xdr:cNvPr>
        <xdr:cNvSpPr txBox="1"/>
      </xdr:nvSpPr>
      <xdr:spPr>
        <a:xfrm>
          <a:off x="9467850" y="51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19" name="直線コネクタ 118">
          <a:extLst>
            <a:ext uri="{FF2B5EF4-FFF2-40B4-BE49-F238E27FC236}">
              <a16:creationId xmlns:a16="http://schemas.microsoft.com/office/drawing/2014/main" id="{092A8532-7DD0-4960-BAC9-F0EC1FE0B9E4}"/>
            </a:ext>
          </a:extLst>
        </xdr:cNvPr>
        <xdr:cNvCxnSpPr/>
      </xdr:nvCxnSpPr>
      <xdr:spPr>
        <a:xfrm>
          <a:off x="9363075" y="53623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0" name="【図書館】&#10;一人当たり面積平均値テキスト">
          <a:extLst>
            <a:ext uri="{FF2B5EF4-FFF2-40B4-BE49-F238E27FC236}">
              <a16:creationId xmlns:a16="http://schemas.microsoft.com/office/drawing/2014/main" id="{EF487C1B-5095-440F-AEC8-0798FD8903C2}"/>
            </a:ext>
          </a:extLst>
        </xdr:cNvPr>
        <xdr:cNvSpPr txBox="1"/>
      </xdr:nvSpPr>
      <xdr:spPr>
        <a:xfrm>
          <a:off x="9467850" y="636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1" name="フローチャート: 判断 120">
          <a:extLst>
            <a:ext uri="{FF2B5EF4-FFF2-40B4-BE49-F238E27FC236}">
              <a16:creationId xmlns:a16="http://schemas.microsoft.com/office/drawing/2014/main" id="{F3C08600-A182-49D2-8B90-65191682B378}"/>
            </a:ext>
          </a:extLst>
        </xdr:cNvPr>
        <xdr:cNvSpPr/>
      </xdr:nvSpPr>
      <xdr:spPr>
        <a:xfrm>
          <a:off x="9401175" y="63842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2" name="フローチャート: 判断 121">
          <a:extLst>
            <a:ext uri="{FF2B5EF4-FFF2-40B4-BE49-F238E27FC236}">
              <a16:creationId xmlns:a16="http://schemas.microsoft.com/office/drawing/2014/main" id="{1AD60D2C-6CC8-48B5-B4C8-DD5607ECCEB9}"/>
            </a:ext>
          </a:extLst>
        </xdr:cNvPr>
        <xdr:cNvSpPr/>
      </xdr:nvSpPr>
      <xdr:spPr>
        <a:xfrm>
          <a:off x="8639175" y="63222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3" name="フローチャート: 判断 122">
          <a:extLst>
            <a:ext uri="{FF2B5EF4-FFF2-40B4-BE49-F238E27FC236}">
              <a16:creationId xmlns:a16="http://schemas.microsoft.com/office/drawing/2014/main" id="{18E9CCB6-579F-4F76-B43F-E31BD193375C}"/>
            </a:ext>
          </a:extLst>
        </xdr:cNvPr>
        <xdr:cNvSpPr/>
      </xdr:nvSpPr>
      <xdr:spPr>
        <a:xfrm>
          <a:off x="7839075" y="63549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4" name="フローチャート: 判断 123">
          <a:extLst>
            <a:ext uri="{FF2B5EF4-FFF2-40B4-BE49-F238E27FC236}">
              <a16:creationId xmlns:a16="http://schemas.microsoft.com/office/drawing/2014/main" id="{92DD4295-6C32-4BB7-BF53-52A5660FA67F}"/>
            </a:ext>
          </a:extLst>
        </xdr:cNvPr>
        <xdr:cNvSpPr/>
      </xdr:nvSpPr>
      <xdr:spPr>
        <a:xfrm>
          <a:off x="7029450" y="64365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5" name="フローチャート: 判断 124">
          <a:extLst>
            <a:ext uri="{FF2B5EF4-FFF2-40B4-BE49-F238E27FC236}">
              <a16:creationId xmlns:a16="http://schemas.microsoft.com/office/drawing/2014/main" id="{AD2BFD1F-9720-48DC-91DB-2437FCD95A92}"/>
            </a:ext>
          </a:extLst>
        </xdr:cNvPr>
        <xdr:cNvSpPr/>
      </xdr:nvSpPr>
      <xdr:spPr>
        <a:xfrm>
          <a:off x="6238875" y="64266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111FDB-5E5E-491F-96EF-F66C45D30727}"/>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B8E14D-41EE-43A8-8A0D-85ADFE3F849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992FA6-0278-4A0D-BD3F-124A3D49B06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4048E1-BEFE-4C0E-819B-FA577995E145}"/>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55D405-AD80-4FC4-BD47-57053A50768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129903</xdr:rowOff>
    </xdr:from>
    <xdr:to>
      <xdr:col>55</xdr:col>
      <xdr:colOff>50800</xdr:colOff>
      <xdr:row>39</xdr:row>
      <xdr:rowOff>60053</xdr:rowOff>
    </xdr:to>
    <xdr:sp macro="" textlink="">
      <xdr:nvSpPr>
        <xdr:cNvPr id="131" name="楕円 130">
          <a:extLst>
            <a:ext uri="{FF2B5EF4-FFF2-40B4-BE49-F238E27FC236}">
              <a16:creationId xmlns:a16="http://schemas.microsoft.com/office/drawing/2014/main" id="{954F6BE7-765E-4622-B2E9-B5C75E4C7DFA}"/>
            </a:ext>
          </a:extLst>
        </xdr:cNvPr>
        <xdr:cNvSpPr/>
      </xdr:nvSpPr>
      <xdr:spPr>
        <a:xfrm>
          <a:off x="9401175" y="62894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152780</xdr:rowOff>
    </xdr:from>
    <xdr:ext cx="469744" cy="259045"/>
    <xdr:sp macro="" textlink="">
      <xdr:nvSpPr>
        <xdr:cNvPr id="132" name="【図書館】&#10;一人当たり面積該当値テキスト">
          <a:extLst>
            <a:ext uri="{FF2B5EF4-FFF2-40B4-BE49-F238E27FC236}">
              <a16:creationId xmlns:a16="http://schemas.microsoft.com/office/drawing/2014/main" id="{5EAFB4A2-74F6-421E-995D-E53A9731C3B9}"/>
            </a:ext>
          </a:extLst>
        </xdr:cNvPr>
        <xdr:cNvSpPr txBox="1"/>
      </xdr:nvSpPr>
      <xdr:spPr>
        <a:xfrm>
          <a:off x="9467850"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142966</xdr:rowOff>
    </xdr:from>
    <xdr:to>
      <xdr:col>50</xdr:col>
      <xdr:colOff>165100</xdr:colOff>
      <xdr:row>39</xdr:row>
      <xdr:rowOff>73116</xdr:rowOff>
    </xdr:to>
    <xdr:sp macro="" textlink="">
      <xdr:nvSpPr>
        <xdr:cNvPr id="133" name="楕円 132">
          <a:extLst>
            <a:ext uri="{FF2B5EF4-FFF2-40B4-BE49-F238E27FC236}">
              <a16:creationId xmlns:a16="http://schemas.microsoft.com/office/drawing/2014/main" id="{4F32317F-F7D7-4941-A615-BA9ABEE4C347}"/>
            </a:ext>
          </a:extLst>
        </xdr:cNvPr>
        <xdr:cNvSpPr/>
      </xdr:nvSpPr>
      <xdr:spPr>
        <a:xfrm>
          <a:off x="8639175" y="6302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9253</xdr:rowOff>
    </xdr:from>
    <xdr:to>
      <xdr:col>55</xdr:col>
      <xdr:colOff>0</xdr:colOff>
      <xdr:row>39</xdr:row>
      <xdr:rowOff>22316</xdr:rowOff>
    </xdr:to>
    <xdr:cxnSp macro="">
      <xdr:nvCxnSpPr>
        <xdr:cNvPr id="134" name="直線コネクタ 133">
          <a:extLst>
            <a:ext uri="{FF2B5EF4-FFF2-40B4-BE49-F238E27FC236}">
              <a16:creationId xmlns:a16="http://schemas.microsoft.com/office/drawing/2014/main" id="{B2CBCF63-F7CF-476A-B64F-6EA765A5EF7F}"/>
            </a:ext>
          </a:extLst>
        </xdr:cNvPr>
        <xdr:cNvCxnSpPr/>
      </xdr:nvCxnSpPr>
      <xdr:spPr>
        <a:xfrm flipV="1">
          <a:off x="8686800" y="6337028"/>
          <a:ext cx="7429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156028</xdr:rowOff>
    </xdr:from>
    <xdr:to>
      <xdr:col>46</xdr:col>
      <xdr:colOff>38100</xdr:colOff>
      <xdr:row>39</xdr:row>
      <xdr:rowOff>86178</xdr:rowOff>
    </xdr:to>
    <xdr:sp macro="" textlink="">
      <xdr:nvSpPr>
        <xdr:cNvPr id="135" name="楕円 134">
          <a:extLst>
            <a:ext uri="{FF2B5EF4-FFF2-40B4-BE49-F238E27FC236}">
              <a16:creationId xmlns:a16="http://schemas.microsoft.com/office/drawing/2014/main" id="{258614F9-25E7-43FB-81F1-3192CAF667BA}"/>
            </a:ext>
          </a:extLst>
        </xdr:cNvPr>
        <xdr:cNvSpPr/>
      </xdr:nvSpPr>
      <xdr:spPr>
        <a:xfrm>
          <a:off x="7839075" y="63218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22316</xdr:rowOff>
    </xdr:from>
    <xdr:to>
      <xdr:col>50</xdr:col>
      <xdr:colOff>114300</xdr:colOff>
      <xdr:row>39</xdr:row>
      <xdr:rowOff>35378</xdr:rowOff>
    </xdr:to>
    <xdr:cxnSp macro="">
      <xdr:nvCxnSpPr>
        <xdr:cNvPr id="136" name="直線コネクタ 135">
          <a:extLst>
            <a:ext uri="{FF2B5EF4-FFF2-40B4-BE49-F238E27FC236}">
              <a16:creationId xmlns:a16="http://schemas.microsoft.com/office/drawing/2014/main" id="{687C201F-5D8D-40C7-8B80-069DECDCA890}"/>
            </a:ext>
          </a:extLst>
        </xdr:cNvPr>
        <xdr:cNvCxnSpPr/>
      </xdr:nvCxnSpPr>
      <xdr:spPr>
        <a:xfrm flipV="1">
          <a:off x="7886700" y="6350091"/>
          <a:ext cx="8001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108676</xdr:rowOff>
    </xdr:from>
    <xdr:to>
      <xdr:col>41</xdr:col>
      <xdr:colOff>101600</xdr:colOff>
      <xdr:row>42</xdr:row>
      <xdr:rowOff>38826</xdr:rowOff>
    </xdr:to>
    <xdr:sp macro="" textlink="">
      <xdr:nvSpPr>
        <xdr:cNvPr id="137" name="楕円 136">
          <a:extLst>
            <a:ext uri="{FF2B5EF4-FFF2-40B4-BE49-F238E27FC236}">
              <a16:creationId xmlns:a16="http://schemas.microsoft.com/office/drawing/2014/main" id="{87F585F6-00C5-43CD-A36A-CA9D38482592}"/>
            </a:ext>
          </a:extLst>
        </xdr:cNvPr>
        <xdr:cNvSpPr/>
      </xdr:nvSpPr>
      <xdr:spPr>
        <a:xfrm>
          <a:off x="7029450" y="67539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35378</xdr:rowOff>
    </xdr:from>
    <xdr:to>
      <xdr:col>45</xdr:col>
      <xdr:colOff>177800</xdr:colOff>
      <xdr:row>41</xdr:row>
      <xdr:rowOff>159476</xdr:rowOff>
    </xdr:to>
    <xdr:cxnSp macro="">
      <xdr:nvCxnSpPr>
        <xdr:cNvPr id="138" name="直線コネクタ 137">
          <a:extLst>
            <a:ext uri="{FF2B5EF4-FFF2-40B4-BE49-F238E27FC236}">
              <a16:creationId xmlns:a16="http://schemas.microsoft.com/office/drawing/2014/main" id="{EE44C52F-6D38-4ED5-8FA1-2CC310AE0653}"/>
            </a:ext>
          </a:extLst>
        </xdr:cNvPr>
        <xdr:cNvCxnSpPr/>
      </xdr:nvCxnSpPr>
      <xdr:spPr>
        <a:xfrm flipV="1">
          <a:off x="7077075" y="6359978"/>
          <a:ext cx="809625" cy="4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108676</xdr:rowOff>
    </xdr:from>
    <xdr:to>
      <xdr:col>36</xdr:col>
      <xdr:colOff>165100</xdr:colOff>
      <xdr:row>42</xdr:row>
      <xdr:rowOff>38826</xdr:rowOff>
    </xdr:to>
    <xdr:sp macro="" textlink="">
      <xdr:nvSpPr>
        <xdr:cNvPr id="139" name="楕円 138">
          <a:extLst>
            <a:ext uri="{FF2B5EF4-FFF2-40B4-BE49-F238E27FC236}">
              <a16:creationId xmlns:a16="http://schemas.microsoft.com/office/drawing/2014/main" id="{41340E0E-F900-4ABA-8ADD-CB52A15B4EA5}"/>
            </a:ext>
          </a:extLst>
        </xdr:cNvPr>
        <xdr:cNvSpPr/>
      </xdr:nvSpPr>
      <xdr:spPr>
        <a:xfrm>
          <a:off x="6238875" y="6753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159476</xdr:rowOff>
    </xdr:from>
    <xdr:to>
      <xdr:col>41</xdr:col>
      <xdr:colOff>50800</xdr:colOff>
      <xdr:row>41</xdr:row>
      <xdr:rowOff>159476</xdr:rowOff>
    </xdr:to>
    <xdr:cxnSp macro="">
      <xdr:nvCxnSpPr>
        <xdr:cNvPr id="140" name="直線コネクタ 139">
          <a:extLst>
            <a:ext uri="{FF2B5EF4-FFF2-40B4-BE49-F238E27FC236}">
              <a16:creationId xmlns:a16="http://schemas.microsoft.com/office/drawing/2014/main" id="{9BB6C798-F6E9-4932-8BA4-D0954B9B6D7E}"/>
            </a:ext>
          </a:extLst>
        </xdr:cNvPr>
        <xdr:cNvCxnSpPr/>
      </xdr:nvCxnSpPr>
      <xdr:spPr>
        <a:xfrm>
          <a:off x="6286500" y="68111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1" name="n_1aveValue【図書館】&#10;一人当たり面積">
          <a:extLst>
            <a:ext uri="{FF2B5EF4-FFF2-40B4-BE49-F238E27FC236}">
              <a16:creationId xmlns:a16="http://schemas.microsoft.com/office/drawing/2014/main" id="{BF57E82F-D1A3-4190-B939-92BB8D3F1DAA}"/>
            </a:ext>
          </a:extLst>
        </xdr:cNvPr>
        <xdr:cNvSpPr txBox="1"/>
      </xdr:nvSpPr>
      <xdr:spPr>
        <a:xfrm>
          <a:off x="8458277" y="64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2" name="n_2aveValue【図書館】&#10;一人当たり面積">
          <a:extLst>
            <a:ext uri="{FF2B5EF4-FFF2-40B4-BE49-F238E27FC236}">
              <a16:creationId xmlns:a16="http://schemas.microsoft.com/office/drawing/2014/main" id="{09EA423F-9B4E-43B0-8EE4-E0C34005675B}"/>
            </a:ext>
          </a:extLst>
        </xdr:cNvPr>
        <xdr:cNvSpPr txBox="1"/>
      </xdr:nvSpPr>
      <xdr:spPr>
        <a:xfrm>
          <a:off x="7677227" y="64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3" name="n_3aveValue【図書館】&#10;一人当たり面積">
          <a:extLst>
            <a:ext uri="{FF2B5EF4-FFF2-40B4-BE49-F238E27FC236}">
              <a16:creationId xmlns:a16="http://schemas.microsoft.com/office/drawing/2014/main" id="{3CA5C934-A917-47A5-AF67-918FC7CD6931}"/>
            </a:ext>
          </a:extLst>
        </xdr:cNvPr>
        <xdr:cNvSpPr txBox="1"/>
      </xdr:nvSpPr>
      <xdr:spPr>
        <a:xfrm>
          <a:off x="6867602" y="622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4" name="n_4aveValue【図書館】&#10;一人当たり面積">
          <a:extLst>
            <a:ext uri="{FF2B5EF4-FFF2-40B4-BE49-F238E27FC236}">
              <a16:creationId xmlns:a16="http://schemas.microsoft.com/office/drawing/2014/main" id="{53C8A051-09EA-4D24-8F15-05E3821DB596}"/>
            </a:ext>
          </a:extLst>
        </xdr:cNvPr>
        <xdr:cNvSpPr txBox="1"/>
      </xdr:nvSpPr>
      <xdr:spPr>
        <a:xfrm>
          <a:off x="6067502" y="621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89643</xdr:rowOff>
    </xdr:from>
    <xdr:ext cx="469744" cy="259045"/>
    <xdr:sp macro="" textlink="">
      <xdr:nvSpPr>
        <xdr:cNvPr id="145" name="n_1mainValue【図書館】&#10;一人当たり面積">
          <a:extLst>
            <a:ext uri="{FF2B5EF4-FFF2-40B4-BE49-F238E27FC236}">
              <a16:creationId xmlns:a16="http://schemas.microsoft.com/office/drawing/2014/main" id="{8320E2F2-D202-493A-BADF-E4ACE1F11435}"/>
            </a:ext>
          </a:extLst>
        </xdr:cNvPr>
        <xdr:cNvSpPr txBox="1"/>
      </xdr:nvSpPr>
      <xdr:spPr>
        <a:xfrm>
          <a:off x="8458277" y="608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102705</xdr:rowOff>
    </xdr:from>
    <xdr:ext cx="469744" cy="259045"/>
    <xdr:sp macro="" textlink="">
      <xdr:nvSpPr>
        <xdr:cNvPr id="146" name="n_2mainValue【図書館】&#10;一人当たり面積">
          <a:extLst>
            <a:ext uri="{FF2B5EF4-FFF2-40B4-BE49-F238E27FC236}">
              <a16:creationId xmlns:a16="http://schemas.microsoft.com/office/drawing/2014/main" id="{3E249410-9E2A-4754-AA3F-59CC4FDF9301}"/>
            </a:ext>
          </a:extLst>
        </xdr:cNvPr>
        <xdr:cNvSpPr txBox="1"/>
      </xdr:nvSpPr>
      <xdr:spPr>
        <a:xfrm>
          <a:off x="7677227" y="610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29953</xdr:rowOff>
    </xdr:from>
    <xdr:ext cx="469744" cy="259045"/>
    <xdr:sp macro="" textlink="">
      <xdr:nvSpPr>
        <xdr:cNvPr id="147" name="n_3mainValue【図書館】&#10;一人当たり面積">
          <a:extLst>
            <a:ext uri="{FF2B5EF4-FFF2-40B4-BE49-F238E27FC236}">
              <a16:creationId xmlns:a16="http://schemas.microsoft.com/office/drawing/2014/main" id="{26BEC160-8FAF-495D-A4F2-1994502135F5}"/>
            </a:ext>
          </a:extLst>
        </xdr:cNvPr>
        <xdr:cNvSpPr txBox="1"/>
      </xdr:nvSpPr>
      <xdr:spPr>
        <a:xfrm>
          <a:off x="6867602" y="68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29953</xdr:rowOff>
    </xdr:from>
    <xdr:ext cx="469744" cy="259045"/>
    <xdr:sp macro="" textlink="">
      <xdr:nvSpPr>
        <xdr:cNvPr id="148" name="n_4mainValue【図書館】&#10;一人当たり面積">
          <a:extLst>
            <a:ext uri="{FF2B5EF4-FFF2-40B4-BE49-F238E27FC236}">
              <a16:creationId xmlns:a16="http://schemas.microsoft.com/office/drawing/2014/main" id="{204D57D3-46BE-45A3-A2FE-0A9DFB736C5B}"/>
            </a:ext>
          </a:extLst>
        </xdr:cNvPr>
        <xdr:cNvSpPr txBox="1"/>
      </xdr:nvSpPr>
      <xdr:spPr>
        <a:xfrm>
          <a:off x="6067502" y="68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4FFDE16-6133-4BC1-9633-21FEBD744F70}"/>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7FF7E23-5729-4535-BA32-7388F6B1D731}"/>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7B15F36-57C5-4AD9-8DE1-0C191845429F}"/>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7B74E7E-4834-47C2-9C62-8D36EB0EDEC2}"/>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3721A03-AA6B-4B68-9289-DE81E0FF8D74}"/>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B21E817-99FF-4427-A0BC-AF2D637E9BF7}"/>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2A42DAD-4805-4325-801D-C3F4CC64CB5B}"/>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885E9BD-E67C-4B71-A3BC-A1A318B11C0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71D8E3E-5295-4A85-9C6C-63F6C9CD95E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59B873-4EE2-46B3-87C0-4AEA55BC1FF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E66D0B6-9C1E-4D90-A8A0-18AA95815C81}"/>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E538CC-535F-440B-BC55-486C5705069C}"/>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B7A7882-DCA0-4DB4-B333-4EA11A945BF4}"/>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BF348C8-324A-4919-A428-B22C870614F9}"/>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77A2BC8-9347-4DFB-8691-5711D6C8C167}"/>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E03752A-4D03-4912-AC53-E53DB51198BC}"/>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704E444-8B99-4BD5-9BC4-8D7793195EEC}"/>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095CC80-925D-4FE9-A619-76DA8A1A0279}"/>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6B695CF-BFDB-4393-99B9-03A2FD753A74}"/>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E2CB867-3DEA-4160-A845-80F113FB8387}"/>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29D569B-DEA1-40E5-8A43-37BA6A5A7388}"/>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503CFC-AD2E-4AE8-9C95-ACEE89F78F5C}"/>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E6EF02-0DAB-410A-A527-97F22CC2B7AF}"/>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794EC45-CAAA-4EA4-8825-BF657985D581}"/>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3C368EC-CCF3-4BCF-8231-0D654DEE9B02}"/>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823A4BB8-CFCB-429D-8295-761B08DBFDAC}"/>
            </a:ext>
          </a:extLst>
        </xdr:cNvPr>
        <xdr:cNvCxnSpPr/>
      </xdr:nvCxnSpPr>
      <xdr:spPr>
        <a:xfrm flipV="1">
          <a:off x="4180840" y="907895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A6BF9A3-9D3C-4BED-B46F-4C39C755DCA4}"/>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67478D1-6CED-4B66-B685-83E2EB751E69}"/>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1512287-3BAD-4E6F-959D-E8315A879357}"/>
            </a:ext>
          </a:extLst>
        </xdr:cNvPr>
        <xdr:cNvSpPr txBox="1"/>
      </xdr:nvSpPr>
      <xdr:spPr>
        <a:xfrm>
          <a:off x="4219575" y="8876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AF19BB0C-7A1E-4FF7-92C6-335801A86397}"/>
            </a:ext>
          </a:extLst>
        </xdr:cNvPr>
        <xdr:cNvCxnSpPr/>
      </xdr:nvCxnSpPr>
      <xdr:spPr>
        <a:xfrm>
          <a:off x="4105275" y="90789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EFA110D-27AA-4C23-9F54-B29B7D4FCFAC}"/>
            </a:ext>
          </a:extLst>
        </xdr:cNvPr>
        <xdr:cNvSpPr txBox="1"/>
      </xdr:nvSpPr>
      <xdr:spPr>
        <a:xfrm>
          <a:off x="4219575" y="988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0" name="フローチャート: 判断 179">
          <a:extLst>
            <a:ext uri="{FF2B5EF4-FFF2-40B4-BE49-F238E27FC236}">
              <a16:creationId xmlns:a16="http://schemas.microsoft.com/office/drawing/2014/main" id="{F62AB27F-EA77-423D-8155-4AE3078E904C}"/>
            </a:ext>
          </a:extLst>
        </xdr:cNvPr>
        <xdr:cNvSpPr/>
      </xdr:nvSpPr>
      <xdr:spPr>
        <a:xfrm>
          <a:off x="4124325" y="100206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1" name="フローチャート: 判断 180">
          <a:extLst>
            <a:ext uri="{FF2B5EF4-FFF2-40B4-BE49-F238E27FC236}">
              <a16:creationId xmlns:a16="http://schemas.microsoft.com/office/drawing/2014/main" id="{187BC7C6-7D79-4912-8654-A3DC7EE31FDD}"/>
            </a:ext>
          </a:extLst>
        </xdr:cNvPr>
        <xdr:cNvSpPr/>
      </xdr:nvSpPr>
      <xdr:spPr>
        <a:xfrm>
          <a:off x="3381375" y="9992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2" name="フローチャート: 判断 181">
          <a:extLst>
            <a:ext uri="{FF2B5EF4-FFF2-40B4-BE49-F238E27FC236}">
              <a16:creationId xmlns:a16="http://schemas.microsoft.com/office/drawing/2014/main" id="{99AC5E0C-FC37-4A2D-94CE-012C9F793BC7}"/>
            </a:ext>
          </a:extLst>
        </xdr:cNvPr>
        <xdr:cNvSpPr/>
      </xdr:nvSpPr>
      <xdr:spPr>
        <a:xfrm>
          <a:off x="2571750" y="10038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3" name="フローチャート: 判断 182">
          <a:extLst>
            <a:ext uri="{FF2B5EF4-FFF2-40B4-BE49-F238E27FC236}">
              <a16:creationId xmlns:a16="http://schemas.microsoft.com/office/drawing/2014/main" id="{6F3216EF-410B-4CC4-B904-4E862DB75E58}"/>
            </a:ext>
          </a:extLst>
        </xdr:cNvPr>
        <xdr:cNvSpPr/>
      </xdr:nvSpPr>
      <xdr:spPr>
        <a:xfrm>
          <a:off x="1781175" y="99946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4" name="フローチャート: 判断 183">
          <a:extLst>
            <a:ext uri="{FF2B5EF4-FFF2-40B4-BE49-F238E27FC236}">
              <a16:creationId xmlns:a16="http://schemas.microsoft.com/office/drawing/2014/main" id="{49DBD94F-5C80-438C-B6F2-9DD33031A882}"/>
            </a:ext>
          </a:extLst>
        </xdr:cNvPr>
        <xdr:cNvSpPr/>
      </xdr:nvSpPr>
      <xdr:spPr>
        <a:xfrm>
          <a:off x="981075" y="994555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474337-51D9-4DD9-82C6-91044CE6A02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09028D-B1CE-4608-8E9D-41E0944D44B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64FB14-4671-466A-AFD1-06963B1F1F9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7F08FF-946F-4094-947D-46383A65B37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C74BCCD-4EF5-479E-82BC-3F7F7288CB9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47172</xdr:rowOff>
    </xdr:from>
    <xdr:to>
      <xdr:col>24</xdr:col>
      <xdr:colOff>114300</xdr:colOff>
      <xdr:row>63</xdr:row>
      <xdr:rowOff>148772</xdr:rowOff>
    </xdr:to>
    <xdr:sp macro="" textlink="">
      <xdr:nvSpPr>
        <xdr:cNvPr id="190" name="楕円 189">
          <a:extLst>
            <a:ext uri="{FF2B5EF4-FFF2-40B4-BE49-F238E27FC236}">
              <a16:creationId xmlns:a16="http://schemas.microsoft.com/office/drawing/2014/main" id="{4D0F7B28-05B5-4496-BDD0-7CE0B7B57429}"/>
            </a:ext>
          </a:extLst>
        </xdr:cNvPr>
        <xdr:cNvSpPr/>
      </xdr:nvSpPr>
      <xdr:spPr>
        <a:xfrm>
          <a:off x="4124325" y="10261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25599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B5AF230-624B-4A8D-AFD3-F7CF4D10BC68}"/>
            </a:ext>
          </a:extLst>
        </xdr:cNvPr>
        <xdr:cNvSpPr txBox="1"/>
      </xdr:nvSpPr>
      <xdr:spPr>
        <a:xfrm>
          <a:off x="4219575" y="1023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2" name="楕円 191">
          <a:extLst>
            <a:ext uri="{FF2B5EF4-FFF2-40B4-BE49-F238E27FC236}">
              <a16:creationId xmlns:a16="http://schemas.microsoft.com/office/drawing/2014/main" id="{F4291D21-5BBA-4F51-962C-3AF0C534F46B}"/>
            </a:ext>
          </a:extLst>
        </xdr:cNvPr>
        <xdr:cNvSpPr/>
      </xdr:nvSpPr>
      <xdr:spPr>
        <a:xfrm>
          <a:off x="3381375" y="102205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97972</xdr:rowOff>
    </xdr:to>
    <xdr:cxnSp macro="">
      <xdr:nvCxnSpPr>
        <xdr:cNvPr id="193" name="直線コネクタ 192">
          <a:extLst>
            <a:ext uri="{FF2B5EF4-FFF2-40B4-BE49-F238E27FC236}">
              <a16:creationId xmlns:a16="http://schemas.microsoft.com/office/drawing/2014/main" id="{93681747-7FD6-4D82-89A3-32862261387C}"/>
            </a:ext>
          </a:extLst>
        </xdr:cNvPr>
        <xdr:cNvCxnSpPr/>
      </xdr:nvCxnSpPr>
      <xdr:spPr>
        <a:xfrm>
          <a:off x="3429000" y="10277656"/>
          <a:ext cx="7524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4" name="楕円 193">
          <a:extLst>
            <a:ext uri="{FF2B5EF4-FFF2-40B4-BE49-F238E27FC236}">
              <a16:creationId xmlns:a16="http://schemas.microsoft.com/office/drawing/2014/main" id="{F04A617C-1FC7-4C4D-945F-1835777FFE3C}"/>
            </a:ext>
          </a:extLst>
        </xdr:cNvPr>
        <xdr:cNvSpPr/>
      </xdr:nvSpPr>
      <xdr:spPr>
        <a:xfrm>
          <a:off x="2571750" y="101908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63681</xdr:rowOff>
    </xdr:to>
    <xdr:cxnSp macro="">
      <xdr:nvCxnSpPr>
        <xdr:cNvPr id="195" name="直線コネクタ 194">
          <a:extLst>
            <a:ext uri="{FF2B5EF4-FFF2-40B4-BE49-F238E27FC236}">
              <a16:creationId xmlns:a16="http://schemas.microsoft.com/office/drawing/2014/main" id="{901E535E-1E69-4EDF-916C-B9A8934B0ED6}"/>
            </a:ext>
          </a:extLst>
        </xdr:cNvPr>
        <xdr:cNvCxnSpPr/>
      </xdr:nvCxnSpPr>
      <xdr:spPr>
        <a:xfrm>
          <a:off x="2619375" y="10238468"/>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6" name="楕円 195">
          <a:extLst>
            <a:ext uri="{FF2B5EF4-FFF2-40B4-BE49-F238E27FC236}">
              <a16:creationId xmlns:a16="http://schemas.microsoft.com/office/drawing/2014/main" id="{E0EC0EC2-373C-4F8C-AA77-94912DBC54CB}"/>
            </a:ext>
          </a:extLst>
        </xdr:cNvPr>
        <xdr:cNvSpPr/>
      </xdr:nvSpPr>
      <xdr:spPr>
        <a:xfrm>
          <a:off x="1781175" y="9716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63</xdr:row>
      <xdr:rowOff>24493</xdr:rowOff>
    </xdr:to>
    <xdr:cxnSp macro="">
      <xdr:nvCxnSpPr>
        <xdr:cNvPr id="197" name="直線コネクタ 196">
          <a:extLst>
            <a:ext uri="{FF2B5EF4-FFF2-40B4-BE49-F238E27FC236}">
              <a16:creationId xmlns:a16="http://schemas.microsoft.com/office/drawing/2014/main" id="{4F055BA4-FA20-4EF8-8A81-2BDF99461E00}"/>
            </a:ext>
          </a:extLst>
        </xdr:cNvPr>
        <xdr:cNvCxnSpPr/>
      </xdr:nvCxnSpPr>
      <xdr:spPr>
        <a:xfrm>
          <a:off x="1828800" y="9754507"/>
          <a:ext cx="790575" cy="4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8" name="楕円 197">
          <a:extLst>
            <a:ext uri="{FF2B5EF4-FFF2-40B4-BE49-F238E27FC236}">
              <a16:creationId xmlns:a16="http://schemas.microsoft.com/office/drawing/2014/main" id="{EA3DA610-8EC0-4844-BB06-1899238B0A46}"/>
            </a:ext>
          </a:extLst>
        </xdr:cNvPr>
        <xdr:cNvSpPr/>
      </xdr:nvSpPr>
      <xdr:spPr>
        <a:xfrm>
          <a:off x="981075" y="10079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62</xdr:row>
      <xdr:rowOff>78377</xdr:rowOff>
    </xdr:to>
    <xdr:cxnSp macro="">
      <xdr:nvCxnSpPr>
        <xdr:cNvPr id="199" name="直線コネクタ 198">
          <a:extLst>
            <a:ext uri="{FF2B5EF4-FFF2-40B4-BE49-F238E27FC236}">
              <a16:creationId xmlns:a16="http://schemas.microsoft.com/office/drawing/2014/main" id="{2041B35D-A215-4C8A-84D5-4B6C11161396}"/>
            </a:ext>
          </a:extLst>
        </xdr:cNvPr>
        <xdr:cNvCxnSpPr/>
      </xdr:nvCxnSpPr>
      <xdr:spPr>
        <a:xfrm flipV="1">
          <a:off x="1028700" y="9754507"/>
          <a:ext cx="800100" cy="3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0" name="n_1aveValue【体育館・プール】&#10;有形固定資産減価償却率">
          <a:extLst>
            <a:ext uri="{FF2B5EF4-FFF2-40B4-BE49-F238E27FC236}">
              <a16:creationId xmlns:a16="http://schemas.microsoft.com/office/drawing/2014/main" id="{B8D0956F-54CF-45CD-8DF3-D57E74DCD262}"/>
            </a:ext>
          </a:extLst>
        </xdr:cNvPr>
        <xdr:cNvSpPr txBox="1"/>
      </xdr:nvSpPr>
      <xdr:spPr>
        <a:xfrm>
          <a:off x="32391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1" name="n_2aveValue【体育館・プール】&#10;有形固定資産減価償却率">
          <a:extLst>
            <a:ext uri="{FF2B5EF4-FFF2-40B4-BE49-F238E27FC236}">
              <a16:creationId xmlns:a16="http://schemas.microsoft.com/office/drawing/2014/main" id="{AC3C3FB0-A5B4-4A59-8FF6-3C8B4523481D}"/>
            </a:ext>
          </a:extLst>
        </xdr:cNvPr>
        <xdr:cNvSpPr txBox="1"/>
      </xdr:nvSpPr>
      <xdr:spPr>
        <a:xfrm>
          <a:off x="2439044" y="98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2" name="n_3aveValue【体育館・プール】&#10;有形固定資産減価償却率">
          <a:extLst>
            <a:ext uri="{FF2B5EF4-FFF2-40B4-BE49-F238E27FC236}">
              <a16:creationId xmlns:a16="http://schemas.microsoft.com/office/drawing/2014/main" id="{41B89EC8-D186-46EC-95FF-4DCD7D746219}"/>
            </a:ext>
          </a:extLst>
        </xdr:cNvPr>
        <xdr:cNvSpPr txBox="1"/>
      </xdr:nvSpPr>
      <xdr:spPr>
        <a:xfrm>
          <a:off x="1648469" y="1007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3" name="n_4aveValue【体育館・プール】&#10;有形固定資産減価償却率">
          <a:extLst>
            <a:ext uri="{FF2B5EF4-FFF2-40B4-BE49-F238E27FC236}">
              <a16:creationId xmlns:a16="http://schemas.microsoft.com/office/drawing/2014/main" id="{D0CA1472-758C-4146-BB45-2729BB66DA18}"/>
            </a:ext>
          </a:extLst>
        </xdr:cNvPr>
        <xdr:cNvSpPr txBox="1"/>
      </xdr:nvSpPr>
      <xdr:spPr>
        <a:xfrm>
          <a:off x="848369" y="973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4" name="n_1mainValue【体育館・プール】&#10;有形固定資産減価償却率">
          <a:extLst>
            <a:ext uri="{FF2B5EF4-FFF2-40B4-BE49-F238E27FC236}">
              <a16:creationId xmlns:a16="http://schemas.microsoft.com/office/drawing/2014/main" id="{C25FC5A0-BEEA-460E-A57B-8FB9CF6DB178}"/>
            </a:ext>
          </a:extLst>
        </xdr:cNvPr>
        <xdr:cNvSpPr txBox="1"/>
      </xdr:nvSpPr>
      <xdr:spPr>
        <a:xfrm>
          <a:off x="3239144" y="1031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5" name="n_2mainValue【体育館・プール】&#10;有形固定資産減価償却率">
          <a:extLst>
            <a:ext uri="{FF2B5EF4-FFF2-40B4-BE49-F238E27FC236}">
              <a16:creationId xmlns:a16="http://schemas.microsoft.com/office/drawing/2014/main" id="{E6B76274-3CA6-4658-92F2-B2EBF7B04450}"/>
            </a:ext>
          </a:extLst>
        </xdr:cNvPr>
        <xdr:cNvSpPr txBox="1"/>
      </xdr:nvSpPr>
      <xdr:spPr>
        <a:xfrm>
          <a:off x="2439044" y="1028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6" name="n_3mainValue【体育館・プール】&#10;有形固定資産減価償却率">
          <a:extLst>
            <a:ext uri="{FF2B5EF4-FFF2-40B4-BE49-F238E27FC236}">
              <a16:creationId xmlns:a16="http://schemas.microsoft.com/office/drawing/2014/main" id="{2B38C8F0-4D51-4700-8D45-A6211D3150A3}"/>
            </a:ext>
          </a:extLst>
        </xdr:cNvPr>
        <xdr:cNvSpPr txBox="1"/>
      </xdr:nvSpPr>
      <xdr:spPr>
        <a:xfrm>
          <a:off x="1648469" y="950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7" name="n_4mainValue【体育館・プール】&#10;有形固定資産減価償却率">
          <a:extLst>
            <a:ext uri="{FF2B5EF4-FFF2-40B4-BE49-F238E27FC236}">
              <a16:creationId xmlns:a16="http://schemas.microsoft.com/office/drawing/2014/main" id="{EE911B84-A033-4F55-9D3D-E4540005268C}"/>
            </a:ext>
          </a:extLst>
        </xdr:cNvPr>
        <xdr:cNvSpPr txBox="1"/>
      </xdr:nvSpPr>
      <xdr:spPr>
        <a:xfrm>
          <a:off x="848369" y="1017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E6D513E-4D85-45AF-A7A9-58C4B822832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F44F129-5293-4D26-9BCD-498F5D31E3E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3F604D6-1430-40C0-91AC-D47C4AB9D947}"/>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44A04E-FE3C-46C8-A464-0A517191C43C}"/>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084D14F-48E1-4C83-B7A6-0A82C4E5430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F98237D-F34F-438C-950C-9E0DE56497F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BC7D15C-7B0C-476F-BCD3-329823F7008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EF43B32-B7BF-46AE-B024-693B3416CE61}"/>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0D12DA1-0E53-47AA-80F9-99DE0374EE58}"/>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43785CF-2AFC-4995-A0EE-5C29694EB45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C948A79-3012-4150-BE55-5C8FAC62680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0771940-200B-448A-A6BA-072C46664334}"/>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D007B06-510A-48FE-8528-310B7DCE574F}"/>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1080CA-5DBA-48B8-B36D-EA60363C9B2A}"/>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6E2850A-24F6-466B-8EE7-CB55DAC5E189}"/>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A49DFB1-467A-4B85-B66F-6074D8356E74}"/>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BEC53E1-145A-49D3-B471-9931A99DFC2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7E1AF7C-41E8-4DEE-946C-AEE9A87E073F}"/>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EA4C0A2-D3A7-4FB7-B963-08D21ED3E81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AEBD7F8-0265-487C-9DBD-53CBF5B55439}"/>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C33E9AD-E1AF-4198-8905-CEABC80693D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7A9E272-B50C-4735-9C1A-1170319A6462}"/>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F81152E-BC06-4E7C-978B-7F480949627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1" name="直線コネクタ 230">
          <a:extLst>
            <a:ext uri="{FF2B5EF4-FFF2-40B4-BE49-F238E27FC236}">
              <a16:creationId xmlns:a16="http://schemas.microsoft.com/office/drawing/2014/main" id="{63895E96-4166-4AC4-9A7A-71590A4F3DE0}"/>
            </a:ext>
          </a:extLst>
        </xdr:cNvPr>
        <xdr:cNvCxnSpPr/>
      </xdr:nvCxnSpPr>
      <xdr:spPr>
        <a:xfrm flipV="1">
          <a:off x="9429115" y="9145778"/>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2" name="【体育館・プール】&#10;一人当たり面積最小値テキスト">
          <a:extLst>
            <a:ext uri="{FF2B5EF4-FFF2-40B4-BE49-F238E27FC236}">
              <a16:creationId xmlns:a16="http://schemas.microsoft.com/office/drawing/2014/main" id="{FF41B1AA-21E4-4EA2-AF8E-7F2F7224444F}"/>
            </a:ext>
          </a:extLst>
        </xdr:cNvPr>
        <xdr:cNvSpPr txBox="1"/>
      </xdr:nvSpPr>
      <xdr:spPr>
        <a:xfrm>
          <a:off x="9467850" y="10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3" name="直線コネクタ 232">
          <a:extLst>
            <a:ext uri="{FF2B5EF4-FFF2-40B4-BE49-F238E27FC236}">
              <a16:creationId xmlns:a16="http://schemas.microsoft.com/office/drawing/2014/main" id="{229C9833-C5B9-44D2-95BB-150805F9F9CF}"/>
            </a:ext>
          </a:extLst>
        </xdr:cNvPr>
        <xdr:cNvCxnSpPr/>
      </xdr:nvCxnSpPr>
      <xdr:spPr>
        <a:xfrm>
          <a:off x="9363075" y="103624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4" name="【体育館・プール】&#10;一人当たり面積最大値テキスト">
          <a:extLst>
            <a:ext uri="{FF2B5EF4-FFF2-40B4-BE49-F238E27FC236}">
              <a16:creationId xmlns:a16="http://schemas.microsoft.com/office/drawing/2014/main" id="{8B0F4607-F5D8-4FE4-8AB7-3199AC60A972}"/>
            </a:ext>
          </a:extLst>
        </xdr:cNvPr>
        <xdr:cNvSpPr txBox="1"/>
      </xdr:nvSpPr>
      <xdr:spPr>
        <a:xfrm>
          <a:off x="9467850" y="893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5" name="直線コネクタ 234">
          <a:extLst>
            <a:ext uri="{FF2B5EF4-FFF2-40B4-BE49-F238E27FC236}">
              <a16:creationId xmlns:a16="http://schemas.microsoft.com/office/drawing/2014/main" id="{DEBE5615-A229-4676-8FF1-DD9AC3C78E4C}"/>
            </a:ext>
          </a:extLst>
        </xdr:cNvPr>
        <xdr:cNvCxnSpPr/>
      </xdr:nvCxnSpPr>
      <xdr:spPr>
        <a:xfrm>
          <a:off x="9363075" y="91457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6" name="【体育館・プール】&#10;一人当たり面積平均値テキスト">
          <a:extLst>
            <a:ext uri="{FF2B5EF4-FFF2-40B4-BE49-F238E27FC236}">
              <a16:creationId xmlns:a16="http://schemas.microsoft.com/office/drawing/2014/main" id="{E22A2DB0-7DFA-406A-976E-70497B557627}"/>
            </a:ext>
          </a:extLst>
        </xdr:cNvPr>
        <xdr:cNvSpPr txBox="1"/>
      </xdr:nvSpPr>
      <xdr:spPr>
        <a:xfrm>
          <a:off x="9467850" y="991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7" name="フローチャート: 判断 236">
          <a:extLst>
            <a:ext uri="{FF2B5EF4-FFF2-40B4-BE49-F238E27FC236}">
              <a16:creationId xmlns:a16="http://schemas.microsoft.com/office/drawing/2014/main" id="{8B42220E-EE23-43C8-8682-C4D812712E9E}"/>
            </a:ext>
          </a:extLst>
        </xdr:cNvPr>
        <xdr:cNvSpPr/>
      </xdr:nvSpPr>
      <xdr:spPr>
        <a:xfrm>
          <a:off x="9401175" y="993584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38" name="フローチャート: 判断 237">
          <a:extLst>
            <a:ext uri="{FF2B5EF4-FFF2-40B4-BE49-F238E27FC236}">
              <a16:creationId xmlns:a16="http://schemas.microsoft.com/office/drawing/2014/main" id="{D8F680D3-7DD0-4716-AF3C-DA4C96DAF7AF}"/>
            </a:ext>
          </a:extLst>
        </xdr:cNvPr>
        <xdr:cNvSpPr/>
      </xdr:nvSpPr>
      <xdr:spPr>
        <a:xfrm>
          <a:off x="8639175" y="9971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39" name="フローチャート: 判断 238">
          <a:extLst>
            <a:ext uri="{FF2B5EF4-FFF2-40B4-BE49-F238E27FC236}">
              <a16:creationId xmlns:a16="http://schemas.microsoft.com/office/drawing/2014/main" id="{4CD3A68D-970A-4A79-B61B-85C4F11D74C7}"/>
            </a:ext>
          </a:extLst>
        </xdr:cNvPr>
        <xdr:cNvSpPr/>
      </xdr:nvSpPr>
      <xdr:spPr>
        <a:xfrm>
          <a:off x="7839075" y="99505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0" name="フローチャート: 判断 239">
          <a:extLst>
            <a:ext uri="{FF2B5EF4-FFF2-40B4-BE49-F238E27FC236}">
              <a16:creationId xmlns:a16="http://schemas.microsoft.com/office/drawing/2014/main" id="{529D5BAC-6941-44D1-B6AA-EB0F5B763106}"/>
            </a:ext>
          </a:extLst>
        </xdr:cNvPr>
        <xdr:cNvSpPr/>
      </xdr:nvSpPr>
      <xdr:spPr>
        <a:xfrm>
          <a:off x="7029450" y="999020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1" name="フローチャート: 判断 240">
          <a:extLst>
            <a:ext uri="{FF2B5EF4-FFF2-40B4-BE49-F238E27FC236}">
              <a16:creationId xmlns:a16="http://schemas.microsoft.com/office/drawing/2014/main" id="{5028A0F8-EDBD-4514-ABC9-C357C152DA1A}"/>
            </a:ext>
          </a:extLst>
        </xdr:cNvPr>
        <xdr:cNvSpPr/>
      </xdr:nvSpPr>
      <xdr:spPr>
        <a:xfrm>
          <a:off x="6238875" y="100097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865342-0186-4AF7-AB98-9D827CBF395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4DAB8A-D627-495A-81B9-86B2C4453AC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0F6276-888B-453F-A99E-24E73188E21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3DC90D-DBC3-465D-8C63-B5B563D4B1D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6AB442C-93CA-4FBE-AB09-2DC0E8614DA8}"/>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64262</xdr:rowOff>
    </xdr:from>
    <xdr:to>
      <xdr:col>55</xdr:col>
      <xdr:colOff>50800</xdr:colOff>
      <xdr:row>60</xdr:row>
      <xdr:rowOff>165862</xdr:rowOff>
    </xdr:to>
    <xdr:sp macro="" textlink="">
      <xdr:nvSpPr>
        <xdr:cNvPr id="247" name="楕円 246">
          <a:extLst>
            <a:ext uri="{FF2B5EF4-FFF2-40B4-BE49-F238E27FC236}">
              <a16:creationId xmlns:a16="http://schemas.microsoft.com/office/drawing/2014/main" id="{76E7404C-BD5A-4082-A8E1-63285DA67684}"/>
            </a:ext>
          </a:extLst>
        </xdr:cNvPr>
        <xdr:cNvSpPr/>
      </xdr:nvSpPr>
      <xdr:spPr>
        <a:xfrm>
          <a:off x="9401175" y="979246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87139</xdr:rowOff>
    </xdr:from>
    <xdr:ext cx="469744" cy="259045"/>
    <xdr:sp macro="" textlink="">
      <xdr:nvSpPr>
        <xdr:cNvPr id="248" name="【体育館・プール】&#10;一人当たり面積該当値テキスト">
          <a:extLst>
            <a:ext uri="{FF2B5EF4-FFF2-40B4-BE49-F238E27FC236}">
              <a16:creationId xmlns:a16="http://schemas.microsoft.com/office/drawing/2014/main" id="{C2F6FAFC-DB81-4699-B2DB-8B2D77E99EF3}"/>
            </a:ext>
          </a:extLst>
        </xdr:cNvPr>
        <xdr:cNvSpPr txBox="1"/>
      </xdr:nvSpPr>
      <xdr:spPr>
        <a:xfrm>
          <a:off x="9467850" y="964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78740</xdr:rowOff>
    </xdr:from>
    <xdr:to>
      <xdr:col>50</xdr:col>
      <xdr:colOff>165100</xdr:colOff>
      <xdr:row>61</xdr:row>
      <xdr:rowOff>8890</xdr:rowOff>
    </xdr:to>
    <xdr:sp macro="" textlink="">
      <xdr:nvSpPr>
        <xdr:cNvPr id="249" name="楕円 248">
          <a:extLst>
            <a:ext uri="{FF2B5EF4-FFF2-40B4-BE49-F238E27FC236}">
              <a16:creationId xmlns:a16="http://schemas.microsoft.com/office/drawing/2014/main" id="{CC72B635-8793-4028-A987-30B02BBC44E2}"/>
            </a:ext>
          </a:extLst>
        </xdr:cNvPr>
        <xdr:cNvSpPr/>
      </xdr:nvSpPr>
      <xdr:spPr>
        <a:xfrm>
          <a:off x="8639175" y="9803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115062</xdr:rowOff>
    </xdr:from>
    <xdr:to>
      <xdr:col>55</xdr:col>
      <xdr:colOff>0</xdr:colOff>
      <xdr:row>60</xdr:row>
      <xdr:rowOff>129540</xdr:rowOff>
    </xdr:to>
    <xdr:cxnSp macro="">
      <xdr:nvCxnSpPr>
        <xdr:cNvPr id="250" name="直線コネクタ 249">
          <a:extLst>
            <a:ext uri="{FF2B5EF4-FFF2-40B4-BE49-F238E27FC236}">
              <a16:creationId xmlns:a16="http://schemas.microsoft.com/office/drawing/2014/main" id="{57FEDB24-BA3B-4497-BDA9-05A9C9A4C34B}"/>
            </a:ext>
          </a:extLst>
        </xdr:cNvPr>
        <xdr:cNvCxnSpPr/>
      </xdr:nvCxnSpPr>
      <xdr:spPr>
        <a:xfrm flipV="1">
          <a:off x="8686800" y="9840087"/>
          <a:ext cx="74295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93218</xdr:rowOff>
    </xdr:from>
    <xdr:to>
      <xdr:col>46</xdr:col>
      <xdr:colOff>38100</xdr:colOff>
      <xdr:row>61</xdr:row>
      <xdr:rowOff>23368</xdr:rowOff>
    </xdr:to>
    <xdr:sp macro="" textlink="">
      <xdr:nvSpPr>
        <xdr:cNvPr id="251" name="楕円 250">
          <a:extLst>
            <a:ext uri="{FF2B5EF4-FFF2-40B4-BE49-F238E27FC236}">
              <a16:creationId xmlns:a16="http://schemas.microsoft.com/office/drawing/2014/main" id="{FFC0A2E0-F9F5-4361-A211-8007884FDC4F}"/>
            </a:ext>
          </a:extLst>
        </xdr:cNvPr>
        <xdr:cNvSpPr/>
      </xdr:nvSpPr>
      <xdr:spPr>
        <a:xfrm>
          <a:off x="7839075" y="9818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144018</xdr:rowOff>
    </xdr:to>
    <xdr:cxnSp macro="">
      <xdr:nvCxnSpPr>
        <xdr:cNvPr id="252" name="直線コネクタ 251">
          <a:extLst>
            <a:ext uri="{FF2B5EF4-FFF2-40B4-BE49-F238E27FC236}">
              <a16:creationId xmlns:a16="http://schemas.microsoft.com/office/drawing/2014/main" id="{C68988C4-2915-444A-B745-17457BC3CE5A}"/>
            </a:ext>
          </a:extLst>
        </xdr:cNvPr>
        <xdr:cNvCxnSpPr/>
      </xdr:nvCxnSpPr>
      <xdr:spPr>
        <a:xfrm flipV="1">
          <a:off x="7886700" y="9851390"/>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108458</xdr:rowOff>
    </xdr:from>
    <xdr:to>
      <xdr:col>41</xdr:col>
      <xdr:colOff>101600</xdr:colOff>
      <xdr:row>61</xdr:row>
      <xdr:rowOff>38608</xdr:rowOff>
    </xdr:to>
    <xdr:sp macro="" textlink="">
      <xdr:nvSpPr>
        <xdr:cNvPr id="253" name="楕円 252">
          <a:extLst>
            <a:ext uri="{FF2B5EF4-FFF2-40B4-BE49-F238E27FC236}">
              <a16:creationId xmlns:a16="http://schemas.microsoft.com/office/drawing/2014/main" id="{FE93BC54-C8A3-4F76-93D6-C095BD930814}"/>
            </a:ext>
          </a:extLst>
        </xdr:cNvPr>
        <xdr:cNvSpPr/>
      </xdr:nvSpPr>
      <xdr:spPr>
        <a:xfrm>
          <a:off x="7029450" y="98303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144018</xdr:rowOff>
    </xdr:from>
    <xdr:to>
      <xdr:col>45</xdr:col>
      <xdr:colOff>177800</xdr:colOff>
      <xdr:row>60</xdr:row>
      <xdr:rowOff>159258</xdr:rowOff>
    </xdr:to>
    <xdr:cxnSp macro="">
      <xdr:nvCxnSpPr>
        <xdr:cNvPr id="254" name="直線コネクタ 253">
          <a:extLst>
            <a:ext uri="{FF2B5EF4-FFF2-40B4-BE49-F238E27FC236}">
              <a16:creationId xmlns:a16="http://schemas.microsoft.com/office/drawing/2014/main" id="{E44D4907-6F0F-4B42-B332-E61302D6EF2E}"/>
            </a:ext>
          </a:extLst>
        </xdr:cNvPr>
        <xdr:cNvCxnSpPr/>
      </xdr:nvCxnSpPr>
      <xdr:spPr>
        <a:xfrm flipV="1">
          <a:off x="7077075" y="9865868"/>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255" name="楕円 254">
          <a:extLst>
            <a:ext uri="{FF2B5EF4-FFF2-40B4-BE49-F238E27FC236}">
              <a16:creationId xmlns:a16="http://schemas.microsoft.com/office/drawing/2014/main" id="{C781A382-4D21-4EA1-BD4D-56B4BB92F5C1}"/>
            </a:ext>
          </a:extLst>
        </xdr:cNvPr>
        <xdr:cNvSpPr/>
      </xdr:nvSpPr>
      <xdr:spPr>
        <a:xfrm>
          <a:off x="6238875" y="10127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159258</xdr:rowOff>
    </xdr:from>
    <xdr:to>
      <xdr:col>41</xdr:col>
      <xdr:colOff>50800</xdr:colOff>
      <xdr:row>62</xdr:row>
      <xdr:rowOff>129540</xdr:rowOff>
    </xdr:to>
    <xdr:cxnSp macro="">
      <xdr:nvCxnSpPr>
        <xdr:cNvPr id="256" name="直線コネクタ 255">
          <a:extLst>
            <a:ext uri="{FF2B5EF4-FFF2-40B4-BE49-F238E27FC236}">
              <a16:creationId xmlns:a16="http://schemas.microsoft.com/office/drawing/2014/main" id="{5E8519FC-E035-4C04-8F48-57427E5B147B}"/>
            </a:ext>
          </a:extLst>
        </xdr:cNvPr>
        <xdr:cNvCxnSpPr/>
      </xdr:nvCxnSpPr>
      <xdr:spPr>
        <a:xfrm flipV="1">
          <a:off x="6286500" y="9887458"/>
          <a:ext cx="790575" cy="2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7" name="n_1aveValue【体育館・プール】&#10;一人当たり面積">
          <a:extLst>
            <a:ext uri="{FF2B5EF4-FFF2-40B4-BE49-F238E27FC236}">
              <a16:creationId xmlns:a16="http://schemas.microsoft.com/office/drawing/2014/main" id="{7C8A8ADF-AFBC-4BC8-9322-896F585FF0CF}"/>
            </a:ext>
          </a:extLst>
        </xdr:cNvPr>
        <xdr:cNvSpPr txBox="1"/>
      </xdr:nvSpPr>
      <xdr:spPr>
        <a:xfrm>
          <a:off x="8458277" y="100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58" name="n_2aveValue【体育館・プール】&#10;一人当たり面積">
          <a:extLst>
            <a:ext uri="{FF2B5EF4-FFF2-40B4-BE49-F238E27FC236}">
              <a16:creationId xmlns:a16="http://schemas.microsoft.com/office/drawing/2014/main" id="{D23D8A8A-3C96-4B98-8681-38455C403CCB}"/>
            </a:ext>
          </a:extLst>
        </xdr:cNvPr>
        <xdr:cNvSpPr txBox="1"/>
      </xdr:nvSpPr>
      <xdr:spPr>
        <a:xfrm>
          <a:off x="7677227" y="100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59" name="n_3aveValue【体育館・プール】&#10;一人当たり面積">
          <a:extLst>
            <a:ext uri="{FF2B5EF4-FFF2-40B4-BE49-F238E27FC236}">
              <a16:creationId xmlns:a16="http://schemas.microsoft.com/office/drawing/2014/main" id="{DF88A240-0B53-46BE-822E-A86AC98867AF}"/>
            </a:ext>
          </a:extLst>
        </xdr:cNvPr>
        <xdr:cNvSpPr txBox="1"/>
      </xdr:nvSpPr>
      <xdr:spPr>
        <a:xfrm>
          <a:off x="6867602" y="100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0" name="n_4aveValue【体育館・プール】&#10;一人当たり面積">
          <a:extLst>
            <a:ext uri="{FF2B5EF4-FFF2-40B4-BE49-F238E27FC236}">
              <a16:creationId xmlns:a16="http://schemas.microsoft.com/office/drawing/2014/main" id="{C741AF37-18F1-49E9-9B7C-274840C31313}"/>
            </a:ext>
          </a:extLst>
        </xdr:cNvPr>
        <xdr:cNvSpPr txBox="1"/>
      </xdr:nvSpPr>
      <xdr:spPr>
        <a:xfrm>
          <a:off x="6067502"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25417</xdr:rowOff>
    </xdr:from>
    <xdr:ext cx="469744" cy="259045"/>
    <xdr:sp macro="" textlink="">
      <xdr:nvSpPr>
        <xdr:cNvPr id="261" name="n_1mainValue【体育館・プール】&#10;一人当たり面積">
          <a:extLst>
            <a:ext uri="{FF2B5EF4-FFF2-40B4-BE49-F238E27FC236}">
              <a16:creationId xmlns:a16="http://schemas.microsoft.com/office/drawing/2014/main" id="{16409354-7407-493C-A7D9-83D13E049C57}"/>
            </a:ext>
          </a:extLst>
        </xdr:cNvPr>
        <xdr:cNvSpPr txBox="1"/>
      </xdr:nvSpPr>
      <xdr:spPr>
        <a:xfrm>
          <a:off x="8458277" y="959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39895</xdr:rowOff>
    </xdr:from>
    <xdr:ext cx="469744" cy="259045"/>
    <xdr:sp macro="" textlink="">
      <xdr:nvSpPr>
        <xdr:cNvPr id="262" name="n_2mainValue【体育館・プール】&#10;一人当たり面積">
          <a:extLst>
            <a:ext uri="{FF2B5EF4-FFF2-40B4-BE49-F238E27FC236}">
              <a16:creationId xmlns:a16="http://schemas.microsoft.com/office/drawing/2014/main" id="{738291C2-AC66-48D3-B66D-2B2BDF4B10AF}"/>
            </a:ext>
          </a:extLst>
        </xdr:cNvPr>
        <xdr:cNvSpPr txBox="1"/>
      </xdr:nvSpPr>
      <xdr:spPr>
        <a:xfrm>
          <a:off x="7677227" y="960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55135</xdr:rowOff>
    </xdr:from>
    <xdr:ext cx="469744" cy="259045"/>
    <xdr:sp macro="" textlink="">
      <xdr:nvSpPr>
        <xdr:cNvPr id="263" name="n_3mainValue【体育館・プール】&#10;一人当たり面積">
          <a:extLst>
            <a:ext uri="{FF2B5EF4-FFF2-40B4-BE49-F238E27FC236}">
              <a16:creationId xmlns:a16="http://schemas.microsoft.com/office/drawing/2014/main" id="{0B44B4D4-0708-426C-8C72-279DF744295A}"/>
            </a:ext>
          </a:extLst>
        </xdr:cNvPr>
        <xdr:cNvSpPr txBox="1"/>
      </xdr:nvSpPr>
      <xdr:spPr>
        <a:xfrm>
          <a:off x="6867602"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xdr:rowOff>
    </xdr:from>
    <xdr:ext cx="469744" cy="259045"/>
    <xdr:sp macro="" textlink="">
      <xdr:nvSpPr>
        <xdr:cNvPr id="264" name="n_4mainValue【体育館・プール】&#10;一人当たり面積">
          <a:extLst>
            <a:ext uri="{FF2B5EF4-FFF2-40B4-BE49-F238E27FC236}">
              <a16:creationId xmlns:a16="http://schemas.microsoft.com/office/drawing/2014/main" id="{6A6517D3-7BDB-45A5-8FFA-AB1284ED6A44}"/>
            </a:ext>
          </a:extLst>
        </xdr:cNvPr>
        <xdr:cNvSpPr txBox="1"/>
      </xdr:nvSpPr>
      <xdr:spPr>
        <a:xfrm>
          <a:off x="6067502"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2F54D8A-4B07-4691-ACCB-F0F93A8D7FF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31B4332-E640-43C1-B339-4453005DCA7A}"/>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2045D40-0CEB-4BC7-B31E-70964759BF1B}"/>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A7BEA9D-936F-489B-BA47-D3640C9B464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B9B2895-57D3-4C7A-A625-3B231957979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48F1006-C178-41EC-839E-49F177D7C2D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EB5FB15-8D26-49A9-A8B0-0740BC8D134F}"/>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F7A3B77-A479-41F7-A12D-D6E4CA3688F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80FA6C7-1BC1-446C-9ABD-6EE8C754C8C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0C66EF1-0C57-460C-9749-DA51E29FFF0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487EC4E-691B-4BA5-AEEB-42544210F366}"/>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C223062-B07F-42F7-A2BD-5D2E2C4726BC}"/>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1ABDEC2-D577-497C-83FA-B8932A255510}"/>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2B0FAB1-9745-40A8-BB10-DD7F460C8D94}"/>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EDA0FE2-5A1F-400E-8BE7-3F595DEA92D5}"/>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408C79-F42C-4C61-A878-55C331D5D0C0}"/>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78F2585-1621-457E-8B7B-9D7B9349058E}"/>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90A804A-C8C5-4E48-A013-56C9CE5BD5C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86AC7D8-4701-4813-99AA-0CF8FB9DFA77}"/>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3FF2DC3-1C01-430E-A979-E70FB0E171CB}"/>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F82ED08-090D-4126-901F-83E152AD939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928ECEF-EB7E-4579-9DE1-BFFAC5C7197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D2D5B11-3037-4A2F-9157-9ED204834871}"/>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28BEFFD-9415-4A6F-8D4E-CEC5CC9CCF5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C38CE5B-8D92-4574-B49B-77086F99979A}"/>
            </a:ext>
          </a:extLst>
        </xdr:cNvPr>
        <xdr:cNvCxnSpPr/>
      </xdr:nvCxnSpPr>
      <xdr:spPr>
        <a:xfrm flipV="1">
          <a:off x="4180840" y="12745086"/>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B876AE6B-4F1A-4C3E-9EAE-AA3A78E8A574}"/>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9CB9D20-7600-4FC8-935F-6D68920DA007}"/>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F924735-1DA8-42C3-8D33-51B04F830362}"/>
            </a:ext>
          </a:extLst>
        </xdr:cNvPr>
        <xdr:cNvSpPr txBox="1"/>
      </xdr:nvSpPr>
      <xdr:spPr>
        <a:xfrm>
          <a:off x="4219575" y="1253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3" name="直線コネクタ 292">
          <a:extLst>
            <a:ext uri="{FF2B5EF4-FFF2-40B4-BE49-F238E27FC236}">
              <a16:creationId xmlns:a16="http://schemas.microsoft.com/office/drawing/2014/main" id="{35D9F553-E771-4018-B0DE-BE96B8E2977B}"/>
            </a:ext>
          </a:extLst>
        </xdr:cNvPr>
        <xdr:cNvCxnSpPr/>
      </xdr:nvCxnSpPr>
      <xdr:spPr>
        <a:xfrm>
          <a:off x="4105275" y="127450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82EF364-80DA-4588-9C98-FE3C5ED30A91}"/>
            </a:ext>
          </a:extLst>
        </xdr:cNvPr>
        <xdr:cNvSpPr txBox="1"/>
      </xdr:nvSpPr>
      <xdr:spPr>
        <a:xfrm>
          <a:off x="4219575" y="131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5" name="フローチャート: 判断 294">
          <a:extLst>
            <a:ext uri="{FF2B5EF4-FFF2-40B4-BE49-F238E27FC236}">
              <a16:creationId xmlns:a16="http://schemas.microsoft.com/office/drawing/2014/main" id="{BECA97A6-C911-4BEA-A627-BC55B17450DE}"/>
            </a:ext>
          </a:extLst>
        </xdr:cNvPr>
        <xdr:cNvSpPr/>
      </xdr:nvSpPr>
      <xdr:spPr>
        <a:xfrm>
          <a:off x="4124325" y="13287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6" name="フローチャート: 判断 295">
          <a:extLst>
            <a:ext uri="{FF2B5EF4-FFF2-40B4-BE49-F238E27FC236}">
              <a16:creationId xmlns:a16="http://schemas.microsoft.com/office/drawing/2014/main" id="{42574659-75FA-4D5A-9459-23A170A0A0AE}"/>
            </a:ext>
          </a:extLst>
        </xdr:cNvPr>
        <xdr:cNvSpPr/>
      </xdr:nvSpPr>
      <xdr:spPr>
        <a:xfrm>
          <a:off x="3381375" y="13221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7" name="フローチャート: 判断 296">
          <a:extLst>
            <a:ext uri="{FF2B5EF4-FFF2-40B4-BE49-F238E27FC236}">
              <a16:creationId xmlns:a16="http://schemas.microsoft.com/office/drawing/2014/main" id="{6F3A83F1-703D-415F-B467-062B0533C39A}"/>
            </a:ext>
          </a:extLst>
        </xdr:cNvPr>
        <xdr:cNvSpPr/>
      </xdr:nvSpPr>
      <xdr:spPr>
        <a:xfrm>
          <a:off x="2571750" y="132664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98" name="フローチャート: 判断 297">
          <a:extLst>
            <a:ext uri="{FF2B5EF4-FFF2-40B4-BE49-F238E27FC236}">
              <a16:creationId xmlns:a16="http://schemas.microsoft.com/office/drawing/2014/main" id="{963B857F-BF6B-4EF6-8CAF-3DCE4C036031}"/>
            </a:ext>
          </a:extLst>
        </xdr:cNvPr>
        <xdr:cNvSpPr/>
      </xdr:nvSpPr>
      <xdr:spPr>
        <a:xfrm>
          <a:off x="1781175" y="13259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299" name="フローチャート: 判断 298">
          <a:extLst>
            <a:ext uri="{FF2B5EF4-FFF2-40B4-BE49-F238E27FC236}">
              <a16:creationId xmlns:a16="http://schemas.microsoft.com/office/drawing/2014/main" id="{CCA69C16-DAE2-46E9-A835-488ADB58BAA9}"/>
            </a:ext>
          </a:extLst>
        </xdr:cNvPr>
        <xdr:cNvSpPr/>
      </xdr:nvSpPr>
      <xdr:spPr>
        <a:xfrm>
          <a:off x="981075" y="131902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4F0C994-CDA6-469B-B2F1-C8B61D90811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F10CCC-E57F-45AB-A007-311D4BE2DCD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12B871-F711-4A9B-B423-32697EA36BD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014ED5-C21A-4167-80D9-0202B29DC2A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42CB30E-47F9-4CE5-A9AD-995FDA2D335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305" name="楕円 304">
          <a:extLst>
            <a:ext uri="{FF2B5EF4-FFF2-40B4-BE49-F238E27FC236}">
              <a16:creationId xmlns:a16="http://schemas.microsoft.com/office/drawing/2014/main" id="{ACE30277-CFC5-4D20-8285-24FA74ED994C}"/>
            </a:ext>
          </a:extLst>
        </xdr:cNvPr>
        <xdr:cNvSpPr/>
      </xdr:nvSpPr>
      <xdr:spPr>
        <a:xfrm>
          <a:off x="4124325" y="1350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2DA45C4-F6C9-4FEE-82D8-A8896ABCF1ED}"/>
            </a:ext>
          </a:extLst>
        </xdr:cNvPr>
        <xdr:cNvSpPr txBox="1"/>
      </xdr:nvSpPr>
      <xdr:spPr>
        <a:xfrm>
          <a:off x="4219575"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7" name="楕円 306">
          <a:extLst>
            <a:ext uri="{FF2B5EF4-FFF2-40B4-BE49-F238E27FC236}">
              <a16:creationId xmlns:a16="http://schemas.microsoft.com/office/drawing/2014/main" id="{7DA76AD5-DB4F-42E9-B2A1-DF5FC83611C3}"/>
            </a:ext>
          </a:extLst>
        </xdr:cNvPr>
        <xdr:cNvSpPr/>
      </xdr:nvSpPr>
      <xdr:spPr>
        <a:xfrm>
          <a:off x="3381375" y="13440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104775</xdr:rowOff>
    </xdr:to>
    <xdr:cxnSp macro="">
      <xdr:nvCxnSpPr>
        <xdr:cNvPr id="308" name="直線コネクタ 307">
          <a:extLst>
            <a:ext uri="{FF2B5EF4-FFF2-40B4-BE49-F238E27FC236}">
              <a16:creationId xmlns:a16="http://schemas.microsoft.com/office/drawing/2014/main" id="{383FC323-D398-4BEB-A1AB-A3E167268959}"/>
            </a:ext>
          </a:extLst>
        </xdr:cNvPr>
        <xdr:cNvCxnSpPr/>
      </xdr:nvCxnSpPr>
      <xdr:spPr>
        <a:xfrm>
          <a:off x="3429000" y="13478511"/>
          <a:ext cx="752475"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9" name="楕円 308">
          <a:extLst>
            <a:ext uri="{FF2B5EF4-FFF2-40B4-BE49-F238E27FC236}">
              <a16:creationId xmlns:a16="http://schemas.microsoft.com/office/drawing/2014/main" id="{F05711F5-7EEE-42CF-A246-9622EE75ACB1}"/>
            </a:ext>
          </a:extLst>
        </xdr:cNvPr>
        <xdr:cNvSpPr/>
      </xdr:nvSpPr>
      <xdr:spPr>
        <a:xfrm>
          <a:off x="2571750" y="134404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32386</xdr:rowOff>
    </xdr:to>
    <xdr:cxnSp macro="">
      <xdr:nvCxnSpPr>
        <xdr:cNvPr id="310" name="直線コネクタ 309">
          <a:extLst>
            <a:ext uri="{FF2B5EF4-FFF2-40B4-BE49-F238E27FC236}">
              <a16:creationId xmlns:a16="http://schemas.microsoft.com/office/drawing/2014/main" id="{D0E31574-02DD-474D-B232-5814C17E6C85}"/>
            </a:ext>
          </a:extLst>
        </xdr:cNvPr>
        <xdr:cNvCxnSpPr/>
      </xdr:nvCxnSpPr>
      <xdr:spPr>
        <a:xfrm>
          <a:off x="2619375" y="134785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1" name="楕円 310">
          <a:extLst>
            <a:ext uri="{FF2B5EF4-FFF2-40B4-BE49-F238E27FC236}">
              <a16:creationId xmlns:a16="http://schemas.microsoft.com/office/drawing/2014/main" id="{8DB0013B-F6F9-4C41-A9A1-FAE339CCFA04}"/>
            </a:ext>
          </a:extLst>
        </xdr:cNvPr>
        <xdr:cNvSpPr/>
      </xdr:nvSpPr>
      <xdr:spPr>
        <a:xfrm>
          <a:off x="1781175" y="13404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32386</xdr:rowOff>
    </xdr:to>
    <xdr:cxnSp macro="">
      <xdr:nvCxnSpPr>
        <xdr:cNvPr id="312" name="直線コネクタ 311">
          <a:extLst>
            <a:ext uri="{FF2B5EF4-FFF2-40B4-BE49-F238E27FC236}">
              <a16:creationId xmlns:a16="http://schemas.microsoft.com/office/drawing/2014/main" id="{06CE3463-09A3-4F00-A750-0579F1238292}"/>
            </a:ext>
          </a:extLst>
        </xdr:cNvPr>
        <xdr:cNvCxnSpPr/>
      </xdr:nvCxnSpPr>
      <xdr:spPr>
        <a:xfrm>
          <a:off x="1828800" y="13451839"/>
          <a:ext cx="790575"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160655</xdr:rowOff>
    </xdr:from>
    <xdr:to>
      <xdr:col>6</xdr:col>
      <xdr:colOff>38100</xdr:colOff>
      <xdr:row>80</xdr:row>
      <xdr:rowOff>90805</xdr:rowOff>
    </xdr:to>
    <xdr:sp macro="" textlink="">
      <xdr:nvSpPr>
        <xdr:cNvPr id="313" name="楕円 312">
          <a:extLst>
            <a:ext uri="{FF2B5EF4-FFF2-40B4-BE49-F238E27FC236}">
              <a16:creationId xmlns:a16="http://schemas.microsoft.com/office/drawing/2014/main" id="{91F9A5A4-1186-4EAE-82C4-A5A6656D29BA}"/>
            </a:ext>
          </a:extLst>
        </xdr:cNvPr>
        <xdr:cNvSpPr/>
      </xdr:nvSpPr>
      <xdr:spPr>
        <a:xfrm>
          <a:off x="981075" y="129654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82</xdr:row>
      <xdr:rowOff>167639</xdr:rowOff>
    </xdr:to>
    <xdr:cxnSp macro="">
      <xdr:nvCxnSpPr>
        <xdr:cNvPr id="314" name="直線コネクタ 313">
          <a:extLst>
            <a:ext uri="{FF2B5EF4-FFF2-40B4-BE49-F238E27FC236}">
              <a16:creationId xmlns:a16="http://schemas.microsoft.com/office/drawing/2014/main" id="{7AB60805-5649-4A99-8F14-7F73AA2518EF}"/>
            </a:ext>
          </a:extLst>
        </xdr:cNvPr>
        <xdr:cNvCxnSpPr/>
      </xdr:nvCxnSpPr>
      <xdr:spPr>
        <a:xfrm>
          <a:off x="1028700" y="13003530"/>
          <a:ext cx="800100" cy="44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5" name="n_1aveValue【福祉施設】&#10;有形固定資産減価償却率">
          <a:extLst>
            <a:ext uri="{FF2B5EF4-FFF2-40B4-BE49-F238E27FC236}">
              <a16:creationId xmlns:a16="http://schemas.microsoft.com/office/drawing/2014/main" id="{6CDCBB39-9B82-45A0-B1F0-D3DB32F15A7F}"/>
            </a:ext>
          </a:extLst>
        </xdr:cNvPr>
        <xdr:cNvSpPr txBox="1"/>
      </xdr:nvSpPr>
      <xdr:spPr>
        <a:xfrm>
          <a:off x="3239144"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6" name="n_2aveValue【福祉施設】&#10;有形固定資産減価償却率">
          <a:extLst>
            <a:ext uri="{FF2B5EF4-FFF2-40B4-BE49-F238E27FC236}">
              <a16:creationId xmlns:a16="http://schemas.microsoft.com/office/drawing/2014/main" id="{75AFDCFE-3999-467B-9494-0B9562BE171E}"/>
            </a:ext>
          </a:extLst>
        </xdr:cNvPr>
        <xdr:cNvSpPr txBox="1"/>
      </xdr:nvSpPr>
      <xdr:spPr>
        <a:xfrm>
          <a:off x="2439044"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7" name="n_3aveValue【福祉施設】&#10;有形固定資産減価償却率">
          <a:extLst>
            <a:ext uri="{FF2B5EF4-FFF2-40B4-BE49-F238E27FC236}">
              <a16:creationId xmlns:a16="http://schemas.microsoft.com/office/drawing/2014/main" id="{85C479B7-5E29-4157-AB50-BE0E6EB31C7A}"/>
            </a:ext>
          </a:extLst>
        </xdr:cNvPr>
        <xdr:cNvSpPr txBox="1"/>
      </xdr:nvSpPr>
      <xdr:spPr>
        <a:xfrm>
          <a:off x="1648469"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318" name="n_4aveValue【福祉施設】&#10;有形固定資産減価償却率">
          <a:extLst>
            <a:ext uri="{FF2B5EF4-FFF2-40B4-BE49-F238E27FC236}">
              <a16:creationId xmlns:a16="http://schemas.microsoft.com/office/drawing/2014/main" id="{7F4E7B97-83DC-41EC-8B6B-793863C596F3}"/>
            </a:ext>
          </a:extLst>
        </xdr:cNvPr>
        <xdr:cNvSpPr txBox="1"/>
      </xdr:nvSpPr>
      <xdr:spPr>
        <a:xfrm>
          <a:off x="848369" y="1327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19" name="n_1mainValue【福祉施設】&#10;有形固定資産減価償却率">
          <a:extLst>
            <a:ext uri="{FF2B5EF4-FFF2-40B4-BE49-F238E27FC236}">
              <a16:creationId xmlns:a16="http://schemas.microsoft.com/office/drawing/2014/main" id="{B1ABCCEC-E9E1-44C3-9186-8991F9BF8AAB}"/>
            </a:ext>
          </a:extLst>
        </xdr:cNvPr>
        <xdr:cNvSpPr txBox="1"/>
      </xdr:nvSpPr>
      <xdr:spPr>
        <a:xfrm>
          <a:off x="3239144" y="1352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20" name="n_2mainValue【福祉施設】&#10;有形固定資産減価償却率">
          <a:extLst>
            <a:ext uri="{FF2B5EF4-FFF2-40B4-BE49-F238E27FC236}">
              <a16:creationId xmlns:a16="http://schemas.microsoft.com/office/drawing/2014/main" id="{F2D3BDFE-FC22-4D09-A584-87314BE8027C}"/>
            </a:ext>
          </a:extLst>
        </xdr:cNvPr>
        <xdr:cNvSpPr txBox="1"/>
      </xdr:nvSpPr>
      <xdr:spPr>
        <a:xfrm>
          <a:off x="2439044" y="1352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1" name="n_3mainValue【福祉施設】&#10;有形固定資産減価償却率">
          <a:extLst>
            <a:ext uri="{FF2B5EF4-FFF2-40B4-BE49-F238E27FC236}">
              <a16:creationId xmlns:a16="http://schemas.microsoft.com/office/drawing/2014/main" id="{D56028BE-6E45-4742-A515-778A1F337752}"/>
            </a:ext>
          </a:extLst>
        </xdr:cNvPr>
        <xdr:cNvSpPr txBox="1"/>
      </xdr:nvSpPr>
      <xdr:spPr>
        <a:xfrm>
          <a:off x="1648469" y="1348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107332</xdr:rowOff>
    </xdr:from>
    <xdr:ext cx="405111" cy="259045"/>
    <xdr:sp macro="" textlink="">
      <xdr:nvSpPr>
        <xdr:cNvPr id="322" name="n_4mainValue【福祉施設】&#10;有形固定資産減価償却率">
          <a:extLst>
            <a:ext uri="{FF2B5EF4-FFF2-40B4-BE49-F238E27FC236}">
              <a16:creationId xmlns:a16="http://schemas.microsoft.com/office/drawing/2014/main" id="{B3F88008-0B42-4C06-AC52-C857F3CC8595}"/>
            </a:ext>
          </a:extLst>
        </xdr:cNvPr>
        <xdr:cNvSpPr txBox="1"/>
      </xdr:nvSpPr>
      <xdr:spPr>
        <a:xfrm>
          <a:off x="848369"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315599-1A57-4E37-8C9F-8EC95FAB93D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C12A7AF-DE69-47BD-989C-5B559B93D31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1C80181-72C1-4E87-84BF-922B050F4ACA}"/>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37884AA-6398-43BF-873A-F6A1D6925EB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5CED057-9C8D-4AA5-B6CE-CA206E496C71}"/>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3AC9317-9D8A-4362-9166-E2E155ABB85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D0B4031-AD3E-4F94-BB6B-A4E7ABBCE4E4}"/>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566A1FC-F4F0-4F18-A162-396DE3B8375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60D87B9-4D5F-448E-8847-91073ED846FC}"/>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A116680-356A-4E78-8CB0-944D3C0B1E6F}"/>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CD05C0F1-BF9F-45B8-9D13-C8F7D77C3704}"/>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1BBDBC-0B9C-4676-B307-2780332A9282}"/>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C6C51DE-BCD3-4B60-A2BC-C3BF72E34C90}"/>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3F840AA-5AEE-485F-9E35-F077259DD4FB}"/>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EAB480F3-84A4-4B17-857B-F8563C9F3B58}"/>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CB65E988-B782-488A-8472-87FF6F11EC20}"/>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B87B1DB-0FD3-4F18-87DC-EB166DEA99D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2E55F3C-9E42-4018-8B48-645D7C4BCF97}"/>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9A31499-651F-4E59-9ABF-8B294EAA793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2" name="直線コネクタ 341">
          <a:extLst>
            <a:ext uri="{FF2B5EF4-FFF2-40B4-BE49-F238E27FC236}">
              <a16:creationId xmlns:a16="http://schemas.microsoft.com/office/drawing/2014/main" id="{ED4D2363-8A2B-47FD-A6E2-3EBD99EF911C}"/>
            </a:ext>
          </a:extLst>
        </xdr:cNvPr>
        <xdr:cNvCxnSpPr/>
      </xdr:nvCxnSpPr>
      <xdr:spPr>
        <a:xfrm flipV="1">
          <a:off x="9429115" y="12669456"/>
          <a:ext cx="0" cy="1179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3" name="【福祉施設】&#10;一人当たり面積最小値テキスト">
          <a:extLst>
            <a:ext uri="{FF2B5EF4-FFF2-40B4-BE49-F238E27FC236}">
              <a16:creationId xmlns:a16="http://schemas.microsoft.com/office/drawing/2014/main" id="{AD7EE4C3-46A7-4631-967F-F2708F231903}"/>
            </a:ext>
          </a:extLst>
        </xdr:cNvPr>
        <xdr:cNvSpPr txBox="1"/>
      </xdr:nvSpPr>
      <xdr:spPr>
        <a:xfrm>
          <a:off x="9467850" y="138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4" name="直線コネクタ 343">
          <a:extLst>
            <a:ext uri="{FF2B5EF4-FFF2-40B4-BE49-F238E27FC236}">
              <a16:creationId xmlns:a16="http://schemas.microsoft.com/office/drawing/2014/main" id="{1EE46865-BAEC-4E2C-9EC9-4D7852262875}"/>
            </a:ext>
          </a:extLst>
        </xdr:cNvPr>
        <xdr:cNvCxnSpPr/>
      </xdr:nvCxnSpPr>
      <xdr:spPr>
        <a:xfrm>
          <a:off x="9363075" y="138489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5" name="【福祉施設】&#10;一人当たり面積最大値テキスト">
          <a:extLst>
            <a:ext uri="{FF2B5EF4-FFF2-40B4-BE49-F238E27FC236}">
              <a16:creationId xmlns:a16="http://schemas.microsoft.com/office/drawing/2014/main" id="{10DC3035-2FE0-4519-B57C-5CB70AC1BD2F}"/>
            </a:ext>
          </a:extLst>
        </xdr:cNvPr>
        <xdr:cNvSpPr txBox="1"/>
      </xdr:nvSpPr>
      <xdr:spPr>
        <a:xfrm>
          <a:off x="9467850" y="124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6" name="直線コネクタ 345">
          <a:extLst>
            <a:ext uri="{FF2B5EF4-FFF2-40B4-BE49-F238E27FC236}">
              <a16:creationId xmlns:a16="http://schemas.microsoft.com/office/drawing/2014/main" id="{2CEA0916-B6DF-408E-A7CE-92665FC66B17}"/>
            </a:ext>
          </a:extLst>
        </xdr:cNvPr>
        <xdr:cNvCxnSpPr/>
      </xdr:nvCxnSpPr>
      <xdr:spPr>
        <a:xfrm>
          <a:off x="9363075" y="126694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7" name="【福祉施設】&#10;一人当たり面積平均値テキスト">
          <a:extLst>
            <a:ext uri="{FF2B5EF4-FFF2-40B4-BE49-F238E27FC236}">
              <a16:creationId xmlns:a16="http://schemas.microsoft.com/office/drawing/2014/main" id="{CDC516DA-6622-4788-A74A-71F86BD8A613}"/>
            </a:ext>
          </a:extLst>
        </xdr:cNvPr>
        <xdr:cNvSpPr txBox="1"/>
      </xdr:nvSpPr>
      <xdr:spPr>
        <a:xfrm>
          <a:off x="9467850" y="13570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48" name="フローチャート: 判断 347">
          <a:extLst>
            <a:ext uri="{FF2B5EF4-FFF2-40B4-BE49-F238E27FC236}">
              <a16:creationId xmlns:a16="http://schemas.microsoft.com/office/drawing/2014/main" id="{6D2DAE33-8205-4969-81D8-B1180E7812FC}"/>
            </a:ext>
          </a:extLst>
        </xdr:cNvPr>
        <xdr:cNvSpPr/>
      </xdr:nvSpPr>
      <xdr:spPr>
        <a:xfrm>
          <a:off x="9401175" y="135917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49" name="フローチャート: 判断 348">
          <a:extLst>
            <a:ext uri="{FF2B5EF4-FFF2-40B4-BE49-F238E27FC236}">
              <a16:creationId xmlns:a16="http://schemas.microsoft.com/office/drawing/2014/main" id="{6583577E-90D6-41DB-9421-E90E66AB6054}"/>
            </a:ext>
          </a:extLst>
        </xdr:cNvPr>
        <xdr:cNvSpPr/>
      </xdr:nvSpPr>
      <xdr:spPr>
        <a:xfrm>
          <a:off x="8639175" y="136122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0" name="フローチャート: 判断 349">
          <a:extLst>
            <a:ext uri="{FF2B5EF4-FFF2-40B4-BE49-F238E27FC236}">
              <a16:creationId xmlns:a16="http://schemas.microsoft.com/office/drawing/2014/main" id="{F5753B89-CB18-44B7-B771-3C313F6346C4}"/>
            </a:ext>
          </a:extLst>
        </xdr:cNvPr>
        <xdr:cNvSpPr/>
      </xdr:nvSpPr>
      <xdr:spPr>
        <a:xfrm>
          <a:off x="7839075" y="135940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1" name="フローチャート: 判断 350">
          <a:extLst>
            <a:ext uri="{FF2B5EF4-FFF2-40B4-BE49-F238E27FC236}">
              <a16:creationId xmlns:a16="http://schemas.microsoft.com/office/drawing/2014/main" id="{47CDF392-B94F-4922-9648-AFBA5D30341E}"/>
            </a:ext>
          </a:extLst>
        </xdr:cNvPr>
        <xdr:cNvSpPr/>
      </xdr:nvSpPr>
      <xdr:spPr>
        <a:xfrm>
          <a:off x="7029450" y="136029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2" name="フローチャート: 判断 351">
          <a:extLst>
            <a:ext uri="{FF2B5EF4-FFF2-40B4-BE49-F238E27FC236}">
              <a16:creationId xmlns:a16="http://schemas.microsoft.com/office/drawing/2014/main" id="{66F9C56D-F26A-4CEB-BEE7-990BF912D03D}"/>
            </a:ext>
          </a:extLst>
        </xdr:cNvPr>
        <xdr:cNvSpPr/>
      </xdr:nvSpPr>
      <xdr:spPr>
        <a:xfrm>
          <a:off x="6238875" y="13614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909898E-D356-4D6D-B77E-F5B01C83053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BA8EA0-3CF9-4D5B-8033-8FD36127ACCA}"/>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53E0DF3-6A19-4D59-BFB2-E5F69C4959C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BD3773-16DE-4BEE-A88C-BD14FD190512}"/>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1718EE8-DF8C-4D21-92F0-52BC10AC31F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86170</xdr:rowOff>
    </xdr:from>
    <xdr:to>
      <xdr:col>55</xdr:col>
      <xdr:colOff>50800</xdr:colOff>
      <xdr:row>84</xdr:row>
      <xdr:rowOff>16320</xdr:rowOff>
    </xdr:to>
    <xdr:sp macro="" textlink="">
      <xdr:nvSpPr>
        <xdr:cNvPr id="358" name="楕円 357">
          <a:extLst>
            <a:ext uri="{FF2B5EF4-FFF2-40B4-BE49-F238E27FC236}">
              <a16:creationId xmlns:a16="http://schemas.microsoft.com/office/drawing/2014/main" id="{FB0A4DE1-76AC-4F44-8894-74E4B5E62C12}"/>
            </a:ext>
          </a:extLst>
        </xdr:cNvPr>
        <xdr:cNvSpPr/>
      </xdr:nvSpPr>
      <xdr:spPr>
        <a:xfrm>
          <a:off x="9401175" y="135322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109047</xdr:rowOff>
    </xdr:from>
    <xdr:ext cx="469744" cy="259045"/>
    <xdr:sp macro="" textlink="">
      <xdr:nvSpPr>
        <xdr:cNvPr id="359" name="【福祉施設】&#10;一人当たり面積該当値テキスト">
          <a:extLst>
            <a:ext uri="{FF2B5EF4-FFF2-40B4-BE49-F238E27FC236}">
              <a16:creationId xmlns:a16="http://schemas.microsoft.com/office/drawing/2014/main" id="{48185D52-5999-4C44-8A15-46C52EB820B6}"/>
            </a:ext>
          </a:extLst>
        </xdr:cNvPr>
        <xdr:cNvSpPr txBox="1"/>
      </xdr:nvSpPr>
      <xdr:spPr>
        <a:xfrm>
          <a:off x="9467850" y="133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93027</xdr:rowOff>
    </xdr:from>
    <xdr:to>
      <xdr:col>50</xdr:col>
      <xdr:colOff>165100</xdr:colOff>
      <xdr:row>84</xdr:row>
      <xdr:rowOff>23177</xdr:rowOff>
    </xdr:to>
    <xdr:sp macro="" textlink="">
      <xdr:nvSpPr>
        <xdr:cNvPr id="360" name="楕円 359">
          <a:extLst>
            <a:ext uri="{FF2B5EF4-FFF2-40B4-BE49-F238E27FC236}">
              <a16:creationId xmlns:a16="http://schemas.microsoft.com/office/drawing/2014/main" id="{CCC18835-832F-44E1-BF86-AD3935E09726}"/>
            </a:ext>
          </a:extLst>
        </xdr:cNvPr>
        <xdr:cNvSpPr/>
      </xdr:nvSpPr>
      <xdr:spPr>
        <a:xfrm>
          <a:off x="8639175" y="13542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136970</xdr:rowOff>
    </xdr:from>
    <xdr:to>
      <xdr:col>55</xdr:col>
      <xdr:colOff>0</xdr:colOff>
      <xdr:row>83</xdr:row>
      <xdr:rowOff>143827</xdr:rowOff>
    </xdr:to>
    <xdr:cxnSp macro="">
      <xdr:nvCxnSpPr>
        <xdr:cNvPr id="361" name="直線コネクタ 360">
          <a:extLst>
            <a:ext uri="{FF2B5EF4-FFF2-40B4-BE49-F238E27FC236}">
              <a16:creationId xmlns:a16="http://schemas.microsoft.com/office/drawing/2014/main" id="{65D0FBE6-E453-427E-BCF6-2C213B43A60F}"/>
            </a:ext>
          </a:extLst>
        </xdr:cNvPr>
        <xdr:cNvCxnSpPr/>
      </xdr:nvCxnSpPr>
      <xdr:spPr>
        <a:xfrm flipV="1">
          <a:off x="8686800" y="13589445"/>
          <a:ext cx="74295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99885</xdr:rowOff>
    </xdr:from>
    <xdr:to>
      <xdr:col>46</xdr:col>
      <xdr:colOff>38100</xdr:colOff>
      <xdr:row>84</xdr:row>
      <xdr:rowOff>30035</xdr:rowOff>
    </xdr:to>
    <xdr:sp macro="" textlink="">
      <xdr:nvSpPr>
        <xdr:cNvPr id="362" name="楕円 361">
          <a:extLst>
            <a:ext uri="{FF2B5EF4-FFF2-40B4-BE49-F238E27FC236}">
              <a16:creationId xmlns:a16="http://schemas.microsoft.com/office/drawing/2014/main" id="{2A461600-826C-4F37-8363-CAF22E6CC790}"/>
            </a:ext>
          </a:extLst>
        </xdr:cNvPr>
        <xdr:cNvSpPr/>
      </xdr:nvSpPr>
      <xdr:spPr>
        <a:xfrm>
          <a:off x="7839075" y="1355236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143827</xdr:rowOff>
    </xdr:from>
    <xdr:to>
      <xdr:col>50</xdr:col>
      <xdr:colOff>114300</xdr:colOff>
      <xdr:row>83</xdr:row>
      <xdr:rowOff>150685</xdr:rowOff>
    </xdr:to>
    <xdr:cxnSp macro="">
      <xdr:nvCxnSpPr>
        <xdr:cNvPr id="363" name="直線コネクタ 362">
          <a:extLst>
            <a:ext uri="{FF2B5EF4-FFF2-40B4-BE49-F238E27FC236}">
              <a16:creationId xmlns:a16="http://schemas.microsoft.com/office/drawing/2014/main" id="{5406D36B-24D2-404C-AA78-1D93622D2B35}"/>
            </a:ext>
          </a:extLst>
        </xdr:cNvPr>
        <xdr:cNvCxnSpPr/>
      </xdr:nvCxnSpPr>
      <xdr:spPr>
        <a:xfrm flipV="1">
          <a:off x="7886700" y="13589952"/>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106744</xdr:rowOff>
    </xdr:from>
    <xdr:to>
      <xdr:col>41</xdr:col>
      <xdr:colOff>101600</xdr:colOff>
      <xdr:row>84</xdr:row>
      <xdr:rowOff>36894</xdr:rowOff>
    </xdr:to>
    <xdr:sp macro="" textlink="">
      <xdr:nvSpPr>
        <xdr:cNvPr id="364" name="楕円 363">
          <a:extLst>
            <a:ext uri="{FF2B5EF4-FFF2-40B4-BE49-F238E27FC236}">
              <a16:creationId xmlns:a16="http://schemas.microsoft.com/office/drawing/2014/main" id="{26CE3B6A-59C9-41E8-A439-716068841639}"/>
            </a:ext>
          </a:extLst>
        </xdr:cNvPr>
        <xdr:cNvSpPr/>
      </xdr:nvSpPr>
      <xdr:spPr>
        <a:xfrm>
          <a:off x="7029450" y="135528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150685</xdr:rowOff>
    </xdr:from>
    <xdr:to>
      <xdr:col>45</xdr:col>
      <xdr:colOff>177800</xdr:colOff>
      <xdr:row>83</xdr:row>
      <xdr:rowOff>157544</xdr:rowOff>
    </xdr:to>
    <xdr:cxnSp macro="">
      <xdr:nvCxnSpPr>
        <xdr:cNvPr id="365" name="直線コネクタ 364">
          <a:extLst>
            <a:ext uri="{FF2B5EF4-FFF2-40B4-BE49-F238E27FC236}">
              <a16:creationId xmlns:a16="http://schemas.microsoft.com/office/drawing/2014/main" id="{08A2151D-E4D2-4F23-9669-8FDAEE2DC06F}"/>
            </a:ext>
          </a:extLst>
        </xdr:cNvPr>
        <xdr:cNvCxnSpPr/>
      </xdr:nvCxnSpPr>
      <xdr:spPr>
        <a:xfrm flipV="1">
          <a:off x="7077075" y="13599985"/>
          <a:ext cx="80962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130747</xdr:rowOff>
    </xdr:from>
    <xdr:to>
      <xdr:col>36</xdr:col>
      <xdr:colOff>165100</xdr:colOff>
      <xdr:row>82</xdr:row>
      <xdr:rowOff>60897</xdr:rowOff>
    </xdr:to>
    <xdr:sp macro="" textlink="">
      <xdr:nvSpPr>
        <xdr:cNvPr id="366" name="楕円 365">
          <a:extLst>
            <a:ext uri="{FF2B5EF4-FFF2-40B4-BE49-F238E27FC236}">
              <a16:creationId xmlns:a16="http://schemas.microsoft.com/office/drawing/2014/main" id="{F55C12FA-58DF-46C0-8770-76DFF1F86936}"/>
            </a:ext>
          </a:extLst>
        </xdr:cNvPr>
        <xdr:cNvSpPr/>
      </xdr:nvSpPr>
      <xdr:spPr>
        <a:xfrm>
          <a:off x="6238875" y="132561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10097</xdr:rowOff>
    </xdr:from>
    <xdr:to>
      <xdr:col>41</xdr:col>
      <xdr:colOff>50800</xdr:colOff>
      <xdr:row>83</xdr:row>
      <xdr:rowOff>157544</xdr:rowOff>
    </xdr:to>
    <xdr:cxnSp macro="">
      <xdr:nvCxnSpPr>
        <xdr:cNvPr id="367" name="直線コネクタ 366">
          <a:extLst>
            <a:ext uri="{FF2B5EF4-FFF2-40B4-BE49-F238E27FC236}">
              <a16:creationId xmlns:a16="http://schemas.microsoft.com/office/drawing/2014/main" id="{20CA7C88-FF66-449D-9D8C-7816809D217A}"/>
            </a:ext>
          </a:extLst>
        </xdr:cNvPr>
        <xdr:cNvCxnSpPr/>
      </xdr:nvCxnSpPr>
      <xdr:spPr>
        <a:xfrm>
          <a:off x="6286500" y="13294297"/>
          <a:ext cx="790575" cy="3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68" name="n_1aveValue【福祉施設】&#10;一人当たり面積">
          <a:extLst>
            <a:ext uri="{FF2B5EF4-FFF2-40B4-BE49-F238E27FC236}">
              <a16:creationId xmlns:a16="http://schemas.microsoft.com/office/drawing/2014/main" id="{37791D98-182D-49DF-8D98-37461FD11041}"/>
            </a:ext>
          </a:extLst>
        </xdr:cNvPr>
        <xdr:cNvSpPr txBox="1"/>
      </xdr:nvSpPr>
      <xdr:spPr>
        <a:xfrm>
          <a:off x="8458277" y="1370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69" name="n_2aveValue【福祉施設】&#10;一人当たり面積">
          <a:extLst>
            <a:ext uri="{FF2B5EF4-FFF2-40B4-BE49-F238E27FC236}">
              <a16:creationId xmlns:a16="http://schemas.microsoft.com/office/drawing/2014/main" id="{1191D92F-00E3-458D-A8E1-29C61CDD692C}"/>
            </a:ext>
          </a:extLst>
        </xdr:cNvPr>
        <xdr:cNvSpPr txBox="1"/>
      </xdr:nvSpPr>
      <xdr:spPr>
        <a:xfrm>
          <a:off x="7677227" y="1367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370" name="n_3aveValue【福祉施設】&#10;一人当たり面積">
          <a:extLst>
            <a:ext uri="{FF2B5EF4-FFF2-40B4-BE49-F238E27FC236}">
              <a16:creationId xmlns:a16="http://schemas.microsoft.com/office/drawing/2014/main" id="{EDD6FA81-87C3-4903-A10F-887632882B80}"/>
            </a:ext>
          </a:extLst>
        </xdr:cNvPr>
        <xdr:cNvSpPr txBox="1"/>
      </xdr:nvSpPr>
      <xdr:spPr>
        <a:xfrm>
          <a:off x="6867602" y="1368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71" name="n_4aveValue【福祉施設】&#10;一人当たり面積">
          <a:extLst>
            <a:ext uri="{FF2B5EF4-FFF2-40B4-BE49-F238E27FC236}">
              <a16:creationId xmlns:a16="http://schemas.microsoft.com/office/drawing/2014/main" id="{AA20D45B-3016-48E1-85FF-550530EE5FA3}"/>
            </a:ext>
          </a:extLst>
        </xdr:cNvPr>
        <xdr:cNvSpPr txBox="1"/>
      </xdr:nvSpPr>
      <xdr:spPr>
        <a:xfrm>
          <a:off x="6067502" y="136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39704</xdr:rowOff>
    </xdr:from>
    <xdr:ext cx="469744" cy="259045"/>
    <xdr:sp macro="" textlink="">
      <xdr:nvSpPr>
        <xdr:cNvPr id="372" name="n_1mainValue【福祉施設】&#10;一人当たり面積">
          <a:extLst>
            <a:ext uri="{FF2B5EF4-FFF2-40B4-BE49-F238E27FC236}">
              <a16:creationId xmlns:a16="http://schemas.microsoft.com/office/drawing/2014/main" id="{B919C272-E599-4CDC-9A57-2CB8667B1641}"/>
            </a:ext>
          </a:extLst>
        </xdr:cNvPr>
        <xdr:cNvSpPr txBox="1"/>
      </xdr:nvSpPr>
      <xdr:spPr>
        <a:xfrm>
          <a:off x="8458277" y="133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73" name="n_2mainValue【福祉施設】&#10;一人当たり面積">
          <a:extLst>
            <a:ext uri="{FF2B5EF4-FFF2-40B4-BE49-F238E27FC236}">
              <a16:creationId xmlns:a16="http://schemas.microsoft.com/office/drawing/2014/main" id="{3C55E51A-4A3B-45C7-8FD5-9C4F187C7638}"/>
            </a:ext>
          </a:extLst>
        </xdr:cNvPr>
        <xdr:cNvSpPr txBox="1"/>
      </xdr:nvSpPr>
      <xdr:spPr>
        <a:xfrm>
          <a:off x="7677227" y="133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53421</xdr:rowOff>
    </xdr:from>
    <xdr:ext cx="469744" cy="259045"/>
    <xdr:sp macro="" textlink="">
      <xdr:nvSpPr>
        <xdr:cNvPr id="374" name="n_3mainValue【福祉施設】&#10;一人当たり面積">
          <a:extLst>
            <a:ext uri="{FF2B5EF4-FFF2-40B4-BE49-F238E27FC236}">
              <a16:creationId xmlns:a16="http://schemas.microsoft.com/office/drawing/2014/main" id="{03DB78B0-2382-4DF1-84CC-1FCFE8CD5BBB}"/>
            </a:ext>
          </a:extLst>
        </xdr:cNvPr>
        <xdr:cNvSpPr txBox="1"/>
      </xdr:nvSpPr>
      <xdr:spPr>
        <a:xfrm>
          <a:off x="6867602" y="133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77424</xdr:rowOff>
    </xdr:from>
    <xdr:ext cx="469744" cy="259045"/>
    <xdr:sp macro="" textlink="">
      <xdr:nvSpPr>
        <xdr:cNvPr id="375" name="n_4mainValue【福祉施設】&#10;一人当たり面積">
          <a:extLst>
            <a:ext uri="{FF2B5EF4-FFF2-40B4-BE49-F238E27FC236}">
              <a16:creationId xmlns:a16="http://schemas.microsoft.com/office/drawing/2014/main" id="{3471B434-8144-4DA3-AA9D-B490150F9391}"/>
            </a:ext>
          </a:extLst>
        </xdr:cNvPr>
        <xdr:cNvSpPr txBox="1"/>
      </xdr:nvSpPr>
      <xdr:spPr>
        <a:xfrm>
          <a:off x="6067502" y="1304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8FA10DBE-70DD-430D-B253-E7F9ECB99B9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E32E519-21C3-469B-A6F0-1759FC26644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C67E02C-0116-4B85-947F-F2A89213E23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B907695-BB9F-4B00-B893-72C775C3D58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45F6743D-21B0-48D1-A930-3126FE3E3EF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3DFCC63-2C5E-4B84-9C53-6B9F72DC046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D9396AA-1A89-4243-BEAE-D9CED7EEE66C}"/>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0911E9C-1369-4E8F-9C30-445C00B172F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A3F6C70-58B6-4737-9C85-AB78C72DFE3A}"/>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91D588C-0929-49D1-B2C1-ABDD6763B4AE}"/>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342CF95-91A4-4134-892D-E0A4579300D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5055F54-CD81-47B4-A70A-15A9B40A3EEE}"/>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3D794DC-21EF-4AA9-A6BB-29FBC2F0F0C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3FC7F5B-6827-4C55-8A8A-7947A695121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3164446-3B90-4163-9F2A-7BC95EE8876E}"/>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C459C4A-AADE-49C5-AA6C-4D6A1AE53C27}"/>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490243E7-A273-4433-ADC0-8C3A90D731F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9E77105-CDE9-46F6-AAA0-13A0A874FACE}"/>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6214F42B-AF26-41B2-A70C-784C0CBA420B}"/>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5B28A0C-1004-441E-9570-EBA70ACA39DA}"/>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A5C0D67-4546-480B-B4BC-E2657E338B87}"/>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802BCCE-9731-486E-B720-630E085CB571}"/>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F75BE1A-E144-4984-B9AC-0F272490C3BB}"/>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4EA8D17-072E-4781-99A0-8EB03DB94230}"/>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AED6F3CE-A4CA-499E-973C-42E029531A67}"/>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60566F8B-E92E-4AE5-B86C-C3588C8C005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3E02A7F4-9B4A-4CF9-BFCA-7FEB01F19A2D}"/>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57A58E54-D796-49DA-8FB9-AC7240EBED11}"/>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CD76374-8ED4-4C81-8FF3-6FC0239F9DA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FF36C75D-DFF7-472F-8F0C-02951FCF09C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591E81CB-B67E-4A7C-AA0E-43A813927096}"/>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C7FC7E8E-2B51-4329-BBBE-8BEC0EDFAAED}"/>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46AD1D7F-9A37-4A85-8C2B-AEF26D56AEF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C5966439-E437-4827-B5CB-9EAFD144F5F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2703996E-927A-4BE8-BF66-F3518B55D4CA}"/>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DE2256E8-9B16-434D-843E-17952978D61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15A9CF00-BA01-4E94-9766-50C0EDB492B4}"/>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4406382-A997-49B1-8878-39FB954D543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C91E3A6B-EDF6-4F81-9425-C00D75D126E9}"/>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A0B85B0E-CCA0-4F37-9089-E2A9AA2271A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57E21C55-EA31-498D-A475-92D4D0E2CB5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C1A22963-BD5D-4917-8976-DACB69B8D00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C12A8C29-06B4-4ABA-B38B-7DFAFAD7B4A3}"/>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20978687-8E8A-43CE-803B-72BD7429311E}"/>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55796AB-BEA0-498F-A72D-EBDDC645C04C}"/>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F2B67648-6CCD-4F2E-A05F-E5244C8F5994}"/>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E3A9150E-30D7-4346-BFA4-D81B0666B4E4}"/>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1A52AAA2-D456-4713-98BD-FAFF3E4272B6}"/>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239321CC-4963-4214-8650-6C4659657A6F}"/>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B29D190C-DB59-42C9-8E7D-844E10ED8D46}"/>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2828EB22-37BE-4288-A4C4-752A4FF31283}"/>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CEABACB7-4A46-4081-85A5-FCAAB869EA7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658EC724-C062-43AB-B5BA-7815013F96AC}"/>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CA4C0AF3-161B-4181-A563-8471A667F1A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795BB064-1670-434E-8D23-318818C30D36}"/>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99B30445-FF10-4D2E-96DA-443311DBA65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5D48A4CD-A88B-4EEE-B166-F2C6C7A812E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3" name="直線コネクタ 432">
          <a:extLst>
            <a:ext uri="{FF2B5EF4-FFF2-40B4-BE49-F238E27FC236}">
              <a16:creationId xmlns:a16="http://schemas.microsoft.com/office/drawing/2014/main" id="{9DE2F317-9A29-494D-8177-2B027FB9ECBC}"/>
            </a:ext>
          </a:extLst>
        </xdr:cNvPr>
        <xdr:cNvCxnSpPr/>
      </xdr:nvCxnSpPr>
      <xdr:spPr>
        <a:xfrm flipV="1">
          <a:off x="14696439" y="9085580"/>
          <a:ext cx="0" cy="137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8B7CE265-851E-4507-881B-85BC3D19CCC7}"/>
            </a:ext>
          </a:extLst>
        </xdr:cNvPr>
        <xdr:cNvSpPr txBox="1"/>
      </xdr:nvSpPr>
      <xdr:spPr>
        <a:xfrm>
          <a:off x="14735175" y="1045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35" name="直線コネクタ 434">
          <a:extLst>
            <a:ext uri="{FF2B5EF4-FFF2-40B4-BE49-F238E27FC236}">
              <a16:creationId xmlns:a16="http://schemas.microsoft.com/office/drawing/2014/main" id="{9609E298-0085-4D00-A6E7-C2E9EE75270D}"/>
            </a:ext>
          </a:extLst>
        </xdr:cNvPr>
        <xdr:cNvCxnSpPr/>
      </xdr:nvCxnSpPr>
      <xdr:spPr>
        <a:xfrm>
          <a:off x="14611350" y="10459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360291DD-ABA0-4CE6-8890-60A15AFF03A9}"/>
            </a:ext>
          </a:extLst>
        </xdr:cNvPr>
        <xdr:cNvSpPr txBox="1"/>
      </xdr:nvSpPr>
      <xdr:spPr>
        <a:xfrm>
          <a:off x="14735175" y="8879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7" name="直線コネクタ 436">
          <a:extLst>
            <a:ext uri="{FF2B5EF4-FFF2-40B4-BE49-F238E27FC236}">
              <a16:creationId xmlns:a16="http://schemas.microsoft.com/office/drawing/2014/main" id="{FF0D974C-547A-434E-8E89-68A8E612CB5E}"/>
            </a:ext>
          </a:extLst>
        </xdr:cNvPr>
        <xdr:cNvCxnSpPr/>
      </xdr:nvCxnSpPr>
      <xdr:spPr>
        <a:xfrm>
          <a:off x="14611350" y="9085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E70E3E5A-1F83-4445-A955-829115AB2413}"/>
            </a:ext>
          </a:extLst>
        </xdr:cNvPr>
        <xdr:cNvSpPr txBox="1"/>
      </xdr:nvSpPr>
      <xdr:spPr>
        <a:xfrm>
          <a:off x="14735175" y="9724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39" name="フローチャート: 判断 438">
          <a:extLst>
            <a:ext uri="{FF2B5EF4-FFF2-40B4-BE49-F238E27FC236}">
              <a16:creationId xmlns:a16="http://schemas.microsoft.com/office/drawing/2014/main" id="{A524C8A5-0170-4C4B-A942-1EB82546323F}"/>
            </a:ext>
          </a:extLst>
        </xdr:cNvPr>
        <xdr:cNvSpPr/>
      </xdr:nvSpPr>
      <xdr:spPr>
        <a:xfrm>
          <a:off x="14649450" y="974607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0" name="フローチャート: 判断 439">
          <a:extLst>
            <a:ext uri="{FF2B5EF4-FFF2-40B4-BE49-F238E27FC236}">
              <a16:creationId xmlns:a16="http://schemas.microsoft.com/office/drawing/2014/main" id="{B0366815-2EFC-4D3D-8D61-2A38EDCB1CAA}"/>
            </a:ext>
          </a:extLst>
        </xdr:cNvPr>
        <xdr:cNvSpPr/>
      </xdr:nvSpPr>
      <xdr:spPr>
        <a:xfrm>
          <a:off x="13887450" y="97065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1" name="フローチャート: 判断 440">
          <a:extLst>
            <a:ext uri="{FF2B5EF4-FFF2-40B4-BE49-F238E27FC236}">
              <a16:creationId xmlns:a16="http://schemas.microsoft.com/office/drawing/2014/main" id="{087F43EC-A3B3-443E-B78B-75611754E00E}"/>
            </a:ext>
          </a:extLst>
        </xdr:cNvPr>
        <xdr:cNvSpPr/>
      </xdr:nvSpPr>
      <xdr:spPr>
        <a:xfrm>
          <a:off x="13096875" y="97032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2" name="フローチャート: 判断 441">
          <a:extLst>
            <a:ext uri="{FF2B5EF4-FFF2-40B4-BE49-F238E27FC236}">
              <a16:creationId xmlns:a16="http://schemas.microsoft.com/office/drawing/2014/main" id="{1E97BCC2-FF0C-400A-A448-41CAC806F727}"/>
            </a:ext>
          </a:extLst>
        </xdr:cNvPr>
        <xdr:cNvSpPr/>
      </xdr:nvSpPr>
      <xdr:spPr>
        <a:xfrm>
          <a:off x="12296775" y="968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3" name="フローチャート: 判断 442">
          <a:extLst>
            <a:ext uri="{FF2B5EF4-FFF2-40B4-BE49-F238E27FC236}">
              <a16:creationId xmlns:a16="http://schemas.microsoft.com/office/drawing/2014/main" id="{A0B272C8-3A56-4F52-A2DC-0DF387A54F9C}"/>
            </a:ext>
          </a:extLst>
        </xdr:cNvPr>
        <xdr:cNvSpPr/>
      </xdr:nvSpPr>
      <xdr:spPr>
        <a:xfrm>
          <a:off x="11487150" y="9629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97B7E1F-7E73-42AC-8368-6285241204E4}"/>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6EA8188-DB7D-4ECC-A420-FDEE922762F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EE70187-07F5-48CA-A096-40465BBE258C}"/>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3A744CC-BA5A-4204-8D8C-BBBE0E12CC8F}"/>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EC010A8-A7F7-4C7D-B17D-96ED52A10D9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449" name="楕円 448">
          <a:extLst>
            <a:ext uri="{FF2B5EF4-FFF2-40B4-BE49-F238E27FC236}">
              <a16:creationId xmlns:a16="http://schemas.microsoft.com/office/drawing/2014/main" id="{E227FF7B-2F9A-41C3-94D2-E38004190E18}"/>
            </a:ext>
          </a:extLst>
        </xdr:cNvPr>
        <xdr:cNvSpPr/>
      </xdr:nvSpPr>
      <xdr:spPr>
        <a:xfrm>
          <a:off x="14649450" y="96103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DA57D6EA-A353-43DE-9B23-BB0671D54E74}"/>
            </a:ext>
          </a:extLst>
        </xdr:cNvPr>
        <xdr:cNvSpPr txBox="1"/>
      </xdr:nvSpPr>
      <xdr:spPr>
        <a:xfrm>
          <a:off x="14735175" y="947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51" name="楕円 450">
          <a:extLst>
            <a:ext uri="{FF2B5EF4-FFF2-40B4-BE49-F238E27FC236}">
              <a16:creationId xmlns:a16="http://schemas.microsoft.com/office/drawing/2014/main" id="{AE11E9BF-C1A7-44C0-8275-4E07FE191DB4}"/>
            </a:ext>
          </a:extLst>
        </xdr:cNvPr>
        <xdr:cNvSpPr/>
      </xdr:nvSpPr>
      <xdr:spPr>
        <a:xfrm>
          <a:off x="13887450" y="957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101237</xdr:rowOff>
    </xdr:to>
    <xdr:cxnSp macro="">
      <xdr:nvCxnSpPr>
        <xdr:cNvPr id="452" name="直線コネクタ 451">
          <a:extLst>
            <a:ext uri="{FF2B5EF4-FFF2-40B4-BE49-F238E27FC236}">
              <a16:creationId xmlns:a16="http://schemas.microsoft.com/office/drawing/2014/main" id="{A3455AEB-6D62-45AB-B379-91A0B95DAA13}"/>
            </a:ext>
          </a:extLst>
        </xdr:cNvPr>
        <xdr:cNvCxnSpPr/>
      </xdr:nvCxnSpPr>
      <xdr:spPr>
        <a:xfrm>
          <a:off x="13935075" y="9620250"/>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453" name="楕円 452">
          <a:extLst>
            <a:ext uri="{FF2B5EF4-FFF2-40B4-BE49-F238E27FC236}">
              <a16:creationId xmlns:a16="http://schemas.microsoft.com/office/drawing/2014/main" id="{1E429882-2956-4B1E-BF3F-79A0D59C7568}"/>
            </a:ext>
          </a:extLst>
        </xdr:cNvPr>
        <xdr:cNvSpPr/>
      </xdr:nvSpPr>
      <xdr:spPr>
        <a:xfrm>
          <a:off x="13096875" y="9534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13063</xdr:rowOff>
    </xdr:from>
    <xdr:to>
      <xdr:col>81</xdr:col>
      <xdr:colOff>50800</xdr:colOff>
      <xdr:row>59</xdr:row>
      <xdr:rowOff>57150</xdr:rowOff>
    </xdr:to>
    <xdr:cxnSp macro="">
      <xdr:nvCxnSpPr>
        <xdr:cNvPr id="454" name="直線コネクタ 453">
          <a:extLst>
            <a:ext uri="{FF2B5EF4-FFF2-40B4-BE49-F238E27FC236}">
              <a16:creationId xmlns:a16="http://schemas.microsoft.com/office/drawing/2014/main" id="{5F9E3CB0-E648-4BFF-B297-5C7008BFE3A8}"/>
            </a:ext>
          </a:extLst>
        </xdr:cNvPr>
        <xdr:cNvCxnSpPr/>
      </xdr:nvCxnSpPr>
      <xdr:spPr>
        <a:xfrm>
          <a:off x="13144500" y="9572988"/>
          <a:ext cx="790575"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455" name="楕円 454">
          <a:extLst>
            <a:ext uri="{FF2B5EF4-FFF2-40B4-BE49-F238E27FC236}">
              <a16:creationId xmlns:a16="http://schemas.microsoft.com/office/drawing/2014/main" id="{F262C48A-7805-46BB-B4E4-26F95F5733C0}"/>
            </a:ext>
          </a:extLst>
        </xdr:cNvPr>
        <xdr:cNvSpPr/>
      </xdr:nvSpPr>
      <xdr:spPr>
        <a:xfrm>
          <a:off x="12296775" y="94940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13063</xdr:rowOff>
    </xdr:to>
    <xdr:cxnSp macro="">
      <xdr:nvCxnSpPr>
        <xdr:cNvPr id="456" name="直線コネクタ 455">
          <a:extLst>
            <a:ext uri="{FF2B5EF4-FFF2-40B4-BE49-F238E27FC236}">
              <a16:creationId xmlns:a16="http://schemas.microsoft.com/office/drawing/2014/main" id="{C5FBC7A2-2CE4-4677-BBEB-052FB664DBCF}"/>
            </a:ext>
          </a:extLst>
        </xdr:cNvPr>
        <xdr:cNvCxnSpPr/>
      </xdr:nvCxnSpPr>
      <xdr:spPr>
        <a:xfrm>
          <a:off x="12344400" y="9541691"/>
          <a:ext cx="8001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457" name="楕円 456">
          <a:extLst>
            <a:ext uri="{FF2B5EF4-FFF2-40B4-BE49-F238E27FC236}">
              <a16:creationId xmlns:a16="http://schemas.microsoft.com/office/drawing/2014/main" id="{5B1AACFB-A0EB-4E49-83A7-7C3AF2F80E9F}"/>
            </a:ext>
          </a:extLst>
        </xdr:cNvPr>
        <xdr:cNvSpPr/>
      </xdr:nvSpPr>
      <xdr:spPr>
        <a:xfrm>
          <a:off x="11487150" y="94468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143691</xdr:rowOff>
    </xdr:to>
    <xdr:cxnSp macro="">
      <xdr:nvCxnSpPr>
        <xdr:cNvPr id="458" name="直線コネクタ 457">
          <a:extLst>
            <a:ext uri="{FF2B5EF4-FFF2-40B4-BE49-F238E27FC236}">
              <a16:creationId xmlns:a16="http://schemas.microsoft.com/office/drawing/2014/main" id="{42F59175-0A2D-4B47-B3A1-BDFB7B9FE966}"/>
            </a:ext>
          </a:extLst>
        </xdr:cNvPr>
        <xdr:cNvCxnSpPr/>
      </xdr:nvCxnSpPr>
      <xdr:spPr>
        <a:xfrm>
          <a:off x="11534775" y="9503954"/>
          <a:ext cx="80962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9F741161-B97C-4A45-BEFE-2C4CEA4080F7}"/>
            </a:ext>
          </a:extLst>
        </xdr:cNvPr>
        <xdr:cNvSpPr txBox="1"/>
      </xdr:nvSpPr>
      <xdr:spPr>
        <a:xfrm>
          <a:off x="13745219" y="978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7D8438B-8A0C-496F-A188-8F90CFFBE058}"/>
            </a:ext>
          </a:extLst>
        </xdr:cNvPr>
        <xdr:cNvSpPr txBox="1"/>
      </xdr:nvSpPr>
      <xdr:spPr>
        <a:xfrm>
          <a:off x="12964169" y="978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911166D1-9AED-4025-9C91-E523D2DE2AA4}"/>
            </a:ext>
          </a:extLst>
        </xdr:cNvPr>
        <xdr:cNvSpPr txBox="1"/>
      </xdr:nvSpPr>
      <xdr:spPr>
        <a:xfrm>
          <a:off x="12164069"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7A7FC0AA-2910-4B5D-9F5E-2AF4D36EAC87}"/>
            </a:ext>
          </a:extLst>
        </xdr:cNvPr>
        <xdr:cNvSpPr txBox="1"/>
      </xdr:nvSpPr>
      <xdr:spPr>
        <a:xfrm>
          <a:off x="11354444" y="972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3B252EF5-8DA8-499F-ADB9-92C6553BFE4D}"/>
            </a:ext>
          </a:extLst>
        </xdr:cNvPr>
        <xdr:cNvSpPr txBox="1"/>
      </xdr:nvSpPr>
      <xdr:spPr>
        <a:xfrm>
          <a:off x="13745219" y="936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D6B10EE-8817-48D4-A66F-0C71F6E7A1AC}"/>
            </a:ext>
          </a:extLst>
        </xdr:cNvPr>
        <xdr:cNvSpPr txBox="1"/>
      </xdr:nvSpPr>
      <xdr:spPr>
        <a:xfrm>
          <a:off x="12964169" y="932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E1AC5F63-C05B-48CC-94EF-F150D9FD1FEB}"/>
            </a:ext>
          </a:extLst>
        </xdr:cNvPr>
        <xdr:cNvSpPr txBox="1"/>
      </xdr:nvSpPr>
      <xdr:spPr>
        <a:xfrm>
          <a:off x="12164069" y="927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2AF89B2B-D7A7-4C00-9427-769F3CED3C57}"/>
            </a:ext>
          </a:extLst>
        </xdr:cNvPr>
        <xdr:cNvSpPr txBox="1"/>
      </xdr:nvSpPr>
      <xdr:spPr>
        <a:xfrm>
          <a:off x="11354444" y="924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EC0F6E2-BEE6-48F3-848E-0720034A335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DDDD70A-D759-496A-8438-6C818A7AE34A}"/>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666161B-5F31-4C6B-9640-0635F085EB70}"/>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9412664A-EAA5-4145-864F-73F3111A835E}"/>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E524F0EE-4D19-4F8D-B243-B307CE52E81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2E5BCED-203B-451B-BADB-E8B5FD52F27E}"/>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73C6F4DE-232F-40E5-A73A-B78DA58CC72C}"/>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26A6FE27-C32F-431B-A875-24040BFC494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B13D9C45-0CAD-4D62-B1DA-27CCD49BD8D3}"/>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43F45A90-DC6E-4894-8228-94BC357B670B}"/>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5AE88720-2C04-40A6-8756-D1ACB33C99FE}"/>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71DB6609-7312-4CB0-87DB-792EB83DA09F}"/>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8C807AE7-DD36-4471-826A-16F37A8E40DF}"/>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4824D158-A29D-439C-92A4-890CEF11CD7F}"/>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C3007311-D98F-4DC6-B003-F963EEA464D2}"/>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ED732C6F-1D9A-48E9-8014-1A31E29DFE80}"/>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C3815D13-9127-480A-AC3A-F9B6CE432A56}"/>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0C388938-197A-4CDA-8C8A-4B462E4A4046}"/>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AA97AB0A-CE92-4F30-B405-1E0F94B05E4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ABC2A6DB-A390-45E0-895A-C3BB2C2F90A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95C803E7-051A-4CB3-A560-DD87876414D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88" name="直線コネクタ 487">
          <a:extLst>
            <a:ext uri="{FF2B5EF4-FFF2-40B4-BE49-F238E27FC236}">
              <a16:creationId xmlns:a16="http://schemas.microsoft.com/office/drawing/2014/main" id="{C0F5D08E-7453-41D9-BD4C-300EC81CB65A}"/>
            </a:ext>
          </a:extLst>
        </xdr:cNvPr>
        <xdr:cNvCxnSpPr/>
      </xdr:nvCxnSpPr>
      <xdr:spPr>
        <a:xfrm flipV="1">
          <a:off x="19954239" y="900315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BA2D028A-88F2-49D8-9BA2-04809A87F115}"/>
            </a:ext>
          </a:extLst>
        </xdr:cNvPr>
        <xdr:cNvSpPr txBox="1"/>
      </xdr:nvSpPr>
      <xdr:spPr>
        <a:xfrm>
          <a:off x="19992975" y="10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0" name="直線コネクタ 489">
          <a:extLst>
            <a:ext uri="{FF2B5EF4-FFF2-40B4-BE49-F238E27FC236}">
              <a16:creationId xmlns:a16="http://schemas.microsoft.com/office/drawing/2014/main" id="{36A5D1A4-9328-45B9-856F-F1568B3C0CA1}"/>
            </a:ext>
          </a:extLst>
        </xdr:cNvPr>
        <xdr:cNvCxnSpPr/>
      </xdr:nvCxnSpPr>
      <xdr:spPr>
        <a:xfrm>
          <a:off x="19878675" y="102756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B698D5AE-D2E3-40B1-9CD1-8D4DB86A2E17}"/>
            </a:ext>
          </a:extLst>
        </xdr:cNvPr>
        <xdr:cNvSpPr txBox="1"/>
      </xdr:nvSpPr>
      <xdr:spPr>
        <a:xfrm>
          <a:off x="19992975" y="878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2" name="直線コネクタ 491">
          <a:extLst>
            <a:ext uri="{FF2B5EF4-FFF2-40B4-BE49-F238E27FC236}">
              <a16:creationId xmlns:a16="http://schemas.microsoft.com/office/drawing/2014/main" id="{B791E61B-B259-4E58-8BAF-E993F701D5AA}"/>
            </a:ext>
          </a:extLst>
        </xdr:cNvPr>
        <xdr:cNvCxnSpPr/>
      </xdr:nvCxnSpPr>
      <xdr:spPr>
        <a:xfrm>
          <a:off x="19878675" y="90031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4918E155-FD36-4304-AA33-EF2CF97632BD}"/>
            </a:ext>
          </a:extLst>
        </xdr:cNvPr>
        <xdr:cNvSpPr txBox="1"/>
      </xdr:nvSpPr>
      <xdr:spPr>
        <a:xfrm>
          <a:off x="19992975" y="9950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4" name="フローチャート: 判断 493">
          <a:extLst>
            <a:ext uri="{FF2B5EF4-FFF2-40B4-BE49-F238E27FC236}">
              <a16:creationId xmlns:a16="http://schemas.microsoft.com/office/drawing/2014/main" id="{E2629275-C77E-4CAC-B1B0-DA74D366EEEF}"/>
            </a:ext>
          </a:extLst>
        </xdr:cNvPr>
        <xdr:cNvSpPr/>
      </xdr:nvSpPr>
      <xdr:spPr>
        <a:xfrm>
          <a:off x="19897725" y="99724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95" name="フローチャート: 判断 494">
          <a:extLst>
            <a:ext uri="{FF2B5EF4-FFF2-40B4-BE49-F238E27FC236}">
              <a16:creationId xmlns:a16="http://schemas.microsoft.com/office/drawing/2014/main" id="{A8F2EC88-50B4-43E3-BAB8-664078B193B7}"/>
            </a:ext>
          </a:extLst>
        </xdr:cNvPr>
        <xdr:cNvSpPr/>
      </xdr:nvSpPr>
      <xdr:spPr>
        <a:xfrm>
          <a:off x="19154775" y="99541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96" name="フローチャート: 判断 495">
          <a:extLst>
            <a:ext uri="{FF2B5EF4-FFF2-40B4-BE49-F238E27FC236}">
              <a16:creationId xmlns:a16="http://schemas.microsoft.com/office/drawing/2014/main" id="{386A1804-5DA3-4E05-BFEE-2595F075E630}"/>
            </a:ext>
          </a:extLst>
        </xdr:cNvPr>
        <xdr:cNvSpPr/>
      </xdr:nvSpPr>
      <xdr:spPr>
        <a:xfrm>
          <a:off x="18345150" y="99929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497" name="フローチャート: 判断 496">
          <a:extLst>
            <a:ext uri="{FF2B5EF4-FFF2-40B4-BE49-F238E27FC236}">
              <a16:creationId xmlns:a16="http://schemas.microsoft.com/office/drawing/2014/main" id="{F90F1179-7291-4EE4-863E-724D056DA6BB}"/>
            </a:ext>
          </a:extLst>
        </xdr:cNvPr>
        <xdr:cNvSpPr/>
      </xdr:nvSpPr>
      <xdr:spPr>
        <a:xfrm>
          <a:off x="17554575" y="9974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498" name="フローチャート: 判断 497">
          <a:extLst>
            <a:ext uri="{FF2B5EF4-FFF2-40B4-BE49-F238E27FC236}">
              <a16:creationId xmlns:a16="http://schemas.microsoft.com/office/drawing/2014/main" id="{A55E7BB4-9722-413E-95FD-4839BA8CB8F7}"/>
            </a:ext>
          </a:extLst>
        </xdr:cNvPr>
        <xdr:cNvSpPr/>
      </xdr:nvSpPr>
      <xdr:spPr>
        <a:xfrm>
          <a:off x="16754475" y="99696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BC12ED27-DD04-4415-8711-18DD8FDFFA8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889F864-BCD8-4BAC-8F4A-D992DB962B9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282FBAC-4B41-487D-8A44-C856BDDD412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9098EA3-108C-4E80-8941-950A01B0F6C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18EFA2D-2E45-4148-9F71-EA6ABD0C954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104648</xdr:rowOff>
    </xdr:from>
    <xdr:to>
      <xdr:col>116</xdr:col>
      <xdr:colOff>114300</xdr:colOff>
      <xdr:row>60</xdr:row>
      <xdr:rowOff>34798</xdr:rowOff>
    </xdr:to>
    <xdr:sp macro="" textlink="">
      <xdr:nvSpPr>
        <xdr:cNvPr id="504" name="楕円 503">
          <a:extLst>
            <a:ext uri="{FF2B5EF4-FFF2-40B4-BE49-F238E27FC236}">
              <a16:creationId xmlns:a16="http://schemas.microsoft.com/office/drawing/2014/main" id="{3D064340-FD01-4AB4-95CB-CF3601F73877}"/>
            </a:ext>
          </a:extLst>
        </xdr:cNvPr>
        <xdr:cNvSpPr/>
      </xdr:nvSpPr>
      <xdr:spPr>
        <a:xfrm>
          <a:off x="19897725" y="96709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127525</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A0AD6308-65B1-455A-948C-9764607F81D4}"/>
            </a:ext>
          </a:extLst>
        </xdr:cNvPr>
        <xdr:cNvSpPr txBox="1"/>
      </xdr:nvSpPr>
      <xdr:spPr>
        <a:xfrm>
          <a:off x="19992975" y="95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122936</xdr:rowOff>
    </xdr:from>
    <xdr:to>
      <xdr:col>112</xdr:col>
      <xdr:colOff>38100</xdr:colOff>
      <xdr:row>60</xdr:row>
      <xdr:rowOff>53086</xdr:rowOff>
    </xdr:to>
    <xdr:sp macro="" textlink="">
      <xdr:nvSpPr>
        <xdr:cNvPr id="506" name="楕円 505">
          <a:extLst>
            <a:ext uri="{FF2B5EF4-FFF2-40B4-BE49-F238E27FC236}">
              <a16:creationId xmlns:a16="http://schemas.microsoft.com/office/drawing/2014/main" id="{B369BE85-A4EF-43C4-A05E-ECEA0D137F7D}"/>
            </a:ext>
          </a:extLst>
        </xdr:cNvPr>
        <xdr:cNvSpPr/>
      </xdr:nvSpPr>
      <xdr:spPr>
        <a:xfrm>
          <a:off x="19154775" y="96892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155448</xdr:rowOff>
    </xdr:from>
    <xdr:to>
      <xdr:col>116</xdr:col>
      <xdr:colOff>63500</xdr:colOff>
      <xdr:row>60</xdr:row>
      <xdr:rowOff>2286</xdr:rowOff>
    </xdr:to>
    <xdr:cxnSp macro="">
      <xdr:nvCxnSpPr>
        <xdr:cNvPr id="507" name="直線コネクタ 506">
          <a:extLst>
            <a:ext uri="{FF2B5EF4-FFF2-40B4-BE49-F238E27FC236}">
              <a16:creationId xmlns:a16="http://schemas.microsoft.com/office/drawing/2014/main" id="{9FDAC9B9-DF0A-4471-8062-9789183316D7}"/>
            </a:ext>
          </a:extLst>
        </xdr:cNvPr>
        <xdr:cNvCxnSpPr/>
      </xdr:nvCxnSpPr>
      <xdr:spPr>
        <a:xfrm flipV="1">
          <a:off x="19202400" y="9718548"/>
          <a:ext cx="75247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136652</xdr:rowOff>
    </xdr:from>
    <xdr:to>
      <xdr:col>107</xdr:col>
      <xdr:colOff>101600</xdr:colOff>
      <xdr:row>60</xdr:row>
      <xdr:rowOff>66802</xdr:rowOff>
    </xdr:to>
    <xdr:sp macro="" textlink="">
      <xdr:nvSpPr>
        <xdr:cNvPr id="508" name="楕円 507">
          <a:extLst>
            <a:ext uri="{FF2B5EF4-FFF2-40B4-BE49-F238E27FC236}">
              <a16:creationId xmlns:a16="http://schemas.microsoft.com/office/drawing/2014/main" id="{E2775AF4-C489-4DBA-9939-C598C3DF32B7}"/>
            </a:ext>
          </a:extLst>
        </xdr:cNvPr>
        <xdr:cNvSpPr/>
      </xdr:nvSpPr>
      <xdr:spPr>
        <a:xfrm>
          <a:off x="18345150" y="9702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xdr:rowOff>
    </xdr:from>
    <xdr:to>
      <xdr:col>111</xdr:col>
      <xdr:colOff>177800</xdr:colOff>
      <xdr:row>60</xdr:row>
      <xdr:rowOff>16002</xdr:rowOff>
    </xdr:to>
    <xdr:cxnSp macro="">
      <xdr:nvCxnSpPr>
        <xdr:cNvPr id="509" name="直線コネクタ 508">
          <a:extLst>
            <a:ext uri="{FF2B5EF4-FFF2-40B4-BE49-F238E27FC236}">
              <a16:creationId xmlns:a16="http://schemas.microsoft.com/office/drawing/2014/main" id="{1E348C65-529C-4D85-AB10-E8B722DCE8C4}"/>
            </a:ext>
          </a:extLst>
        </xdr:cNvPr>
        <xdr:cNvCxnSpPr/>
      </xdr:nvCxnSpPr>
      <xdr:spPr>
        <a:xfrm flipV="1">
          <a:off x="18392775" y="9727311"/>
          <a:ext cx="8096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510" name="楕円 509">
          <a:extLst>
            <a:ext uri="{FF2B5EF4-FFF2-40B4-BE49-F238E27FC236}">
              <a16:creationId xmlns:a16="http://schemas.microsoft.com/office/drawing/2014/main" id="{9425A163-A8E5-4F84-8D7F-9496CAFDEA78}"/>
            </a:ext>
          </a:extLst>
        </xdr:cNvPr>
        <xdr:cNvSpPr/>
      </xdr:nvSpPr>
      <xdr:spPr>
        <a:xfrm>
          <a:off x="17554575" y="971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xdr:rowOff>
    </xdr:from>
    <xdr:to>
      <xdr:col>107</xdr:col>
      <xdr:colOff>50800</xdr:colOff>
      <xdr:row>60</xdr:row>
      <xdr:rowOff>34290</xdr:rowOff>
    </xdr:to>
    <xdr:cxnSp macro="">
      <xdr:nvCxnSpPr>
        <xdr:cNvPr id="511" name="直線コネクタ 510">
          <a:extLst>
            <a:ext uri="{FF2B5EF4-FFF2-40B4-BE49-F238E27FC236}">
              <a16:creationId xmlns:a16="http://schemas.microsoft.com/office/drawing/2014/main" id="{14B8D681-354B-4D5A-B42A-7060C3528D84}"/>
            </a:ext>
          </a:extLst>
        </xdr:cNvPr>
        <xdr:cNvCxnSpPr/>
      </xdr:nvCxnSpPr>
      <xdr:spPr>
        <a:xfrm flipV="1">
          <a:off x="17602200" y="9741027"/>
          <a:ext cx="79057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512" name="楕円 511">
          <a:extLst>
            <a:ext uri="{FF2B5EF4-FFF2-40B4-BE49-F238E27FC236}">
              <a16:creationId xmlns:a16="http://schemas.microsoft.com/office/drawing/2014/main" id="{821C19C7-6EF9-491F-B37E-CD5A310F50FB}"/>
            </a:ext>
          </a:extLst>
        </xdr:cNvPr>
        <xdr:cNvSpPr/>
      </xdr:nvSpPr>
      <xdr:spPr>
        <a:xfrm>
          <a:off x="16754475" y="972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34290</xdr:rowOff>
    </xdr:from>
    <xdr:to>
      <xdr:col>102</xdr:col>
      <xdr:colOff>114300</xdr:colOff>
      <xdr:row>60</xdr:row>
      <xdr:rowOff>45720</xdr:rowOff>
    </xdr:to>
    <xdr:cxnSp macro="">
      <xdr:nvCxnSpPr>
        <xdr:cNvPr id="513" name="直線コネクタ 512">
          <a:extLst>
            <a:ext uri="{FF2B5EF4-FFF2-40B4-BE49-F238E27FC236}">
              <a16:creationId xmlns:a16="http://schemas.microsoft.com/office/drawing/2014/main" id="{08F28C2B-31F6-4DE6-A869-8350C38B2129}"/>
            </a:ext>
          </a:extLst>
        </xdr:cNvPr>
        <xdr:cNvCxnSpPr/>
      </xdr:nvCxnSpPr>
      <xdr:spPr>
        <a:xfrm flipV="1">
          <a:off x="16802100" y="9756140"/>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514" name="n_1aveValue【保健センター・保健所】&#10;一人当たり面積">
          <a:extLst>
            <a:ext uri="{FF2B5EF4-FFF2-40B4-BE49-F238E27FC236}">
              <a16:creationId xmlns:a16="http://schemas.microsoft.com/office/drawing/2014/main" id="{578B3D34-2E0C-4993-8638-5866360C511B}"/>
            </a:ext>
          </a:extLst>
        </xdr:cNvPr>
        <xdr:cNvSpPr txBox="1"/>
      </xdr:nvSpPr>
      <xdr:spPr>
        <a:xfrm>
          <a:off x="18983402" y="1004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515" name="n_2aveValue【保健センター・保健所】&#10;一人当たり面積">
          <a:extLst>
            <a:ext uri="{FF2B5EF4-FFF2-40B4-BE49-F238E27FC236}">
              <a16:creationId xmlns:a16="http://schemas.microsoft.com/office/drawing/2014/main" id="{359337DA-DC25-4138-A133-95F4E03D9528}"/>
            </a:ext>
          </a:extLst>
        </xdr:cNvPr>
        <xdr:cNvSpPr txBox="1"/>
      </xdr:nvSpPr>
      <xdr:spPr>
        <a:xfrm>
          <a:off x="18183302"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516" name="n_3aveValue【保健センター・保健所】&#10;一人当たり面積">
          <a:extLst>
            <a:ext uri="{FF2B5EF4-FFF2-40B4-BE49-F238E27FC236}">
              <a16:creationId xmlns:a16="http://schemas.microsoft.com/office/drawing/2014/main" id="{E8686732-CAFE-432C-8D20-C16816543A05}"/>
            </a:ext>
          </a:extLst>
        </xdr:cNvPr>
        <xdr:cNvSpPr txBox="1"/>
      </xdr:nvSpPr>
      <xdr:spPr>
        <a:xfrm>
          <a:off x="17383202" y="100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517" name="n_4aveValue【保健センター・保健所】&#10;一人当たり面積">
          <a:extLst>
            <a:ext uri="{FF2B5EF4-FFF2-40B4-BE49-F238E27FC236}">
              <a16:creationId xmlns:a16="http://schemas.microsoft.com/office/drawing/2014/main" id="{6EF44BCD-FCC0-4F6E-B6AB-8F36F3425624}"/>
            </a:ext>
          </a:extLst>
        </xdr:cNvPr>
        <xdr:cNvSpPr txBox="1"/>
      </xdr:nvSpPr>
      <xdr:spPr>
        <a:xfrm>
          <a:off x="16592627" y="100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69613</xdr:rowOff>
    </xdr:from>
    <xdr:ext cx="469744" cy="259045"/>
    <xdr:sp macro="" textlink="">
      <xdr:nvSpPr>
        <xdr:cNvPr id="518" name="n_1mainValue【保健センター・保健所】&#10;一人当たり面積">
          <a:extLst>
            <a:ext uri="{FF2B5EF4-FFF2-40B4-BE49-F238E27FC236}">
              <a16:creationId xmlns:a16="http://schemas.microsoft.com/office/drawing/2014/main" id="{BA12FFB6-EF43-49FA-AC04-2DD5943D35A0}"/>
            </a:ext>
          </a:extLst>
        </xdr:cNvPr>
        <xdr:cNvSpPr txBox="1"/>
      </xdr:nvSpPr>
      <xdr:spPr>
        <a:xfrm>
          <a:off x="18983402" y="946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83329</xdr:rowOff>
    </xdr:from>
    <xdr:ext cx="469744" cy="259045"/>
    <xdr:sp macro="" textlink="">
      <xdr:nvSpPr>
        <xdr:cNvPr id="519" name="n_2mainValue【保健センター・保健所】&#10;一人当たり面積">
          <a:extLst>
            <a:ext uri="{FF2B5EF4-FFF2-40B4-BE49-F238E27FC236}">
              <a16:creationId xmlns:a16="http://schemas.microsoft.com/office/drawing/2014/main" id="{8D221266-8402-4D90-8692-392B09BC1058}"/>
            </a:ext>
          </a:extLst>
        </xdr:cNvPr>
        <xdr:cNvSpPr txBox="1"/>
      </xdr:nvSpPr>
      <xdr:spPr>
        <a:xfrm>
          <a:off x="18183302" y="948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520" name="n_3mainValue【保健センター・保健所】&#10;一人当たり面積">
          <a:extLst>
            <a:ext uri="{FF2B5EF4-FFF2-40B4-BE49-F238E27FC236}">
              <a16:creationId xmlns:a16="http://schemas.microsoft.com/office/drawing/2014/main" id="{DB749792-F3C2-4FE3-B68D-FD3BE9DAE280}"/>
            </a:ext>
          </a:extLst>
        </xdr:cNvPr>
        <xdr:cNvSpPr txBox="1"/>
      </xdr:nvSpPr>
      <xdr:spPr>
        <a:xfrm>
          <a:off x="17383202"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521" name="n_4mainValue【保健センター・保健所】&#10;一人当たり面積">
          <a:extLst>
            <a:ext uri="{FF2B5EF4-FFF2-40B4-BE49-F238E27FC236}">
              <a16:creationId xmlns:a16="http://schemas.microsoft.com/office/drawing/2014/main" id="{B6DE0F06-FAB4-4D4E-9C7C-152B67C1B33A}"/>
            </a:ext>
          </a:extLst>
        </xdr:cNvPr>
        <xdr:cNvSpPr txBox="1"/>
      </xdr:nvSpPr>
      <xdr:spPr>
        <a:xfrm>
          <a:off x="165926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1F48B51C-8EDC-49B1-AF12-B00F79DA40B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7F13BC35-C04F-4D58-9BB2-41827E862460}"/>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49FA338B-7854-4F45-9922-ABCF0406F9A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C18112D5-1CEC-4BD8-BD05-BE922DAF7A6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E71D16D8-8D7C-4150-A6C8-D1083FB8CD8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8C459373-2D3B-4A5E-BC86-00DEA7A3A35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51AF5CE5-3812-4519-BFBC-077DD9AFF396}"/>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199D02B0-79B7-4568-85BC-AAF861E97EA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DA86B0D2-2BE8-4CF2-B2ED-F104E478788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22F63BC7-28C7-4614-8BA6-D9FB361E5101}"/>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11784B8-877D-481C-867C-44B042FCC132}"/>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78AE6CDB-7E9D-4B31-AE3F-437566F919A6}"/>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35C53649-3AE3-4E64-B2EE-C87531EB6E1C}"/>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101AB0B9-7F64-439F-A8A5-DB261C966274}"/>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B663C4FE-86FA-4ECB-BEBC-3558513595E4}"/>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E616AE29-41AF-483F-ABD2-02CCFB082F8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31CD4599-EE17-4783-B98B-20A8D5120101}"/>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FB514ED7-D1D5-48D5-BEBA-13953FBCCF17}"/>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925908DA-1438-4687-960D-8BD6D9EA94DC}"/>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45AEA0A3-B8E0-4DE8-9F5E-5CF9A70A9F45}"/>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257CBA01-A3D3-40C4-9D96-22346CA3B488}"/>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780F86B3-8ECB-45CF-BE9F-33B089ECF72F}"/>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9C080F23-5D2D-4DAA-B279-249ADDB8BFEF}"/>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972A969-53F5-4E72-84D2-E0F7455FF52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6" name="直線コネクタ 545">
          <a:extLst>
            <a:ext uri="{FF2B5EF4-FFF2-40B4-BE49-F238E27FC236}">
              <a16:creationId xmlns:a16="http://schemas.microsoft.com/office/drawing/2014/main" id="{CB424962-33FA-4D33-98A3-3F5B89C80C86}"/>
            </a:ext>
          </a:extLst>
        </xdr:cNvPr>
        <xdr:cNvCxnSpPr/>
      </xdr:nvCxnSpPr>
      <xdr:spPr>
        <a:xfrm flipV="1">
          <a:off x="14696439" y="12571095"/>
          <a:ext cx="0" cy="143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D7580E0-8A2F-442E-9B40-E9FE142102C6}"/>
            </a:ext>
          </a:extLst>
        </xdr:cNvPr>
        <xdr:cNvSpPr txBox="1"/>
      </xdr:nvSpPr>
      <xdr:spPr>
        <a:xfrm>
          <a:off x="14735175"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48" name="直線コネクタ 547">
          <a:extLst>
            <a:ext uri="{FF2B5EF4-FFF2-40B4-BE49-F238E27FC236}">
              <a16:creationId xmlns:a16="http://schemas.microsoft.com/office/drawing/2014/main" id="{2A21C177-F06C-4553-8F14-5AF1593CFBD5}"/>
            </a:ext>
          </a:extLst>
        </xdr:cNvPr>
        <xdr:cNvCxnSpPr/>
      </xdr:nvCxnSpPr>
      <xdr:spPr>
        <a:xfrm>
          <a:off x="14611350" y="14002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2AFACDE0-F63C-4ACB-8E72-2AE7A814E097}"/>
            </a:ext>
          </a:extLst>
        </xdr:cNvPr>
        <xdr:cNvSpPr txBox="1"/>
      </xdr:nvSpPr>
      <xdr:spPr>
        <a:xfrm>
          <a:off x="14735175" y="1235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0" name="直線コネクタ 549">
          <a:extLst>
            <a:ext uri="{FF2B5EF4-FFF2-40B4-BE49-F238E27FC236}">
              <a16:creationId xmlns:a16="http://schemas.microsoft.com/office/drawing/2014/main" id="{6B14EB2B-DFA2-453F-814C-A2E130E030E7}"/>
            </a:ext>
          </a:extLst>
        </xdr:cNvPr>
        <xdr:cNvCxnSpPr/>
      </xdr:nvCxnSpPr>
      <xdr:spPr>
        <a:xfrm>
          <a:off x="14611350" y="12571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4A675E1E-D519-4CAF-ABEB-0424F64AAD25}"/>
            </a:ext>
          </a:extLst>
        </xdr:cNvPr>
        <xdr:cNvSpPr txBox="1"/>
      </xdr:nvSpPr>
      <xdr:spPr>
        <a:xfrm>
          <a:off x="14735175" y="13361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2" name="フローチャート: 判断 551">
          <a:extLst>
            <a:ext uri="{FF2B5EF4-FFF2-40B4-BE49-F238E27FC236}">
              <a16:creationId xmlns:a16="http://schemas.microsoft.com/office/drawing/2014/main" id="{E54A5CF3-2E97-47CD-B688-90C67BDB7397}"/>
            </a:ext>
          </a:extLst>
        </xdr:cNvPr>
        <xdr:cNvSpPr/>
      </xdr:nvSpPr>
      <xdr:spPr>
        <a:xfrm>
          <a:off x="14649450" y="133832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3" name="フローチャート: 判断 552">
          <a:extLst>
            <a:ext uri="{FF2B5EF4-FFF2-40B4-BE49-F238E27FC236}">
              <a16:creationId xmlns:a16="http://schemas.microsoft.com/office/drawing/2014/main" id="{2BC400B2-6C0F-4BB5-AF5C-E32DBAC6CB2D}"/>
            </a:ext>
          </a:extLst>
        </xdr:cNvPr>
        <xdr:cNvSpPr/>
      </xdr:nvSpPr>
      <xdr:spPr>
        <a:xfrm>
          <a:off x="13887450" y="133432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4" name="フローチャート: 判断 553">
          <a:extLst>
            <a:ext uri="{FF2B5EF4-FFF2-40B4-BE49-F238E27FC236}">
              <a16:creationId xmlns:a16="http://schemas.microsoft.com/office/drawing/2014/main" id="{C80AC407-FB2F-4E72-9B58-DAC135DCABEA}"/>
            </a:ext>
          </a:extLst>
        </xdr:cNvPr>
        <xdr:cNvSpPr/>
      </xdr:nvSpPr>
      <xdr:spPr>
        <a:xfrm>
          <a:off x="13096875" y="13305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5" name="フローチャート: 判断 554">
          <a:extLst>
            <a:ext uri="{FF2B5EF4-FFF2-40B4-BE49-F238E27FC236}">
              <a16:creationId xmlns:a16="http://schemas.microsoft.com/office/drawing/2014/main" id="{C5855C3B-D972-4AAA-87E9-1FA701E533F1}"/>
            </a:ext>
          </a:extLst>
        </xdr:cNvPr>
        <xdr:cNvSpPr/>
      </xdr:nvSpPr>
      <xdr:spPr>
        <a:xfrm>
          <a:off x="12296775" y="134112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56" name="フローチャート: 判断 555">
          <a:extLst>
            <a:ext uri="{FF2B5EF4-FFF2-40B4-BE49-F238E27FC236}">
              <a16:creationId xmlns:a16="http://schemas.microsoft.com/office/drawing/2014/main" id="{5F5B4BBF-BA5F-4C08-8E6A-33A9268306D0}"/>
            </a:ext>
          </a:extLst>
        </xdr:cNvPr>
        <xdr:cNvSpPr/>
      </xdr:nvSpPr>
      <xdr:spPr>
        <a:xfrm>
          <a:off x="114871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6B2B72E9-963F-4F4E-A448-9C7271E79CA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C76C14B5-69FA-429D-9973-B467CD3AE706}"/>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7E66257-FA96-4587-88BC-AA8954EF260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58FF3FE-238C-4FCA-A82C-CFA31F8ACEC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5864C90-8E28-4192-A24A-477292632AF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133986</xdr:rowOff>
    </xdr:from>
    <xdr:to>
      <xdr:col>85</xdr:col>
      <xdr:colOff>177800</xdr:colOff>
      <xdr:row>80</xdr:row>
      <xdr:rowOff>64136</xdr:rowOff>
    </xdr:to>
    <xdr:sp macro="" textlink="">
      <xdr:nvSpPr>
        <xdr:cNvPr id="562" name="楕円 561">
          <a:extLst>
            <a:ext uri="{FF2B5EF4-FFF2-40B4-BE49-F238E27FC236}">
              <a16:creationId xmlns:a16="http://schemas.microsoft.com/office/drawing/2014/main" id="{3138697F-2E6F-4015-864D-85AF376A3513}"/>
            </a:ext>
          </a:extLst>
        </xdr:cNvPr>
        <xdr:cNvSpPr/>
      </xdr:nvSpPr>
      <xdr:spPr>
        <a:xfrm>
          <a:off x="14649450" y="12935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156863</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7E5474D6-BEF2-4EB6-92A8-3DCF8A689D98}"/>
            </a:ext>
          </a:extLst>
        </xdr:cNvPr>
        <xdr:cNvSpPr txBox="1"/>
      </xdr:nvSpPr>
      <xdr:spPr>
        <a:xfrm>
          <a:off x="14735175" y="1279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564" name="楕円 563">
          <a:extLst>
            <a:ext uri="{FF2B5EF4-FFF2-40B4-BE49-F238E27FC236}">
              <a16:creationId xmlns:a16="http://schemas.microsoft.com/office/drawing/2014/main" id="{E514CFDB-F7C0-499B-9814-1312C5AB9097}"/>
            </a:ext>
          </a:extLst>
        </xdr:cNvPr>
        <xdr:cNvSpPr/>
      </xdr:nvSpPr>
      <xdr:spPr>
        <a:xfrm>
          <a:off x="13887450" y="12865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80</xdr:row>
      <xdr:rowOff>13336</xdr:rowOff>
    </xdr:to>
    <xdr:cxnSp macro="">
      <xdr:nvCxnSpPr>
        <xdr:cNvPr id="565" name="直線コネクタ 564">
          <a:extLst>
            <a:ext uri="{FF2B5EF4-FFF2-40B4-BE49-F238E27FC236}">
              <a16:creationId xmlns:a16="http://schemas.microsoft.com/office/drawing/2014/main" id="{8A4EB742-3EF7-4274-BFCD-C689B6D679A7}"/>
            </a:ext>
          </a:extLst>
        </xdr:cNvPr>
        <xdr:cNvCxnSpPr/>
      </xdr:nvCxnSpPr>
      <xdr:spPr>
        <a:xfrm>
          <a:off x="13935075" y="12922886"/>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636</xdr:rowOff>
    </xdr:from>
    <xdr:to>
      <xdr:col>76</xdr:col>
      <xdr:colOff>165100</xdr:colOff>
      <xdr:row>79</xdr:row>
      <xdr:rowOff>102236</xdr:rowOff>
    </xdr:to>
    <xdr:sp macro="" textlink="">
      <xdr:nvSpPr>
        <xdr:cNvPr id="566" name="楕円 565">
          <a:extLst>
            <a:ext uri="{FF2B5EF4-FFF2-40B4-BE49-F238E27FC236}">
              <a16:creationId xmlns:a16="http://schemas.microsoft.com/office/drawing/2014/main" id="{FC30D586-E085-4F93-922E-CD188E925BE5}"/>
            </a:ext>
          </a:extLst>
        </xdr:cNvPr>
        <xdr:cNvSpPr/>
      </xdr:nvSpPr>
      <xdr:spPr>
        <a:xfrm>
          <a:off x="13096875" y="12802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51436</xdr:rowOff>
    </xdr:from>
    <xdr:to>
      <xdr:col>81</xdr:col>
      <xdr:colOff>50800</xdr:colOff>
      <xdr:row>79</xdr:row>
      <xdr:rowOff>118111</xdr:rowOff>
    </xdr:to>
    <xdr:cxnSp macro="">
      <xdr:nvCxnSpPr>
        <xdr:cNvPr id="567" name="直線コネクタ 566">
          <a:extLst>
            <a:ext uri="{FF2B5EF4-FFF2-40B4-BE49-F238E27FC236}">
              <a16:creationId xmlns:a16="http://schemas.microsoft.com/office/drawing/2014/main" id="{C6D73DB8-750F-4EB1-9AC6-39BBCE2581EA}"/>
            </a:ext>
          </a:extLst>
        </xdr:cNvPr>
        <xdr:cNvCxnSpPr/>
      </xdr:nvCxnSpPr>
      <xdr:spPr>
        <a:xfrm>
          <a:off x="13144500" y="12849861"/>
          <a:ext cx="790575"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43180</xdr:rowOff>
    </xdr:to>
    <xdr:sp macro="" textlink="">
      <xdr:nvSpPr>
        <xdr:cNvPr id="568" name="楕円 567">
          <a:extLst>
            <a:ext uri="{FF2B5EF4-FFF2-40B4-BE49-F238E27FC236}">
              <a16:creationId xmlns:a16="http://schemas.microsoft.com/office/drawing/2014/main" id="{F3BD2A4B-E43F-44E7-AC85-3D265ADC78B9}"/>
            </a:ext>
          </a:extLst>
        </xdr:cNvPr>
        <xdr:cNvSpPr/>
      </xdr:nvSpPr>
      <xdr:spPr>
        <a:xfrm>
          <a:off x="12296775" y="12752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51436</xdr:rowOff>
    </xdr:to>
    <xdr:cxnSp macro="">
      <xdr:nvCxnSpPr>
        <xdr:cNvPr id="569" name="直線コネクタ 568">
          <a:extLst>
            <a:ext uri="{FF2B5EF4-FFF2-40B4-BE49-F238E27FC236}">
              <a16:creationId xmlns:a16="http://schemas.microsoft.com/office/drawing/2014/main" id="{64D25315-1D7E-4FD6-99BC-FE76636C704A}"/>
            </a:ext>
          </a:extLst>
        </xdr:cNvPr>
        <xdr:cNvCxnSpPr/>
      </xdr:nvCxnSpPr>
      <xdr:spPr>
        <a:xfrm>
          <a:off x="12344400" y="12800330"/>
          <a:ext cx="8001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40639</xdr:rowOff>
    </xdr:from>
    <xdr:to>
      <xdr:col>67</xdr:col>
      <xdr:colOff>101600</xdr:colOff>
      <xdr:row>79</xdr:row>
      <xdr:rowOff>142239</xdr:rowOff>
    </xdr:to>
    <xdr:sp macro="" textlink="">
      <xdr:nvSpPr>
        <xdr:cNvPr id="570" name="楕円 569">
          <a:extLst>
            <a:ext uri="{FF2B5EF4-FFF2-40B4-BE49-F238E27FC236}">
              <a16:creationId xmlns:a16="http://schemas.microsoft.com/office/drawing/2014/main" id="{882C5535-EA85-4501-9C52-77BE4B40EB57}"/>
            </a:ext>
          </a:extLst>
        </xdr:cNvPr>
        <xdr:cNvSpPr/>
      </xdr:nvSpPr>
      <xdr:spPr>
        <a:xfrm>
          <a:off x="11487150" y="12842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163830</xdr:rowOff>
    </xdr:from>
    <xdr:to>
      <xdr:col>71</xdr:col>
      <xdr:colOff>177800</xdr:colOff>
      <xdr:row>79</xdr:row>
      <xdr:rowOff>91439</xdr:rowOff>
    </xdr:to>
    <xdr:cxnSp macro="">
      <xdr:nvCxnSpPr>
        <xdr:cNvPr id="571" name="直線コネクタ 570">
          <a:extLst>
            <a:ext uri="{FF2B5EF4-FFF2-40B4-BE49-F238E27FC236}">
              <a16:creationId xmlns:a16="http://schemas.microsoft.com/office/drawing/2014/main" id="{1ABBD269-C436-4C57-BEE1-7E93F3003868}"/>
            </a:ext>
          </a:extLst>
        </xdr:cNvPr>
        <xdr:cNvCxnSpPr/>
      </xdr:nvCxnSpPr>
      <xdr:spPr>
        <a:xfrm flipV="1">
          <a:off x="11534775" y="12800330"/>
          <a:ext cx="809625"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72" name="n_1aveValue【消防施設】&#10;有形固定資産減価償却率">
          <a:extLst>
            <a:ext uri="{FF2B5EF4-FFF2-40B4-BE49-F238E27FC236}">
              <a16:creationId xmlns:a16="http://schemas.microsoft.com/office/drawing/2014/main" id="{96438C0D-F324-4BD7-A5DC-34FBB918A03F}"/>
            </a:ext>
          </a:extLst>
        </xdr:cNvPr>
        <xdr:cNvSpPr txBox="1"/>
      </xdr:nvSpPr>
      <xdr:spPr>
        <a:xfrm>
          <a:off x="13745219"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573" name="n_2aveValue【消防施設】&#10;有形固定資産減価償却率">
          <a:extLst>
            <a:ext uri="{FF2B5EF4-FFF2-40B4-BE49-F238E27FC236}">
              <a16:creationId xmlns:a16="http://schemas.microsoft.com/office/drawing/2014/main" id="{1A48324E-8968-498E-8A6B-836E93FFD7C6}"/>
            </a:ext>
          </a:extLst>
        </xdr:cNvPr>
        <xdr:cNvSpPr txBox="1"/>
      </xdr:nvSpPr>
      <xdr:spPr>
        <a:xfrm>
          <a:off x="12964169"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74" name="n_3aveValue【消防施設】&#10;有形固定資産減価償却率">
          <a:extLst>
            <a:ext uri="{FF2B5EF4-FFF2-40B4-BE49-F238E27FC236}">
              <a16:creationId xmlns:a16="http://schemas.microsoft.com/office/drawing/2014/main" id="{514FA829-CC10-411B-B1F1-0A88818D2F02}"/>
            </a:ext>
          </a:extLst>
        </xdr:cNvPr>
        <xdr:cNvSpPr txBox="1"/>
      </xdr:nvSpPr>
      <xdr:spPr>
        <a:xfrm>
          <a:off x="12164069"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575" name="n_4aveValue【消防施設】&#10;有形固定資産減価償却率">
          <a:extLst>
            <a:ext uri="{FF2B5EF4-FFF2-40B4-BE49-F238E27FC236}">
              <a16:creationId xmlns:a16="http://schemas.microsoft.com/office/drawing/2014/main" id="{B631D5E9-7F3D-4B11-A288-88B6E283757B}"/>
            </a:ext>
          </a:extLst>
        </xdr:cNvPr>
        <xdr:cNvSpPr txBox="1"/>
      </xdr:nvSpPr>
      <xdr:spPr>
        <a:xfrm>
          <a:off x="113544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576" name="n_1mainValue【消防施設】&#10;有形固定資産減価償却率">
          <a:extLst>
            <a:ext uri="{FF2B5EF4-FFF2-40B4-BE49-F238E27FC236}">
              <a16:creationId xmlns:a16="http://schemas.microsoft.com/office/drawing/2014/main" id="{6151E689-2FCF-4FC1-BA2E-7E295CC1ADC6}"/>
            </a:ext>
          </a:extLst>
        </xdr:cNvPr>
        <xdr:cNvSpPr txBox="1"/>
      </xdr:nvSpPr>
      <xdr:spPr>
        <a:xfrm>
          <a:off x="13745219" y="1265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118763</xdr:rowOff>
    </xdr:from>
    <xdr:ext cx="405111" cy="259045"/>
    <xdr:sp macro="" textlink="">
      <xdr:nvSpPr>
        <xdr:cNvPr id="577" name="n_2mainValue【消防施設】&#10;有形固定資産減価償却率">
          <a:extLst>
            <a:ext uri="{FF2B5EF4-FFF2-40B4-BE49-F238E27FC236}">
              <a16:creationId xmlns:a16="http://schemas.microsoft.com/office/drawing/2014/main" id="{5A3CC8D2-95F4-476C-93F0-CD8726682267}"/>
            </a:ext>
          </a:extLst>
        </xdr:cNvPr>
        <xdr:cNvSpPr txBox="1"/>
      </xdr:nvSpPr>
      <xdr:spPr>
        <a:xfrm>
          <a:off x="12964169" y="1259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59707</xdr:rowOff>
    </xdr:from>
    <xdr:ext cx="405111" cy="259045"/>
    <xdr:sp macro="" textlink="">
      <xdr:nvSpPr>
        <xdr:cNvPr id="578" name="n_3mainValue【消防施設】&#10;有形固定資産減価償却率">
          <a:extLst>
            <a:ext uri="{FF2B5EF4-FFF2-40B4-BE49-F238E27FC236}">
              <a16:creationId xmlns:a16="http://schemas.microsoft.com/office/drawing/2014/main" id="{1F7F5A99-7446-4723-945D-4FA5D5919546}"/>
            </a:ext>
          </a:extLst>
        </xdr:cNvPr>
        <xdr:cNvSpPr txBox="1"/>
      </xdr:nvSpPr>
      <xdr:spPr>
        <a:xfrm>
          <a:off x="12164069" y="1253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158766</xdr:rowOff>
    </xdr:from>
    <xdr:ext cx="405111" cy="259045"/>
    <xdr:sp macro="" textlink="">
      <xdr:nvSpPr>
        <xdr:cNvPr id="579" name="n_4mainValue【消防施設】&#10;有形固定資産減価償却率">
          <a:extLst>
            <a:ext uri="{FF2B5EF4-FFF2-40B4-BE49-F238E27FC236}">
              <a16:creationId xmlns:a16="http://schemas.microsoft.com/office/drawing/2014/main" id="{3774F4E6-FD57-4DA5-A78E-847C5ABC70F1}"/>
            </a:ext>
          </a:extLst>
        </xdr:cNvPr>
        <xdr:cNvSpPr txBox="1"/>
      </xdr:nvSpPr>
      <xdr:spPr>
        <a:xfrm>
          <a:off x="11354444" y="1263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C8C99455-E874-45A3-9986-F25627EBAE70}"/>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E8DFE0E9-FF3D-47B6-95D5-2211F5BF44D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592EC2D7-4AC2-4ABA-AA75-F90FC4620DD7}"/>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C64FFCDE-0FE8-433B-B946-7C30B295EC3A}"/>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98CFE973-1F31-4F2E-A606-27DB5505B2E4}"/>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E82EC7A3-3357-4004-ADD7-30D28A4FA5E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76420FEE-9D07-4165-91C4-0605E03160CC}"/>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8CEA4A23-478E-4F3B-BACB-6BFB0A0D9226}"/>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3CB4A2D6-C760-461E-9597-F06DA16FD0B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715596D5-7E28-4754-9F4D-46E9E7A0039E}"/>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21A281B1-C8B7-44E5-A38D-0D43A2DF8910}"/>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5251508D-256A-4DB9-844D-526A70267A28}"/>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82A7424C-2CF5-43FD-BA21-82A9DB4ACA23}"/>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120EF1DA-2CE8-4E02-8639-A042FFCDCFB6}"/>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B3B72AAC-A736-4E8C-8126-2854F5F9936E}"/>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9C9B3768-3404-4F28-BF6C-FBEB7BB4E8DE}"/>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9D810BFC-3926-489B-BF25-CE5E37BD3441}"/>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95453384-4042-42C1-B7E6-2B515DE1628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F0E86380-D53F-4838-B875-3BDA1F6E3A3D}"/>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38EEF396-518B-41DC-8068-CC43C7A04CD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6549BFFE-D20E-416B-9DBF-06551CF62758}"/>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1" name="直線コネクタ 600">
          <a:extLst>
            <a:ext uri="{FF2B5EF4-FFF2-40B4-BE49-F238E27FC236}">
              <a16:creationId xmlns:a16="http://schemas.microsoft.com/office/drawing/2014/main" id="{BFF86130-71E7-4825-BE5D-2FB9789BC836}"/>
            </a:ext>
          </a:extLst>
        </xdr:cNvPr>
        <xdr:cNvCxnSpPr/>
      </xdr:nvCxnSpPr>
      <xdr:spPr>
        <a:xfrm flipV="1">
          <a:off x="19954239" y="12737667"/>
          <a:ext cx="0" cy="12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2" name="【消防施設】&#10;一人当たり面積最小値テキスト">
          <a:extLst>
            <a:ext uri="{FF2B5EF4-FFF2-40B4-BE49-F238E27FC236}">
              <a16:creationId xmlns:a16="http://schemas.microsoft.com/office/drawing/2014/main" id="{ED046D21-2530-489E-B401-71665279110E}"/>
            </a:ext>
          </a:extLst>
        </xdr:cNvPr>
        <xdr:cNvSpPr txBox="1"/>
      </xdr:nvSpPr>
      <xdr:spPr>
        <a:xfrm>
          <a:off x="19992975" y="1396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3" name="直線コネクタ 602">
          <a:extLst>
            <a:ext uri="{FF2B5EF4-FFF2-40B4-BE49-F238E27FC236}">
              <a16:creationId xmlns:a16="http://schemas.microsoft.com/office/drawing/2014/main" id="{AC4293D3-E450-4A76-BE66-A2C421BDE6F9}"/>
            </a:ext>
          </a:extLst>
        </xdr:cNvPr>
        <xdr:cNvCxnSpPr/>
      </xdr:nvCxnSpPr>
      <xdr:spPr>
        <a:xfrm>
          <a:off x="19878675" y="139658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4" name="【消防施設】&#10;一人当たり面積最大値テキスト">
          <a:extLst>
            <a:ext uri="{FF2B5EF4-FFF2-40B4-BE49-F238E27FC236}">
              <a16:creationId xmlns:a16="http://schemas.microsoft.com/office/drawing/2014/main" id="{4D6D029B-9885-4DC1-8485-72EFF2D15F91}"/>
            </a:ext>
          </a:extLst>
        </xdr:cNvPr>
        <xdr:cNvSpPr txBox="1"/>
      </xdr:nvSpPr>
      <xdr:spPr>
        <a:xfrm>
          <a:off x="19992975" y="125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5" name="直線コネクタ 604">
          <a:extLst>
            <a:ext uri="{FF2B5EF4-FFF2-40B4-BE49-F238E27FC236}">
              <a16:creationId xmlns:a16="http://schemas.microsoft.com/office/drawing/2014/main" id="{2AB8C31A-9FC5-4021-8D3B-BE8E5C63FA4E}"/>
            </a:ext>
          </a:extLst>
        </xdr:cNvPr>
        <xdr:cNvCxnSpPr/>
      </xdr:nvCxnSpPr>
      <xdr:spPr>
        <a:xfrm>
          <a:off x="19878675" y="12737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06" name="【消防施設】&#10;一人当たり面積平均値テキスト">
          <a:extLst>
            <a:ext uri="{FF2B5EF4-FFF2-40B4-BE49-F238E27FC236}">
              <a16:creationId xmlns:a16="http://schemas.microsoft.com/office/drawing/2014/main" id="{D1B71B5B-A846-427B-9BEA-119B474E671A}"/>
            </a:ext>
          </a:extLst>
        </xdr:cNvPr>
        <xdr:cNvSpPr txBox="1"/>
      </xdr:nvSpPr>
      <xdr:spPr>
        <a:xfrm>
          <a:off x="19992975" y="13686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07" name="フローチャート: 判断 606">
          <a:extLst>
            <a:ext uri="{FF2B5EF4-FFF2-40B4-BE49-F238E27FC236}">
              <a16:creationId xmlns:a16="http://schemas.microsoft.com/office/drawing/2014/main" id="{CA8AB2F0-C20D-460A-B3BB-62CA2F6881F1}"/>
            </a:ext>
          </a:extLst>
        </xdr:cNvPr>
        <xdr:cNvSpPr/>
      </xdr:nvSpPr>
      <xdr:spPr>
        <a:xfrm>
          <a:off x="19897725" y="1382219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08" name="フローチャート: 判断 607">
          <a:extLst>
            <a:ext uri="{FF2B5EF4-FFF2-40B4-BE49-F238E27FC236}">
              <a16:creationId xmlns:a16="http://schemas.microsoft.com/office/drawing/2014/main" id="{9B4D7142-F406-4758-B55F-83A5AC51F495}"/>
            </a:ext>
          </a:extLst>
        </xdr:cNvPr>
        <xdr:cNvSpPr/>
      </xdr:nvSpPr>
      <xdr:spPr>
        <a:xfrm>
          <a:off x="19154775" y="138317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09" name="フローチャート: 判断 608">
          <a:extLst>
            <a:ext uri="{FF2B5EF4-FFF2-40B4-BE49-F238E27FC236}">
              <a16:creationId xmlns:a16="http://schemas.microsoft.com/office/drawing/2014/main" id="{457E8256-5791-489A-BFFF-4987731C0F3C}"/>
            </a:ext>
          </a:extLst>
        </xdr:cNvPr>
        <xdr:cNvSpPr/>
      </xdr:nvSpPr>
      <xdr:spPr>
        <a:xfrm>
          <a:off x="18345150" y="138226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0" name="フローチャート: 判断 609">
          <a:extLst>
            <a:ext uri="{FF2B5EF4-FFF2-40B4-BE49-F238E27FC236}">
              <a16:creationId xmlns:a16="http://schemas.microsoft.com/office/drawing/2014/main" id="{E6D43F18-D1B9-451A-BF0A-F25B57BB26DB}"/>
            </a:ext>
          </a:extLst>
        </xdr:cNvPr>
        <xdr:cNvSpPr/>
      </xdr:nvSpPr>
      <xdr:spPr>
        <a:xfrm>
          <a:off x="17554575" y="138276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1" name="フローチャート: 判断 610">
          <a:extLst>
            <a:ext uri="{FF2B5EF4-FFF2-40B4-BE49-F238E27FC236}">
              <a16:creationId xmlns:a16="http://schemas.microsoft.com/office/drawing/2014/main" id="{0102ECA1-D6D9-4292-A175-7792885EEB0F}"/>
            </a:ext>
          </a:extLst>
        </xdr:cNvPr>
        <xdr:cNvSpPr/>
      </xdr:nvSpPr>
      <xdr:spPr>
        <a:xfrm>
          <a:off x="16754475" y="138372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72F5173B-2C28-41DF-BD5F-BA758F2B602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772AEEE0-1A48-4B97-B255-26F0E5F49A61}"/>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A9933B4-AE82-4D8B-A840-B9559AFA217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1479221-E8E5-49A9-A87B-9AAA61A7971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17452A7-5267-4DAF-B86F-1C7D73DF9171}"/>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89255</xdr:rowOff>
    </xdr:from>
    <xdr:to>
      <xdr:col>116</xdr:col>
      <xdr:colOff>114300</xdr:colOff>
      <xdr:row>86</xdr:row>
      <xdr:rowOff>19405</xdr:rowOff>
    </xdr:to>
    <xdr:sp macro="" textlink="">
      <xdr:nvSpPr>
        <xdr:cNvPr id="617" name="楕円 616">
          <a:extLst>
            <a:ext uri="{FF2B5EF4-FFF2-40B4-BE49-F238E27FC236}">
              <a16:creationId xmlns:a16="http://schemas.microsoft.com/office/drawing/2014/main" id="{96545D61-3FBE-4D9A-B30A-91148910192B}"/>
            </a:ext>
          </a:extLst>
        </xdr:cNvPr>
        <xdr:cNvSpPr/>
      </xdr:nvSpPr>
      <xdr:spPr>
        <a:xfrm>
          <a:off x="19897725" y="13859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618" name="【消防施設】&#10;一人当たり面積該当値テキスト">
          <a:extLst>
            <a:ext uri="{FF2B5EF4-FFF2-40B4-BE49-F238E27FC236}">
              <a16:creationId xmlns:a16="http://schemas.microsoft.com/office/drawing/2014/main" id="{1C4E8A9D-7E2E-4403-AD4B-B76A88995148}"/>
            </a:ext>
          </a:extLst>
        </xdr:cNvPr>
        <xdr:cNvSpPr txBox="1"/>
      </xdr:nvSpPr>
      <xdr:spPr>
        <a:xfrm>
          <a:off x="19992975" y="138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91084</xdr:rowOff>
    </xdr:from>
    <xdr:to>
      <xdr:col>112</xdr:col>
      <xdr:colOff>38100</xdr:colOff>
      <xdr:row>86</xdr:row>
      <xdr:rowOff>21234</xdr:rowOff>
    </xdr:to>
    <xdr:sp macro="" textlink="">
      <xdr:nvSpPr>
        <xdr:cNvPr id="619" name="楕円 618">
          <a:extLst>
            <a:ext uri="{FF2B5EF4-FFF2-40B4-BE49-F238E27FC236}">
              <a16:creationId xmlns:a16="http://schemas.microsoft.com/office/drawing/2014/main" id="{00D5F869-EECA-4CBC-AE7E-2B7D38A505A5}"/>
            </a:ext>
          </a:extLst>
        </xdr:cNvPr>
        <xdr:cNvSpPr/>
      </xdr:nvSpPr>
      <xdr:spPr>
        <a:xfrm>
          <a:off x="19154775" y="138610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140055</xdr:rowOff>
    </xdr:from>
    <xdr:to>
      <xdr:col>116</xdr:col>
      <xdr:colOff>63500</xdr:colOff>
      <xdr:row>85</xdr:row>
      <xdr:rowOff>141884</xdr:rowOff>
    </xdr:to>
    <xdr:cxnSp macro="">
      <xdr:nvCxnSpPr>
        <xdr:cNvPr id="620" name="直線コネクタ 619">
          <a:extLst>
            <a:ext uri="{FF2B5EF4-FFF2-40B4-BE49-F238E27FC236}">
              <a16:creationId xmlns:a16="http://schemas.microsoft.com/office/drawing/2014/main" id="{3EE53B21-CEE7-472B-8DB1-54773B391FFE}"/>
            </a:ext>
          </a:extLst>
        </xdr:cNvPr>
        <xdr:cNvCxnSpPr/>
      </xdr:nvCxnSpPr>
      <xdr:spPr>
        <a:xfrm flipV="1">
          <a:off x="19202400" y="13916380"/>
          <a:ext cx="7524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92456</xdr:rowOff>
    </xdr:from>
    <xdr:to>
      <xdr:col>107</xdr:col>
      <xdr:colOff>101600</xdr:colOff>
      <xdr:row>86</xdr:row>
      <xdr:rowOff>22606</xdr:rowOff>
    </xdr:to>
    <xdr:sp macro="" textlink="">
      <xdr:nvSpPr>
        <xdr:cNvPr id="621" name="楕円 620">
          <a:extLst>
            <a:ext uri="{FF2B5EF4-FFF2-40B4-BE49-F238E27FC236}">
              <a16:creationId xmlns:a16="http://schemas.microsoft.com/office/drawing/2014/main" id="{4FFFC151-D1E8-4C8B-9BDC-2C24AC231AFC}"/>
            </a:ext>
          </a:extLst>
        </xdr:cNvPr>
        <xdr:cNvSpPr/>
      </xdr:nvSpPr>
      <xdr:spPr>
        <a:xfrm>
          <a:off x="18345150" y="138656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141884</xdr:rowOff>
    </xdr:from>
    <xdr:to>
      <xdr:col>111</xdr:col>
      <xdr:colOff>177800</xdr:colOff>
      <xdr:row>85</xdr:row>
      <xdr:rowOff>143256</xdr:rowOff>
    </xdr:to>
    <xdr:cxnSp macro="">
      <xdr:nvCxnSpPr>
        <xdr:cNvPr id="622" name="直線コネクタ 621">
          <a:extLst>
            <a:ext uri="{FF2B5EF4-FFF2-40B4-BE49-F238E27FC236}">
              <a16:creationId xmlns:a16="http://schemas.microsoft.com/office/drawing/2014/main" id="{EEE54C99-2FCF-400E-BBD9-0FE36220AE9B}"/>
            </a:ext>
          </a:extLst>
        </xdr:cNvPr>
        <xdr:cNvCxnSpPr/>
      </xdr:nvCxnSpPr>
      <xdr:spPr>
        <a:xfrm flipV="1">
          <a:off x="18392775" y="1391820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94284</xdr:rowOff>
    </xdr:from>
    <xdr:to>
      <xdr:col>102</xdr:col>
      <xdr:colOff>165100</xdr:colOff>
      <xdr:row>86</xdr:row>
      <xdr:rowOff>24434</xdr:rowOff>
    </xdr:to>
    <xdr:sp macro="" textlink="">
      <xdr:nvSpPr>
        <xdr:cNvPr id="623" name="楕円 622">
          <a:extLst>
            <a:ext uri="{FF2B5EF4-FFF2-40B4-BE49-F238E27FC236}">
              <a16:creationId xmlns:a16="http://schemas.microsoft.com/office/drawing/2014/main" id="{85916943-CCC2-4B9B-9745-151ACEA1648F}"/>
            </a:ext>
          </a:extLst>
        </xdr:cNvPr>
        <xdr:cNvSpPr/>
      </xdr:nvSpPr>
      <xdr:spPr>
        <a:xfrm>
          <a:off x="17554575" y="138674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143256</xdr:rowOff>
    </xdr:from>
    <xdr:to>
      <xdr:col>107</xdr:col>
      <xdr:colOff>50800</xdr:colOff>
      <xdr:row>85</xdr:row>
      <xdr:rowOff>145084</xdr:rowOff>
    </xdr:to>
    <xdr:cxnSp macro="">
      <xdr:nvCxnSpPr>
        <xdr:cNvPr id="624" name="直線コネクタ 623">
          <a:extLst>
            <a:ext uri="{FF2B5EF4-FFF2-40B4-BE49-F238E27FC236}">
              <a16:creationId xmlns:a16="http://schemas.microsoft.com/office/drawing/2014/main" id="{7081DBA8-82C1-4ADC-AD73-1461E9A878C6}"/>
            </a:ext>
          </a:extLst>
        </xdr:cNvPr>
        <xdr:cNvCxnSpPr/>
      </xdr:nvCxnSpPr>
      <xdr:spPr>
        <a:xfrm flipV="1">
          <a:off x="17602200" y="13913231"/>
          <a:ext cx="790575"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625" name="楕円 624">
          <a:extLst>
            <a:ext uri="{FF2B5EF4-FFF2-40B4-BE49-F238E27FC236}">
              <a16:creationId xmlns:a16="http://schemas.microsoft.com/office/drawing/2014/main" id="{81FF56EA-1018-422F-A4F5-72FF8B409706}"/>
            </a:ext>
          </a:extLst>
        </xdr:cNvPr>
        <xdr:cNvSpPr/>
      </xdr:nvSpPr>
      <xdr:spPr>
        <a:xfrm>
          <a:off x="167544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145084</xdr:rowOff>
    </xdr:from>
    <xdr:to>
      <xdr:col>102</xdr:col>
      <xdr:colOff>114300</xdr:colOff>
      <xdr:row>85</xdr:row>
      <xdr:rowOff>152400</xdr:rowOff>
    </xdr:to>
    <xdr:cxnSp macro="">
      <xdr:nvCxnSpPr>
        <xdr:cNvPr id="626" name="直線コネクタ 625">
          <a:extLst>
            <a:ext uri="{FF2B5EF4-FFF2-40B4-BE49-F238E27FC236}">
              <a16:creationId xmlns:a16="http://schemas.microsoft.com/office/drawing/2014/main" id="{C0B8C398-7D3C-402E-9FFC-44CC536BDB8D}"/>
            </a:ext>
          </a:extLst>
        </xdr:cNvPr>
        <xdr:cNvCxnSpPr/>
      </xdr:nvCxnSpPr>
      <xdr:spPr>
        <a:xfrm flipV="1">
          <a:off x="16802100" y="13915059"/>
          <a:ext cx="8001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27" name="n_1aveValue【消防施設】&#10;一人当たり面積">
          <a:extLst>
            <a:ext uri="{FF2B5EF4-FFF2-40B4-BE49-F238E27FC236}">
              <a16:creationId xmlns:a16="http://schemas.microsoft.com/office/drawing/2014/main" id="{DC8EE2DC-057B-4461-9104-664FA91880FD}"/>
            </a:ext>
          </a:extLst>
        </xdr:cNvPr>
        <xdr:cNvSpPr txBox="1"/>
      </xdr:nvSpPr>
      <xdr:spPr>
        <a:xfrm>
          <a:off x="18983402" y="136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28" name="n_2aveValue【消防施設】&#10;一人当たり面積">
          <a:extLst>
            <a:ext uri="{FF2B5EF4-FFF2-40B4-BE49-F238E27FC236}">
              <a16:creationId xmlns:a16="http://schemas.microsoft.com/office/drawing/2014/main" id="{A481B853-28B1-48AA-8C6E-374974EE5881}"/>
            </a:ext>
          </a:extLst>
        </xdr:cNvPr>
        <xdr:cNvSpPr txBox="1"/>
      </xdr:nvSpPr>
      <xdr:spPr>
        <a:xfrm>
          <a:off x="18183302" y="136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29" name="n_3aveValue【消防施設】&#10;一人当たり面積">
          <a:extLst>
            <a:ext uri="{FF2B5EF4-FFF2-40B4-BE49-F238E27FC236}">
              <a16:creationId xmlns:a16="http://schemas.microsoft.com/office/drawing/2014/main" id="{C7F48C1D-35D0-42CF-B082-E87528217635}"/>
            </a:ext>
          </a:extLst>
        </xdr:cNvPr>
        <xdr:cNvSpPr txBox="1"/>
      </xdr:nvSpPr>
      <xdr:spPr>
        <a:xfrm>
          <a:off x="17383202" y="1361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30" name="n_4aveValue【消防施設】&#10;一人当たり面積">
          <a:extLst>
            <a:ext uri="{FF2B5EF4-FFF2-40B4-BE49-F238E27FC236}">
              <a16:creationId xmlns:a16="http://schemas.microsoft.com/office/drawing/2014/main" id="{0B88791B-8823-4F33-8FBB-5A161ED8E342}"/>
            </a:ext>
          </a:extLst>
        </xdr:cNvPr>
        <xdr:cNvSpPr txBox="1"/>
      </xdr:nvSpPr>
      <xdr:spPr>
        <a:xfrm>
          <a:off x="16592627" y="1362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12361</xdr:rowOff>
    </xdr:from>
    <xdr:ext cx="469744" cy="259045"/>
    <xdr:sp macro="" textlink="">
      <xdr:nvSpPr>
        <xdr:cNvPr id="631" name="n_1mainValue【消防施設】&#10;一人当たり面積">
          <a:extLst>
            <a:ext uri="{FF2B5EF4-FFF2-40B4-BE49-F238E27FC236}">
              <a16:creationId xmlns:a16="http://schemas.microsoft.com/office/drawing/2014/main" id="{D5D3D53E-1193-4624-8DA7-30EDC7FD0CE7}"/>
            </a:ext>
          </a:extLst>
        </xdr:cNvPr>
        <xdr:cNvSpPr txBox="1"/>
      </xdr:nvSpPr>
      <xdr:spPr>
        <a:xfrm>
          <a:off x="18983402" y="139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13733</xdr:rowOff>
    </xdr:from>
    <xdr:ext cx="469744" cy="259045"/>
    <xdr:sp macro="" textlink="">
      <xdr:nvSpPr>
        <xdr:cNvPr id="632" name="n_2mainValue【消防施設】&#10;一人当たり面積">
          <a:extLst>
            <a:ext uri="{FF2B5EF4-FFF2-40B4-BE49-F238E27FC236}">
              <a16:creationId xmlns:a16="http://schemas.microsoft.com/office/drawing/2014/main" id="{0CDF24DB-3195-4096-9673-359EDC16E569}"/>
            </a:ext>
          </a:extLst>
        </xdr:cNvPr>
        <xdr:cNvSpPr txBox="1"/>
      </xdr:nvSpPr>
      <xdr:spPr>
        <a:xfrm>
          <a:off x="18183302"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xdr:rowOff>
    </xdr:from>
    <xdr:ext cx="469744" cy="259045"/>
    <xdr:sp macro="" textlink="">
      <xdr:nvSpPr>
        <xdr:cNvPr id="633" name="n_3mainValue【消防施設】&#10;一人当たり面積">
          <a:extLst>
            <a:ext uri="{FF2B5EF4-FFF2-40B4-BE49-F238E27FC236}">
              <a16:creationId xmlns:a16="http://schemas.microsoft.com/office/drawing/2014/main" id="{C0B2595E-CAB7-41E2-B769-FD44EA0ABCB7}"/>
            </a:ext>
          </a:extLst>
        </xdr:cNvPr>
        <xdr:cNvSpPr txBox="1"/>
      </xdr:nvSpPr>
      <xdr:spPr>
        <a:xfrm>
          <a:off x="17383202" y="1394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634" name="n_4mainValue【消防施設】&#10;一人当たり面積">
          <a:extLst>
            <a:ext uri="{FF2B5EF4-FFF2-40B4-BE49-F238E27FC236}">
              <a16:creationId xmlns:a16="http://schemas.microsoft.com/office/drawing/2014/main" id="{25916F3E-C4DA-4461-B9E3-27EBC5835184}"/>
            </a:ext>
          </a:extLst>
        </xdr:cNvPr>
        <xdr:cNvSpPr txBox="1"/>
      </xdr:nvSpPr>
      <xdr:spPr>
        <a:xfrm>
          <a:off x="165926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666ED42E-0096-4BCC-8985-0918DE3AC3B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F6B2BD15-1E08-4EF6-862E-94DBABA2D866}"/>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4079F21-EFD0-4BCE-94FD-4C87EE4C186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4EDAA2AD-204E-4EE3-9CB6-9A521D026D26}"/>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BEC85795-3F6A-4827-8FE5-D2EC436BA43A}"/>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38F50C2A-6E5F-4469-84ED-26FC42F2F310}"/>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A9283457-0E9D-48C4-9A53-5183C0F6960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6DCB42BD-9956-4557-BC87-FB796EB8B76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80015D81-8E0C-480D-98E5-5170A67CF32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79F234CC-A620-4D19-9A03-E3736A72DB4B}"/>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F5A42AC3-E225-474E-B3AE-D50F5B2D9C5E}"/>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68EC37F4-FE14-4504-96A5-F0AAFF15326C}"/>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AD1B8123-15FD-4D08-816E-493A11ECF62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3687AB8F-87BB-4C3F-923F-F3BE72B081AF}"/>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D28F0B2D-7C07-4745-BEB9-3CF91D0E68E3}"/>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ACA65874-413F-455E-83FA-41564F368EE5}"/>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4E5ECBBD-4517-403D-80A1-9F5742534996}"/>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A31EB324-4D71-4D28-8690-F3D9A28FBB09}"/>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E2D89592-1A6B-46FA-8067-2EF2D4FECD33}"/>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37DBA54E-DE01-4DBD-B237-6F2809CFF76D}"/>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46A91414-E974-4F54-90A1-C02019F9D871}"/>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2E36C9FE-5DAD-4CDB-ACFC-E8AD132BE8FF}"/>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EE00AC22-2F34-4528-9DAD-1EA6C82232B4}"/>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5EE643A3-E143-4A21-97A6-9E6254085B4A}"/>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71220B69-1FEE-44C9-9B26-B3D505A36450}"/>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28A9509F-40F5-4C8C-9184-EDF65197E7D5}"/>
            </a:ext>
          </a:extLst>
        </xdr:cNvPr>
        <xdr:cNvCxnSpPr/>
      </xdr:nvCxnSpPr>
      <xdr:spPr>
        <a:xfrm flipV="1">
          <a:off x="14696439" y="16297094"/>
          <a:ext cx="0"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6FD64373-6D45-42D1-B0E7-06E836F168AC}"/>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76239AC1-281E-4E3F-BB09-AE9ABC557422}"/>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3" name="【庁舎】&#10;有形固定資産減価償却率最大値テキスト">
          <a:extLst>
            <a:ext uri="{FF2B5EF4-FFF2-40B4-BE49-F238E27FC236}">
              <a16:creationId xmlns:a16="http://schemas.microsoft.com/office/drawing/2014/main" id="{2D8C583E-E268-4B09-96CC-720848D173B0}"/>
            </a:ext>
          </a:extLst>
        </xdr:cNvPr>
        <xdr:cNvSpPr txBox="1"/>
      </xdr:nvSpPr>
      <xdr:spPr>
        <a:xfrm>
          <a:off x="14735175" y="16075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4" name="直線コネクタ 663">
          <a:extLst>
            <a:ext uri="{FF2B5EF4-FFF2-40B4-BE49-F238E27FC236}">
              <a16:creationId xmlns:a16="http://schemas.microsoft.com/office/drawing/2014/main" id="{914D20C3-2A12-4011-873A-DD609609A600}"/>
            </a:ext>
          </a:extLst>
        </xdr:cNvPr>
        <xdr:cNvCxnSpPr/>
      </xdr:nvCxnSpPr>
      <xdr:spPr>
        <a:xfrm>
          <a:off x="14611350" y="162970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65" name="【庁舎】&#10;有形固定資産減価償却率平均値テキスト">
          <a:extLst>
            <a:ext uri="{FF2B5EF4-FFF2-40B4-BE49-F238E27FC236}">
              <a16:creationId xmlns:a16="http://schemas.microsoft.com/office/drawing/2014/main" id="{8CB5BE8B-218C-4990-844F-EACE0EF5DCEC}"/>
            </a:ext>
          </a:extLst>
        </xdr:cNvPr>
        <xdr:cNvSpPr txBox="1"/>
      </xdr:nvSpPr>
      <xdr:spPr>
        <a:xfrm>
          <a:off x="14735175" y="16964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6" name="フローチャート: 判断 665">
          <a:extLst>
            <a:ext uri="{FF2B5EF4-FFF2-40B4-BE49-F238E27FC236}">
              <a16:creationId xmlns:a16="http://schemas.microsoft.com/office/drawing/2014/main" id="{65D245DB-3140-4A00-A4BC-F3D6BE42333F}"/>
            </a:ext>
          </a:extLst>
        </xdr:cNvPr>
        <xdr:cNvSpPr/>
      </xdr:nvSpPr>
      <xdr:spPr>
        <a:xfrm>
          <a:off x="14649450" y="171133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67" name="フローチャート: 判断 666">
          <a:extLst>
            <a:ext uri="{FF2B5EF4-FFF2-40B4-BE49-F238E27FC236}">
              <a16:creationId xmlns:a16="http://schemas.microsoft.com/office/drawing/2014/main" id="{E31FD45D-07D9-43D0-80BD-BC371F0860E4}"/>
            </a:ext>
          </a:extLst>
        </xdr:cNvPr>
        <xdr:cNvSpPr/>
      </xdr:nvSpPr>
      <xdr:spPr>
        <a:xfrm>
          <a:off x="13887450" y="171083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68" name="フローチャート: 判断 667">
          <a:extLst>
            <a:ext uri="{FF2B5EF4-FFF2-40B4-BE49-F238E27FC236}">
              <a16:creationId xmlns:a16="http://schemas.microsoft.com/office/drawing/2014/main" id="{C31485B4-AC3B-4989-BD88-24331D72A623}"/>
            </a:ext>
          </a:extLst>
        </xdr:cNvPr>
        <xdr:cNvSpPr/>
      </xdr:nvSpPr>
      <xdr:spPr>
        <a:xfrm>
          <a:off x="13096875" y="1710027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69" name="フローチャート: 判断 668">
          <a:extLst>
            <a:ext uri="{FF2B5EF4-FFF2-40B4-BE49-F238E27FC236}">
              <a16:creationId xmlns:a16="http://schemas.microsoft.com/office/drawing/2014/main" id="{89C476A7-52B5-435A-9C2A-CC5F83B320A7}"/>
            </a:ext>
          </a:extLst>
        </xdr:cNvPr>
        <xdr:cNvSpPr/>
      </xdr:nvSpPr>
      <xdr:spPr>
        <a:xfrm>
          <a:off x="12296775" y="170903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0" name="フローチャート: 判断 669">
          <a:extLst>
            <a:ext uri="{FF2B5EF4-FFF2-40B4-BE49-F238E27FC236}">
              <a16:creationId xmlns:a16="http://schemas.microsoft.com/office/drawing/2014/main" id="{FEE5EEE6-E767-4A55-9D59-441A481F0BEB}"/>
            </a:ext>
          </a:extLst>
        </xdr:cNvPr>
        <xdr:cNvSpPr/>
      </xdr:nvSpPr>
      <xdr:spPr>
        <a:xfrm>
          <a:off x="11487150" y="170790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A1C9968-D07C-4B93-AA76-438066548983}"/>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89D4B00-F55C-4F2B-858A-5ABCC536DF7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F191D11-FFC8-4FBA-AB2C-1673C5A68D0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E2641F8-582D-4457-B8F9-46DF8E71D9A4}"/>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B913D4E-CBF6-4958-B895-DFDA99FFC78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676" name="楕円 675">
          <a:extLst>
            <a:ext uri="{FF2B5EF4-FFF2-40B4-BE49-F238E27FC236}">
              <a16:creationId xmlns:a16="http://schemas.microsoft.com/office/drawing/2014/main" id="{F5A25982-ECB6-4DF3-9135-476AD4065A3B}"/>
            </a:ext>
          </a:extLst>
        </xdr:cNvPr>
        <xdr:cNvSpPr/>
      </xdr:nvSpPr>
      <xdr:spPr>
        <a:xfrm>
          <a:off x="14649450" y="17686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2195</xdr:rowOff>
    </xdr:from>
    <xdr:ext cx="405111" cy="259045"/>
    <xdr:sp macro="" textlink="">
      <xdr:nvSpPr>
        <xdr:cNvPr id="677" name="【庁舎】&#10;有形固定資産減価償却率該当値テキスト">
          <a:extLst>
            <a:ext uri="{FF2B5EF4-FFF2-40B4-BE49-F238E27FC236}">
              <a16:creationId xmlns:a16="http://schemas.microsoft.com/office/drawing/2014/main" id="{5D5A662A-3BC9-4FD7-B9E2-E5A13DE24298}"/>
            </a:ext>
          </a:extLst>
        </xdr:cNvPr>
        <xdr:cNvSpPr txBox="1"/>
      </xdr:nvSpPr>
      <xdr:spPr>
        <a:xfrm>
          <a:off x="14735175"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162561</xdr:rowOff>
    </xdr:from>
    <xdr:to>
      <xdr:col>81</xdr:col>
      <xdr:colOff>101600</xdr:colOff>
      <xdr:row>108</xdr:row>
      <xdr:rowOff>92711</xdr:rowOff>
    </xdr:to>
    <xdr:sp macro="" textlink="">
      <xdr:nvSpPr>
        <xdr:cNvPr id="678" name="楕円 677">
          <a:extLst>
            <a:ext uri="{FF2B5EF4-FFF2-40B4-BE49-F238E27FC236}">
              <a16:creationId xmlns:a16="http://schemas.microsoft.com/office/drawing/2014/main" id="{13599963-2421-4082-9953-451AD83ED843}"/>
            </a:ext>
          </a:extLst>
        </xdr:cNvPr>
        <xdr:cNvSpPr/>
      </xdr:nvSpPr>
      <xdr:spPr>
        <a:xfrm>
          <a:off x="13887450" y="17647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41911</xdr:rowOff>
    </xdr:from>
    <xdr:to>
      <xdr:col>85</xdr:col>
      <xdr:colOff>127000</xdr:colOff>
      <xdr:row>108</xdr:row>
      <xdr:rowOff>74568</xdr:rowOff>
    </xdr:to>
    <xdr:cxnSp macro="">
      <xdr:nvCxnSpPr>
        <xdr:cNvPr id="679" name="直線コネクタ 678">
          <a:extLst>
            <a:ext uri="{FF2B5EF4-FFF2-40B4-BE49-F238E27FC236}">
              <a16:creationId xmlns:a16="http://schemas.microsoft.com/office/drawing/2014/main" id="{D6A678B8-8A12-45B3-B5BD-83656629F883}"/>
            </a:ext>
          </a:extLst>
        </xdr:cNvPr>
        <xdr:cNvCxnSpPr/>
      </xdr:nvCxnSpPr>
      <xdr:spPr>
        <a:xfrm>
          <a:off x="13935075" y="17704436"/>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680" name="楕円 679">
          <a:extLst>
            <a:ext uri="{FF2B5EF4-FFF2-40B4-BE49-F238E27FC236}">
              <a16:creationId xmlns:a16="http://schemas.microsoft.com/office/drawing/2014/main" id="{0CD371BE-F46F-44EA-B453-A8F0CFCB7CBF}"/>
            </a:ext>
          </a:extLst>
        </xdr:cNvPr>
        <xdr:cNvSpPr/>
      </xdr:nvSpPr>
      <xdr:spPr>
        <a:xfrm>
          <a:off x="13096875" y="176194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41911</xdr:rowOff>
    </xdr:to>
    <xdr:cxnSp macro="">
      <xdr:nvCxnSpPr>
        <xdr:cNvPr id="681" name="直線コネクタ 680">
          <a:extLst>
            <a:ext uri="{FF2B5EF4-FFF2-40B4-BE49-F238E27FC236}">
              <a16:creationId xmlns:a16="http://schemas.microsoft.com/office/drawing/2014/main" id="{3B5677DF-C234-4897-B15F-F89899661AC5}"/>
            </a:ext>
          </a:extLst>
        </xdr:cNvPr>
        <xdr:cNvCxnSpPr/>
      </xdr:nvCxnSpPr>
      <xdr:spPr>
        <a:xfrm>
          <a:off x="13144500" y="17667061"/>
          <a:ext cx="79057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2" name="楕円 681">
          <a:extLst>
            <a:ext uri="{FF2B5EF4-FFF2-40B4-BE49-F238E27FC236}">
              <a16:creationId xmlns:a16="http://schemas.microsoft.com/office/drawing/2014/main" id="{8DB6EF31-F28A-4FC2-B0B4-EC6DA0ECDA87}"/>
            </a:ext>
          </a:extLst>
        </xdr:cNvPr>
        <xdr:cNvSpPr/>
      </xdr:nvSpPr>
      <xdr:spPr>
        <a:xfrm>
          <a:off x="12296775" y="17589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83" name="直線コネクタ 682">
          <a:extLst>
            <a:ext uri="{FF2B5EF4-FFF2-40B4-BE49-F238E27FC236}">
              <a16:creationId xmlns:a16="http://schemas.microsoft.com/office/drawing/2014/main" id="{32A19D54-D479-4FE9-BD75-138196763765}"/>
            </a:ext>
          </a:extLst>
        </xdr:cNvPr>
        <xdr:cNvCxnSpPr/>
      </xdr:nvCxnSpPr>
      <xdr:spPr>
        <a:xfrm>
          <a:off x="12344400" y="1763757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684" name="楕円 683">
          <a:extLst>
            <a:ext uri="{FF2B5EF4-FFF2-40B4-BE49-F238E27FC236}">
              <a16:creationId xmlns:a16="http://schemas.microsoft.com/office/drawing/2014/main" id="{8E94398C-535F-43DF-9FE0-AB9EB3659B68}"/>
            </a:ext>
          </a:extLst>
        </xdr:cNvPr>
        <xdr:cNvSpPr/>
      </xdr:nvSpPr>
      <xdr:spPr>
        <a:xfrm>
          <a:off x="11487150" y="17552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149679</xdr:rowOff>
    </xdr:to>
    <xdr:cxnSp macro="">
      <xdr:nvCxnSpPr>
        <xdr:cNvPr id="685" name="直線コネクタ 684">
          <a:extLst>
            <a:ext uri="{FF2B5EF4-FFF2-40B4-BE49-F238E27FC236}">
              <a16:creationId xmlns:a16="http://schemas.microsoft.com/office/drawing/2014/main" id="{FF9D7E1B-3F0D-4EC7-83F9-22C123DCD1DE}"/>
            </a:ext>
          </a:extLst>
        </xdr:cNvPr>
        <xdr:cNvCxnSpPr/>
      </xdr:nvCxnSpPr>
      <xdr:spPr>
        <a:xfrm>
          <a:off x="11534775" y="17609730"/>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86" name="n_1aveValue【庁舎】&#10;有形固定資産減価償却率">
          <a:extLst>
            <a:ext uri="{FF2B5EF4-FFF2-40B4-BE49-F238E27FC236}">
              <a16:creationId xmlns:a16="http://schemas.microsoft.com/office/drawing/2014/main" id="{60613835-1D39-4A7F-8912-7B3C24C6F5F8}"/>
            </a:ext>
          </a:extLst>
        </xdr:cNvPr>
        <xdr:cNvSpPr txBox="1"/>
      </xdr:nvSpPr>
      <xdr:spPr>
        <a:xfrm>
          <a:off x="13745219" y="16886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687" name="n_2aveValue【庁舎】&#10;有形固定資産減価償却率">
          <a:extLst>
            <a:ext uri="{FF2B5EF4-FFF2-40B4-BE49-F238E27FC236}">
              <a16:creationId xmlns:a16="http://schemas.microsoft.com/office/drawing/2014/main" id="{0713F75B-0AAA-4797-9D5E-570892D6D33D}"/>
            </a:ext>
          </a:extLst>
        </xdr:cNvPr>
        <xdr:cNvSpPr txBox="1"/>
      </xdr:nvSpPr>
      <xdr:spPr>
        <a:xfrm>
          <a:off x="12964169" y="1687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88" name="n_3aveValue【庁舎】&#10;有形固定資産減価償却率">
          <a:extLst>
            <a:ext uri="{FF2B5EF4-FFF2-40B4-BE49-F238E27FC236}">
              <a16:creationId xmlns:a16="http://schemas.microsoft.com/office/drawing/2014/main" id="{59DD4AFE-DE50-4094-82BE-EF78289DAA42}"/>
            </a:ext>
          </a:extLst>
        </xdr:cNvPr>
        <xdr:cNvSpPr txBox="1"/>
      </xdr:nvSpPr>
      <xdr:spPr>
        <a:xfrm>
          <a:off x="12164069" y="1686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89" name="n_4aveValue【庁舎】&#10;有形固定資産減価償却率">
          <a:extLst>
            <a:ext uri="{FF2B5EF4-FFF2-40B4-BE49-F238E27FC236}">
              <a16:creationId xmlns:a16="http://schemas.microsoft.com/office/drawing/2014/main" id="{84576B90-6242-4456-BA05-BEB5B1030897}"/>
            </a:ext>
          </a:extLst>
        </xdr:cNvPr>
        <xdr:cNvSpPr txBox="1"/>
      </xdr:nvSpPr>
      <xdr:spPr>
        <a:xfrm>
          <a:off x="113544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83838</xdr:rowOff>
    </xdr:from>
    <xdr:ext cx="405111" cy="259045"/>
    <xdr:sp macro="" textlink="">
      <xdr:nvSpPr>
        <xdr:cNvPr id="690" name="n_1mainValue【庁舎】&#10;有形固定資産減価償却率">
          <a:extLst>
            <a:ext uri="{FF2B5EF4-FFF2-40B4-BE49-F238E27FC236}">
              <a16:creationId xmlns:a16="http://schemas.microsoft.com/office/drawing/2014/main" id="{551F6190-1FA6-4F83-80B3-39A1202CD4E4}"/>
            </a:ext>
          </a:extLst>
        </xdr:cNvPr>
        <xdr:cNvSpPr txBox="1"/>
      </xdr:nvSpPr>
      <xdr:spPr>
        <a:xfrm>
          <a:off x="13745219" y="1774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691" name="n_2mainValue【庁舎】&#10;有形固定資産減価償却率">
          <a:extLst>
            <a:ext uri="{FF2B5EF4-FFF2-40B4-BE49-F238E27FC236}">
              <a16:creationId xmlns:a16="http://schemas.microsoft.com/office/drawing/2014/main" id="{86771D87-D7FF-4D25-AB9F-0B9966155009}"/>
            </a:ext>
          </a:extLst>
        </xdr:cNvPr>
        <xdr:cNvSpPr txBox="1"/>
      </xdr:nvSpPr>
      <xdr:spPr>
        <a:xfrm>
          <a:off x="12964169" y="1770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2" name="n_3mainValue【庁舎】&#10;有形固定資産減価償却率">
          <a:extLst>
            <a:ext uri="{FF2B5EF4-FFF2-40B4-BE49-F238E27FC236}">
              <a16:creationId xmlns:a16="http://schemas.microsoft.com/office/drawing/2014/main" id="{09DAE37C-1D31-4426-8A74-A4DA88292E39}"/>
            </a:ext>
          </a:extLst>
        </xdr:cNvPr>
        <xdr:cNvSpPr txBox="1"/>
      </xdr:nvSpPr>
      <xdr:spPr>
        <a:xfrm>
          <a:off x="12164069"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693" name="n_4mainValue【庁舎】&#10;有形固定資産減価償却率">
          <a:extLst>
            <a:ext uri="{FF2B5EF4-FFF2-40B4-BE49-F238E27FC236}">
              <a16:creationId xmlns:a16="http://schemas.microsoft.com/office/drawing/2014/main" id="{634A593B-5286-41FC-9B18-B23F385CE5D6}"/>
            </a:ext>
          </a:extLst>
        </xdr:cNvPr>
        <xdr:cNvSpPr txBox="1"/>
      </xdr:nvSpPr>
      <xdr:spPr>
        <a:xfrm>
          <a:off x="11354444" y="1765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E43A5211-6E00-460A-B5F3-464A85846950}"/>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229C759-0F6E-41C2-B3E4-17EE1D2790A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E2675F79-8484-44A4-9158-A9364B19F7C4}"/>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160D5E3E-0B03-4A51-BB9D-D162340E02D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8CC65BB-4062-486B-B9E3-3C3EF3046B8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3826C11E-1061-4526-90C7-DB6AAF953800}"/>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1CD09864-782A-4590-97A8-25EAEC563DE7}"/>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20D283A6-CA65-48D2-9565-DC2C9775B50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4B21460A-0148-4ED1-9639-80E5009586F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81388CB-3A9F-45A7-B61E-306B5799D8A4}"/>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34DE4E-B559-4466-B2A8-8EECC0304366}"/>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86948322-C562-496C-AE8C-4CCEFF4811C3}"/>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AFCB85F4-D72F-4013-9552-5F3D28CB7C97}"/>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57F3F857-6AE3-4B23-9278-FE36BDC09DF0}"/>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B1B9AC29-11D7-4169-843A-5C8A3E100760}"/>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F0C40AA7-A884-42F3-AE13-A6FB5A12F638}"/>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7A91B7A9-31B4-4A07-81F0-0F10600BDC7B}"/>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34044DB5-90DF-4FB0-9561-621C0568B310}"/>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1C5F923A-6AD4-41AC-9AE1-FE959425ED45}"/>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177D4E4C-107E-4BC9-BA15-A8CB319BADD6}"/>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3D33EDCA-55CC-41D8-9F15-CCD57AD8F08B}"/>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965F381E-EF22-4455-84D8-78E57BB41A9C}"/>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DD7FC8DB-12BD-453E-B5DC-6E71A352D0E8}"/>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D95D20F0-007B-4A9C-BFA4-B3449CA3E67F}"/>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15FF0D22-CE1B-430A-B553-3A04BF7F3F3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19" name="直線コネクタ 718">
          <a:extLst>
            <a:ext uri="{FF2B5EF4-FFF2-40B4-BE49-F238E27FC236}">
              <a16:creationId xmlns:a16="http://schemas.microsoft.com/office/drawing/2014/main" id="{BC11EA6B-0E0D-4AE5-9B42-84E3F3C3E15E}"/>
            </a:ext>
          </a:extLst>
        </xdr:cNvPr>
        <xdr:cNvCxnSpPr/>
      </xdr:nvCxnSpPr>
      <xdr:spPr>
        <a:xfrm flipV="1">
          <a:off x="19954239" y="16335738"/>
          <a:ext cx="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0" name="【庁舎】&#10;一人当たり面積最小値テキスト">
          <a:extLst>
            <a:ext uri="{FF2B5EF4-FFF2-40B4-BE49-F238E27FC236}">
              <a16:creationId xmlns:a16="http://schemas.microsoft.com/office/drawing/2014/main" id="{DEA5DF13-4084-4EA3-BCEE-622B89BD20F2}"/>
            </a:ext>
          </a:extLst>
        </xdr:cNvPr>
        <xdr:cNvSpPr txBox="1"/>
      </xdr:nvSpPr>
      <xdr:spPr>
        <a:xfrm>
          <a:off x="19992975" y="176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1" name="直線コネクタ 720">
          <a:extLst>
            <a:ext uri="{FF2B5EF4-FFF2-40B4-BE49-F238E27FC236}">
              <a16:creationId xmlns:a16="http://schemas.microsoft.com/office/drawing/2014/main" id="{A9BC7494-A400-4615-A191-290EF0A93CCB}"/>
            </a:ext>
          </a:extLst>
        </xdr:cNvPr>
        <xdr:cNvCxnSpPr/>
      </xdr:nvCxnSpPr>
      <xdr:spPr>
        <a:xfrm>
          <a:off x="19878675" y="176419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2" name="【庁舎】&#10;一人当たり面積最大値テキスト">
          <a:extLst>
            <a:ext uri="{FF2B5EF4-FFF2-40B4-BE49-F238E27FC236}">
              <a16:creationId xmlns:a16="http://schemas.microsoft.com/office/drawing/2014/main" id="{FCE0BDCE-F446-41ED-AA79-69669C5B73C3}"/>
            </a:ext>
          </a:extLst>
        </xdr:cNvPr>
        <xdr:cNvSpPr txBox="1"/>
      </xdr:nvSpPr>
      <xdr:spPr>
        <a:xfrm>
          <a:off x="19992975" y="1611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3" name="直線コネクタ 722">
          <a:extLst>
            <a:ext uri="{FF2B5EF4-FFF2-40B4-BE49-F238E27FC236}">
              <a16:creationId xmlns:a16="http://schemas.microsoft.com/office/drawing/2014/main" id="{D48779FC-8021-4928-B660-44A976EF7907}"/>
            </a:ext>
          </a:extLst>
        </xdr:cNvPr>
        <xdr:cNvCxnSpPr/>
      </xdr:nvCxnSpPr>
      <xdr:spPr>
        <a:xfrm>
          <a:off x="19878675" y="16335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4" name="【庁舎】&#10;一人当たり面積平均値テキスト">
          <a:extLst>
            <a:ext uri="{FF2B5EF4-FFF2-40B4-BE49-F238E27FC236}">
              <a16:creationId xmlns:a16="http://schemas.microsoft.com/office/drawing/2014/main" id="{97574691-17FF-47E4-89C7-9ACF3E3A4879}"/>
            </a:ext>
          </a:extLst>
        </xdr:cNvPr>
        <xdr:cNvSpPr txBox="1"/>
      </xdr:nvSpPr>
      <xdr:spPr>
        <a:xfrm>
          <a:off x="19992975" y="1704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5" name="フローチャート: 判断 724">
          <a:extLst>
            <a:ext uri="{FF2B5EF4-FFF2-40B4-BE49-F238E27FC236}">
              <a16:creationId xmlns:a16="http://schemas.microsoft.com/office/drawing/2014/main" id="{D0212320-34C7-4131-A061-4B4D9EF7E7C7}"/>
            </a:ext>
          </a:extLst>
        </xdr:cNvPr>
        <xdr:cNvSpPr/>
      </xdr:nvSpPr>
      <xdr:spPr>
        <a:xfrm>
          <a:off x="19897725" y="171917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6" name="フローチャート: 判断 725">
          <a:extLst>
            <a:ext uri="{FF2B5EF4-FFF2-40B4-BE49-F238E27FC236}">
              <a16:creationId xmlns:a16="http://schemas.microsoft.com/office/drawing/2014/main" id="{8578A2C2-A03D-4C9A-9493-FC11931037B7}"/>
            </a:ext>
          </a:extLst>
        </xdr:cNvPr>
        <xdr:cNvSpPr/>
      </xdr:nvSpPr>
      <xdr:spPr>
        <a:xfrm>
          <a:off x="19154775" y="17209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27" name="フローチャート: 判断 726">
          <a:extLst>
            <a:ext uri="{FF2B5EF4-FFF2-40B4-BE49-F238E27FC236}">
              <a16:creationId xmlns:a16="http://schemas.microsoft.com/office/drawing/2014/main" id="{2583FDC6-9535-443C-A75B-FEB348C710A0}"/>
            </a:ext>
          </a:extLst>
        </xdr:cNvPr>
        <xdr:cNvSpPr/>
      </xdr:nvSpPr>
      <xdr:spPr>
        <a:xfrm>
          <a:off x="18345150" y="171938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28" name="フローチャート: 判断 727">
          <a:extLst>
            <a:ext uri="{FF2B5EF4-FFF2-40B4-BE49-F238E27FC236}">
              <a16:creationId xmlns:a16="http://schemas.microsoft.com/office/drawing/2014/main" id="{4DFB0156-2C19-4554-B18E-E74F6CE771DB}"/>
            </a:ext>
          </a:extLst>
        </xdr:cNvPr>
        <xdr:cNvSpPr/>
      </xdr:nvSpPr>
      <xdr:spPr>
        <a:xfrm>
          <a:off x="17554575" y="172124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29" name="フローチャート: 判断 728">
          <a:extLst>
            <a:ext uri="{FF2B5EF4-FFF2-40B4-BE49-F238E27FC236}">
              <a16:creationId xmlns:a16="http://schemas.microsoft.com/office/drawing/2014/main" id="{5ED746E4-9739-4E45-81E2-4995694F3981}"/>
            </a:ext>
          </a:extLst>
        </xdr:cNvPr>
        <xdr:cNvSpPr/>
      </xdr:nvSpPr>
      <xdr:spPr>
        <a:xfrm>
          <a:off x="16754475" y="17271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4032404-D2C3-4E0E-B1DC-1BBC6859DB1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E5D50E8-04CC-4583-BF47-8E8E90F85826}"/>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5D60F69-CF47-4900-9FA0-0992293E3285}"/>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84092F9-5E59-474D-8984-36C8519D5C7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6558D0E-3FAD-45C1-9119-377A364BB46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105955</xdr:rowOff>
    </xdr:from>
    <xdr:to>
      <xdr:col>116</xdr:col>
      <xdr:colOff>114300</xdr:colOff>
      <xdr:row>107</xdr:row>
      <xdr:rowOff>36105</xdr:rowOff>
    </xdr:to>
    <xdr:sp macro="" textlink="">
      <xdr:nvSpPr>
        <xdr:cNvPr id="735" name="楕円 734">
          <a:extLst>
            <a:ext uri="{FF2B5EF4-FFF2-40B4-BE49-F238E27FC236}">
              <a16:creationId xmlns:a16="http://schemas.microsoft.com/office/drawing/2014/main" id="{9607DA9E-E122-4F5A-9AD2-5058384480A5}"/>
            </a:ext>
          </a:extLst>
        </xdr:cNvPr>
        <xdr:cNvSpPr/>
      </xdr:nvSpPr>
      <xdr:spPr>
        <a:xfrm>
          <a:off x="19897725" y="17419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84382</xdr:rowOff>
    </xdr:from>
    <xdr:ext cx="469744" cy="259045"/>
    <xdr:sp macro="" textlink="">
      <xdr:nvSpPr>
        <xdr:cNvPr id="736" name="【庁舎】&#10;一人当たり面積該当値テキスト">
          <a:extLst>
            <a:ext uri="{FF2B5EF4-FFF2-40B4-BE49-F238E27FC236}">
              <a16:creationId xmlns:a16="http://schemas.microsoft.com/office/drawing/2014/main" id="{CF8059E3-E117-4736-90AE-36239C659228}"/>
            </a:ext>
          </a:extLst>
        </xdr:cNvPr>
        <xdr:cNvSpPr txBox="1"/>
      </xdr:nvSpPr>
      <xdr:spPr>
        <a:xfrm>
          <a:off x="19992975" y="1740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115751</xdr:rowOff>
    </xdr:from>
    <xdr:to>
      <xdr:col>112</xdr:col>
      <xdr:colOff>38100</xdr:colOff>
      <xdr:row>107</xdr:row>
      <xdr:rowOff>45901</xdr:rowOff>
    </xdr:to>
    <xdr:sp macro="" textlink="">
      <xdr:nvSpPr>
        <xdr:cNvPr id="737" name="楕円 736">
          <a:extLst>
            <a:ext uri="{FF2B5EF4-FFF2-40B4-BE49-F238E27FC236}">
              <a16:creationId xmlns:a16="http://schemas.microsoft.com/office/drawing/2014/main" id="{72790230-5E8E-427B-AC72-87E191343D63}"/>
            </a:ext>
          </a:extLst>
        </xdr:cNvPr>
        <xdr:cNvSpPr/>
      </xdr:nvSpPr>
      <xdr:spPr>
        <a:xfrm>
          <a:off x="19154775" y="174322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156755</xdr:rowOff>
    </xdr:from>
    <xdr:to>
      <xdr:col>116</xdr:col>
      <xdr:colOff>63500</xdr:colOff>
      <xdr:row>106</xdr:row>
      <xdr:rowOff>166551</xdr:rowOff>
    </xdr:to>
    <xdr:cxnSp macro="">
      <xdr:nvCxnSpPr>
        <xdr:cNvPr id="738" name="直線コネクタ 737">
          <a:extLst>
            <a:ext uri="{FF2B5EF4-FFF2-40B4-BE49-F238E27FC236}">
              <a16:creationId xmlns:a16="http://schemas.microsoft.com/office/drawing/2014/main" id="{A1F403BF-49CD-4A81-9309-E4241F572CED}"/>
            </a:ext>
          </a:extLst>
        </xdr:cNvPr>
        <xdr:cNvCxnSpPr/>
      </xdr:nvCxnSpPr>
      <xdr:spPr>
        <a:xfrm flipV="1">
          <a:off x="19202400" y="17476380"/>
          <a:ext cx="752475"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9" name="楕円 738">
          <a:extLst>
            <a:ext uri="{FF2B5EF4-FFF2-40B4-BE49-F238E27FC236}">
              <a16:creationId xmlns:a16="http://schemas.microsoft.com/office/drawing/2014/main" id="{AF1AC8B8-80D3-40EE-88BC-33574E0EB225}"/>
            </a:ext>
          </a:extLst>
        </xdr:cNvPr>
        <xdr:cNvSpPr/>
      </xdr:nvSpPr>
      <xdr:spPr>
        <a:xfrm>
          <a:off x="18345150" y="17437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166551</xdr:rowOff>
    </xdr:from>
    <xdr:to>
      <xdr:col>111</xdr:col>
      <xdr:colOff>177800</xdr:colOff>
      <xdr:row>107</xdr:row>
      <xdr:rowOff>3811</xdr:rowOff>
    </xdr:to>
    <xdr:cxnSp macro="">
      <xdr:nvCxnSpPr>
        <xdr:cNvPr id="740" name="直線コネクタ 739">
          <a:extLst>
            <a:ext uri="{FF2B5EF4-FFF2-40B4-BE49-F238E27FC236}">
              <a16:creationId xmlns:a16="http://schemas.microsoft.com/office/drawing/2014/main" id="{14486282-63E3-4D83-BE20-134CD98A0A02}"/>
            </a:ext>
          </a:extLst>
        </xdr:cNvPr>
        <xdr:cNvCxnSpPr/>
      </xdr:nvCxnSpPr>
      <xdr:spPr>
        <a:xfrm flipV="1">
          <a:off x="18392775" y="17479826"/>
          <a:ext cx="809625"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741" name="楕円 740">
          <a:extLst>
            <a:ext uri="{FF2B5EF4-FFF2-40B4-BE49-F238E27FC236}">
              <a16:creationId xmlns:a16="http://schemas.microsoft.com/office/drawing/2014/main" id="{6117B882-F217-4A8E-83C7-6F75CBE0FB73}"/>
            </a:ext>
          </a:extLst>
        </xdr:cNvPr>
        <xdr:cNvSpPr/>
      </xdr:nvSpPr>
      <xdr:spPr>
        <a:xfrm>
          <a:off x="17554575" y="174496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12519</xdr:rowOff>
    </xdr:to>
    <xdr:cxnSp macro="">
      <xdr:nvCxnSpPr>
        <xdr:cNvPr id="742" name="直線コネクタ 741">
          <a:extLst>
            <a:ext uri="{FF2B5EF4-FFF2-40B4-BE49-F238E27FC236}">
              <a16:creationId xmlns:a16="http://schemas.microsoft.com/office/drawing/2014/main" id="{7CC02EA9-E7E4-46C6-B88B-340F1D9DDF26}"/>
            </a:ext>
          </a:extLst>
        </xdr:cNvPr>
        <xdr:cNvCxnSpPr/>
      </xdr:nvCxnSpPr>
      <xdr:spPr>
        <a:xfrm flipV="1">
          <a:off x="17602200" y="17494886"/>
          <a:ext cx="790575"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119562</xdr:rowOff>
    </xdr:from>
    <xdr:to>
      <xdr:col>98</xdr:col>
      <xdr:colOff>38100</xdr:colOff>
      <xdr:row>106</xdr:row>
      <xdr:rowOff>49712</xdr:rowOff>
    </xdr:to>
    <xdr:sp macro="" textlink="">
      <xdr:nvSpPr>
        <xdr:cNvPr id="743" name="楕円 742">
          <a:extLst>
            <a:ext uri="{FF2B5EF4-FFF2-40B4-BE49-F238E27FC236}">
              <a16:creationId xmlns:a16="http://schemas.microsoft.com/office/drawing/2014/main" id="{C93AB1A1-0B47-438C-A65A-F970566E7FB3}"/>
            </a:ext>
          </a:extLst>
        </xdr:cNvPr>
        <xdr:cNvSpPr/>
      </xdr:nvSpPr>
      <xdr:spPr>
        <a:xfrm>
          <a:off x="16754475" y="17267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170362</xdr:rowOff>
    </xdr:from>
    <xdr:to>
      <xdr:col>102</xdr:col>
      <xdr:colOff>114300</xdr:colOff>
      <xdr:row>107</xdr:row>
      <xdr:rowOff>12519</xdr:rowOff>
    </xdr:to>
    <xdr:cxnSp macro="">
      <xdr:nvCxnSpPr>
        <xdr:cNvPr id="744" name="直線コネクタ 743">
          <a:extLst>
            <a:ext uri="{FF2B5EF4-FFF2-40B4-BE49-F238E27FC236}">
              <a16:creationId xmlns:a16="http://schemas.microsoft.com/office/drawing/2014/main" id="{3F94764B-6EE9-43CA-8A2D-18163B80474C}"/>
            </a:ext>
          </a:extLst>
        </xdr:cNvPr>
        <xdr:cNvCxnSpPr/>
      </xdr:nvCxnSpPr>
      <xdr:spPr>
        <a:xfrm>
          <a:off x="16802100" y="17315362"/>
          <a:ext cx="800100" cy="18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45" name="n_1aveValue【庁舎】&#10;一人当たり面積">
          <a:extLst>
            <a:ext uri="{FF2B5EF4-FFF2-40B4-BE49-F238E27FC236}">
              <a16:creationId xmlns:a16="http://schemas.microsoft.com/office/drawing/2014/main" id="{81073C22-0DA7-4AE6-BBCB-B1B52A736BCB}"/>
            </a:ext>
          </a:extLst>
        </xdr:cNvPr>
        <xdr:cNvSpPr txBox="1"/>
      </xdr:nvSpPr>
      <xdr:spPr>
        <a:xfrm>
          <a:off x="18983402"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46" name="n_2aveValue【庁舎】&#10;一人当たり面積">
          <a:extLst>
            <a:ext uri="{FF2B5EF4-FFF2-40B4-BE49-F238E27FC236}">
              <a16:creationId xmlns:a16="http://schemas.microsoft.com/office/drawing/2014/main" id="{6E6F56AB-7829-4588-BE3C-46F2D0C834A7}"/>
            </a:ext>
          </a:extLst>
        </xdr:cNvPr>
        <xdr:cNvSpPr txBox="1"/>
      </xdr:nvSpPr>
      <xdr:spPr>
        <a:xfrm>
          <a:off x="18183302"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47" name="n_3aveValue【庁舎】&#10;一人当たり面積">
          <a:extLst>
            <a:ext uri="{FF2B5EF4-FFF2-40B4-BE49-F238E27FC236}">
              <a16:creationId xmlns:a16="http://schemas.microsoft.com/office/drawing/2014/main" id="{27109850-FF6D-4657-A74B-76B67C8840EF}"/>
            </a:ext>
          </a:extLst>
        </xdr:cNvPr>
        <xdr:cNvSpPr txBox="1"/>
      </xdr:nvSpPr>
      <xdr:spPr>
        <a:xfrm>
          <a:off x="17383202" y="169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48" name="n_4aveValue【庁舎】&#10;一人当たり面積">
          <a:extLst>
            <a:ext uri="{FF2B5EF4-FFF2-40B4-BE49-F238E27FC236}">
              <a16:creationId xmlns:a16="http://schemas.microsoft.com/office/drawing/2014/main" id="{8CC51D54-AC91-42A9-A612-17368830D61F}"/>
            </a:ext>
          </a:extLst>
        </xdr:cNvPr>
        <xdr:cNvSpPr txBox="1"/>
      </xdr:nvSpPr>
      <xdr:spPr>
        <a:xfrm>
          <a:off x="16592627" y="173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37028</xdr:rowOff>
    </xdr:from>
    <xdr:ext cx="469744" cy="259045"/>
    <xdr:sp macro="" textlink="">
      <xdr:nvSpPr>
        <xdr:cNvPr id="749" name="n_1mainValue【庁舎】&#10;一人当たり面積">
          <a:extLst>
            <a:ext uri="{FF2B5EF4-FFF2-40B4-BE49-F238E27FC236}">
              <a16:creationId xmlns:a16="http://schemas.microsoft.com/office/drawing/2014/main" id="{AA353B3D-1FB2-40E9-859D-95C747EC5EC2}"/>
            </a:ext>
          </a:extLst>
        </xdr:cNvPr>
        <xdr:cNvSpPr txBox="1"/>
      </xdr:nvSpPr>
      <xdr:spPr>
        <a:xfrm>
          <a:off x="18983402" y="1752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50" name="n_2mainValue【庁舎】&#10;一人当たり面積">
          <a:extLst>
            <a:ext uri="{FF2B5EF4-FFF2-40B4-BE49-F238E27FC236}">
              <a16:creationId xmlns:a16="http://schemas.microsoft.com/office/drawing/2014/main" id="{1FCADDB5-83D7-4BA7-ADCC-38BDB75F0269}"/>
            </a:ext>
          </a:extLst>
        </xdr:cNvPr>
        <xdr:cNvSpPr txBox="1"/>
      </xdr:nvSpPr>
      <xdr:spPr>
        <a:xfrm>
          <a:off x="18183302" y="175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751" name="n_3mainValue【庁舎】&#10;一人当たり面積">
          <a:extLst>
            <a:ext uri="{FF2B5EF4-FFF2-40B4-BE49-F238E27FC236}">
              <a16:creationId xmlns:a16="http://schemas.microsoft.com/office/drawing/2014/main" id="{C7CF63E4-EEEE-4492-B305-1647A5C1B182}"/>
            </a:ext>
          </a:extLst>
        </xdr:cNvPr>
        <xdr:cNvSpPr txBox="1"/>
      </xdr:nvSpPr>
      <xdr:spPr>
        <a:xfrm>
          <a:off x="17383202" y="175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66239</xdr:rowOff>
    </xdr:from>
    <xdr:ext cx="469744" cy="259045"/>
    <xdr:sp macro="" textlink="">
      <xdr:nvSpPr>
        <xdr:cNvPr id="752" name="n_4mainValue【庁舎】&#10;一人当たり面積">
          <a:extLst>
            <a:ext uri="{FF2B5EF4-FFF2-40B4-BE49-F238E27FC236}">
              <a16:creationId xmlns:a16="http://schemas.microsoft.com/office/drawing/2014/main" id="{74288D60-2581-4D5B-BEDC-FE302195FBEB}"/>
            </a:ext>
          </a:extLst>
        </xdr:cNvPr>
        <xdr:cNvSpPr txBox="1"/>
      </xdr:nvSpPr>
      <xdr:spPr>
        <a:xfrm>
          <a:off x="16592627" y="170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F4F13480-02B8-4D43-BE07-D6A495254C42}"/>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3D235E3-6280-484F-BC88-A24AC2FAF3A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4952CCAF-2E63-4854-9F4B-04C46F4FB18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年度に新図書館建設が完了し、有形固定資産減価償却率が大幅に改善し、類似団体平均を大きく下回っている。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体育館・プールおよび福祉施設については老朽化が進み、類似団体平均を上回っている状況である。近年は、維持修繕に係る費用も増加傾向にあることから、公共施設管理計画に基づき、計画的な更新整備・長寿命化や施設の統廃合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また、庁舎についても類似団体平均を大きく上回っている。老朽化が進んでおり、今後建て替えや改築の必要があるため、公共施設管理計画に基づき、長期的に進めていく。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6853984</v>
      </c>
      <c r="BO4" s="462"/>
      <c r="BP4" s="462"/>
      <c r="BQ4" s="462"/>
      <c r="BR4" s="462"/>
      <c r="BS4" s="462"/>
      <c r="BT4" s="462"/>
      <c r="BU4" s="463"/>
      <c r="BV4" s="461">
        <v>7374209</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3.3</v>
      </c>
      <c r="CU4" s="602"/>
      <c r="CV4" s="602"/>
      <c r="CW4" s="602"/>
      <c r="CX4" s="602"/>
      <c r="CY4" s="602"/>
      <c r="CZ4" s="602"/>
      <c r="DA4" s="603"/>
      <c r="DB4" s="601">
        <v>3.2</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6640856</v>
      </c>
      <c r="BO5" s="433"/>
      <c r="BP5" s="433"/>
      <c r="BQ5" s="433"/>
      <c r="BR5" s="433"/>
      <c r="BS5" s="433"/>
      <c r="BT5" s="433"/>
      <c r="BU5" s="434"/>
      <c r="BV5" s="432">
        <v>7200509</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93.8</v>
      </c>
      <c r="CU5" s="430"/>
      <c r="CV5" s="430"/>
      <c r="CW5" s="430"/>
      <c r="CX5" s="430"/>
      <c r="CY5" s="430"/>
      <c r="CZ5" s="430"/>
      <c r="DA5" s="431"/>
      <c r="DB5" s="429">
        <v>91.3</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213128</v>
      </c>
      <c r="BO6" s="433"/>
      <c r="BP6" s="433"/>
      <c r="BQ6" s="433"/>
      <c r="BR6" s="433"/>
      <c r="BS6" s="433"/>
      <c r="BT6" s="433"/>
      <c r="BU6" s="434"/>
      <c r="BV6" s="432">
        <v>173700</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94.6</v>
      </c>
      <c r="CU6" s="576"/>
      <c r="CV6" s="576"/>
      <c r="CW6" s="576"/>
      <c r="CX6" s="576"/>
      <c r="CY6" s="576"/>
      <c r="CZ6" s="576"/>
      <c r="DA6" s="577"/>
      <c r="DB6" s="575">
        <v>94.3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79510</v>
      </c>
      <c r="BO7" s="433"/>
      <c r="BP7" s="433"/>
      <c r="BQ7" s="433"/>
      <c r="BR7" s="433"/>
      <c r="BS7" s="433"/>
      <c r="BT7" s="433"/>
      <c r="BU7" s="434"/>
      <c r="BV7" s="432">
        <v>41718</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4026400</v>
      </c>
      <c r="CU7" s="433"/>
      <c r="CV7" s="433"/>
      <c r="CW7" s="433"/>
      <c r="CX7" s="433"/>
      <c r="CY7" s="433"/>
      <c r="CZ7" s="433"/>
      <c r="DA7" s="434"/>
      <c r="DB7" s="432">
        <v>4078590</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133618</v>
      </c>
      <c r="BO8" s="433"/>
      <c r="BP8" s="433"/>
      <c r="BQ8" s="433"/>
      <c r="BR8" s="433"/>
      <c r="BS8" s="433"/>
      <c r="BT8" s="433"/>
      <c r="BU8" s="434"/>
      <c r="BV8" s="432">
        <v>131982</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0.2</v>
      </c>
      <c r="CU8" s="536"/>
      <c r="CV8" s="536"/>
      <c r="CW8" s="536"/>
      <c r="CX8" s="536"/>
      <c r="CY8" s="536"/>
      <c r="CZ8" s="536"/>
      <c r="DA8" s="537"/>
      <c r="DB8" s="535">
        <v>0.2</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6427</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1636</v>
      </c>
      <c r="BO9" s="433"/>
      <c r="BP9" s="433"/>
      <c r="BQ9" s="433"/>
      <c r="BR9" s="433"/>
      <c r="BS9" s="433"/>
      <c r="BT9" s="433"/>
      <c r="BU9" s="434"/>
      <c r="BV9" s="432">
        <v>-43975</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14.6</v>
      </c>
      <c r="CU9" s="430"/>
      <c r="CV9" s="430"/>
      <c r="CW9" s="430"/>
      <c r="CX9" s="430"/>
      <c r="CY9" s="430"/>
      <c r="CZ9" s="430"/>
      <c r="DA9" s="431"/>
      <c r="DB9" s="429">
        <v>14.4</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7154</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171394</v>
      </c>
      <c r="BO10" s="433"/>
      <c r="BP10" s="433"/>
      <c r="BQ10" s="433"/>
      <c r="BR10" s="433"/>
      <c r="BS10" s="433"/>
      <c r="BT10" s="433"/>
      <c r="BU10" s="434"/>
      <c r="BV10" s="432">
        <v>350524</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5"/>
      <c r="B12" s="538" t="s">
        <v>133</v>
      </c>
      <c r="C12" s="539"/>
      <c r="D12" s="539"/>
      <c r="E12" s="539"/>
      <c r="F12" s="539"/>
      <c r="G12" s="539"/>
      <c r="H12" s="539"/>
      <c r="I12" s="539"/>
      <c r="J12" s="539"/>
      <c r="K12" s="540"/>
      <c r="L12" s="547" t="s">
        <v>134</v>
      </c>
      <c r="M12" s="548"/>
      <c r="N12" s="548"/>
      <c r="O12" s="548"/>
      <c r="P12" s="548"/>
      <c r="Q12" s="549"/>
      <c r="R12" s="550">
        <v>6420</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138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131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142</v>
      </c>
      <c r="N13" s="517"/>
      <c r="O13" s="517"/>
      <c r="P13" s="517"/>
      <c r="Q13" s="518"/>
      <c r="R13" s="519">
        <v>6341</v>
      </c>
      <c r="S13" s="520"/>
      <c r="T13" s="520"/>
      <c r="U13" s="520"/>
      <c r="V13" s="521"/>
      <c r="W13" s="522" t="s">
        <v>143</v>
      </c>
      <c r="X13" s="418"/>
      <c r="Y13" s="418"/>
      <c r="Z13" s="418"/>
      <c r="AA13" s="418"/>
      <c r="AB13" s="419"/>
      <c r="AC13" s="385">
        <v>302</v>
      </c>
      <c r="AD13" s="386"/>
      <c r="AE13" s="386"/>
      <c r="AF13" s="386"/>
      <c r="AG13" s="387"/>
      <c r="AH13" s="385">
        <v>395</v>
      </c>
      <c r="AI13" s="386"/>
      <c r="AJ13" s="386"/>
      <c r="AK13" s="386"/>
      <c r="AL13" s="445"/>
      <c r="AM13" s="489" t="s">
        <v>144</v>
      </c>
      <c r="AN13" s="389"/>
      <c r="AO13" s="389"/>
      <c r="AP13" s="389"/>
      <c r="AQ13" s="389"/>
      <c r="AR13" s="389"/>
      <c r="AS13" s="389"/>
      <c r="AT13" s="390"/>
      <c r="AU13" s="490" t="s">
        <v>138</v>
      </c>
      <c r="AV13" s="491"/>
      <c r="AW13" s="491"/>
      <c r="AX13" s="491"/>
      <c r="AY13" s="446" t="s">
        <v>145</v>
      </c>
      <c r="AZ13" s="447"/>
      <c r="BA13" s="447"/>
      <c r="BB13" s="447"/>
      <c r="BC13" s="447"/>
      <c r="BD13" s="447"/>
      <c r="BE13" s="447"/>
      <c r="BF13" s="447"/>
      <c r="BG13" s="447"/>
      <c r="BH13" s="447"/>
      <c r="BI13" s="447"/>
      <c r="BJ13" s="447"/>
      <c r="BK13" s="447"/>
      <c r="BL13" s="447"/>
      <c r="BM13" s="448"/>
      <c r="BN13" s="432">
        <v>173030</v>
      </c>
      <c r="BO13" s="433"/>
      <c r="BP13" s="433"/>
      <c r="BQ13" s="433"/>
      <c r="BR13" s="433"/>
      <c r="BS13" s="433"/>
      <c r="BT13" s="433"/>
      <c r="BU13" s="434"/>
      <c r="BV13" s="432">
        <v>306549</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12.2</v>
      </c>
      <c r="CU13" s="430"/>
      <c r="CV13" s="430"/>
      <c r="CW13" s="430"/>
      <c r="CX13" s="430"/>
      <c r="CY13" s="430"/>
      <c r="CZ13" s="430"/>
      <c r="DA13" s="431"/>
      <c r="DB13" s="429">
        <v>11.3</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6572</v>
      </c>
      <c r="S14" s="520"/>
      <c r="T14" s="520"/>
      <c r="U14" s="520"/>
      <c r="V14" s="521"/>
      <c r="W14" s="523"/>
      <c r="X14" s="421"/>
      <c r="Y14" s="421"/>
      <c r="Z14" s="421"/>
      <c r="AA14" s="421"/>
      <c r="AB14" s="422"/>
      <c r="AC14" s="512">
        <v>9.9</v>
      </c>
      <c r="AD14" s="513"/>
      <c r="AE14" s="513"/>
      <c r="AF14" s="513"/>
      <c r="AG14" s="514"/>
      <c r="AH14" s="512">
        <v>11.7</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v>49.8</v>
      </c>
      <c r="CU14" s="530"/>
      <c r="CV14" s="530"/>
      <c r="CW14" s="530"/>
      <c r="CX14" s="530"/>
      <c r="CY14" s="530"/>
      <c r="CZ14" s="530"/>
      <c r="DA14" s="531"/>
      <c r="DB14" s="529">
        <v>74</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149</v>
      </c>
      <c r="N15" s="517"/>
      <c r="O15" s="517"/>
      <c r="P15" s="517"/>
      <c r="Q15" s="518"/>
      <c r="R15" s="519">
        <v>6530</v>
      </c>
      <c r="S15" s="520"/>
      <c r="T15" s="520"/>
      <c r="U15" s="520"/>
      <c r="V15" s="521"/>
      <c r="W15" s="522" t="s">
        <v>150</v>
      </c>
      <c r="X15" s="418"/>
      <c r="Y15" s="418"/>
      <c r="Z15" s="418"/>
      <c r="AA15" s="418"/>
      <c r="AB15" s="419"/>
      <c r="AC15" s="385">
        <v>1020</v>
      </c>
      <c r="AD15" s="386"/>
      <c r="AE15" s="386"/>
      <c r="AF15" s="386"/>
      <c r="AG15" s="387"/>
      <c r="AH15" s="385">
        <v>1118</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720541</v>
      </c>
      <c r="BO15" s="462"/>
      <c r="BP15" s="462"/>
      <c r="BQ15" s="462"/>
      <c r="BR15" s="462"/>
      <c r="BS15" s="462"/>
      <c r="BT15" s="462"/>
      <c r="BU15" s="463"/>
      <c r="BV15" s="461">
        <v>707174</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33.5</v>
      </c>
      <c r="AD16" s="513"/>
      <c r="AE16" s="513"/>
      <c r="AF16" s="513"/>
      <c r="AG16" s="514"/>
      <c r="AH16" s="512">
        <v>33.1</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3820310</v>
      </c>
      <c r="BO16" s="433"/>
      <c r="BP16" s="433"/>
      <c r="BQ16" s="433"/>
      <c r="BR16" s="433"/>
      <c r="BS16" s="433"/>
      <c r="BT16" s="433"/>
      <c r="BU16" s="434"/>
      <c r="BV16" s="432">
        <v>3778706</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156</v>
      </c>
      <c r="N17" s="526"/>
      <c r="O17" s="526"/>
      <c r="P17" s="526"/>
      <c r="Q17" s="527"/>
      <c r="R17" s="509" t="s">
        <v>157</v>
      </c>
      <c r="S17" s="510"/>
      <c r="T17" s="510"/>
      <c r="U17" s="510"/>
      <c r="V17" s="511"/>
      <c r="W17" s="522" t="s">
        <v>158</v>
      </c>
      <c r="X17" s="418"/>
      <c r="Y17" s="418"/>
      <c r="Z17" s="418"/>
      <c r="AA17" s="418"/>
      <c r="AB17" s="419"/>
      <c r="AC17" s="385">
        <v>1722</v>
      </c>
      <c r="AD17" s="386"/>
      <c r="AE17" s="386"/>
      <c r="AF17" s="386"/>
      <c r="AG17" s="387"/>
      <c r="AH17" s="385">
        <v>1863</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886545</v>
      </c>
      <c r="BO17" s="433"/>
      <c r="BP17" s="433"/>
      <c r="BQ17" s="433"/>
      <c r="BR17" s="433"/>
      <c r="BS17" s="433"/>
      <c r="BT17" s="433"/>
      <c r="BU17" s="434"/>
      <c r="BV17" s="432">
        <v>872664</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224.7</v>
      </c>
      <c r="M18" s="485"/>
      <c r="N18" s="485"/>
      <c r="O18" s="485"/>
      <c r="P18" s="485"/>
      <c r="Q18" s="485"/>
      <c r="R18" s="486"/>
      <c r="S18" s="486"/>
      <c r="T18" s="486"/>
      <c r="U18" s="486"/>
      <c r="V18" s="487"/>
      <c r="W18" s="503"/>
      <c r="X18" s="504"/>
      <c r="Y18" s="504"/>
      <c r="Z18" s="504"/>
      <c r="AA18" s="504"/>
      <c r="AB18" s="528"/>
      <c r="AC18" s="402">
        <v>56.6</v>
      </c>
      <c r="AD18" s="403"/>
      <c r="AE18" s="403"/>
      <c r="AF18" s="403"/>
      <c r="AG18" s="488"/>
      <c r="AH18" s="402">
        <v>55.2</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3803755</v>
      </c>
      <c r="BO18" s="433"/>
      <c r="BP18" s="433"/>
      <c r="BQ18" s="433"/>
      <c r="BR18" s="433"/>
      <c r="BS18" s="433"/>
      <c r="BT18" s="433"/>
      <c r="BU18" s="434"/>
      <c r="BV18" s="432">
        <v>3771418</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29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4969877</v>
      </c>
      <c r="BO19" s="433"/>
      <c r="BP19" s="433"/>
      <c r="BQ19" s="433"/>
      <c r="BR19" s="433"/>
      <c r="BS19" s="433"/>
      <c r="BT19" s="433"/>
      <c r="BU19" s="434"/>
      <c r="BV19" s="432">
        <v>5029482</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2400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8294129</v>
      </c>
      <c r="BO22" s="462"/>
      <c r="BP22" s="462"/>
      <c r="BQ22" s="462"/>
      <c r="BR22" s="462"/>
      <c r="BS22" s="462"/>
      <c r="BT22" s="462"/>
      <c r="BU22" s="463"/>
      <c r="BV22" s="461">
        <v>8558003</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7945983</v>
      </c>
      <c r="BO23" s="433"/>
      <c r="BP23" s="433"/>
      <c r="BQ23" s="433"/>
      <c r="BR23" s="433"/>
      <c r="BS23" s="433"/>
      <c r="BT23" s="433"/>
      <c r="BU23" s="434"/>
      <c r="BV23" s="432">
        <v>8174705</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8000</v>
      </c>
      <c r="R24" s="386"/>
      <c r="S24" s="386"/>
      <c r="T24" s="386"/>
      <c r="U24" s="386"/>
      <c r="V24" s="387"/>
      <c r="W24" s="475"/>
      <c r="X24" s="412"/>
      <c r="Y24" s="413"/>
      <c r="Z24" s="388" t="s">
        <v>175</v>
      </c>
      <c r="AA24" s="389"/>
      <c r="AB24" s="389"/>
      <c r="AC24" s="389"/>
      <c r="AD24" s="389"/>
      <c r="AE24" s="389"/>
      <c r="AF24" s="389"/>
      <c r="AG24" s="390"/>
      <c r="AH24" s="385">
        <v>127</v>
      </c>
      <c r="AI24" s="386"/>
      <c r="AJ24" s="386"/>
      <c r="AK24" s="386"/>
      <c r="AL24" s="387"/>
      <c r="AM24" s="385">
        <v>355346</v>
      </c>
      <c r="AN24" s="386"/>
      <c r="AO24" s="386"/>
      <c r="AP24" s="386"/>
      <c r="AQ24" s="386"/>
      <c r="AR24" s="387"/>
      <c r="AS24" s="385">
        <v>2798</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6478835</v>
      </c>
      <c r="BO24" s="433"/>
      <c r="BP24" s="433"/>
      <c r="BQ24" s="433"/>
      <c r="BR24" s="433"/>
      <c r="BS24" s="433"/>
      <c r="BT24" s="433"/>
      <c r="BU24" s="434"/>
      <c r="BV24" s="432">
        <v>6576668</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1</v>
      </c>
      <c r="M25" s="386"/>
      <c r="N25" s="386"/>
      <c r="O25" s="386"/>
      <c r="P25" s="387"/>
      <c r="Q25" s="385">
        <v>6320</v>
      </c>
      <c r="R25" s="386"/>
      <c r="S25" s="386"/>
      <c r="T25" s="386"/>
      <c r="U25" s="386"/>
      <c r="V25" s="387"/>
      <c r="W25" s="475"/>
      <c r="X25" s="412"/>
      <c r="Y25" s="413"/>
      <c r="Z25" s="388" t="s">
        <v>178</v>
      </c>
      <c r="AA25" s="389"/>
      <c r="AB25" s="389"/>
      <c r="AC25" s="389"/>
      <c r="AD25" s="389"/>
      <c r="AE25" s="389"/>
      <c r="AF25" s="389"/>
      <c r="AG25" s="390"/>
      <c r="AH25" s="385" t="s">
        <v>141</v>
      </c>
      <c r="AI25" s="386"/>
      <c r="AJ25" s="386"/>
      <c r="AK25" s="386"/>
      <c r="AL25" s="387"/>
      <c r="AM25" s="385" t="s">
        <v>132</v>
      </c>
      <c r="AN25" s="386"/>
      <c r="AO25" s="386"/>
      <c r="AP25" s="386"/>
      <c r="AQ25" s="386"/>
      <c r="AR25" s="387"/>
      <c r="AS25" s="385" t="s">
        <v>141</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703634</v>
      </c>
      <c r="BO25" s="462"/>
      <c r="BP25" s="462"/>
      <c r="BQ25" s="462"/>
      <c r="BR25" s="462"/>
      <c r="BS25" s="462"/>
      <c r="BT25" s="462"/>
      <c r="BU25" s="463"/>
      <c r="BV25" s="461">
        <v>281515</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5920</v>
      </c>
      <c r="R26" s="386"/>
      <c r="S26" s="386"/>
      <c r="T26" s="386"/>
      <c r="U26" s="386"/>
      <c r="V26" s="387"/>
      <c r="W26" s="475"/>
      <c r="X26" s="412"/>
      <c r="Y26" s="413"/>
      <c r="Z26" s="388" t="s">
        <v>181</v>
      </c>
      <c r="AA26" s="443"/>
      <c r="AB26" s="443"/>
      <c r="AC26" s="443"/>
      <c r="AD26" s="443"/>
      <c r="AE26" s="443"/>
      <c r="AF26" s="443"/>
      <c r="AG26" s="444"/>
      <c r="AH26" s="385">
        <v>8</v>
      </c>
      <c r="AI26" s="386"/>
      <c r="AJ26" s="386"/>
      <c r="AK26" s="386"/>
      <c r="AL26" s="387"/>
      <c r="AM26" s="385">
        <v>26528</v>
      </c>
      <c r="AN26" s="386"/>
      <c r="AO26" s="386"/>
      <c r="AP26" s="386"/>
      <c r="AQ26" s="386"/>
      <c r="AR26" s="387"/>
      <c r="AS26" s="385">
        <v>3316</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141</v>
      </c>
      <c r="BO26" s="433"/>
      <c r="BP26" s="433"/>
      <c r="BQ26" s="433"/>
      <c r="BR26" s="433"/>
      <c r="BS26" s="433"/>
      <c r="BT26" s="433"/>
      <c r="BU26" s="434"/>
      <c r="BV26" s="432" t="s">
        <v>141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3300</v>
      </c>
      <c r="R27" s="386"/>
      <c r="S27" s="386"/>
      <c r="T27" s="386"/>
      <c r="U27" s="386"/>
      <c r="V27" s="387"/>
      <c r="W27" s="475"/>
      <c r="X27" s="412"/>
      <c r="Y27" s="413"/>
      <c r="Z27" s="388" t="s">
        <v>184</v>
      </c>
      <c r="AA27" s="389"/>
      <c r="AB27" s="389"/>
      <c r="AC27" s="389"/>
      <c r="AD27" s="389"/>
      <c r="AE27" s="389"/>
      <c r="AF27" s="389"/>
      <c r="AG27" s="390"/>
      <c r="AH27" s="385">
        <v>1</v>
      </c>
      <c r="AI27" s="386"/>
      <c r="AJ27" s="386"/>
      <c r="AK27" s="386"/>
      <c r="AL27" s="387"/>
      <c r="AM27" s="385" t="s">
        <v>185</v>
      </c>
      <c r="AN27" s="386"/>
      <c r="AO27" s="386"/>
      <c r="AP27" s="386"/>
      <c r="AQ27" s="386"/>
      <c r="AR27" s="387"/>
      <c r="AS27" s="385" t="s">
        <v>185</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38779</v>
      </c>
      <c r="BO27" s="467"/>
      <c r="BP27" s="467"/>
      <c r="BQ27" s="467"/>
      <c r="BR27" s="467"/>
      <c r="BS27" s="467"/>
      <c r="BT27" s="467"/>
      <c r="BU27" s="468"/>
      <c r="BV27" s="466">
        <v>38779</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2460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141</v>
      </c>
      <c r="AN28" s="386"/>
      <c r="AO28" s="386"/>
      <c r="AP28" s="386"/>
      <c r="AQ28" s="386"/>
      <c r="AR28" s="387"/>
      <c r="AS28" s="385" t="s">
        <v>141</v>
      </c>
      <c r="AT28" s="386"/>
      <c r="AU28" s="386"/>
      <c r="AV28" s="386"/>
      <c r="AW28" s="386"/>
      <c r="AX28" s="445"/>
      <c r="AY28" s="449" t="s">
        <v>189</v>
      </c>
      <c r="AZ28" s="450"/>
      <c r="BA28" s="450"/>
      <c r="BB28" s="451"/>
      <c r="BC28" s="458" t="s">
        <v>49</v>
      </c>
      <c r="BD28" s="459"/>
      <c r="BE28" s="459"/>
      <c r="BF28" s="459"/>
      <c r="BG28" s="459"/>
      <c r="BH28" s="459"/>
      <c r="BI28" s="459"/>
      <c r="BJ28" s="459"/>
      <c r="BK28" s="459"/>
      <c r="BL28" s="459"/>
      <c r="BM28" s="460"/>
      <c r="BN28" s="461">
        <v>1940100</v>
      </c>
      <c r="BO28" s="462"/>
      <c r="BP28" s="462"/>
      <c r="BQ28" s="462"/>
      <c r="BR28" s="462"/>
      <c r="BS28" s="462"/>
      <c r="BT28" s="462"/>
      <c r="BU28" s="463"/>
      <c r="BV28" s="461">
        <v>1768706</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10</v>
      </c>
      <c r="M29" s="386"/>
      <c r="N29" s="386"/>
      <c r="O29" s="386"/>
      <c r="P29" s="387"/>
      <c r="Q29" s="385">
        <v>2290</v>
      </c>
      <c r="R29" s="386"/>
      <c r="S29" s="386"/>
      <c r="T29" s="386"/>
      <c r="U29" s="386"/>
      <c r="V29" s="387"/>
      <c r="W29" s="476"/>
      <c r="X29" s="477"/>
      <c r="Y29" s="478"/>
      <c r="Z29" s="388" t="s">
        <v>191</v>
      </c>
      <c r="AA29" s="389"/>
      <c r="AB29" s="389"/>
      <c r="AC29" s="389"/>
      <c r="AD29" s="389"/>
      <c r="AE29" s="389"/>
      <c r="AF29" s="389"/>
      <c r="AG29" s="390"/>
      <c r="AH29" s="385">
        <v>128</v>
      </c>
      <c r="AI29" s="386"/>
      <c r="AJ29" s="386"/>
      <c r="AK29" s="386"/>
      <c r="AL29" s="387"/>
      <c r="AM29" s="385">
        <v>359139</v>
      </c>
      <c r="AN29" s="386"/>
      <c r="AO29" s="386"/>
      <c r="AP29" s="386"/>
      <c r="AQ29" s="386"/>
      <c r="AR29" s="387"/>
      <c r="AS29" s="385">
        <v>2806</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14622</v>
      </c>
      <c r="BO29" s="433"/>
      <c r="BP29" s="433"/>
      <c r="BQ29" s="433"/>
      <c r="BR29" s="433"/>
      <c r="BS29" s="433"/>
      <c r="BT29" s="433"/>
      <c r="BU29" s="434"/>
      <c r="BV29" s="432">
        <v>14602</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94.8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1037930</v>
      </c>
      <c r="BO30" s="467"/>
      <c r="BP30" s="467"/>
      <c r="BQ30" s="467"/>
      <c r="BR30" s="467"/>
      <c r="BS30" s="467"/>
      <c r="BT30" s="467"/>
      <c r="BU30" s="468"/>
      <c r="BV30" s="466">
        <v>1060810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200</v>
      </c>
      <c r="D33" s="384"/>
      <c r="E33" s="383" t="s">
        <v>201</v>
      </c>
      <c r="F33" s="383"/>
      <c r="G33" s="383"/>
      <c r="H33" s="383"/>
      <c r="I33" s="383"/>
      <c r="J33" s="383"/>
      <c r="K33" s="383"/>
      <c r="L33" s="383"/>
      <c r="M33" s="383"/>
      <c r="N33" s="383"/>
      <c r="O33" s="383"/>
      <c r="P33" s="383"/>
      <c r="Q33" s="383"/>
      <c r="R33" s="383"/>
      <c r="S33" s="383"/>
      <c r="T33" s="179"/>
      <c r="U33" s="384" t="s">
        <v>200</v>
      </c>
      <c r="V33" s="384"/>
      <c r="W33" s="383" t="s">
        <v>201</v>
      </c>
      <c r="X33" s="383"/>
      <c r="Y33" s="383"/>
      <c r="Z33" s="383"/>
      <c r="AA33" s="383"/>
      <c r="AB33" s="383"/>
      <c r="AC33" s="383"/>
      <c r="AD33" s="383"/>
      <c r="AE33" s="383"/>
      <c r="AF33" s="383"/>
      <c r="AG33" s="383"/>
      <c r="AH33" s="383"/>
      <c r="AI33" s="383"/>
      <c r="AJ33" s="383"/>
      <c r="AK33" s="383"/>
      <c r="AL33" s="179"/>
      <c r="AM33" s="384" t="s">
        <v>200</v>
      </c>
      <c r="AN33" s="384"/>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384" t="s">
        <v>202</v>
      </c>
      <c r="BX33" s="384"/>
      <c r="BY33" s="383" t="s">
        <v>204</v>
      </c>
      <c r="BZ33" s="383"/>
      <c r="CA33" s="383"/>
      <c r="CB33" s="383"/>
      <c r="CC33" s="383"/>
      <c r="CD33" s="383"/>
      <c r="CE33" s="383"/>
      <c r="CF33" s="383"/>
      <c r="CG33" s="383"/>
      <c r="CH33" s="383"/>
      <c r="CI33" s="383"/>
      <c r="CJ33" s="383"/>
      <c r="CK33" s="383"/>
      <c r="CL33" s="383"/>
      <c r="CM33" s="383"/>
      <c r="CN33" s="179"/>
      <c r="CO33" s="384" t="s">
        <v>200</v>
      </c>
      <c r="CP33" s="384"/>
      <c r="CQ33" s="383" t="s">
        <v>205</v>
      </c>
      <c r="CR33" s="383"/>
      <c r="CS33" s="383"/>
      <c r="CT33" s="383"/>
      <c r="CU33" s="383"/>
      <c r="CV33" s="383"/>
      <c r="CW33" s="383"/>
      <c r="CX33" s="383"/>
      <c r="CY33" s="383"/>
      <c r="CZ33" s="383"/>
      <c r="DA33" s="383"/>
      <c r="DB33" s="383"/>
      <c r="DC33" s="383"/>
      <c r="DD33" s="383"/>
      <c r="DE33" s="383"/>
      <c r="DF33" s="179"/>
      <c r="DG33" s="382" t="s">
        <v>206</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4</v>
      </c>
      <c r="V34" s="380"/>
      <c r="W34" s="381" t="str">
        <f>IF('各会計、関係団体の財政状況及び健全化判断比率'!B28="","",'各会計、関係団体の財政状況及び健全化判断比率'!B28)</f>
        <v>智頭町国民健康保険事業特別会計</v>
      </c>
      <c r="X34" s="381"/>
      <c r="Y34" s="381"/>
      <c r="Z34" s="381"/>
      <c r="AA34" s="381"/>
      <c r="AB34" s="381"/>
      <c r="AC34" s="381"/>
      <c r="AD34" s="381"/>
      <c r="AE34" s="381"/>
      <c r="AF34" s="381"/>
      <c r="AG34" s="381"/>
      <c r="AH34" s="381"/>
      <c r="AI34" s="381"/>
      <c r="AJ34" s="381"/>
      <c r="AK34" s="381"/>
      <c r="AL34" s="175"/>
      <c r="AM34" s="380">
        <f>IF(AO34="","",MAX(C34:D43,U34:V43)+1)</f>
        <v>8</v>
      </c>
      <c r="AN34" s="380"/>
      <c r="AO34" s="381" t="str">
        <f>IF('各会計、関係団体の財政状況及び健全化判断比率'!B32="","",'各会計、関係団体の財政状況及び健全化判断比率'!B32)</f>
        <v>智頭町水道事業会計</v>
      </c>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IF('各会計、関係団体の財政状況及び健全化判断比率'!B34="","",'各会計、関係団体の財政状況及び健全化判断比率'!B34)</f>
        <v>智頭町簡易水道事業特別会計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13</v>
      </c>
      <c r="BX34" s="380"/>
      <c r="BY34" s="381" t="str">
        <f>IF('各会計、関係団体の財政状況及び健全化判断比率'!B68="","",'各会計、関係団体の財政状況及び健全化判断比率'!B68)</f>
        <v>鳥取県町村総合事務組合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サングリーン智頭</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智頭町住宅新築資金等貸付事業特別会計</v>
      </c>
      <c r="F35" s="381"/>
      <c r="G35" s="381"/>
      <c r="H35" s="381"/>
      <c r="I35" s="381"/>
      <c r="J35" s="381"/>
      <c r="K35" s="381"/>
      <c r="L35" s="381"/>
      <c r="M35" s="381"/>
      <c r="N35" s="381"/>
      <c r="O35" s="381"/>
      <c r="P35" s="381"/>
      <c r="Q35" s="381"/>
      <c r="R35" s="381"/>
      <c r="S35" s="381"/>
      <c r="T35" s="175"/>
      <c r="U35" s="380">
        <f>IF(W35="","",U34+1)</f>
        <v>5</v>
      </c>
      <c r="V35" s="380"/>
      <c r="W35" s="381" t="str">
        <f>IF('各会計、関係団体の財政状況及び健全化判断比率'!B29="","",'各会計、関係団体の財政状況及び健全化判断比率'!B29)</f>
        <v>智頭町介護保険事業特別会計</v>
      </c>
      <c r="X35" s="381"/>
      <c r="Y35" s="381"/>
      <c r="Z35" s="381"/>
      <c r="AA35" s="381"/>
      <c r="AB35" s="381"/>
      <c r="AC35" s="381"/>
      <c r="AD35" s="381"/>
      <c r="AE35" s="381"/>
      <c r="AF35" s="381"/>
      <c r="AG35" s="381"/>
      <c r="AH35" s="381"/>
      <c r="AI35" s="381"/>
      <c r="AJ35" s="381"/>
      <c r="AK35" s="381"/>
      <c r="AL35" s="175"/>
      <c r="AM35" s="380">
        <f t="shared" ref="AM35:AM43" si="0">IF(AO35="","",AM34+1)</f>
        <v>9</v>
      </c>
      <c r="AN35" s="380"/>
      <c r="AO35" s="381" t="str">
        <f>IF('各会計、関係団体の財政状況及び健全化判断比率'!B33="","",'各会計、関係団体の財政状況及び健全化判断比率'!B33)</f>
        <v>智頭町病院事業会計</v>
      </c>
      <c r="AP35" s="381"/>
      <c r="AQ35" s="381"/>
      <c r="AR35" s="381"/>
      <c r="AS35" s="381"/>
      <c r="AT35" s="381"/>
      <c r="AU35" s="381"/>
      <c r="AV35" s="381"/>
      <c r="AW35" s="381"/>
      <c r="AX35" s="381"/>
      <c r="AY35" s="381"/>
      <c r="AZ35" s="381"/>
      <c r="BA35" s="381"/>
      <c r="BB35" s="381"/>
      <c r="BC35" s="381"/>
      <c r="BD35" s="175"/>
      <c r="BE35" s="380">
        <f t="shared" ref="BE35:BE43" si="1">IF(BG35="","",BE34+1)</f>
        <v>11</v>
      </c>
      <c r="BF35" s="380"/>
      <c r="BG35" s="381" t="str">
        <f>IF('各会計、関係団体の財政状況及び健全化判断比率'!B35="","",'各会計、関係団体の財政状況及び健全化判断比率'!B35)</f>
        <v>智頭町公共下水道事業特別会計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14</v>
      </c>
      <c r="BX35" s="380"/>
      <c r="BY35" s="381" t="str">
        <f>IF('各会計、関係団体の財政状況及び健全化判断比率'!B69="","",'各会計、関係団体の財政状況及び健全化判断比率'!B69)</f>
        <v>鳥取県東部広域行政管理組合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智頭町土地開発公社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f>IF(E36="","",C35+1)</f>
        <v>3</v>
      </c>
      <c r="D36" s="380"/>
      <c r="E36" s="381" t="str">
        <f>IF('各会計、関係団体の財政状況及び健全化判断比率'!B9="","",'各会計、関係団体の財政状況及び健全化判断比率'!B9)</f>
        <v>智頭町公共用地先行取得事業特別会計</v>
      </c>
      <c r="F36" s="381"/>
      <c r="G36" s="381"/>
      <c r="H36" s="381"/>
      <c r="I36" s="381"/>
      <c r="J36" s="381"/>
      <c r="K36" s="381"/>
      <c r="L36" s="381"/>
      <c r="M36" s="381"/>
      <c r="N36" s="381"/>
      <c r="O36" s="381"/>
      <c r="P36" s="381"/>
      <c r="Q36" s="381"/>
      <c r="R36" s="381"/>
      <c r="S36" s="381"/>
      <c r="T36" s="175"/>
      <c r="U36" s="380">
        <f t="shared" ref="U36:U43" si="4">IF(W36="","",U35+1)</f>
        <v>6</v>
      </c>
      <c r="V36" s="380"/>
      <c r="W36" s="381" t="str">
        <f>IF('各会計、関係団体の財政状況及び健全化判断比率'!B30="","",'各会計、関係団体の財政状況及び健全化判断比率'!B30)</f>
        <v>智頭町後期高齢者医療特別会計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12</v>
      </c>
      <c r="BF36" s="380"/>
      <c r="BG36" s="381" t="str">
        <f>IF('各会計、関係団体の財政状況及び健全化判断比率'!B36="","",'各会計、関係団体の財政状況及び健全化判断比率'!B36)</f>
        <v>智頭町農業集落排水事業特別会計</v>
      </c>
      <c r="BH36" s="381"/>
      <c r="BI36" s="381"/>
      <c r="BJ36" s="381"/>
      <c r="BK36" s="381"/>
      <c r="BL36" s="381"/>
      <c r="BM36" s="381"/>
      <c r="BN36" s="381"/>
      <c r="BO36" s="381"/>
      <c r="BP36" s="381"/>
      <c r="BQ36" s="381"/>
      <c r="BR36" s="381"/>
      <c r="BS36" s="381"/>
      <c r="BT36" s="381"/>
      <c r="BU36" s="381"/>
      <c r="BV36" s="175"/>
      <c r="BW36" s="380">
        <f t="shared" si="2"/>
        <v>15</v>
      </c>
      <c r="BX36" s="380"/>
      <c r="BY36" s="381" t="str">
        <f>IF('各会計、関係団体の財政状況及び健全化判断比率'!B70="","",'各会計、関係団体の財政状況及び健全化判断比率'!B70)</f>
        <v>鳥取県東部広域行政管理組合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7</v>
      </c>
      <c r="V37" s="380"/>
      <c r="W37" s="381" t="str">
        <f>IF('各会計、関係団体の財政状況及び健全化判断比率'!B31="","",'各会計、関係団体の財政状況及び健全化判断比率'!B31)</f>
        <v>智頭町介護保険サービス事業特別会計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16</v>
      </c>
      <c r="BX37" s="380"/>
      <c r="BY37" s="381" t="str">
        <f>IF('各会計、関係団体の財政状況及び健全化判断比率'!B71="","",'各会計、関係団体の財政状況及び健全化判断比率'!B71)</f>
        <v>鳥取県後期高齢者医療広域連合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17</v>
      </c>
      <c r="BX38" s="380"/>
      <c r="BY38" s="381" t="str">
        <f>IF('各会計、関係団体の財政状況及び健全化判断比率'!B72="","",'各会計、関係団体の財政状況及び健全化判断比率'!B72)</f>
        <v>鳥取県後期高齢者医療広域連合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i1mGWkzIWrWxIEn0K8KPGDHZ2LdrV+vz6zLuxkLW0PPxCw349pZ3QIVX3EkDswefTww2qkr8DNTSab36bI3UeA==" saltValue="A+mUz8sz4R9pz4CAyOgS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229</v>
      </c>
      <c r="C5" s="693"/>
      <c r="D5" s="693"/>
      <c r="E5" s="693"/>
      <c r="F5" s="693"/>
      <c r="G5" s="693"/>
      <c r="H5" s="693"/>
      <c r="I5" s="693"/>
      <c r="J5" s="693"/>
      <c r="K5" s="693"/>
      <c r="L5" s="693"/>
      <c r="M5" s="693"/>
      <c r="N5" s="693"/>
      <c r="O5" s="693"/>
      <c r="P5" s="693"/>
      <c r="Q5" s="694"/>
      <c r="R5" s="689">
        <v>650566</v>
      </c>
      <c r="S5" s="690"/>
      <c r="T5" s="690"/>
      <c r="U5" s="690"/>
      <c r="V5" s="690"/>
      <c r="W5" s="690"/>
      <c r="X5" s="690"/>
      <c r="Y5" s="715"/>
      <c r="Z5" s="728">
        <v>9.5</v>
      </c>
      <c r="AA5" s="728"/>
      <c r="AB5" s="728"/>
      <c r="AC5" s="728"/>
      <c r="AD5" s="729">
        <v>650566</v>
      </c>
      <c r="AE5" s="729"/>
      <c r="AF5" s="729"/>
      <c r="AG5" s="729"/>
      <c r="AH5" s="729"/>
      <c r="AI5" s="729"/>
      <c r="AJ5" s="729"/>
      <c r="AK5" s="729"/>
      <c r="AL5" s="716">
        <v>16.2</v>
      </c>
      <c r="AM5" s="698"/>
      <c r="AN5" s="698"/>
      <c r="AO5" s="717"/>
      <c r="AP5" s="692" t="s">
        <v>230</v>
      </c>
      <c r="AQ5" s="693"/>
      <c r="AR5" s="693"/>
      <c r="AS5" s="693"/>
      <c r="AT5" s="693"/>
      <c r="AU5" s="693"/>
      <c r="AV5" s="693"/>
      <c r="AW5" s="693"/>
      <c r="AX5" s="693"/>
      <c r="AY5" s="693"/>
      <c r="AZ5" s="693"/>
      <c r="BA5" s="693"/>
      <c r="BB5" s="693"/>
      <c r="BC5" s="693"/>
      <c r="BD5" s="693"/>
      <c r="BE5" s="693"/>
      <c r="BF5" s="694"/>
      <c r="BG5" s="634">
        <v>650566</v>
      </c>
      <c r="BH5" s="635"/>
      <c r="BI5" s="635"/>
      <c r="BJ5" s="635"/>
      <c r="BK5" s="635"/>
      <c r="BL5" s="635"/>
      <c r="BM5" s="635"/>
      <c r="BN5" s="636"/>
      <c r="BO5" s="672">
        <v>100</v>
      </c>
      <c r="BP5" s="672"/>
      <c r="BQ5" s="672"/>
      <c r="BR5" s="672"/>
      <c r="BS5" s="673">
        <v>23861</v>
      </c>
      <c r="BT5" s="673"/>
      <c r="BU5" s="673"/>
      <c r="BV5" s="673"/>
      <c r="BW5" s="673"/>
      <c r="BX5" s="673"/>
      <c r="BY5" s="673"/>
      <c r="BZ5" s="673"/>
      <c r="CA5" s="673"/>
      <c r="CB5" s="711"/>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93664</v>
      </c>
      <c r="S6" s="635"/>
      <c r="T6" s="635"/>
      <c r="U6" s="635"/>
      <c r="V6" s="635"/>
      <c r="W6" s="635"/>
      <c r="X6" s="635"/>
      <c r="Y6" s="636"/>
      <c r="Z6" s="672">
        <v>1.4</v>
      </c>
      <c r="AA6" s="672"/>
      <c r="AB6" s="672"/>
      <c r="AC6" s="672"/>
      <c r="AD6" s="673">
        <v>93664</v>
      </c>
      <c r="AE6" s="673"/>
      <c r="AF6" s="673"/>
      <c r="AG6" s="673"/>
      <c r="AH6" s="673"/>
      <c r="AI6" s="673"/>
      <c r="AJ6" s="673"/>
      <c r="AK6" s="673"/>
      <c r="AL6" s="637">
        <v>2.2999999999999998</v>
      </c>
      <c r="AM6" s="638"/>
      <c r="AN6" s="638"/>
      <c r="AO6" s="674"/>
      <c r="AP6" s="631" t="s">
        <v>235</v>
      </c>
      <c r="AQ6" s="632"/>
      <c r="AR6" s="632"/>
      <c r="AS6" s="632"/>
      <c r="AT6" s="632"/>
      <c r="AU6" s="632"/>
      <c r="AV6" s="632"/>
      <c r="AW6" s="632"/>
      <c r="AX6" s="632"/>
      <c r="AY6" s="632"/>
      <c r="AZ6" s="632"/>
      <c r="BA6" s="632"/>
      <c r="BB6" s="632"/>
      <c r="BC6" s="632"/>
      <c r="BD6" s="632"/>
      <c r="BE6" s="632"/>
      <c r="BF6" s="633"/>
      <c r="BG6" s="634">
        <v>650566</v>
      </c>
      <c r="BH6" s="635"/>
      <c r="BI6" s="635"/>
      <c r="BJ6" s="635"/>
      <c r="BK6" s="635"/>
      <c r="BL6" s="635"/>
      <c r="BM6" s="635"/>
      <c r="BN6" s="636"/>
      <c r="BO6" s="672">
        <v>100</v>
      </c>
      <c r="BP6" s="672"/>
      <c r="BQ6" s="672"/>
      <c r="BR6" s="672"/>
      <c r="BS6" s="673">
        <v>23861</v>
      </c>
      <c r="BT6" s="673"/>
      <c r="BU6" s="673"/>
      <c r="BV6" s="673"/>
      <c r="BW6" s="673"/>
      <c r="BX6" s="673"/>
      <c r="BY6" s="673"/>
      <c r="BZ6" s="673"/>
      <c r="CA6" s="673"/>
      <c r="CB6" s="711"/>
      <c r="CD6" s="692" t="s">
        <v>236</v>
      </c>
      <c r="CE6" s="693"/>
      <c r="CF6" s="693"/>
      <c r="CG6" s="693"/>
      <c r="CH6" s="693"/>
      <c r="CI6" s="693"/>
      <c r="CJ6" s="693"/>
      <c r="CK6" s="693"/>
      <c r="CL6" s="693"/>
      <c r="CM6" s="693"/>
      <c r="CN6" s="693"/>
      <c r="CO6" s="693"/>
      <c r="CP6" s="693"/>
      <c r="CQ6" s="694"/>
      <c r="CR6" s="634">
        <v>77766</v>
      </c>
      <c r="CS6" s="635"/>
      <c r="CT6" s="635"/>
      <c r="CU6" s="635"/>
      <c r="CV6" s="635"/>
      <c r="CW6" s="635"/>
      <c r="CX6" s="635"/>
      <c r="CY6" s="636"/>
      <c r="CZ6" s="716">
        <v>1.2</v>
      </c>
      <c r="DA6" s="698"/>
      <c r="DB6" s="698"/>
      <c r="DC6" s="718"/>
      <c r="DD6" s="640" t="s">
        <v>237</v>
      </c>
      <c r="DE6" s="635"/>
      <c r="DF6" s="635"/>
      <c r="DG6" s="635"/>
      <c r="DH6" s="635"/>
      <c r="DI6" s="635"/>
      <c r="DJ6" s="635"/>
      <c r="DK6" s="635"/>
      <c r="DL6" s="635"/>
      <c r="DM6" s="635"/>
      <c r="DN6" s="635"/>
      <c r="DO6" s="635"/>
      <c r="DP6" s="636"/>
      <c r="DQ6" s="640">
        <v>77766</v>
      </c>
      <c r="DR6" s="635"/>
      <c r="DS6" s="635"/>
      <c r="DT6" s="635"/>
      <c r="DU6" s="635"/>
      <c r="DV6" s="635"/>
      <c r="DW6" s="635"/>
      <c r="DX6" s="635"/>
      <c r="DY6" s="635"/>
      <c r="DZ6" s="635"/>
      <c r="EA6" s="635"/>
      <c r="EB6" s="635"/>
      <c r="EC6" s="671"/>
    </row>
    <row r="7" spans="2:143" ht="11.25" customHeight="1" x14ac:dyDescent="0.15">
      <c r="B7" s="631" t="s">
        <v>238</v>
      </c>
      <c r="C7" s="632"/>
      <c r="D7" s="632"/>
      <c r="E7" s="632"/>
      <c r="F7" s="632"/>
      <c r="G7" s="632"/>
      <c r="H7" s="632"/>
      <c r="I7" s="632"/>
      <c r="J7" s="632"/>
      <c r="K7" s="632"/>
      <c r="L7" s="632"/>
      <c r="M7" s="632"/>
      <c r="N7" s="632"/>
      <c r="O7" s="632"/>
      <c r="P7" s="632"/>
      <c r="Q7" s="633"/>
      <c r="R7" s="634">
        <v>323</v>
      </c>
      <c r="S7" s="635"/>
      <c r="T7" s="635"/>
      <c r="U7" s="635"/>
      <c r="V7" s="635"/>
      <c r="W7" s="635"/>
      <c r="X7" s="635"/>
      <c r="Y7" s="636"/>
      <c r="Z7" s="672">
        <v>0</v>
      </c>
      <c r="AA7" s="672"/>
      <c r="AB7" s="672"/>
      <c r="AC7" s="672"/>
      <c r="AD7" s="673">
        <v>323</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212140</v>
      </c>
      <c r="BH7" s="635"/>
      <c r="BI7" s="635"/>
      <c r="BJ7" s="635"/>
      <c r="BK7" s="635"/>
      <c r="BL7" s="635"/>
      <c r="BM7" s="635"/>
      <c r="BN7" s="636"/>
      <c r="BO7" s="672">
        <v>32.6</v>
      </c>
      <c r="BP7" s="672"/>
      <c r="BQ7" s="672"/>
      <c r="BR7" s="672"/>
      <c r="BS7" s="673" t="s">
        <v>240</v>
      </c>
      <c r="BT7" s="673"/>
      <c r="BU7" s="673"/>
      <c r="BV7" s="673"/>
      <c r="BW7" s="673"/>
      <c r="BX7" s="673"/>
      <c r="BY7" s="673"/>
      <c r="BZ7" s="673"/>
      <c r="CA7" s="673"/>
      <c r="CB7" s="711"/>
      <c r="CD7" s="631" t="s">
        <v>241</v>
      </c>
      <c r="CE7" s="632"/>
      <c r="CF7" s="632"/>
      <c r="CG7" s="632"/>
      <c r="CH7" s="632"/>
      <c r="CI7" s="632"/>
      <c r="CJ7" s="632"/>
      <c r="CK7" s="632"/>
      <c r="CL7" s="632"/>
      <c r="CM7" s="632"/>
      <c r="CN7" s="632"/>
      <c r="CO7" s="632"/>
      <c r="CP7" s="632"/>
      <c r="CQ7" s="633"/>
      <c r="CR7" s="634">
        <v>1177990</v>
      </c>
      <c r="CS7" s="635"/>
      <c r="CT7" s="635"/>
      <c r="CU7" s="635"/>
      <c r="CV7" s="635"/>
      <c r="CW7" s="635"/>
      <c r="CX7" s="635"/>
      <c r="CY7" s="636"/>
      <c r="CZ7" s="672">
        <v>17.7</v>
      </c>
      <c r="DA7" s="672"/>
      <c r="DB7" s="672"/>
      <c r="DC7" s="672"/>
      <c r="DD7" s="640">
        <v>148140</v>
      </c>
      <c r="DE7" s="635"/>
      <c r="DF7" s="635"/>
      <c r="DG7" s="635"/>
      <c r="DH7" s="635"/>
      <c r="DI7" s="635"/>
      <c r="DJ7" s="635"/>
      <c r="DK7" s="635"/>
      <c r="DL7" s="635"/>
      <c r="DM7" s="635"/>
      <c r="DN7" s="635"/>
      <c r="DO7" s="635"/>
      <c r="DP7" s="636"/>
      <c r="DQ7" s="640">
        <v>821860</v>
      </c>
      <c r="DR7" s="635"/>
      <c r="DS7" s="635"/>
      <c r="DT7" s="635"/>
      <c r="DU7" s="635"/>
      <c r="DV7" s="635"/>
      <c r="DW7" s="635"/>
      <c r="DX7" s="635"/>
      <c r="DY7" s="635"/>
      <c r="DZ7" s="635"/>
      <c r="EA7" s="635"/>
      <c r="EB7" s="635"/>
      <c r="EC7" s="671"/>
    </row>
    <row r="8" spans="2:143" ht="11.25" customHeight="1" x14ac:dyDescent="0.15">
      <c r="B8" s="631" t="s">
        <v>242</v>
      </c>
      <c r="C8" s="632"/>
      <c r="D8" s="632"/>
      <c r="E8" s="632"/>
      <c r="F8" s="632"/>
      <c r="G8" s="632"/>
      <c r="H8" s="632"/>
      <c r="I8" s="632"/>
      <c r="J8" s="632"/>
      <c r="K8" s="632"/>
      <c r="L8" s="632"/>
      <c r="M8" s="632"/>
      <c r="N8" s="632"/>
      <c r="O8" s="632"/>
      <c r="P8" s="632"/>
      <c r="Q8" s="633"/>
      <c r="R8" s="634">
        <v>2524</v>
      </c>
      <c r="S8" s="635"/>
      <c r="T8" s="635"/>
      <c r="U8" s="635"/>
      <c r="V8" s="635"/>
      <c r="W8" s="635"/>
      <c r="X8" s="635"/>
      <c r="Y8" s="636"/>
      <c r="Z8" s="672">
        <v>0</v>
      </c>
      <c r="AA8" s="672"/>
      <c r="AB8" s="672"/>
      <c r="AC8" s="672"/>
      <c r="AD8" s="673">
        <v>2524</v>
      </c>
      <c r="AE8" s="673"/>
      <c r="AF8" s="673"/>
      <c r="AG8" s="673"/>
      <c r="AH8" s="673"/>
      <c r="AI8" s="673"/>
      <c r="AJ8" s="673"/>
      <c r="AK8" s="673"/>
      <c r="AL8" s="637">
        <v>0.1</v>
      </c>
      <c r="AM8" s="638"/>
      <c r="AN8" s="638"/>
      <c r="AO8" s="674"/>
      <c r="AP8" s="631" t="s">
        <v>243</v>
      </c>
      <c r="AQ8" s="632"/>
      <c r="AR8" s="632"/>
      <c r="AS8" s="632"/>
      <c r="AT8" s="632"/>
      <c r="AU8" s="632"/>
      <c r="AV8" s="632"/>
      <c r="AW8" s="632"/>
      <c r="AX8" s="632"/>
      <c r="AY8" s="632"/>
      <c r="AZ8" s="632"/>
      <c r="BA8" s="632"/>
      <c r="BB8" s="632"/>
      <c r="BC8" s="632"/>
      <c r="BD8" s="632"/>
      <c r="BE8" s="632"/>
      <c r="BF8" s="633"/>
      <c r="BG8" s="634">
        <v>10888</v>
      </c>
      <c r="BH8" s="635"/>
      <c r="BI8" s="635"/>
      <c r="BJ8" s="635"/>
      <c r="BK8" s="635"/>
      <c r="BL8" s="635"/>
      <c r="BM8" s="635"/>
      <c r="BN8" s="636"/>
      <c r="BO8" s="672">
        <v>1.7</v>
      </c>
      <c r="BP8" s="672"/>
      <c r="BQ8" s="672"/>
      <c r="BR8" s="672"/>
      <c r="BS8" s="673" t="s">
        <v>240</v>
      </c>
      <c r="BT8" s="673"/>
      <c r="BU8" s="673"/>
      <c r="BV8" s="673"/>
      <c r="BW8" s="673"/>
      <c r="BX8" s="673"/>
      <c r="BY8" s="673"/>
      <c r="BZ8" s="673"/>
      <c r="CA8" s="673"/>
      <c r="CB8" s="711"/>
      <c r="CD8" s="631" t="s">
        <v>244</v>
      </c>
      <c r="CE8" s="632"/>
      <c r="CF8" s="632"/>
      <c r="CG8" s="632"/>
      <c r="CH8" s="632"/>
      <c r="CI8" s="632"/>
      <c r="CJ8" s="632"/>
      <c r="CK8" s="632"/>
      <c r="CL8" s="632"/>
      <c r="CM8" s="632"/>
      <c r="CN8" s="632"/>
      <c r="CO8" s="632"/>
      <c r="CP8" s="632"/>
      <c r="CQ8" s="633"/>
      <c r="CR8" s="634">
        <v>1437065</v>
      </c>
      <c r="CS8" s="635"/>
      <c r="CT8" s="635"/>
      <c r="CU8" s="635"/>
      <c r="CV8" s="635"/>
      <c r="CW8" s="635"/>
      <c r="CX8" s="635"/>
      <c r="CY8" s="636"/>
      <c r="CZ8" s="672">
        <v>21.6</v>
      </c>
      <c r="DA8" s="672"/>
      <c r="DB8" s="672"/>
      <c r="DC8" s="672"/>
      <c r="DD8" s="640" t="s">
        <v>240</v>
      </c>
      <c r="DE8" s="635"/>
      <c r="DF8" s="635"/>
      <c r="DG8" s="635"/>
      <c r="DH8" s="635"/>
      <c r="DI8" s="635"/>
      <c r="DJ8" s="635"/>
      <c r="DK8" s="635"/>
      <c r="DL8" s="635"/>
      <c r="DM8" s="635"/>
      <c r="DN8" s="635"/>
      <c r="DO8" s="635"/>
      <c r="DP8" s="636"/>
      <c r="DQ8" s="640">
        <v>847336</v>
      </c>
      <c r="DR8" s="635"/>
      <c r="DS8" s="635"/>
      <c r="DT8" s="635"/>
      <c r="DU8" s="635"/>
      <c r="DV8" s="635"/>
      <c r="DW8" s="635"/>
      <c r="DX8" s="635"/>
      <c r="DY8" s="635"/>
      <c r="DZ8" s="635"/>
      <c r="EA8" s="635"/>
      <c r="EB8" s="635"/>
      <c r="EC8" s="671"/>
    </row>
    <row r="9" spans="2:143" ht="11.25" customHeight="1" x14ac:dyDescent="0.15">
      <c r="B9" s="631" t="s">
        <v>245</v>
      </c>
      <c r="C9" s="632"/>
      <c r="D9" s="632"/>
      <c r="E9" s="632"/>
      <c r="F9" s="632"/>
      <c r="G9" s="632"/>
      <c r="H9" s="632"/>
      <c r="I9" s="632"/>
      <c r="J9" s="632"/>
      <c r="K9" s="632"/>
      <c r="L9" s="632"/>
      <c r="M9" s="632"/>
      <c r="N9" s="632"/>
      <c r="O9" s="632"/>
      <c r="P9" s="632"/>
      <c r="Q9" s="633"/>
      <c r="R9" s="634">
        <v>2002</v>
      </c>
      <c r="S9" s="635"/>
      <c r="T9" s="635"/>
      <c r="U9" s="635"/>
      <c r="V9" s="635"/>
      <c r="W9" s="635"/>
      <c r="X9" s="635"/>
      <c r="Y9" s="636"/>
      <c r="Z9" s="672">
        <v>0</v>
      </c>
      <c r="AA9" s="672"/>
      <c r="AB9" s="672"/>
      <c r="AC9" s="672"/>
      <c r="AD9" s="673">
        <v>2002</v>
      </c>
      <c r="AE9" s="673"/>
      <c r="AF9" s="673"/>
      <c r="AG9" s="673"/>
      <c r="AH9" s="673"/>
      <c r="AI9" s="673"/>
      <c r="AJ9" s="673"/>
      <c r="AK9" s="673"/>
      <c r="AL9" s="637">
        <v>0</v>
      </c>
      <c r="AM9" s="638"/>
      <c r="AN9" s="638"/>
      <c r="AO9" s="674"/>
      <c r="AP9" s="631" t="s">
        <v>246</v>
      </c>
      <c r="AQ9" s="632"/>
      <c r="AR9" s="632"/>
      <c r="AS9" s="632"/>
      <c r="AT9" s="632"/>
      <c r="AU9" s="632"/>
      <c r="AV9" s="632"/>
      <c r="AW9" s="632"/>
      <c r="AX9" s="632"/>
      <c r="AY9" s="632"/>
      <c r="AZ9" s="632"/>
      <c r="BA9" s="632"/>
      <c r="BB9" s="632"/>
      <c r="BC9" s="632"/>
      <c r="BD9" s="632"/>
      <c r="BE9" s="632"/>
      <c r="BF9" s="633"/>
      <c r="BG9" s="634">
        <v>177201</v>
      </c>
      <c r="BH9" s="635"/>
      <c r="BI9" s="635"/>
      <c r="BJ9" s="635"/>
      <c r="BK9" s="635"/>
      <c r="BL9" s="635"/>
      <c r="BM9" s="635"/>
      <c r="BN9" s="636"/>
      <c r="BO9" s="672">
        <v>27.2</v>
      </c>
      <c r="BP9" s="672"/>
      <c r="BQ9" s="672"/>
      <c r="BR9" s="672"/>
      <c r="BS9" s="673" t="s">
        <v>240</v>
      </c>
      <c r="BT9" s="673"/>
      <c r="BU9" s="673"/>
      <c r="BV9" s="673"/>
      <c r="BW9" s="673"/>
      <c r="BX9" s="673"/>
      <c r="BY9" s="673"/>
      <c r="BZ9" s="673"/>
      <c r="CA9" s="673"/>
      <c r="CB9" s="711"/>
      <c r="CD9" s="631" t="s">
        <v>247</v>
      </c>
      <c r="CE9" s="632"/>
      <c r="CF9" s="632"/>
      <c r="CG9" s="632"/>
      <c r="CH9" s="632"/>
      <c r="CI9" s="632"/>
      <c r="CJ9" s="632"/>
      <c r="CK9" s="632"/>
      <c r="CL9" s="632"/>
      <c r="CM9" s="632"/>
      <c r="CN9" s="632"/>
      <c r="CO9" s="632"/>
      <c r="CP9" s="632"/>
      <c r="CQ9" s="633"/>
      <c r="CR9" s="634">
        <v>821338</v>
      </c>
      <c r="CS9" s="635"/>
      <c r="CT9" s="635"/>
      <c r="CU9" s="635"/>
      <c r="CV9" s="635"/>
      <c r="CW9" s="635"/>
      <c r="CX9" s="635"/>
      <c r="CY9" s="636"/>
      <c r="CZ9" s="672">
        <v>12.4</v>
      </c>
      <c r="DA9" s="672"/>
      <c r="DB9" s="672"/>
      <c r="DC9" s="672"/>
      <c r="DD9" s="640">
        <v>1121</v>
      </c>
      <c r="DE9" s="635"/>
      <c r="DF9" s="635"/>
      <c r="DG9" s="635"/>
      <c r="DH9" s="635"/>
      <c r="DI9" s="635"/>
      <c r="DJ9" s="635"/>
      <c r="DK9" s="635"/>
      <c r="DL9" s="635"/>
      <c r="DM9" s="635"/>
      <c r="DN9" s="635"/>
      <c r="DO9" s="635"/>
      <c r="DP9" s="636"/>
      <c r="DQ9" s="640">
        <v>727909</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72" t="s">
        <v>240</v>
      </c>
      <c r="AA10" s="672"/>
      <c r="AB10" s="672"/>
      <c r="AC10" s="672"/>
      <c r="AD10" s="673" t="s">
        <v>237</v>
      </c>
      <c r="AE10" s="673"/>
      <c r="AF10" s="673"/>
      <c r="AG10" s="673"/>
      <c r="AH10" s="673"/>
      <c r="AI10" s="673"/>
      <c r="AJ10" s="673"/>
      <c r="AK10" s="673"/>
      <c r="AL10" s="637" t="s">
        <v>237</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14204</v>
      </c>
      <c r="BH10" s="635"/>
      <c r="BI10" s="635"/>
      <c r="BJ10" s="635"/>
      <c r="BK10" s="635"/>
      <c r="BL10" s="635"/>
      <c r="BM10" s="635"/>
      <c r="BN10" s="636"/>
      <c r="BO10" s="672">
        <v>2.2000000000000002</v>
      </c>
      <c r="BP10" s="672"/>
      <c r="BQ10" s="672"/>
      <c r="BR10" s="672"/>
      <c r="BS10" s="673" t="s">
        <v>240</v>
      </c>
      <c r="BT10" s="673"/>
      <c r="BU10" s="673"/>
      <c r="BV10" s="673"/>
      <c r="BW10" s="673"/>
      <c r="BX10" s="673"/>
      <c r="BY10" s="673"/>
      <c r="BZ10" s="673"/>
      <c r="CA10" s="673"/>
      <c r="CB10" s="711"/>
      <c r="CD10" s="631" t="s">
        <v>250</v>
      </c>
      <c r="CE10" s="632"/>
      <c r="CF10" s="632"/>
      <c r="CG10" s="632"/>
      <c r="CH10" s="632"/>
      <c r="CI10" s="632"/>
      <c r="CJ10" s="632"/>
      <c r="CK10" s="632"/>
      <c r="CL10" s="632"/>
      <c r="CM10" s="632"/>
      <c r="CN10" s="632"/>
      <c r="CO10" s="632"/>
      <c r="CP10" s="632"/>
      <c r="CQ10" s="633"/>
      <c r="CR10" s="634">
        <v>50</v>
      </c>
      <c r="CS10" s="635"/>
      <c r="CT10" s="635"/>
      <c r="CU10" s="635"/>
      <c r="CV10" s="635"/>
      <c r="CW10" s="635"/>
      <c r="CX10" s="635"/>
      <c r="CY10" s="636"/>
      <c r="CZ10" s="672">
        <v>0</v>
      </c>
      <c r="DA10" s="672"/>
      <c r="DB10" s="672"/>
      <c r="DC10" s="672"/>
      <c r="DD10" s="640" t="s">
        <v>251</v>
      </c>
      <c r="DE10" s="635"/>
      <c r="DF10" s="635"/>
      <c r="DG10" s="635"/>
      <c r="DH10" s="635"/>
      <c r="DI10" s="635"/>
      <c r="DJ10" s="635"/>
      <c r="DK10" s="635"/>
      <c r="DL10" s="635"/>
      <c r="DM10" s="635"/>
      <c r="DN10" s="635"/>
      <c r="DO10" s="635"/>
      <c r="DP10" s="636"/>
      <c r="DQ10" s="640">
        <v>50</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155244</v>
      </c>
      <c r="S11" s="635"/>
      <c r="T11" s="635"/>
      <c r="U11" s="635"/>
      <c r="V11" s="635"/>
      <c r="W11" s="635"/>
      <c r="X11" s="635"/>
      <c r="Y11" s="636"/>
      <c r="Z11" s="637">
        <v>2.2999999999999998</v>
      </c>
      <c r="AA11" s="638"/>
      <c r="AB11" s="638"/>
      <c r="AC11" s="639"/>
      <c r="AD11" s="640">
        <v>155244</v>
      </c>
      <c r="AE11" s="635"/>
      <c r="AF11" s="635"/>
      <c r="AG11" s="635"/>
      <c r="AH11" s="635"/>
      <c r="AI11" s="635"/>
      <c r="AJ11" s="635"/>
      <c r="AK11" s="636"/>
      <c r="AL11" s="637">
        <v>3.9</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9847</v>
      </c>
      <c r="BH11" s="635"/>
      <c r="BI11" s="635"/>
      <c r="BJ11" s="635"/>
      <c r="BK11" s="635"/>
      <c r="BL11" s="635"/>
      <c r="BM11" s="635"/>
      <c r="BN11" s="636"/>
      <c r="BO11" s="672">
        <v>1.5</v>
      </c>
      <c r="BP11" s="672"/>
      <c r="BQ11" s="672"/>
      <c r="BR11" s="672"/>
      <c r="BS11" s="673" t="s">
        <v>237</v>
      </c>
      <c r="BT11" s="673"/>
      <c r="BU11" s="673"/>
      <c r="BV11" s="673"/>
      <c r="BW11" s="673"/>
      <c r="BX11" s="673"/>
      <c r="BY11" s="673"/>
      <c r="BZ11" s="673"/>
      <c r="CA11" s="673"/>
      <c r="CB11" s="711"/>
      <c r="CD11" s="631" t="s">
        <v>254</v>
      </c>
      <c r="CE11" s="632"/>
      <c r="CF11" s="632"/>
      <c r="CG11" s="632"/>
      <c r="CH11" s="632"/>
      <c r="CI11" s="632"/>
      <c r="CJ11" s="632"/>
      <c r="CK11" s="632"/>
      <c r="CL11" s="632"/>
      <c r="CM11" s="632"/>
      <c r="CN11" s="632"/>
      <c r="CO11" s="632"/>
      <c r="CP11" s="632"/>
      <c r="CQ11" s="633"/>
      <c r="CR11" s="634">
        <v>951116</v>
      </c>
      <c r="CS11" s="635"/>
      <c r="CT11" s="635"/>
      <c r="CU11" s="635"/>
      <c r="CV11" s="635"/>
      <c r="CW11" s="635"/>
      <c r="CX11" s="635"/>
      <c r="CY11" s="636"/>
      <c r="CZ11" s="672">
        <v>14.3</v>
      </c>
      <c r="DA11" s="672"/>
      <c r="DB11" s="672"/>
      <c r="DC11" s="672"/>
      <c r="DD11" s="640">
        <v>269715</v>
      </c>
      <c r="DE11" s="635"/>
      <c r="DF11" s="635"/>
      <c r="DG11" s="635"/>
      <c r="DH11" s="635"/>
      <c r="DI11" s="635"/>
      <c r="DJ11" s="635"/>
      <c r="DK11" s="635"/>
      <c r="DL11" s="635"/>
      <c r="DM11" s="635"/>
      <c r="DN11" s="635"/>
      <c r="DO11" s="635"/>
      <c r="DP11" s="636"/>
      <c r="DQ11" s="640">
        <v>643221</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t="s">
        <v>237</v>
      </c>
      <c r="S12" s="635"/>
      <c r="T12" s="635"/>
      <c r="U12" s="635"/>
      <c r="V12" s="635"/>
      <c r="W12" s="635"/>
      <c r="X12" s="635"/>
      <c r="Y12" s="636"/>
      <c r="Z12" s="672" t="s">
        <v>237</v>
      </c>
      <c r="AA12" s="672"/>
      <c r="AB12" s="672"/>
      <c r="AC12" s="672"/>
      <c r="AD12" s="673" t="s">
        <v>240</v>
      </c>
      <c r="AE12" s="673"/>
      <c r="AF12" s="673"/>
      <c r="AG12" s="673"/>
      <c r="AH12" s="673"/>
      <c r="AI12" s="673"/>
      <c r="AJ12" s="673"/>
      <c r="AK12" s="673"/>
      <c r="AL12" s="637" t="s">
        <v>240</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371289</v>
      </c>
      <c r="BH12" s="635"/>
      <c r="BI12" s="635"/>
      <c r="BJ12" s="635"/>
      <c r="BK12" s="635"/>
      <c r="BL12" s="635"/>
      <c r="BM12" s="635"/>
      <c r="BN12" s="636"/>
      <c r="BO12" s="672">
        <v>57.1</v>
      </c>
      <c r="BP12" s="672"/>
      <c r="BQ12" s="672"/>
      <c r="BR12" s="672"/>
      <c r="BS12" s="673">
        <v>23861</v>
      </c>
      <c r="BT12" s="673"/>
      <c r="BU12" s="673"/>
      <c r="BV12" s="673"/>
      <c r="BW12" s="673"/>
      <c r="BX12" s="673"/>
      <c r="BY12" s="673"/>
      <c r="BZ12" s="673"/>
      <c r="CA12" s="673"/>
      <c r="CB12" s="711"/>
      <c r="CD12" s="631" t="s">
        <v>257</v>
      </c>
      <c r="CE12" s="632"/>
      <c r="CF12" s="632"/>
      <c r="CG12" s="632"/>
      <c r="CH12" s="632"/>
      <c r="CI12" s="632"/>
      <c r="CJ12" s="632"/>
      <c r="CK12" s="632"/>
      <c r="CL12" s="632"/>
      <c r="CM12" s="632"/>
      <c r="CN12" s="632"/>
      <c r="CO12" s="632"/>
      <c r="CP12" s="632"/>
      <c r="CQ12" s="633"/>
      <c r="CR12" s="634">
        <v>114068</v>
      </c>
      <c r="CS12" s="635"/>
      <c r="CT12" s="635"/>
      <c r="CU12" s="635"/>
      <c r="CV12" s="635"/>
      <c r="CW12" s="635"/>
      <c r="CX12" s="635"/>
      <c r="CY12" s="636"/>
      <c r="CZ12" s="672">
        <v>1.7</v>
      </c>
      <c r="DA12" s="672"/>
      <c r="DB12" s="672"/>
      <c r="DC12" s="672"/>
      <c r="DD12" s="640" t="s">
        <v>240</v>
      </c>
      <c r="DE12" s="635"/>
      <c r="DF12" s="635"/>
      <c r="DG12" s="635"/>
      <c r="DH12" s="635"/>
      <c r="DI12" s="635"/>
      <c r="DJ12" s="635"/>
      <c r="DK12" s="635"/>
      <c r="DL12" s="635"/>
      <c r="DM12" s="635"/>
      <c r="DN12" s="635"/>
      <c r="DO12" s="635"/>
      <c r="DP12" s="636"/>
      <c r="DQ12" s="640">
        <v>58533</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240</v>
      </c>
      <c r="S13" s="635"/>
      <c r="T13" s="635"/>
      <c r="U13" s="635"/>
      <c r="V13" s="635"/>
      <c r="W13" s="635"/>
      <c r="X13" s="635"/>
      <c r="Y13" s="636"/>
      <c r="Z13" s="672" t="s">
        <v>240</v>
      </c>
      <c r="AA13" s="672"/>
      <c r="AB13" s="672"/>
      <c r="AC13" s="672"/>
      <c r="AD13" s="673" t="s">
        <v>240</v>
      </c>
      <c r="AE13" s="673"/>
      <c r="AF13" s="673"/>
      <c r="AG13" s="673"/>
      <c r="AH13" s="673"/>
      <c r="AI13" s="673"/>
      <c r="AJ13" s="673"/>
      <c r="AK13" s="673"/>
      <c r="AL13" s="637" t="s">
        <v>237</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358096</v>
      </c>
      <c r="BH13" s="635"/>
      <c r="BI13" s="635"/>
      <c r="BJ13" s="635"/>
      <c r="BK13" s="635"/>
      <c r="BL13" s="635"/>
      <c r="BM13" s="635"/>
      <c r="BN13" s="636"/>
      <c r="BO13" s="672">
        <v>55</v>
      </c>
      <c r="BP13" s="672"/>
      <c r="BQ13" s="672"/>
      <c r="BR13" s="672"/>
      <c r="BS13" s="673">
        <v>23861</v>
      </c>
      <c r="BT13" s="673"/>
      <c r="BU13" s="673"/>
      <c r="BV13" s="673"/>
      <c r="BW13" s="673"/>
      <c r="BX13" s="673"/>
      <c r="BY13" s="673"/>
      <c r="BZ13" s="673"/>
      <c r="CA13" s="673"/>
      <c r="CB13" s="711"/>
      <c r="CD13" s="631" t="s">
        <v>260</v>
      </c>
      <c r="CE13" s="632"/>
      <c r="CF13" s="632"/>
      <c r="CG13" s="632"/>
      <c r="CH13" s="632"/>
      <c r="CI13" s="632"/>
      <c r="CJ13" s="632"/>
      <c r="CK13" s="632"/>
      <c r="CL13" s="632"/>
      <c r="CM13" s="632"/>
      <c r="CN13" s="632"/>
      <c r="CO13" s="632"/>
      <c r="CP13" s="632"/>
      <c r="CQ13" s="633"/>
      <c r="CR13" s="634">
        <v>593235</v>
      </c>
      <c r="CS13" s="635"/>
      <c r="CT13" s="635"/>
      <c r="CU13" s="635"/>
      <c r="CV13" s="635"/>
      <c r="CW13" s="635"/>
      <c r="CX13" s="635"/>
      <c r="CY13" s="636"/>
      <c r="CZ13" s="672">
        <v>8.9</v>
      </c>
      <c r="DA13" s="672"/>
      <c r="DB13" s="672"/>
      <c r="DC13" s="672"/>
      <c r="DD13" s="640">
        <v>333474</v>
      </c>
      <c r="DE13" s="635"/>
      <c r="DF13" s="635"/>
      <c r="DG13" s="635"/>
      <c r="DH13" s="635"/>
      <c r="DI13" s="635"/>
      <c r="DJ13" s="635"/>
      <c r="DK13" s="635"/>
      <c r="DL13" s="635"/>
      <c r="DM13" s="635"/>
      <c r="DN13" s="635"/>
      <c r="DO13" s="635"/>
      <c r="DP13" s="636"/>
      <c r="DQ13" s="640">
        <v>236029</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v>1</v>
      </c>
      <c r="S14" s="635"/>
      <c r="T14" s="635"/>
      <c r="U14" s="635"/>
      <c r="V14" s="635"/>
      <c r="W14" s="635"/>
      <c r="X14" s="635"/>
      <c r="Y14" s="636"/>
      <c r="Z14" s="672">
        <v>0</v>
      </c>
      <c r="AA14" s="672"/>
      <c r="AB14" s="672"/>
      <c r="AC14" s="672"/>
      <c r="AD14" s="673">
        <v>1</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29399</v>
      </c>
      <c r="BH14" s="635"/>
      <c r="BI14" s="635"/>
      <c r="BJ14" s="635"/>
      <c r="BK14" s="635"/>
      <c r="BL14" s="635"/>
      <c r="BM14" s="635"/>
      <c r="BN14" s="636"/>
      <c r="BO14" s="672">
        <v>4.5</v>
      </c>
      <c r="BP14" s="672"/>
      <c r="BQ14" s="672"/>
      <c r="BR14" s="672"/>
      <c r="BS14" s="673" t="s">
        <v>237</v>
      </c>
      <c r="BT14" s="673"/>
      <c r="BU14" s="673"/>
      <c r="BV14" s="673"/>
      <c r="BW14" s="673"/>
      <c r="BX14" s="673"/>
      <c r="BY14" s="673"/>
      <c r="BZ14" s="673"/>
      <c r="CA14" s="673"/>
      <c r="CB14" s="711"/>
      <c r="CD14" s="631" t="s">
        <v>263</v>
      </c>
      <c r="CE14" s="632"/>
      <c r="CF14" s="632"/>
      <c r="CG14" s="632"/>
      <c r="CH14" s="632"/>
      <c r="CI14" s="632"/>
      <c r="CJ14" s="632"/>
      <c r="CK14" s="632"/>
      <c r="CL14" s="632"/>
      <c r="CM14" s="632"/>
      <c r="CN14" s="632"/>
      <c r="CO14" s="632"/>
      <c r="CP14" s="632"/>
      <c r="CQ14" s="633"/>
      <c r="CR14" s="634">
        <v>173840</v>
      </c>
      <c r="CS14" s="635"/>
      <c r="CT14" s="635"/>
      <c r="CU14" s="635"/>
      <c r="CV14" s="635"/>
      <c r="CW14" s="635"/>
      <c r="CX14" s="635"/>
      <c r="CY14" s="636"/>
      <c r="CZ14" s="672">
        <v>2.6</v>
      </c>
      <c r="DA14" s="672"/>
      <c r="DB14" s="672"/>
      <c r="DC14" s="672"/>
      <c r="DD14" s="640" t="s">
        <v>240</v>
      </c>
      <c r="DE14" s="635"/>
      <c r="DF14" s="635"/>
      <c r="DG14" s="635"/>
      <c r="DH14" s="635"/>
      <c r="DI14" s="635"/>
      <c r="DJ14" s="635"/>
      <c r="DK14" s="635"/>
      <c r="DL14" s="635"/>
      <c r="DM14" s="635"/>
      <c r="DN14" s="635"/>
      <c r="DO14" s="635"/>
      <c r="DP14" s="636"/>
      <c r="DQ14" s="640">
        <v>170187</v>
      </c>
      <c r="DR14" s="635"/>
      <c r="DS14" s="635"/>
      <c r="DT14" s="635"/>
      <c r="DU14" s="635"/>
      <c r="DV14" s="635"/>
      <c r="DW14" s="635"/>
      <c r="DX14" s="635"/>
      <c r="DY14" s="635"/>
      <c r="DZ14" s="635"/>
      <c r="EA14" s="635"/>
      <c r="EB14" s="635"/>
      <c r="EC14" s="671"/>
    </row>
    <row r="15" spans="2:143" ht="11.25" customHeight="1" x14ac:dyDescent="0.15">
      <c r="B15" s="631" t="s">
        <v>264</v>
      </c>
      <c r="C15" s="632"/>
      <c r="D15" s="632"/>
      <c r="E15" s="632"/>
      <c r="F15" s="632"/>
      <c r="G15" s="632"/>
      <c r="H15" s="632"/>
      <c r="I15" s="632"/>
      <c r="J15" s="632"/>
      <c r="K15" s="632"/>
      <c r="L15" s="632"/>
      <c r="M15" s="632"/>
      <c r="N15" s="632"/>
      <c r="O15" s="632"/>
      <c r="P15" s="632"/>
      <c r="Q15" s="633"/>
      <c r="R15" s="634" t="s">
        <v>251</v>
      </c>
      <c r="S15" s="635"/>
      <c r="T15" s="635"/>
      <c r="U15" s="635"/>
      <c r="V15" s="635"/>
      <c r="W15" s="635"/>
      <c r="X15" s="635"/>
      <c r="Y15" s="636"/>
      <c r="Z15" s="672" t="s">
        <v>237</v>
      </c>
      <c r="AA15" s="672"/>
      <c r="AB15" s="672"/>
      <c r="AC15" s="672"/>
      <c r="AD15" s="673" t="s">
        <v>240</v>
      </c>
      <c r="AE15" s="673"/>
      <c r="AF15" s="673"/>
      <c r="AG15" s="673"/>
      <c r="AH15" s="673"/>
      <c r="AI15" s="673"/>
      <c r="AJ15" s="673"/>
      <c r="AK15" s="673"/>
      <c r="AL15" s="637" t="s">
        <v>240</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37738</v>
      </c>
      <c r="BH15" s="635"/>
      <c r="BI15" s="635"/>
      <c r="BJ15" s="635"/>
      <c r="BK15" s="635"/>
      <c r="BL15" s="635"/>
      <c r="BM15" s="635"/>
      <c r="BN15" s="636"/>
      <c r="BO15" s="672">
        <v>5.8</v>
      </c>
      <c r="BP15" s="672"/>
      <c r="BQ15" s="672"/>
      <c r="BR15" s="672"/>
      <c r="BS15" s="673" t="s">
        <v>251</v>
      </c>
      <c r="BT15" s="673"/>
      <c r="BU15" s="673"/>
      <c r="BV15" s="673"/>
      <c r="BW15" s="673"/>
      <c r="BX15" s="673"/>
      <c r="BY15" s="673"/>
      <c r="BZ15" s="673"/>
      <c r="CA15" s="673"/>
      <c r="CB15" s="711"/>
      <c r="CD15" s="631" t="s">
        <v>266</v>
      </c>
      <c r="CE15" s="632"/>
      <c r="CF15" s="632"/>
      <c r="CG15" s="632"/>
      <c r="CH15" s="632"/>
      <c r="CI15" s="632"/>
      <c r="CJ15" s="632"/>
      <c r="CK15" s="632"/>
      <c r="CL15" s="632"/>
      <c r="CM15" s="632"/>
      <c r="CN15" s="632"/>
      <c r="CO15" s="632"/>
      <c r="CP15" s="632"/>
      <c r="CQ15" s="633"/>
      <c r="CR15" s="634">
        <v>510754</v>
      </c>
      <c r="CS15" s="635"/>
      <c r="CT15" s="635"/>
      <c r="CU15" s="635"/>
      <c r="CV15" s="635"/>
      <c r="CW15" s="635"/>
      <c r="CX15" s="635"/>
      <c r="CY15" s="636"/>
      <c r="CZ15" s="672">
        <v>7.7</v>
      </c>
      <c r="DA15" s="672"/>
      <c r="DB15" s="672"/>
      <c r="DC15" s="672"/>
      <c r="DD15" s="640">
        <v>60894</v>
      </c>
      <c r="DE15" s="635"/>
      <c r="DF15" s="635"/>
      <c r="DG15" s="635"/>
      <c r="DH15" s="635"/>
      <c r="DI15" s="635"/>
      <c r="DJ15" s="635"/>
      <c r="DK15" s="635"/>
      <c r="DL15" s="635"/>
      <c r="DM15" s="635"/>
      <c r="DN15" s="635"/>
      <c r="DO15" s="635"/>
      <c r="DP15" s="636"/>
      <c r="DQ15" s="640">
        <v>444535</v>
      </c>
      <c r="DR15" s="635"/>
      <c r="DS15" s="635"/>
      <c r="DT15" s="635"/>
      <c r="DU15" s="635"/>
      <c r="DV15" s="635"/>
      <c r="DW15" s="635"/>
      <c r="DX15" s="635"/>
      <c r="DY15" s="635"/>
      <c r="DZ15" s="635"/>
      <c r="EA15" s="635"/>
      <c r="EB15" s="635"/>
      <c r="EC15" s="671"/>
    </row>
    <row r="16" spans="2:143" ht="11.25" customHeight="1" x14ac:dyDescent="0.15">
      <c r="B16" s="631" t="s">
        <v>267</v>
      </c>
      <c r="C16" s="632"/>
      <c r="D16" s="632"/>
      <c r="E16" s="632"/>
      <c r="F16" s="632"/>
      <c r="G16" s="632"/>
      <c r="H16" s="632"/>
      <c r="I16" s="632"/>
      <c r="J16" s="632"/>
      <c r="K16" s="632"/>
      <c r="L16" s="632"/>
      <c r="M16" s="632"/>
      <c r="N16" s="632"/>
      <c r="O16" s="632"/>
      <c r="P16" s="632"/>
      <c r="Q16" s="633"/>
      <c r="R16" s="634">
        <v>2440</v>
      </c>
      <c r="S16" s="635"/>
      <c r="T16" s="635"/>
      <c r="U16" s="635"/>
      <c r="V16" s="635"/>
      <c r="W16" s="635"/>
      <c r="X16" s="635"/>
      <c r="Y16" s="636"/>
      <c r="Z16" s="672">
        <v>0</v>
      </c>
      <c r="AA16" s="672"/>
      <c r="AB16" s="672"/>
      <c r="AC16" s="672"/>
      <c r="AD16" s="673">
        <v>2440</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240</v>
      </c>
      <c r="BH16" s="635"/>
      <c r="BI16" s="635"/>
      <c r="BJ16" s="635"/>
      <c r="BK16" s="635"/>
      <c r="BL16" s="635"/>
      <c r="BM16" s="635"/>
      <c r="BN16" s="636"/>
      <c r="BO16" s="672" t="s">
        <v>240</v>
      </c>
      <c r="BP16" s="672"/>
      <c r="BQ16" s="672"/>
      <c r="BR16" s="672"/>
      <c r="BS16" s="673" t="s">
        <v>237</v>
      </c>
      <c r="BT16" s="673"/>
      <c r="BU16" s="673"/>
      <c r="BV16" s="673"/>
      <c r="BW16" s="673"/>
      <c r="BX16" s="673"/>
      <c r="BY16" s="673"/>
      <c r="BZ16" s="673"/>
      <c r="CA16" s="673"/>
      <c r="CB16" s="711"/>
      <c r="CD16" s="631" t="s">
        <v>269</v>
      </c>
      <c r="CE16" s="632"/>
      <c r="CF16" s="632"/>
      <c r="CG16" s="632"/>
      <c r="CH16" s="632"/>
      <c r="CI16" s="632"/>
      <c r="CJ16" s="632"/>
      <c r="CK16" s="632"/>
      <c r="CL16" s="632"/>
      <c r="CM16" s="632"/>
      <c r="CN16" s="632"/>
      <c r="CO16" s="632"/>
      <c r="CP16" s="632"/>
      <c r="CQ16" s="633"/>
      <c r="CR16" s="634">
        <v>6103</v>
      </c>
      <c r="CS16" s="635"/>
      <c r="CT16" s="635"/>
      <c r="CU16" s="635"/>
      <c r="CV16" s="635"/>
      <c r="CW16" s="635"/>
      <c r="CX16" s="635"/>
      <c r="CY16" s="636"/>
      <c r="CZ16" s="672">
        <v>0.1</v>
      </c>
      <c r="DA16" s="672"/>
      <c r="DB16" s="672"/>
      <c r="DC16" s="672"/>
      <c r="DD16" s="640" t="s">
        <v>240</v>
      </c>
      <c r="DE16" s="635"/>
      <c r="DF16" s="635"/>
      <c r="DG16" s="635"/>
      <c r="DH16" s="635"/>
      <c r="DI16" s="635"/>
      <c r="DJ16" s="635"/>
      <c r="DK16" s="635"/>
      <c r="DL16" s="635"/>
      <c r="DM16" s="635"/>
      <c r="DN16" s="635"/>
      <c r="DO16" s="635"/>
      <c r="DP16" s="636"/>
      <c r="DQ16" s="640">
        <v>1792</v>
      </c>
      <c r="DR16" s="635"/>
      <c r="DS16" s="635"/>
      <c r="DT16" s="635"/>
      <c r="DU16" s="635"/>
      <c r="DV16" s="635"/>
      <c r="DW16" s="635"/>
      <c r="DX16" s="635"/>
      <c r="DY16" s="635"/>
      <c r="DZ16" s="635"/>
      <c r="EA16" s="635"/>
      <c r="EB16" s="635"/>
      <c r="EC16" s="671"/>
    </row>
    <row r="17" spans="2:133" ht="11.25" customHeight="1" x14ac:dyDescent="0.15">
      <c r="B17" s="631" t="s">
        <v>270</v>
      </c>
      <c r="C17" s="632"/>
      <c r="D17" s="632"/>
      <c r="E17" s="632"/>
      <c r="F17" s="632"/>
      <c r="G17" s="632"/>
      <c r="H17" s="632"/>
      <c r="I17" s="632"/>
      <c r="J17" s="632"/>
      <c r="K17" s="632"/>
      <c r="L17" s="632"/>
      <c r="M17" s="632"/>
      <c r="N17" s="632"/>
      <c r="O17" s="632"/>
      <c r="P17" s="632"/>
      <c r="Q17" s="633"/>
      <c r="R17" s="634">
        <v>8724</v>
      </c>
      <c r="S17" s="635"/>
      <c r="T17" s="635"/>
      <c r="U17" s="635"/>
      <c r="V17" s="635"/>
      <c r="W17" s="635"/>
      <c r="X17" s="635"/>
      <c r="Y17" s="636"/>
      <c r="Z17" s="672">
        <v>0.1</v>
      </c>
      <c r="AA17" s="672"/>
      <c r="AB17" s="672"/>
      <c r="AC17" s="672"/>
      <c r="AD17" s="673">
        <v>8724</v>
      </c>
      <c r="AE17" s="673"/>
      <c r="AF17" s="673"/>
      <c r="AG17" s="673"/>
      <c r="AH17" s="673"/>
      <c r="AI17" s="673"/>
      <c r="AJ17" s="673"/>
      <c r="AK17" s="673"/>
      <c r="AL17" s="637">
        <v>0.2</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237</v>
      </c>
      <c r="BH17" s="635"/>
      <c r="BI17" s="635"/>
      <c r="BJ17" s="635"/>
      <c r="BK17" s="635"/>
      <c r="BL17" s="635"/>
      <c r="BM17" s="635"/>
      <c r="BN17" s="636"/>
      <c r="BO17" s="672" t="s">
        <v>240</v>
      </c>
      <c r="BP17" s="672"/>
      <c r="BQ17" s="672"/>
      <c r="BR17" s="672"/>
      <c r="BS17" s="673" t="s">
        <v>237</v>
      </c>
      <c r="BT17" s="673"/>
      <c r="BU17" s="673"/>
      <c r="BV17" s="673"/>
      <c r="BW17" s="673"/>
      <c r="BX17" s="673"/>
      <c r="BY17" s="673"/>
      <c r="BZ17" s="673"/>
      <c r="CA17" s="673"/>
      <c r="CB17" s="711"/>
      <c r="CD17" s="631" t="s">
        <v>272</v>
      </c>
      <c r="CE17" s="632"/>
      <c r="CF17" s="632"/>
      <c r="CG17" s="632"/>
      <c r="CH17" s="632"/>
      <c r="CI17" s="632"/>
      <c r="CJ17" s="632"/>
      <c r="CK17" s="632"/>
      <c r="CL17" s="632"/>
      <c r="CM17" s="632"/>
      <c r="CN17" s="632"/>
      <c r="CO17" s="632"/>
      <c r="CP17" s="632"/>
      <c r="CQ17" s="633"/>
      <c r="CR17" s="634">
        <v>777531</v>
      </c>
      <c r="CS17" s="635"/>
      <c r="CT17" s="635"/>
      <c r="CU17" s="635"/>
      <c r="CV17" s="635"/>
      <c r="CW17" s="635"/>
      <c r="CX17" s="635"/>
      <c r="CY17" s="636"/>
      <c r="CZ17" s="672">
        <v>11.7</v>
      </c>
      <c r="DA17" s="672"/>
      <c r="DB17" s="672"/>
      <c r="DC17" s="672"/>
      <c r="DD17" s="640" t="s">
        <v>251</v>
      </c>
      <c r="DE17" s="635"/>
      <c r="DF17" s="635"/>
      <c r="DG17" s="635"/>
      <c r="DH17" s="635"/>
      <c r="DI17" s="635"/>
      <c r="DJ17" s="635"/>
      <c r="DK17" s="635"/>
      <c r="DL17" s="635"/>
      <c r="DM17" s="635"/>
      <c r="DN17" s="635"/>
      <c r="DO17" s="635"/>
      <c r="DP17" s="636"/>
      <c r="DQ17" s="640">
        <v>727531</v>
      </c>
      <c r="DR17" s="635"/>
      <c r="DS17" s="635"/>
      <c r="DT17" s="635"/>
      <c r="DU17" s="635"/>
      <c r="DV17" s="635"/>
      <c r="DW17" s="635"/>
      <c r="DX17" s="635"/>
      <c r="DY17" s="635"/>
      <c r="DZ17" s="635"/>
      <c r="EA17" s="635"/>
      <c r="EB17" s="635"/>
      <c r="EC17" s="671"/>
    </row>
    <row r="18" spans="2:133" ht="11.25" customHeight="1" x14ac:dyDescent="0.15">
      <c r="B18" s="631" t="s">
        <v>273</v>
      </c>
      <c r="C18" s="632"/>
      <c r="D18" s="632"/>
      <c r="E18" s="632"/>
      <c r="F18" s="632"/>
      <c r="G18" s="632"/>
      <c r="H18" s="632"/>
      <c r="I18" s="632"/>
      <c r="J18" s="632"/>
      <c r="K18" s="632"/>
      <c r="L18" s="632"/>
      <c r="M18" s="632"/>
      <c r="N18" s="632"/>
      <c r="O18" s="632"/>
      <c r="P18" s="632"/>
      <c r="Q18" s="633"/>
      <c r="R18" s="634">
        <v>1475</v>
      </c>
      <c r="S18" s="635"/>
      <c r="T18" s="635"/>
      <c r="U18" s="635"/>
      <c r="V18" s="635"/>
      <c r="W18" s="635"/>
      <c r="X18" s="635"/>
      <c r="Y18" s="636"/>
      <c r="Z18" s="672">
        <v>0</v>
      </c>
      <c r="AA18" s="672"/>
      <c r="AB18" s="672"/>
      <c r="AC18" s="672"/>
      <c r="AD18" s="673">
        <v>1475</v>
      </c>
      <c r="AE18" s="673"/>
      <c r="AF18" s="673"/>
      <c r="AG18" s="673"/>
      <c r="AH18" s="673"/>
      <c r="AI18" s="673"/>
      <c r="AJ18" s="673"/>
      <c r="AK18" s="673"/>
      <c r="AL18" s="637">
        <v>0</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240</v>
      </c>
      <c r="BH18" s="635"/>
      <c r="BI18" s="635"/>
      <c r="BJ18" s="635"/>
      <c r="BK18" s="635"/>
      <c r="BL18" s="635"/>
      <c r="BM18" s="635"/>
      <c r="BN18" s="636"/>
      <c r="BO18" s="672" t="s">
        <v>237</v>
      </c>
      <c r="BP18" s="672"/>
      <c r="BQ18" s="672"/>
      <c r="BR18" s="672"/>
      <c r="BS18" s="673" t="s">
        <v>237</v>
      </c>
      <c r="BT18" s="673"/>
      <c r="BU18" s="673"/>
      <c r="BV18" s="673"/>
      <c r="BW18" s="673"/>
      <c r="BX18" s="673"/>
      <c r="BY18" s="673"/>
      <c r="BZ18" s="673"/>
      <c r="CA18" s="673"/>
      <c r="CB18" s="711"/>
      <c r="CD18" s="631" t="s">
        <v>275</v>
      </c>
      <c r="CE18" s="632"/>
      <c r="CF18" s="632"/>
      <c r="CG18" s="632"/>
      <c r="CH18" s="632"/>
      <c r="CI18" s="632"/>
      <c r="CJ18" s="632"/>
      <c r="CK18" s="632"/>
      <c r="CL18" s="632"/>
      <c r="CM18" s="632"/>
      <c r="CN18" s="632"/>
      <c r="CO18" s="632"/>
      <c r="CP18" s="632"/>
      <c r="CQ18" s="633"/>
      <c r="CR18" s="634" t="s">
        <v>240</v>
      </c>
      <c r="CS18" s="635"/>
      <c r="CT18" s="635"/>
      <c r="CU18" s="635"/>
      <c r="CV18" s="635"/>
      <c r="CW18" s="635"/>
      <c r="CX18" s="635"/>
      <c r="CY18" s="636"/>
      <c r="CZ18" s="672" t="s">
        <v>237</v>
      </c>
      <c r="DA18" s="672"/>
      <c r="DB18" s="672"/>
      <c r="DC18" s="672"/>
      <c r="DD18" s="640" t="s">
        <v>237</v>
      </c>
      <c r="DE18" s="635"/>
      <c r="DF18" s="635"/>
      <c r="DG18" s="635"/>
      <c r="DH18" s="635"/>
      <c r="DI18" s="635"/>
      <c r="DJ18" s="635"/>
      <c r="DK18" s="635"/>
      <c r="DL18" s="635"/>
      <c r="DM18" s="635"/>
      <c r="DN18" s="635"/>
      <c r="DO18" s="635"/>
      <c r="DP18" s="636"/>
      <c r="DQ18" s="640" t="s">
        <v>240</v>
      </c>
      <c r="DR18" s="635"/>
      <c r="DS18" s="635"/>
      <c r="DT18" s="635"/>
      <c r="DU18" s="635"/>
      <c r="DV18" s="635"/>
      <c r="DW18" s="635"/>
      <c r="DX18" s="635"/>
      <c r="DY18" s="635"/>
      <c r="DZ18" s="635"/>
      <c r="EA18" s="635"/>
      <c r="EB18" s="635"/>
      <c r="EC18" s="671"/>
    </row>
    <row r="19" spans="2:133" ht="11.25" customHeight="1" x14ac:dyDescent="0.15">
      <c r="B19" s="631" t="s">
        <v>276</v>
      </c>
      <c r="C19" s="632"/>
      <c r="D19" s="632"/>
      <c r="E19" s="632"/>
      <c r="F19" s="632"/>
      <c r="G19" s="632"/>
      <c r="H19" s="632"/>
      <c r="I19" s="632"/>
      <c r="J19" s="632"/>
      <c r="K19" s="632"/>
      <c r="L19" s="632"/>
      <c r="M19" s="632"/>
      <c r="N19" s="632"/>
      <c r="O19" s="632"/>
      <c r="P19" s="632"/>
      <c r="Q19" s="633"/>
      <c r="R19" s="634">
        <v>1475</v>
      </c>
      <c r="S19" s="635"/>
      <c r="T19" s="635"/>
      <c r="U19" s="635"/>
      <c r="V19" s="635"/>
      <c r="W19" s="635"/>
      <c r="X19" s="635"/>
      <c r="Y19" s="636"/>
      <c r="Z19" s="672">
        <v>0</v>
      </c>
      <c r="AA19" s="672"/>
      <c r="AB19" s="672"/>
      <c r="AC19" s="672"/>
      <c r="AD19" s="673">
        <v>1475</v>
      </c>
      <c r="AE19" s="673"/>
      <c r="AF19" s="673"/>
      <c r="AG19" s="673"/>
      <c r="AH19" s="673"/>
      <c r="AI19" s="673"/>
      <c r="AJ19" s="673"/>
      <c r="AK19" s="673"/>
      <c r="AL19" s="637">
        <v>0</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t="s">
        <v>240</v>
      </c>
      <c r="BH19" s="635"/>
      <c r="BI19" s="635"/>
      <c r="BJ19" s="635"/>
      <c r="BK19" s="635"/>
      <c r="BL19" s="635"/>
      <c r="BM19" s="635"/>
      <c r="BN19" s="636"/>
      <c r="BO19" s="672" t="s">
        <v>240</v>
      </c>
      <c r="BP19" s="672"/>
      <c r="BQ19" s="672"/>
      <c r="BR19" s="672"/>
      <c r="BS19" s="673" t="s">
        <v>237</v>
      </c>
      <c r="BT19" s="673"/>
      <c r="BU19" s="673"/>
      <c r="BV19" s="673"/>
      <c r="BW19" s="673"/>
      <c r="BX19" s="673"/>
      <c r="BY19" s="673"/>
      <c r="BZ19" s="673"/>
      <c r="CA19" s="673"/>
      <c r="CB19" s="711"/>
      <c r="CD19" s="631" t="s">
        <v>278</v>
      </c>
      <c r="CE19" s="632"/>
      <c r="CF19" s="632"/>
      <c r="CG19" s="632"/>
      <c r="CH19" s="632"/>
      <c r="CI19" s="632"/>
      <c r="CJ19" s="632"/>
      <c r="CK19" s="632"/>
      <c r="CL19" s="632"/>
      <c r="CM19" s="632"/>
      <c r="CN19" s="632"/>
      <c r="CO19" s="632"/>
      <c r="CP19" s="632"/>
      <c r="CQ19" s="633"/>
      <c r="CR19" s="634" t="s">
        <v>240</v>
      </c>
      <c r="CS19" s="635"/>
      <c r="CT19" s="635"/>
      <c r="CU19" s="635"/>
      <c r="CV19" s="635"/>
      <c r="CW19" s="635"/>
      <c r="CX19" s="635"/>
      <c r="CY19" s="636"/>
      <c r="CZ19" s="672" t="s">
        <v>240</v>
      </c>
      <c r="DA19" s="672"/>
      <c r="DB19" s="672"/>
      <c r="DC19" s="672"/>
      <c r="DD19" s="640" t="s">
        <v>237</v>
      </c>
      <c r="DE19" s="635"/>
      <c r="DF19" s="635"/>
      <c r="DG19" s="635"/>
      <c r="DH19" s="635"/>
      <c r="DI19" s="635"/>
      <c r="DJ19" s="635"/>
      <c r="DK19" s="635"/>
      <c r="DL19" s="635"/>
      <c r="DM19" s="635"/>
      <c r="DN19" s="635"/>
      <c r="DO19" s="635"/>
      <c r="DP19" s="636"/>
      <c r="DQ19" s="640" t="s">
        <v>240</v>
      </c>
      <c r="DR19" s="635"/>
      <c r="DS19" s="635"/>
      <c r="DT19" s="635"/>
      <c r="DU19" s="635"/>
      <c r="DV19" s="635"/>
      <c r="DW19" s="635"/>
      <c r="DX19" s="635"/>
      <c r="DY19" s="635"/>
      <c r="DZ19" s="635"/>
      <c r="EA19" s="635"/>
      <c r="EB19" s="635"/>
      <c r="EC19" s="671"/>
    </row>
    <row r="20" spans="2:133" ht="11.25" customHeight="1" x14ac:dyDescent="0.15">
      <c r="B20" s="701" t="s">
        <v>279</v>
      </c>
      <c r="C20" s="702"/>
      <c r="D20" s="702"/>
      <c r="E20" s="702"/>
      <c r="F20" s="702"/>
      <c r="G20" s="702"/>
      <c r="H20" s="702"/>
      <c r="I20" s="702"/>
      <c r="J20" s="702"/>
      <c r="K20" s="702"/>
      <c r="L20" s="702"/>
      <c r="M20" s="702"/>
      <c r="N20" s="702"/>
      <c r="O20" s="702"/>
      <c r="P20" s="702"/>
      <c r="Q20" s="703"/>
      <c r="R20" s="634" t="s">
        <v>240</v>
      </c>
      <c r="S20" s="635"/>
      <c r="T20" s="635"/>
      <c r="U20" s="635"/>
      <c r="V20" s="635"/>
      <c r="W20" s="635"/>
      <c r="X20" s="635"/>
      <c r="Y20" s="636"/>
      <c r="Z20" s="672" t="s">
        <v>237</v>
      </c>
      <c r="AA20" s="672"/>
      <c r="AB20" s="672"/>
      <c r="AC20" s="672"/>
      <c r="AD20" s="673" t="s">
        <v>237</v>
      </c>
      <c r="AE20" s="673"/>
      <c r="AF20" s="673"/>
      <c r="AG20" s="673"/>
      <c r="AH20" s="673"/>
      <c r="AI20" s="673"/>
      <c r="AJ20" s="673"/>
      <c r="AK20" s="673"/>
      <c r="AL20" s="637" t="s">
        <v>237</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t="s">
        <v>240</v>
      </c>
      <c r="BH20" s="635"/>
      <c r="BI20" s="635"/>
      <c r="BJ20" s="635"/>
      <c r="BK20" s="635"/>
      <c r="BL20" s="635"/>
      <c r="BM20" s="635"/>
      <c r="BN20" s="636"/>
      <c r="BO20" s="672" t="s">
        <v>240</v>
      </c>
      <c r="BP20" s="672"/>
      <c r="BQ20" s="672"/>
      <c r="BR20" s="672"/>
      <c r="BS20" s="673" t="s">
        <v>237</v>
      </c>
      <c r="BT20" s="673"/>
      <c r="BU20" s="673"/>
      <c r="BV20" s="673"/>
      <c r="BW20" s="673"/>
      <c r="BX20" s="673"/>
      <c r="BY20" s="673"/>
      <c r="BZ20" s="673"/>
      <c r="CA20" s="673"/>
      <c r="CB20" s="711"/>
      <c r="CD20" s="631" t="s">
        <v>281</v>
      </c>
      <c r="CE20" s="632"/>
      <c r="CF20" s="632"/>
      <c r="CG20" s="632"/>
      <c r="CH20" s="632"/>
      <c r="CI20" s="632"/>
      <c r="CJ20" s="632"/>
      <c r="CK20" s="632"/>
      <c r="CL20" s="632"/>
      <c r="CM20" s="632"/>
      <c r="CN20" s="632"/>
      <c r="CO20" s="632"/>
      <c r="CP20" s="632"/>
      <c r="CQ20" s="633"/>
      <c r="CR20" s="634">
        <v>6640856</v>
      </c>
      <c r="CS20" s="635"/>
      <c r="CT20" s="635"/>
      <c r="CU20" s="635"/>
      <c r="CV20" s="635"/>
      <c r="CW20" s="635"/>
      <c r="CX20" s="635"/>
      <c r="CY20" s="636"/>
      <c r="CZ20" s="672">
        <v>100</v>
      </c>
      <c r="DA20" s="672"/>
      <c r="DB20" s="672"/>
      <c r="DC20" s="672"/>
      <c r="DD20" s="640">
        <v>813344</v>
      </c>
      <c r="DE20" s="635"/>
      <c r="DF20" s="635"/>
      <c r="DG20" s="635"/>
      <c r="DH20" s="635"/>
      <c r="DI20" s="635"/>
      <c r="DJ20" s="635"/>
      <c r="DK20" s="635"/>
      <c r="DL20" s="635"/>
      <c r="DM20" s="635"/>
      <c r="DN20" s="635"/>
      <c r="DO20" s="635"/>
      <c r="DP20" s="636"/>
      <c r="DQ20" s="640">
        <v>4756749</v>
      </c>
      <c r="DR20" s="635"/>
      <c r="DS20" s="635"/>
      <c r="DT20" s="635"/>
      <c r="DU20" s="635"/>
      <c r="DV20" s="635"/>
      <c r="DW20" s="635"/>
      <c r="DX20" s="635"/>
      <c r="DY20" s="635"/>
      <c r="DZ20" s="635"/>
      <c r="EA20" s="635"/>
      <c r="EB20" s="635"/>
      <c r="EC20" s="671"/>
    </row>
    <row r="21" spans="2:133" ht="11.25" customHeight="1" x14ac:dyDescent="0.15">
      <c r="B21" s="631" t="s">
        <v>282</v>
      </c>
      <c r="C21" s="632"/>
      <c r="D21" s="632"/>
      <c r="E21" s="632"/>
      <c r="F21" s="632"/>
      <c r="G21" s="632"/>
      <c r="H21" s="632"/>
      <c r="I21" s="632"/>
      <c r="J21" s="632"/>
      <c r="K21" s="632"/>
      <c r="L21" s="632"/>
      <c r="M21" s="632"/>
      <c r="N21" s="632"/>
      <c r="O21" s="632"/>
      <c r="P21" s="632"/>
      <c r="Q21" s="633"/>
      <c r="R21" s="634">
        <v>3602348</v>
      </c>
      <c r="S21" s="635"/>
      <c r="T21" s="635"/>
      <c r="U21" s="635"/>
      <c r="V21" s="635"/>
      <c r="W21" s="635"/>
      <c r="X21" s="635"/>
      <c r="Y21" s="636"/>
      <c r="Z21" s="672">
        <v>52.6</v>
      </c>
      <c r="AA21" s="672"/>
      <c r="AB21" s="672"/>
      <c r="AC21" s="672"/>
      <c r="AD21" s="673">
        <v>3104122</v>
      </c>
      <c r="AE21" s="673"/>
      <c r="AF21" s="673"/>
      <c r="AG21" s="673"/>
      <c r="AH21" s="673"/>
      <c r="AI21" s="673"/>
      <c r="AJ21" s="673"/>
      <c r="AK21" s="673"/>
      <c r="AL21" s="637">
        <v>77.2</v>
      </c>
      <c r="AM21" s="638"/>
      <c r="AN21" s="638"/>
      <c r="AO21" s="674"/>
      <c r="AP21" s="631" t="s">
        <v>283</v>
      </c>
      <c r="AQ21" s="712"/>
      <c r="AR21" s="712"/>
      <c r="AS21" s="712"/>
      <c r="AT21" s="712"/>
      <c r="AU21" s="712"/>
      <c r="AV21" s="712"/>
      <c r="AW21" s="712"/>
      <c r="AX21" s="712"/>
      <c r="AY21" s="712"/>
      <c r="AZ21" s="712"/>
      <c r="BA21" s="712"/>
      <c r="BB21" s="712"/>
      <c r="BC21" s="712"/>
      <c r="BD21" s="712"/>
      <c r="BE21" s="712"/>
      <c r="BF21" s="713"/>
      <c r="BG21" s="634" t="s">
        <v>237</v>
      </c>
      <c r="BH21" s="635"/>
      <c r="BI21" s="635"/>
      <c r="BJ21" s="635"/>
      <c r="BK21" s="635"/>
      <c r="BL21" s="635"/>
      <c r="BM21" s="635"/>
      <c r="BN21" s="636"/>
      <c r="BO21" s="672" t="s">
        <v>240</v>
      </c>
      <c r="BP21" s="672"/>
      <c r="BQ21" s="672"/>
      <c r="BR21" s="672"/>
      <c r="BS21" s="673" t="s">
        <v>237</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284</v>
      </c>
      <c r="C22" s="632"/>
      <c r="D22" s="632"/>
      <c r="E22" s="632"/>
      <c r="F22" s="632"/>
      <c r="G22" s="632"/>
      <c r="H22" s="632"/>
      <c r="I22" s="632"/>
      <c r="J22" s="632"/>
      <c r="K22" s="632"/>
      <c r="L22" s="632"/>
      <c r="M22" s="632"/>
      <c r="N22" s="632"/>
      <c r="O22" s="632"/>
      <c r="P22" s="632"/>
      <c r="Q22" s="633"/>
      <c r="R22" s="634">
        <v>3104122</v>
      </c>
      <c r="S22" s="635"/>
      <c r="T22" s="635"/>
      <c r="U22" s="635"/>
      <c r="V22" s="635"/>
      <c r="W22" s="635"/>
      <c r="X22" s="635"/>
      <c r="Y22" s="636"/>
      <c r="Z22" s="672">
        <v>45.3</v>
      </c>
      <c r="AA22" s="672"/>
      <c r="AB22" s="672"/>
      <c r="AC22" s="672"/>
      <c r="AD22" s="673">
        <v>3104122</v>
      </c>
      <c r="AE22" s="673"/>
      <c r="AF22" s="673"/>
      <c r="AG22" s="673"/>
      <c r="AH22" s="673"/>
      <c r="AI22" s="673"/>
      <c r="AJ22" s="673"/>
      <c r="AK22" s="673"/>
      <c r="AL22" s="637">
        <v>77.2</v>
      </c>
      <c r="AM22" s="638"/>
      <c r="AN22" s="638"/>
      <c r="AO22" s="674"/>
      <c r="AP22" s="631" t="s">
        <v>285</v>
      </c>
      <c r="AQ22" s="712"/>
      <c r="AR22" s="712"/>
      <c r="AS22" s="712"/>
      <c r="AT22" s="712"/>
      <c r="AU22" s="712"/>
      <c r="AV22" s="712"/>
      <c r="AW22" s="712"/>
      <c r="AX22" s="712"/>
      <c r="AY22" s="712"/>
      <c r="AZ22" s="712"/>
      <c r="BA22" s="712"/>
      <c r="BB22" s="712"/>
      <c r="BC22" s="712"/>
      <c r="BD22" s="712"/>
      <c r="BE22" s="712"/>
      <c r="BF22" s="713"/>
      <c r="BG22" s="634" t="s">
        <v>237</v>
      </c>
      <c r="BH22" s="635"/>
      <c r="BI22" s="635"/>
      <c r="BJ22" s="635"/>
      <c r="BK22" s="635"/>
      <c r="BL22" s="635"/>
      <c r="BM22" s="635"/>
      <c r="BN22" s="636"/>
      <c r="BO22" s="672" t="s">
        <v>237</v>
      </c>
      <c r="BP22" s="672"/>
      <c r="BQ22" s="672"/>
      <c r="BR22" s="672"/>
      <c r="BS22" s="673" t="s">
        <v>237</v>
      </c>
      <c r="BT22" s="673"/>
      <c r="BU22" s="673"/>
      <c r="BV22" s="673"/>
      <c r="BW22" s="673"/>
      <c r="BX22" s="673"/>
      <c r="BY22" s="673"/>
      <c r="BZ22" s="673"/>
      <c r="CA22" s="673"/>
      <c r="CB22" s="711"/>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287</v>
      </c>
      <c r="C23" s="632"/>
      <c r="D23" s="632"/>
      <c r="E23" s="632"/>
      <c r="F23" s="632"/>
      <c r="G23" s="632"/>
      <c r="H23" s="632"/>
      <c r="I23" s="632"/>
      <c r="J23" s="632"/>
      <c r="K23" s="632"/>
      <c r="L23" s="632"/>
      <c r="M23" s="632"/>
      <c r="N23" s="632"/>
      <c r="O23" s="632"/>
      <c r="P23" s="632"/>
      <c r="Q23" s="633"/>
      <c r="R23" s="634">
        <v>498226</v>
      </c>
      <c r="S23" s="635"/>
      <c r="T23" s="635"/>
      <c r="U23" s="635"/>
      <c r="V23" s="635"/>
      <c r="W23" s="635"/>
      <c r="X23" s="635"/>
      <c r="Y23" s="636"/>
      <c r="Z23" s="672">
        <v>7.3</v>
      </c>
      <c r="AA23" s="672"/>
      <c r="AB23" s="672"/>
      <c r="AC23" s="672"/>
      <c r="AD23" s="673" t="s">
        <v>237</v>
      </c>
      <c r="AE23" s="673"/>
      <c r="AF23" s="673"/>
      <c r="AG23" s="673"/>
      <c r="AH23" s="673"/>
      <c r="AI23" s="673"/>
      <c r="AJ23" s="673"/>
      <c r="AK23" s="673"/>
      <c r="AL23" s="637" t="s">
        <v>237</v>
      </c>
      <c r="AM23" s="638"/>
      <c r="AN23" s="638"/>
      <c r="AO23" s="674"/>
      <c r="AP23" s="631" t="s">
        <v>288</v>
      </c>
      <c r="AQ23" s="712"/>
      <c r="AR23" s="712"/>
      <c r="AS23" s="712"/>
      <c r="AT23" s="712"/>
      <c r="AU23" s="712"/>
      <c r="AV23" s="712"/>
      <c r="AW23" s="712"/>
      <c r="AX23" s="712"/>
      <c r="AY23" s="712"/>
      <c r="AZ23" s="712"/>
      <c r="BA23" s="712"/>
      <c r="BB23" s="712"/>
      <c r="BC23" s="712"/>
      <c r="BD23" s="712"/>
      <c r="BE23" s="712"/>
      <c r="BF23" s="713"/>
      <c r="BG23" s="634" t="s">
        <v>237</v>
      </c>
      <c r="BH23" s="635"/>
      <c r="BI23" s="635"/>
      <c r="BJ23" s="635"/>
      <c r="BK23" s="635"/>
      <c r="BL23" s="635"/>
      <c r="BM23" s="635"/>
      <c r="BN23" s="636"/>
      <c r="BO23" s="672" t="s">
        <v>240</v>
      </c>
      <c r="BP23" s="672"/>
      <c r="BQ23" s="672"/>
      <c r="BR23" s="672"/>
      <c r="BS23" s="673" t="s">
        <v>240</v>
      </c>
      <c r="BT23" s="673"/>
      <c r="BU23" s="673"/>
      <c r="BV23" s="673"/>
      <c r="BW23" s="673"/>
      <c r="BX23" s="673"/>
      <c r="BY23" s="673"/>
      <c r="BZ23" s="673"/>
      <c r="CA23" s="673"/>
      <c r="CB23" s="711"/>
      <c r="CD23" s="686" t="s">
        <v>225</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15">
      <c r="B24" s="631" t="s">
        <v>294</v>
      </c>
      <c r="C24" s="632"/>
      <c r="D24" s="632"/>
      <c r="E24" s="632"/>
      <c r="F24" s="632"/>
      <c r="G24" s="632"/>
      <c r="H24" s="632"/>
      <c r="I24" s="632"/>
      <c r="J24" s="632"/>
      <c r="K24" s="632"/>
      <c r="L24" s="632"/>
      <c r="M24" s="632"/>
      <c r="N24" s="632"/>
      <c r="O24" s="632"/>
      <c r="P24" s="632"/>
      <c r="Q24" s="633"/>
      <c r="R24" s="634" t="s">
        <v>240</v>
      </c>
      <c r="S24" s="635"/>
      <c r="T24" s="635"/>
      <c r="U24" s="635"/>
      <c r="V24" s="635"/>
      <c r="W24" s="635"/>
      <c r="X24" s="635"/>
      <c r="Y24" s="636"/>
      <c r="Z24" s="672" t="s">
        <v>237</v>
      </c>
      <c r="AA24" s="672"/>
      <c r="AB24" s="672"/>
      <c r="AC24" s="672"/>
      <c r="AD24" s="673" t="s">
        <v>240</v>
      </c>
      <c r="AE24" s="673"/>
      <c r="AF24" s="673"/>
      <c r="AG24" s="673"/>
      <c r="AH24" s="673"/>
      <c r="AI24" s="673"/>
      <c r="AJ24" s="673"/>
      <c r="AK24" s="673"/>
      <c r="AL24" s="637" t="s">
        <v>240</v>
      </c>
      <c r="AM24" s="638"/>
      <c r="AN24" s="638"/>
      <c r="AO24" s="674"/>
      <c r="AP24" s="631" t="s">
        <v>295</v>
      </c>
      <c r="AQ24" s="712"/>
      <c r="AR24" s="712"/>
      <c r="AS24" s="712"/>
      <c r="AT24" s="712"/>
      <c r="AU24" s="712"/>
      <c r="AV24" s="712"/>
      <c r="AW24" s="712"/>
      <c r="AX24" s="712"/>
      <c r="AY24" s="712"/>
      <c r="AZ24" s="712"/>
      <c r="BA24" s="712"/>
      <c r="BB24" s="712"/>
      <c r="BC24" s="712"/>
      <c r="BD24" s="712"/>
      <c r="BE24" s="712"/>
      <c r="BF24" s="713"/>
      <c r="BG24" s="634" t="s">
        <v>237</v>
      </c>
      <c r="BH24" s="635"/>
      <c r="BI24" s="635"/>
      <c r="BJ24" s="635"/>
      <c r="BK24" s="635"/>
      <c r="BL24" s="635"/>
      <c r="BM24" s="635"/>
      <c r="BN24" s="636"/>
      <c r="BO24" s="672" t="s">
        <v>237</v>
      </c>
      <c r="BP24" s="672"/>
      <c r="BQ24" s="672"/>
      <c r="BR24" s="672"/>
      <c r="BS24" s="673" t="s">
        <v>251</v>
      </c>
      <c r="BT24" s="673"/>
      <c r="BU24" s="673"/>
      <c r="BV24" s="673"/>
      <c r="BW24" s="673"/>
      <c r="BX24" s="673"/>
      <c r="BY24" s="673"/>
      <c r="BZ24" s="673"/>
      <c r="CA24" s="673"/>
      <c r="CB24" s="711"/>
      <c r="CD24" s="692" t="s">
        <v>296</v>
      </c>
      <c r="CE24" s="693"/>
      <c r="CF24" s="693"/>
      <c r="CG24" s="693"/>
      <c r="CH24" s="693"/>
      <c r="CI24" s="693"/>
      <c r="CJ24" s="693"/>
      <c r="CK24" s="693"/>
      <c r="CL24" s="693"/>
      <c r="CM24" s="693"/>
      <c r="CN24" s="693"/>
      <c r="CO24" s="693"/>
      <c r="CP24" s="693"/>
      <c r="CQ24" s="694"/>
      <c r="CR24" s="689">
        <v>2516982</v>
      </c>
      <c r="CS24" s="690"/>
      <c r="CT24" s="690"/>
      <c r="CU24" s="690"/>
      <c r="CV24" s="690"/>
      <c r="CW24" s="690"/>
      <c r="CX24" s="690"/>
      <c r="CY24" s="715"/>
      <c r="CZ24" s="716">
        <v>37.9</v>
      </c>
      <c r="DA24" s="698"/>
      <c r="DB24" s="698"/>
      <c r="DC24" s="718"/>
      <c r="DD24" s="714">
        <v>1967977</v>
      </c>
      <c r="DE24" s="690"/>
      <c r="DF24" s="690"/>
      <c r="DG24" s="690"/>
      <c r="DH24" s="690"/>
      <c r="DI24" s="690"/>
      <c r="DJ24" s="690"/>
      <c r="DK24" s="715"/>
      <c r="DL24" s="714">
        <v>1824546</v>
      </c>
      <c r="DM24" s="690"/>
      <c r="DN24" s="690"/>
      <c r="DO24" s="690"/>
      <c r="DP24" s="690"/>
      <c r="DQ24" s="690"/>
      <c r="DR24" s="690"/>
      <c r="DS24" s="690"/>
      <c r="DT24" s="690"/>
      <c r="DU24" s="690"/>
      <c r="DV24" s="715"/>
      <c r="DW24" s="716">
        <v>45</v>
      </c>
      <c r="DX24" s="698"/>
      <c r="DY24" s="698"/>
      <c r="DZ24" s="698"/>
      <c r="EA24" s="698"/>
      <c r="EB24" s="698"/>
      <c r="EC24" s="717"/>
    </row>
    <row r="25" spans="2:133" ht="11.25" customHeight="1" x14ac:dyDescent="0.15">
      <c r="B25" s="631" t="s">
        <v>297</v>
      </c>
      <c r="C25" s="632"/>
      <c r="D25" s="632"/>
      <c r="E25" s="632"/>
      <c r="F25" s="632"/>
      <c r="G25" s="632"/>
      <c r="H25" s="632"/>
      <c r="I25" s="632"/>
      <c r="J25" s="632"/>
      <c r="K25" s="632"/>
      <c r="L25" s="632"/>
      <c r="M25" s="632"/>
      <c r="N25" s="632"/>
      <c r="O25" s="632"/>
      <c r="P25" s="632"/>
      <c r="Q25" s="633"/>
      <c r="R25" s="634">
        <v>4519311</v>
      </c>
      <c r="S25" s="635"/>
      <c r="T25" s="635"/>
      <c r="U25" s="635"/>
      <c r="V25" s="635"/>
      <c r="W25" s="635"/>
      <c r="X25" s="635"/>
      <c r="Y25" s="636"/>
      <c r="Z25" s="672">
        <v>65.900000000000006</v>
      </c>
      <c r="AA25" s="672"/>
      <c r="AB25" s="672"/>
      <c r="AC25" s="672"/>
      <c r="AD25" s="673">
        <v>4021085</v>
      </c>
      <c r="AE25" s="673"/>
      <c r="AF25" s="673"/>
      <c r="AG25" s="673"/>
      <c r="AH25" s="673"/>
      <c r="AI25" s="673"/>
      <c r="AJ25" s="673"/>
      <c r="AK25" s="673"/>
      <c r="AL25" s="637">
        <v>100</v>
      </c>
      <c r="AM25" s="638"/>
      <c r="AN25" s="638"/>
      <c r="AO25" s="674"/>
      <c r="AP25" s="631" t="s">
        <v>298</v>
      </c>
      <c r="AQ25" s="712"/>
      <c r="AR25" s="712"/>
      <c r="AS25" s="712"/>
      <c r="AT25" s="712"/>
      <c r="AU25" s="712"/>
      <c r="AV25" s="712"/>
      <c r="AW25" s="712"/>
      <c r="AX25" s="712"/>
      <c r="AY25" s="712"/>
      <c r="AZ25" s="712"/>
      <c r="BA25" s="712"/>
      <c r="BB25" s="712"/>
      <c r="BC25" s="712"/>
      <c r="BD25" s="712"/>
      <c r="BE25" s="712"/>
      <c r="BF25" s="713"/>
      <c r="BG25" s="634" t="s">
        <v>240</v>
      </c>
      <c r="BH25" s="635"/>
      <c r="BI25" s="635"/>
      <c r="BJ25" s="635"/>
      <c r="BK25" s="635"/>
      <c r="BL25" s="635"/>
      <c r="BM25" s="635"/>
      <c r="BN25" s="636"/>
      <c r="BO25" s="672" t="s">
        <v>240</v>
      </c>
      <c r="BP25" s="672"/>
      <c r="BQ25" s="672"/>
      <c r="BR25" s="672"/>
      <c r="BS25" s="673" t="s">
        <v>251</v>
      </c>
      <c r="BT25" s="673"/>
      <c r="BU25" s="673"/>
      <c r="BV25" s="673"/>
      <c r="BW25" s="673"/>
      <c r="BX25" s="673"/>
      <c r="BY25" s="673"/>
      <c r="BZ25" s="673"/>
      <c r="CA25" s="673"/>
      <c r="CB25" s="711"/>
      <c r="CD25" s="631" t="s">
        <v>299</v>
      </c>
      <c r="CE25" s="632"/>
      <c r="CF25" s="632"/>
      <c r="CG25" s="632"/>
      <c r="CH25" s="632"/>
      <c r="CI25" s="632"/>
      <c r="CJ25" s="632"/>
      <c r="CK25" s="632"/>
      <c r="CL25" s="632"/>
      <c r="CM25" s="632"/>
      <c r="CN25" s="632"/>
      <c r="CO25" s="632"/>
      <c r="CP25" s="632"/>
      <c r="CQ25" s="633"/>
      <c r="CR25" s="634">
        <v>1136054</v>
      </c>
      <c r="CS25" s="647"/>
      <c r="CT25" s="647"/>
      <c r="CU25" s="647"/>
      <c r="CV25" s="647"/>
      <c r="CW25" s="647"/>
      <c r="CX25" s="647"/>
      <c r="CY25" s="648"/>
      <c r="CZ25" s="637">
        <v>17.100000000000001</v>
      </c>
      <c r="DA25" s="649"/>
      <c r="DB25" s="649"/>
      <c r="DC25" s="650"/>
      <c r="DD25" s="640">
        <v>1055910</v>
      </c>
      <c r="DE25" s="647"/>
      <c r="DF25" s="647"/>
      <c r="DG25" s="647"/>
      <c r="DH25" s="647"/>
      <c r="DI25" s="647"/>
      <c r="DJ25" s="647"/>
      <c r="DK25" s="648"/>
      <c r="DL25" s="640">
        <v>932810</v>
      </c>
      <c r="DM25" s="647"/>
      <c r="DN25" s="647"/>
      <c r="DO25" s="647"/>
      <c r="DP25" s="647"/>
      <c r="DQ25" s="647"/>
      <c r="DR25" s="647"/>
      <c r="DS25" s="647"/>
      <c r="DT25" s="647"/>
      <c r="DU25" s="647"/>
      <c r="DV25" s="648"/>
      <c r="DW25" s="637">
        <v>23</v>
      </c>
      <c r="DX25" s="649"/>
      <c r="DY25" s="649"/>
      <c r="DZ25" s="649"/>
      <c r="EA25" s="649"/>
      <c r="EB25" s="649"/>
      <c r="EC25" s="661"/>
    </row>
    <row r="26" spans="2:133" ht="11.25" customHeight="1" x14ac:dyDescent="0.15">
      <c r="B26" s="631" t="s">
        <v>300</v>
      </c>
      <c r="C26" s="632"/>
      <c r="D26" s="632"/>
      <c r="E26" s="632"/>
      <c r="F26" s="632"/>
      <c r="G26" s="632"/>
      <c r="H26" s="632"/>
      <c r="I26" s="632"/>
      <c r="J26" s="632"/>
      <c r="K26" s="632"/>
      <c r="L26" s="632"/>
      <c r="M26" s="632"/>
      <c r="N26" s="632"/>
      <c r="O26" s="632"/>
      <c r="P26" s="632"/>
      <c r="Q26" s="633"/>
      <c r="R26" s="634" t="s">
        <v>237</v>
      </c>
      <c r="S26" s="635"/>
      <c r="T26" s="635"/>
      <c r="U26" s="635"/>
      <c r="V26" s="635"/>
      <c r="W26" s="635"/>
      <c r="X26" s="635"/>
      <c r="Y26" s="636"/>
      <c r="Z26" s="672" t="s">
        <v>240</v>
      </c>
      <c r="AA26" s="672"/>
      <c r="AB26" s="672"/>
      <c r="AC26" s="672"/>
      <c r="AD26" s="673" t="s">
        <v>237</v>
      </c>
      <c r="AE26" s="673"/>
      <c r="AF26" s="673"/>
      <c r="AG26" s="673"/>
      <c r="AH26" s="673"/>
      <c r="AI26" s="673"/>
      <c r="AJ26" s="673"/>
      <c r="AK26" s="673"/>
      <c r="AL26" s="637" t="s">
        <v>237</v>
      </c>
      <c r="AM26" s="638"/>
      <c r="AN26" s="638"/>
      <c r="AO26" s="674"/>
      <c r="AP26" s="631" t="s">
        <v>301</v>
      </c>
      <c r="AQ26" s="712"/>
      <c r="AR26" s="712"/>
      <c r="AS26" s="712"/>
      <c r="AT26" s="712"/>
      <c r="AU26" s="712"/>
      <c r="AV26" s="712"/>
      <c r="AW26" s="712"/>
      <c r="AX26" s="712"/>
      <c r="AY26" s="712"/>
      <c r="AZ26" s="712"/>
      <c r="BA26" s="712"/>
      <c r="BB26" s="712"/>
      <c r="BC26" s="712"/>
      <c r="BD26" s="712"/>
      <c r="BE26" s="712"/>
      <c r="BF26" s="713"/>
      <c r="BG26" s="634" t="s">
        <v>237</v>
      </c>
      <c r="BH26" s="635"/>
      <c r="BI26" s="635"/>
      <c r="BJ26" s="635"/>
      <c r="BK26" s="635"/>
      <c r="BL26" s="635"/>
      <c r="BM26" s="635"/>
      <c r="BN26" s="636"/>
      <c r="BO26" s="672" t="s">
        <v>237</v>
      </c>
      <c r="BP26" s="672"/>
      <c r="BQ26" s="672"/>
      <c r="BR26" s="672"/>
      <c r="BS26" s="673" t="s">
        <v>237</v>
      </c>
      <c r="BT26" s="673"/>
      <c r="BU26" s="673"/>
      <c r="BV26" s="673"/>
      <c r="BW26" s="673"/>
      <c r="BX26" s="673"/>
      <c r="BY26" s="673"/>
      <c r="BZ26" s="673"/>
      <c r="CA26" s="673"/>
      <c r="CB26" s="711"/>
      <c r="CD26" s="631" t="s">
        <v>302</v>
      </c>
      <c r="CE26" s="632"/>
      <c r="CF26" s="632"/>
      <c r="CG26" s="632"/>
      <c r="CH26" s="632"/>
      <c r="CI26" s="632"/>
      <c r="CJ26" s="632"/>
      <c r="CK26" s="632"/>
      <c r="CL26" s="632"/>
      <c r="CM26" s="632"/>
      <c r="CN26" s="632"/>
      <c r="CO26" s="632"/>
      <c r="CP26" s="632"/>
      <c r="CQ26" s="633"/>
      <c r="CR26" s="634">
        <v>597767</v>
      </c>
      <c r="CS26" s="635"/>
      <c r="CT26" s="635"/>
      <c r="CU26" s="635"/>
      <c r="CV26" s="635"/>
      <c r="CW26" s="635"/>
      <c r="CX26" s="635"/>
      <c r="CY26" s="636"/>
      <c r="CZ26" s="637">
        <v>9</v>
      </c>
      <c r="DA26" s="649"/>
      <c r="DB26" s="649"/>
      <c r="DC26" s="650"/>
      <c r="DD26" s="640">
        <v>552083</v>
      </c>
      <c r="DE26" s="635"/>
      <c r="DF26" s="635"/>
      <c r="DG26" s="635"/>
      <c r="DH26" s="635"/>
      <c r="DI26" s="635"/>
      <c r="DJ26" s="635"/>
      <c r="DK26" s="636"/>
      <c r="DL26" s="640" t="s">
        <v>237</v>
      </c>
      <c r="DM26" s="635"/>
      <c r="DN26" s="635"/>
      <c r="DO26" s="635"/>
      <c r="DP26" s="635"/>
      <c r="DQ26" s="635"/>
      <c r="DR26" s="635"/>
      <c r="DS26" s="635"/>
      <c r="DT26" s="635"/>
      <c r="DU26" s="635"/>
      <c r="DV26" s="636"/>
      <c r="DW26" s="637" t="s">
        <v>237</v>
      </c>
      <c r="DX26" s="649"/>
      <c r="DY26" s="649"/>
      <c r="DZ26" s="649"/>
      <c r="EA26" s="649"/>
      <c r="EB26" s="649"/>
      <c r="EC26" s="661"/>
    </row>
    <row r="27" spans="2:133" ht="11.25" customHeight="1" x14ac:dyDescent="0.15">
      <c r="B27" s="631" t="s">
        <v>303</v>
      </c>
      <c r="C27" s="632"/>
      <c r="D27" s="632"/>
      <c r="E27" s="632"/>
      <c r="F27" s="632"/>
      <c r="G27" s="632"/>
      <c r="H27" s="632"/>
      <c r="I27" s="632"/>
      <c r="J27" s="632"/>
      <c r="K27" s="632"/>
      <c r="L27" s="632"/>
      <c r="M27" s="632"/>
      <c r="N27" s="632"/>
      <c r="O27" s="632"/>
      <c r="P27" s="632"/>
      <c r="Q27" s="633"/>
      <c r="R27" s="634">
        <v>19110</v>
      </c>
      <c r="S27" s="635"/>
      <c r="T27" s="635"/>
      <c r="U27" s="635"/>
      <c r="V27" s="635"/>
      <c r="W27" s="635"/>
      <c r="X27" s="635"/>
      <c r="Y27" s="636"/>
      <c r="Z27" s="672">
        <v>0.3</v>
      </c>
      <c r="AA27" s="672"/>
      <c r="AB27" s="672"/>
      <c r="AC27" s="672"/>
      <c r="AD27" s="673" t="s">
        <v>240</v>
      </c>
      <c r="AE27" s="673"/>
      <c r="AF27" s="673"/>
      <c r="AG27" s="673"/>
      <c r="AH27" s="673"/>
      <c r="AI27" s="673"/>
      <c r="AJ27" s="673"/>
      <c r="AK27" s="673"/>
      <c r="AL27" s="637" t="s">
        <v>237</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650566</v>
      </c>
      <c r="BH27" s="635"/>
      <c r="BI27" s="635"/>
      <c r="BJ27" s="635"/>
      <c r="BK27" s="635"/>
      <c r="BL27" s="635"/>
      <c r="BM27" s="635"/>
      <c r="BN27" s="636"/>
      <c r="BO27" s="672">
        <v>100</v>
      </c>
      <c r="BP27" s="672"/>
      <c r="BQ27" s="672"/>
      <c r="BR27" s="672"/>
      <c r="BS27" s="673">
        <v>23861</v>
      </c>
      <c r="BT27" s="673"/>
      <c r="BU27" s="673"/>
      <c r="BV27" s="673"/>
      <c r="BW27" s="673"/>
      <c r="BX27" s="673"/>
      <c r="BY27" s="673"/>
      <c r="BZ27" s="673"/>
      <c r="CA27" s="673"/>
      <c r="CB27" s="711"/>
      <c r="CD27" s="631" t="s">
        <v>305</v>
      </c>
      <c r="CE27" s="632"/>
      <c r="CF27" s="632"/>
      <c r="CG27" s="632"/>
      <c r="CH27" s="632"/>
      <c r="CI27" s="632"/>
      <c r="CJ27" s="632"/>
      <c r="CK27" s="632"/>
      <c r="CL27" s="632"/>
      <c r="CM27" s="632"/>
      <c r="CN27" s="632"/>
      <c r="CO27" s="632"/>
      <c r="CP27" s="632"/>
      <c r="CQ27" s="633"/>
      <c r="CR27" s="634">
        <v>603397</v>
      </c>
      <c r="CS27" s="647"/>
      <c r="CT27" s="647"/>
      <c r="CU27" s="647"/>
      <c r="CV27" s="647"/>
      <c r="CW27" s="647"/>
      <c r="CX27" s="647"/>
      <c r="CY27" s="648"/>
      <c r="CZ27" s="637">
        <v>9.1</v>
      </c>
      <c r="DA27" s="649"/>
      <c r="DB27" s="649"/>
      <c r="DC27" s="650"/>
      <c r="DD27" s="640">
        <v>184536</v>
      </c>
      <c r="DE27" s="647"/>
      <c r="DF27" s="647"/>
      <c r="DG27" s="647"/>
      <c r="DH27" s="647"/>
      <c r="DI27" s="647"/>
      <c r="DJ27" s="647"/>
      <c r="DK27" s="648"/>
      <c r="DL27" s="640">
        <v>164205</v>
      </c>
      <c r="DM27" s="647"/>
      <c r="DN27" s="647"/>
      <c r="DO27" s="647"/>
      <c r="DP27" s="647"/>
      <c r="DQ27" s="647"/>
      <c r="DR27" s="647"/>
      <c r="DS27" s="647"/>
      <c r="DT27" s="647"/>
      <c r="DU27" s="647"/>
      <c r="DV27" s="648"/>
      <c r="DW27" s="637">
        <v>4</v>
      </c>
      <c r="DX27" s="649"/>
      <c r="DY27" s="649"/>
      <c r="DZ27" s="649"/>
      <c r="EA27" s="649"/>
      <c r="EB27" s="649"/>
      <c r="EC27" s="661"/>
    </row>
    <row r="28" spans="2:133" ht="11.25" customHeight="1" x14ac:dyDescent="0.15">
      <c r="B28" s="631" t="s">
        <v>306</v>
      </c>
      <c r="C28" s="632"/>
      <c r="D28" s="632"/>
      <c r="E28" s="632"/>
      <c r="F28" s="632"/>
      <c r="G28" s="632"/>
      <c r="H28" s="632"/>
      <c r="I28" s="632"/>
      <c r="J28" s="632"/>
      <c r="K28" s="632"/>
      <c r="L28" s="632"/>
      <c r="M28" s="632"/>
      <c r="N28" s="632"/>
      <c r="O28" s="632"/>
      <c r="P28" s="632"/>
      <c r="Q28" s="633"/>
      <c r="R28" s="634">
        <v>20075</v>
      </c>
      <c r="S28" s="635"/>
      <c r="T28" s="635"/>
      <c r="U28" s="635"/>
      <c r="V28" s="635"/>
      <c r="W28" s="635"/>
      <c r="X28" s="635"/>
      <c r="Y28" s="636"/>
      <c r="Z28" s="672">
        <v>0.3</v>
      </c>
      <c r="AA28" s="672"/>
      <c r="AB28" s="672"/>
      <c r="AC28" s="672"/>
      <c r="AD28" s="673" t="s">
        <v>240</v>
      </c>
      <c r="AE28" s="673"/>
      <c r="AF28" s="673"/>
      <c r="AG28" s="673"/>
      <c r="AH28" s="673"/>
      <c r="AI28" s="673"/>
      <c r="AJ28" s="673"/>
      <c r="AK28" s="673"/>
      <c r="AL28" s="637" t="s">
        <v>251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777531</v>
      </c>
      <c r="CS28" s="635"/>
      <c r="CT28" s="635"/>
      <c r="CU28" s="635"/>
      <c r="CV28" s="635"/>
      <c r="CW28" s="635"/>
      <c r="CX28" s="635"/>
      <c r="CY28" s="636"/>
      <c r="CZ28" s="637">
        <v>11.7</v>
      </c>
      <c r="DA28" s="649"/>
      <c r="DB28" s="649"/>
      <c r="DC28" s="650"/>
      <c r="DD28" s="640">
        <v>727531</v>
      </c>
      <c r="DE28" s="635"/>
      <c r="DF28" s="635"/>
      <c r="DG28" s="635"/>
      <c r="DH28" s="635"/>
      <c r="DI28" s="635"/>
      <c r="DJ28" s="635"/>
      <c r="DK28" s="636"/>
      <c r="DL28" s="640">
        <v>727531</v>
      </c>
      <c r="DM28" s="635"/>
      <c r="DN28" s="635"/>
      <c r="DO28" s="635"/>
      <c r="DP28" s="635"/>
      <c r="DQ28" s="635"/>
      <c r="DR28" s="635"/>
      <c r="DS28" s="635"/>
      <c r="DT28" s="635"/>
      <c r="DU28" s="635"/>
      <c r="DV28" s="636"/>
      <c r="DW28" s="637">
        <v>17.899999999999999</v>
      </c>
      <c r="DX28" s="649"/>
      <c r="DY28" s="649"/>
      <c r="DZ28" s="649"/>
      <c r="EA28" s="649"/>
      <c r="EB28" s="649"/>
      <c r="EC28" s="661"/>
    </row>
    <row r="29" spans="2:133" ht="11.25" customHeight="1" x14ac:dyDescent="0.15">
      <c r="B29" s="631" t="s">
        <v>308</v>
      </c>
      <c r="C29" s="632"/>
      <c r="D29" s="632"/>
      <c r="E29" s="632"/>
      <c r="F29" s="632"/>
      <c r="G29" s="632"/>
      <c r="H29" s="632"/>
      <c r="I29" s="632"/>
      <c r="J29" s="632"/>
      <c r="K29" s="632"/>
      <c r="L29" s="632"/>
      <c r="M29" s="632"/>
      <c r="N29" s="632"/>
      <c r="O29" s="632"/>
      <c r="P29" s="632"/>
      <c r="Q29" s="633"/>
      <c r="R29" s="634">
        <v>16400</v>
      </c>
      <c r="S29" s="635"/>
      <c r="T29" s="635"/>
      <c r="U29" s="635"/>
      <c r="V29" s="635"/>
      <c r="W29" s="635"/>
      <c r="X29" s="635"/>
      <c r="Y29" s="636"/>
      <c r="Z29" s="672">
        <v>0.2</v>
      </c>
      <c r="AA29" s="672"/>
      <c r="AB29" s="672"/>
      <c r="AC29" s="672"/>
      <c r="AD29" s="673" t="s">
        <v>237</v>
      </c>
      <c r="AE29" s="673"/>
      <c r="AF29" s="673"/>
      <c r="AG29" s="673"/>
      <c r="AH29" s="673"/>
      <c r="AI29" s="673"/>
      <c r="AJ29" s="673"/>
      <c r="AK29" s="673"/>
      <c r="AL29" s="637" t="s">
        <v>240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309</v>
      </c>
      <c r="CE29" s="654"/>
      <c r="CF29" s="631" t="s">
        <v>310</v>
      </c>
      <c r="CG29" s="632"/>
      <c r="CH29" s="632"/>
      <c r="CI29" s="632"/>
      <c r="CJ29" s="632"/>
      <c r="CK29" s="632"/>
      <c r="CL29" s="632"/>
      <c r="CM29" s="632"/>
      <c r="CN29" s="632"/>
      <c r="CO29" s="632"/>
      <c r="CP29" s="632"/>
      <c r="CQ29" s="633"/>
      <c r="CR29" s="634">
        <v>777531</v>
      </c>
      <c r="CS29" s="647"/>
      <c r="CT29" s="647"/>
      <c r="CU29" s="647"/>
      <c r="CV29" s="647"/>
      <c r="CW29" s="647"/>
      <c r="CX29" s="647"/>
      <c r="CY29" s="648"/>
      <c r="CZ29" s="637">
        <v>11.7</v>
      </c>
      <c r="DA29" s="649"/>
      <c r="DB29" s="649"/>
      <c r="DC29" s="650"/>
      <c r="DD29" s="640">
        <v>727531</v>
      </c>
      <c r="DE29" s="647"/>
      <c r="DF29" s="647"/>
      <c r="DG29" s="647"/>
      <c r="DH29" s="647"/>
      <c r="DI29" s="647"/>
      <c r="DJ29" s="647"/>
      <c r="DK29" s="648"/>
      <c r="DL29" s="640">
        <v>727531</v>
      </c>
      <c r="DM29" s="647"/>
      <c r="DN29" s="647"/>
      <c r="DO29" s="647"/>
      <c r="DP29" s="647"/>
      <c r="DQ29" s="647"/>
      <c r="DR29" s="647"/>
      <c r="DS29" s="647"/>
      <c r="DT29" s="647"/>
      <c r="DU29" s="647"/>
      <c r="DV29" s="648"/>
      <c r="DW29" s="637">
        <v>17.899999999999999</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950143</v>
      </c>
      <c r="S30" s="635"/>
      <c r="T30" s="635"/>
      <c r="U30" s="635"/>
      <c r="V30" s="635"/>
      <c r="W30" s="635"/>
      <c r="X30" s="635"/>
      <c r="Y30" s="636"/>
      <c r="Z30" s="672">
        <v>13.9</v>
      </c>
      <c r="AA30" s="672"/>
      <c r="AB30" s="672"/>
      <c r="AC30" s="672"/>
      <c r="AD30" s="673" t="s">
        <v>240</v>
      </c>
      <c r="AE30" s="673"/>
      <c r="AF30" s="673"/>
      <c r="AG30" s="673"/>
      <c r="AH30" s="673"/>
      <c r="AI30" s="673"/>
      <c r="AJ30" s="673"/>
      <c r="AK30" s="673"/>
      <c r="AL30" s="637" t="s">
        <v>237</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312</v>
      </c>
      <c r="BH30" s="709"/>
      <c r="BI30" s="709"/>
      <c r="BJ30" s="709"/>
      <c r="BK30" s="709"/>
      <c r="BL30" s="709"/>
      <c r="BM30" s="709"/>
      <c r="BN30" s="709"/>
      <c r="BO30" s="709"/>
      <c r="BP30" s="709"/>
      <c r="BQ30" s="710"/>
      <c r="BR30" s="686" t="s">
        <v>313</v>
      </c>
      <c r="BS30" s="709"/>
      <c r="BT30" s="709"/>
      <c r="BU30" s="709"/>
      <c r="BV30" s="709"/>
      <c r="BW30" s="709"/>
      <c r="BX30" s="709"/>
      <c r="BY30" s="709"/>
      <c r="BZ30" s="709"/>
      <c r="CA30" s="709"/>
      <c r="CB30" s="710"/>
      <c r="CD30" s="655"/>
      <c r="CE30" s="656"/>
      <c r="CF30" s="631" t="s">
        <v>314</v>
      </c>
      <c r="CG30" s="632"/>
      <c r="CH30" s="632"/>
      <c r="CI30" s="632"/>
      <c r="CJ30" s="632"/>
      <c r="CK30" s="632"/>
      <c r="CL30" s="632"/>
      <c r="CM30" s="632"/>
      <c r="CN30" s="632"/>
      <c r="CO30" s="632"/>
      <c r="CP30" s="632"/>
      <c r="CQ30" s="633"/>
      <c r="CR30" s="634">
        <v>754276</v>
      </c>
      <c r="CS30" s="635"/>
      <c r="CT30" s="635"/>
      <c r="CU30" s="635"/>
      <c r="CV30" s="635"/>
      <c r="CW30" s="635"/>
      <c r="CX30" s="635"/>
      <c r="CY30" s="636"/>
      <c r="CZ30" s="637">
        <v>11.4</v>
      </c>
      <c r="DA30" s="649"/>
      <c r="DB30" s="649"/>
      <c r="DC30" s="650"/>
      <c r="DD30" s="640">
        <v>704276</v>
      </c>
      <c r="DE30" s="635"/>
      <c r="DF30" s="635"/>
      <c r="DG30" s="635"/>
      <c r="DH30" s="635"/>
      <c r="DI30" s="635"/>
      <c r="DJ30" s="635"/>
      <c r="DK30" s="636"/>
      <c r="DL30" s="640">
        <v>704276</v>
      </c>
      <c r="DM30" s="635"/>
      <c r="DN30" s="635"/>
      <c r="DO30" s="635"/>
      <c r="DP30" s="635"/>
      <c r="DQ30" s="635"/>
      <c r="DR30" s="635"/>
      <c r="DS30" s="635"/>
      <c r="DT30" s="635"/>
      <c r="DU30" s="635"/>
      <c r="DV30" s="636"/>
      <c r="DW30" s="637">
        <v>17.399999999999999</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251</v>
      </c>
      <c r="S31" s="635"/>
      <c r="T31" s="635"/>
      <c r="U31" s="635"/>
      <c r="V31" s="635"/>
      <c r="W31" s="635"/>
      <c r="X31" s="635"/>
      <c r="Y31" s="636"/>
      <c r="Z31" s="672" t="s">
        <v>237</v>
      </c>
      <c r="AA31" s="672"/>
      <c r="AB31" s="672"/>
      <c r="AC31" s="672"/>
      <c r="AD31" s="673" t="s">
        <v>237</v>
      </c>
      <c r="AE31" s="673"/>
      <c r="AF31" s="673"/>
      <c r="AG31" s="673"/>
      <c r="AH31" s="673"/>
      <c r="AI31" s="673"/>
      <c r="AJ31" s="673"/>
      <c r="AK31" s="673"/>
      <c r="AL31" s="637" t="s">
        <v>237</v>
      </c>
      <c r="AM31" s="638"/>
      <c r="AN31" s="638"/>
      <c r="AO31" s="674"/>
      <c r="AP31" s="704" t="s">
        <v>316</v>
      </c>
      <c r="AQ31" s="705"/>
      <c r="AR31" s="705"/>
      <c r="AS31" s="705"/>
      <c r="AT31" s="706" t="s">
        <v>317</v>
      </c>
      <c r="AU31" s="212"/>
      <c r="AV31" s="212"/>
      <c r="AW31" s="212"/>
      <c r="AX31" s="692" t="s">
        <v>191</v>
      </c>
      <c r="AY31" s="693"/>
      <c r="AZ31" s="693"/>
      <c r="BA31" s="693"/>
      <c r="BB31" s="693"/>
      <c r="BC31" s="693"/>
      <c r="BD31" s="693"/>
      <c r="BE31" s="693"/>
      <c r="BF31" s="694"/>
      <c r="BG31" s="696">
        <v>99.2</v>
      </c>
      <c r="BH31" s="697"/>
      <c r="BI31" s="697"/>
      <c r="BJ31" s="697"/>
      <c r="BK31" s="697"/>
      <c r="BL31" s="697"/>
      <c r="BM31" s="698">
        <v>98.3</v>
      </c>
      <c r="BN31" s="697"/>
      <c r="BO31" s="697"/>
      <c r="BP31" s="697"/>
      <c r="BQ31" s="699"/>
      <c r="BR31" s="696">
        <v>99.6</v>
      </c>
      <c r="BS31" s="697"/>
      <c r="BT31" s="697"/>
      <c r="BU31" s="697"/>
      <c r="BV31" s="697"/>
      <c r="BW31" s="697"/>
      <c r="BX31" s="698">
        <v>99</v>
      </c>
      <c r="BY31" s="697"/>
      <c r="BZ31" s="697"/>
      <c r="CA31" s="697"/>
      <c r="CB31" s="699"/>
      <c r="CD31" s="655"/>
      <c r="CE31" s="656"/>
      <c r="CF31" s="631" t="s">
        <v>318</v>
      </c>
      <c r="CG31" s="632"/>
      <c r="CH31" s="632"/>
      <c r="CI31" s="632"/>
      <c r="CJ31" s="632"/>
      <c r="CK31" s="632"/>
      <c r="CL31" s="632"/>
      <c r="CM31" s="632"/>
      <c r="CN31" s="632"/>
      <c r="CO31" s="632"/>
      <c r="CP31" s="632"/>
      <c r="CQ31" s="633"/>
      <c r="CR31" s="634">
        <v>23255</v>
      </c>
      <c r="CS31" s="647"/>
      <c r="CT31" s="647"/>
      <c r="CU31" s="647"/>
      <c r="CV31" s="647"/>
      <c r="CW31" s="647"/>
      <c r="CX31" s="647"/>
      <c r="CY31" s="648"/>
      <c r="CZ31" s="637">
        <v>0.4</v>
      </c>
      <c r="DA31" s="649"/>
      <c r="DB31" s="649"/>
      <c r="DC31" s="650"/>
      <c r="DD31" s="640">
        <v>23255</v>
      </c>
      <c r="DE31" s="647"/>
      <c r="DF31" s="647"/>
      <c r="DG31" s="647"/>
      <c r="DH31" s="647"/>
      <c r="DI31" s="647"/>
      <c r="DJ31" s="647"/>
      <c r="DK31" s="648"/>
      <c r="DL31" s="640">
        <v>23255</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493815</v>
      </c>
      <c r="S32" s="635"/>
      <c r="T32" s="635"/>
      <c r="U32" s="635"/>
      <c r="V32" s="635"/>
      <c r="W32" s="635"/>
      <c r="X32" s="635"/>
      <c r="Y32" s="636"/>
      <c r="Z32" s="672">
        <v>7.2</v>
      </c>
      <c r="AA32" s="672"/>
      <c r="AB32" s="672"/>
      <c r="AC32" s="672"/>
      <c r="AD32" s="673" t="s">
        <v>237</v>
      </c>
      <c r="AE32" s="673"/>
      <c r="AF32" s="673"/>
      <c r="AG32" s="673"/>
      <c r="AH32" s="673"/>
      <c r="AI32" s="673"/>
      <c r="AJ32" s="673"/>
      <c r="AK32" s="673"/>
      <c r="AL32" s="637" t="s">
        <v>237</v>
      </c>
      <c r="AM32" s="638"/>
      <c r="AN32" s="638"/>
      <c r="AO32" s="674"/>
      <c r="AP32" s="675"/>
      <c r="AQ32" s="676"/>
      <c r="AR32" s="676"/>
      <c r="AS32" s="676"/>
      <c r="AT32" s="707"/>
      <c r="AU32" s="208" t="s">
        <v>320</v>
      </c>
      <c r="AX32" s="631" t="s">
        <v>321</v>
      </c>
      <c r="AY32" s="632"/>
      <c r="AZ32" s="632"/>
      <c r="BA32" s="632"/>
      <c r="BB32" s="632"/>
      <c r="BC32" s="632"/>
      <c r="BD32" s="632"/>
      <c r="BE32" s="632"/>
      <c r="BF32" s="633"/>
      <c r="BG32" s="700">
        <v>99</v>
      </c>
      <c r="BH32" s="647"/>
      <c r="BI32" s="647"/>
      <c r="BJ32" s="647"/>
      <c r="BK32" s="647"/>
      <c r="BL32" s="647"/>
      <c r="BM32" s="638">
        <v>98.2</v>
      </c>
      <c r="BN32" s="647"/>
      <c r="BO32" s="647"/>
      <c r="BP32" s="647"/>
      <c r="BQ32" s="670"/>
      <c r="BR32" s="700">
        <v>99.5</v>
      </c>
      <c r="BS32" s="647"/>
      <c r="BT32" s="647"/>
      <c r="BU32" s="647"/>
      <c r="BV32" s="647"/>
      <c r="BW32" s="647"/>
      <c r="BX32" s="638">
        <v>99</v>
      </c>
      <c r="BY32" s="647"/>
      <c r="BZ32" s="647"/>
      <c r="CA32" s="647"/>
      <c r="CB32" s="670"/>
      <c r="CD32" s="657"/>
      <c r="CE32" s="658"/>
      <c r="CF32" s="631" t="s">
        <v>322</v>
      </c>
      <c r="CG32" s="632"/>
      <c r="CH32" s="632"/>
      <c r="CI32" s="632"/>
      <c r="CJ32" s="632"/>
      <c r="CK32" s="632"/>
      <c r="CL32" s="632"/>
      <c r="CM32" s="632"/>
      <c r="CN32" s="632"/>
      <c r="CO32" s="632"/>
      <c r="CP32" s="632"/>
      <c r="CQ32" s="633"/>
      <c r="CR32" s="634" t="s">
        <v>237</v>
      </c>
      <c r="CS32" s="635"/>
      <c r="CT32" s="635"/>
      <c r="CU32" s="635"/>
      <c r="CV32" s="635"/>
      <c r="CW32" s="635"/>
      <c r="CX32" s="635"/>
      <c r="CY32" s="636"/>
      <c r="CZ32" s="637" t="s">
        <v>237</v>
      </c>
      <c r="DA32" s="649"/>
      <c r="DB32" s="649"/>
      <c r="DC32" s="650"/>
      <c r="DD32" s="640" t="s">
        <v>240</v>
      </c>
      <c r="DE32" s="635"/>
      <c r="DF32" s="635"/>
      <c r="DG32" s="635"/>
      <c r="DH32" s="635"/>
      <c r="DI32" s="635"/>
      <c r="DJ32" s="635"/>
      <c r="DK32" s="636"/>
      <c r="DL32" s="640" t="s">
        <v>237</v>
      </c>
      <c r="DM32" s="635"/>
      <c r="DN32" s="635"/>
      <c r="DO32" s="635"/>
      <c r="DP32" s="635"/>
      <c r="DQ32" s="635"/>
      <c r="DR32" s="635"/>
      <c r="DS32" s="635"/>
      <c r="DT32" s="635"/>
      <c r="DU32" s="635"/>
      <c r="DV32" s="636"/>
      <c r="DW32" s="637" t="s">
        <v>237</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23431</v>
      </c>
      <c r="S33" s="635"/>
      <c r="T33" s="635"/>
      <c r="U33" s="635"/>
      <c r="V33" s="635"/>
      <c r="W33" s="635"/>
      <c r="X33" s="635"/>
      <c r="Y33" s="636"/>
      <c r="Z33" s="672">
        <v>0.3</v>
      </c>
      <c r="AA33" s="672"/>
      <c r="AB33" s="672"/>
      <c r="AC33" s="672"/>
      <c r="AD33" s="673" t="s">
        <v>240</v>
      </c>
      <c r="AE33" s="673"/>
      <c r="AF33" s="673"/>
      <c r="AG33" s="673"/>
      <c r="AH33" s="673"/>
      <c r="AI33" s="673"/>
      <c r="AJ33" s="673"/>
      <c r="AK33" s="673"/>
      <c r="AL33" s="637" t="s">
        <v>237</v>
      </c>
      <c r="AM33" s="638"/>
      <c r="AN33" s="638"/>
      <c r="AO33" s="674"/>
      <c r="AP33" s="677"/>
      <c r="AQ33" s="678"/>
      <c r="AR33" s="678"/>
      <c r="AS33" s="678"/>
      <c r="AT33" s="708"/>
      <c r="AU33" s="213"/>
      <c r="AV33" s="213"/>
      <c r="AW33" s="213"/>
      <c r="AX33" s="615" t="s">
        <v>324</v>
      </c>
      <c r="AY33" s="616"/>
      <c r="AZ33" s="616"/>
      <c r="BA33" s="616"/>
      <c r="BB33" s="616"/>
      <c r="BC33" s="616"/>
      <c r="BD33" s="616"/>
      <c r="BE33" s="616"/>
      <c r="BF33" s="617"/>
      <c r="BG33" s="695">
        <v>99.2</v>
      </c>
      <c r="BH33" s="619"/>
      <c r="BI33" s="619"/>
      <c r="BJ33" s="619"/>
      <c r="BK33" s="619"/>
      <c r="BL33" s="619"/>
      <c r="BM33" s="665">
        <v>98.1</v>
      </c>
      <c r="BN33" s="619"/>
      <c r="BO33" s="619"/>
      <c r="BP33" s="619"/>
      <c r="BQ33" s="682"/>
      <c r="BR33" s="695">
        <v>99.5</v>
      </c>
      <c r="BS33" s="619"/>
      <c r="BT33" s="619"/>
      <c r="BU33" s="619"/>
      <c r="BV33" s="619"/>
      <c r="BW33" s="619"/>
      <c r="BX33" s="665">
        <v>98.9</v>
      </c>
      <c r="BY33" s="619"/>
      <c r="BZ33" s="619"/>
      <c r="CA33" s="619"/>
      <c r="CB33" s="682"/>
      <c r="CD33" s="631" t="s">
        <v>325</v>
      </c>
      <c r="CE33" s="632"/>
      <c r="CF33" s="632"/>
      <c r="CG33" s="632"/>
      <c r="CH33" s="632"/>
      <c r="CI33" s="632"/>
      <c r="CJ33" s="632"/>
      <c r="CK33" s="632"/>
      <c r="CL33" s="632"/>
      <c r="CM33" s="632"/>
      <c r="CN33" s="632"/>
      <c r="CO33" s="632"/>
      <c r="CP33" s="632"/>
      <c r="CQ33" s="633"/>
      <c r="CR33" s="634">
        <v>3304427</v>
      </c>
      <c r="CS33" s="647"/>
      <c r="CT33" s="647"/>
      <c r="CU33" s="647"/>
      <c r="CV33" s="647"/>
      <c r="CW33" s="647"/>
      <c r="CX33" s="647"/>
      <c r="CY33" s="648"/>
      <c r="CZ33" s="637">
        <v>49.8</v>
      </c>
      <c r="DA33" s="649"/>
      <c r="DB33" s="649"/>
      <c r="DC33" s="650"/>
      <c r="DD33" s="640">
        <v>2646573</v>
      </c>
      <c r="DE33" s="647"/>
      <c r="DF33" s="647"/>
      <c r="DG33" s="647"/>
      <c r="DH33" s="647"/>
      <c r="DI33" s="647"/>
      <c r="DJ33" s="647"/>
      <c r="DK33" s="648"/>
      <c r="DL33" s="640">
        <v>1979209</v>
      </c>
      <c r="DM33" s="647"/>
      <c r="DN33" s="647"/>
      <c r="DO33" s="647"/>
      <c r="DP33" s="647"/>
      <c r="DQ33" s="647"/>
      <c r="DR33" s="647"/>
      <c r="DS33" s="647"/>
      <c r="DT33" s="647"/>
      <c r="DU33" s="647"/>
      <c r="DV33" s="648"/>
      <c r="DW33" s="637">
        <v>48.8</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9377</v>
      </c>
      <c r="S34" s="635"/>
      <c r="T34" s="635"/>
      <c r="U34" s="635"/>
      <c r="V34" s="635"/>
      <c r="W34" s="635"/>
      <c r="X34" s="635"/>
      <c r="Y34" s="636"/>
      <c r="Z34" s="672">
        <v>0.1</v>
      </c>
      <c r="AA34" s="672"/>
      <c r="AB34" s="672"/>
      <c r="AC34" s="672"/>
      <c r="AD34" s="673" t="s">
        <v>240</v>
      </c>
      <c r="AE34" s="673"/>
      <c r="AF34" s="673"/>
      <c r="AG34" s="673"/>
      <c r="AH34" s="673"/>
      <c r="AI34" s="673"/>
      <c r="AJ34" s="673"/>
      <c r="AK34" s="673"/>
      <c r="AL34" s="637" t="s">
        <v>237</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980787</v>
      </c>
      <c r="CS34" s="635"/>
      <c r="CT34" s="635"/>
      <c r="CU34" s="635"/>
      <c r="CV34" s="635"/>
      <c r="CW34" s="635"/>
      <c r="CX34" s="635"/>
      <c r="CY34" s="636"/>
      <c r="CZ34" s="637">
        <v>14.8</v>
      </c>
      <c r="DA34" s="649"/>
      <c r="DB34" s="649"/>
      <c r="DC34" s="650"/>
      <c r="DD34" s="640">
        <v>694270</v>
      </c>
      <c r="DE34" s="635"/>
      <c r="DF34" s="635"/>
      <c r="DG34" s="635"/>
      <c r="DH34" s="635"/>
      <c r="DI34" s="635"/>
      <c r="DJ34" s="635"/>
      <c r="DK34" s="636"/>
      <c r="DL34" s="640">
        <v>605286</v>
      </c>
      <c r="DM34" s="635"/>
      <c r="DN34" s="635"/>
      <c r="DO34" s="635"/>
      <c r="DP34" s="635"/>
      <c r="DQ34" s="635"/>
      <c r="DR34" s="635"/>
      <c r="DS34" s="635"/>
      <c r="DT34" s="635"/>
      <c r="DU34" s="635"/>
      <c r="DV34" s="636"/>
      <c r="DW34" s="637">
        <v>14.9</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96931</v>
      </c>
      <c r="S35" s="635"/>
      <c r="T35" s="635"/>
      <c r="U35" s="635"/>
      <c r="V35" s="635"/>
      <c r="W35" s="635"/>
      <c r="X35" s="635"/>
      <c r="Y35" s="636"/>
      <c r="Z35" s="672">
        <v>1.4</v>
      </c>
      <c r="AA35" s="672"/>
      <c r="AB35" s="672"/>
      <c r="AC35" s="672"/>
      <c r="AD35" s="673" t="s">
        <v>237</v>
      </c>
      <c r="AE35" s="673"/>
      <c r="AF35" s="673"/>
      <c r="AG35" s="673"/>
      <c r="AH35" s="673"/>
      <c r="AI35" s="673"/>
      <c r="AJ35" s="673"/>
      <c r="AK35" s="673"/>
      <c r="AL35" s="637" t="s">
        <v>237</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57712</v>
      </c>
      <c r="CS35" s="647"/>
      <c r="CT35" s="647"/>
      <c r="CU35" s="647"/>
      <c r="CV35" s="647"/>
      <c r="CW35" s="647"/>
      <c r="CX35" s="647"/>
      <c r="CY35" s="648"/>
      <c r="CZ35" s="637">
        <v>0.9</v>
      </c>
      <c r="DA35" s="649"/>
      <c r="DB35" s="649"/>
      <c r="DC35" s="650"/>
      <c r="DD35" s="640">
        <v>37082</v>
      </c>
      <c r="DE35" s="647"/>
      <c r="DF35" s="647"/>
      <c r="DG35" s="647"/>
      <c r="DH35" s="647"/>
      <c r="DI35" s="647"/>
      <c r="DJ35" s="647"/>
      <c r="DK35" s="648"/>
      <c r="DL35" s="640">
        <v>27091</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173700</v>
      </c>
      <c r="S36" s="635"/>
      <c r="T36" s="635"/>
      <c r="U36" s="635"/>
      <c r="V36" s="635"/>
      <c r="W36" s="635"/>
      <c r="X36" s="635"/>
      <c r="Y36" s="636"/>
      <c r="Z36" s="672">
        <v>2.5</v>
      </c>
      <c r="AA36" s="672"/>
      <c r="AB36" s="672"/>
      <c r="AC36" s="672"/>
      <c r="AD36" s="673" t="s">
        <v>237</v>
      </c>
      <c r="AE36" s="673"/>
      <c r="AF36" s="673"/>
      <c r="AG36" s="673"/>
      <c r="AH36" s="673"/>
      <c r="AI36" s="673"/>
      <c r="AJ36" s="673"/>
      <c r="AK36" s="673"/>
      <c r="AL36" s="637" t="s">
        <v>240</v>
      </c>
      <c r="AM36" s="638"/>
      <c r="AN36" s="638"/>
      <c r="AO36" s="674"/>
      <c r="AP36" s="218"/>
      <c r="AQ36" s="683" t="s">
        <v>333</v>
      </c>
      <c r="AR36" s="684"/>
      <c r="AS36" s="684"/>
      <c r="AT36" s="684"/>
      <c r="AU36" s="684"/>
      <c r="AV36" s="684"/>
      <c r="AW36" s="684"/>
      <c r="AX36" s="684"/>
      <c r="AY36" s="685"/>
      <c r="AZ36" s="689">
        <v>1279444</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36282</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1103338</v>
      </c>
      <c r="CS36" s="635"/>
      <c r="CT36" s="635"/>
      <c r="CU36" s="635"/>
      <c r="CV36" s="635"/>
      <c r="CW36" s="635"/>
      <c r="CX36" s="635"/>
      <c r="CY36" s="636"/>
      <c r="CZ36" s="637">
        <v>16.600000000000001</v>
      </c>
      <c r="DA36" s="649"/>
      <c r="DB36" s="649"/>
      <c r="DC36" s="650"/>
      <c r="DD36" s="640">
        <v>849367</v>
      </c>
      <c r="DE36" s="635"/>
      <c r="DF36" s="635"/>
      <c r="DG36" s="635"/>
      <c r="DH36" s="635"/>
      <c r="DI36" s="635"/>
      <c r="DJ36" s="635"/>
      <c r="DK36" s="636"/>
      <c r="DL36" s="640">
        <v>612159</v>
      </c>
      <c r="DM36" s="635"/>
      <c r="DN36" s="635"/>
      <c r="DO36" s="635"/>
      <c r="DP36" s="635"/>
      <c r="DQ36" s="635"/>
      <c r="DR36" s="635"/>
      <c r="DS36" s="635"/>
      <c r="DT36" s="635"/>
      <c r="DU36" s="635"/>
      <c r="DV36" s="636"/>
      <c r="DW36" s="637">
        <v>15.1</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41291</v>
      </c>
      <c r="S37" s="635"/>
      <c r="T37" s="635"/>
      <c r="U37" s="635"/>
      <c r="V37" s="635"/>
      <c r="W37" s="635"/>
      <c r="X37" s="635"/>
      <c r="Y37" s="636"/>
      <c r="Z37" s="672">
        <v>0.6</v>
      </c>
      <c r="AA37" s="672"/>
      <c r="AB37" s="672"/>
      <c r="AC37" s="672"/>
      <c r="AD37" s="673">
        <v>9</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518938</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20289</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196780</v>
      </c>
      <c r="CS37" s="647"/>
      <c r="CT37" s="647"/>
      <c r="CU37" s="647"/>
      <c r="CV37" s="647"/>
      <c r="CW37" s="647"/>
      <c r="CX37" s="647"/>
      <c r="CY37" s="648"/>
      <c r="CZ37" s="637">
        <v>3</v>
      </c>
      <c r="DA37" s="649"/>
      <c r="DB37" s="649"/>
      <c r="DC37" s="650"/>
      <c r="DD37" s="640">
        <v>164680</v>
      </c>
      <c r="DE37" s="647"/>
      <c r="DF37" s="647"/>
      <c r="DG37" s="647"/>
      <c r="DH37" s="647"/>
      <c r="DI37" s="647"/>
      <c r="DJ37" s="647"/>
      <c r="DK37" s="648"/>
      <c r="DL37" s="640">
        <v>162666</v>
      </c>
      <c r="DM37" s="647"/>
      <c r="DN37" s="647"/>
      <c r="DO37" s="647"/>
      <c r="DP37" s="647"/>
      <c r="DQ37" s="647"/>
      <c r="DR37" s="647"/>
      <c r="DS37" s="647"/>
      <c r="DT37" s="647"/>
      <c r="DU37" s="647"/>
      <c r="DV37" s="648"/>
      <c r="DW37" s="637">
        <v>4</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490400</v>
      </c>
      <c r="S38" s="635"/>
      <c r="T38" s="635"/>
      <c r="U38" s="635"/>
      <c r="V38" s="635"/>
      <c r="W38" s="635"/>
      <c r="X38" s="635"/>
      <c r="Y38" s="636"/>
      <c r="Z38" s="672">
        <v>7.2</v>
      </c>
      <c r="AA38" s="672"/>
      <c r="AB38" s="672"/>
      <c r="AC38" s="672"/>
      <c r="AD38" s="673" t="s">
        <v>237</v>
      </c>
      <c r="AE38" s="673"/>
      <c r="AF38" s="673"/>
      <c r="AG38" s="673"/>
      <c r="AH38" s="673"/>
      <c r="AI38" s="673"/>
      <c r="AJ38" s="673"/>
      <c r="AK38" s="673"/>
      <c r="AL38" s="637" t="s">
        <v>240</v>
      </c>
      <c r="AM38" s="638"/>
      <c r="AN38" s="638"/>
      <c r="AO38" s="674"/>
      <c r="AQ38" s="667" t="s">
        <v>341</v>
      </c>
      <c r="AR38" s="668"/>
      <c r="AS38" s="668"/>
      <c r="AT38" s="668"/>
      <c r="AU38" s="668"/>
      <c r="AV38" s="668"/>
      <c r="AW38" s="668"/>
      <c r="AX38" s="668"/>
      <c r="AY38" s="669"/>
      <c r="AZ38" s="634">
        <v>392179</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1023</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760506</v>
      </c>
      <c r="CS38" s="635"/>
      <c r="CT38" s="635"/>
      <c r="CU38" s="635"/>
      <c r="CV38" s="635"/>
      <c r="CW38" s="635"/>
      <c r="CX38" s="635"/>
      <c r="CY38" s="636"/>
      <c r="CZ38" s="637">
        <v>11.5</v>
      </c>
      <c r="DA38" s="649"/>
      <c r="DB38" s="649"/>
      <c r="DC38" s="650"/>
      <c r="DD38" s="640">
        <v>685445</v>
      </c>
      <c r="DE38" s="635"/>
      <c r="DF38" s="635"/>
      <c r="DG38" s="635"/>
      <c r="DH38" s="635"/>
      <c r="DI38" s="635"/>
      <c r="DJ38" s="635"/>
      <c r="DK38" s="636"/>
      <c r="DL38" s="640">
        <v>566859</v>
      </c>
      <c r="DM38" s="635"/>
      <c r="DN38" s="635"/>
      <c r="DO38" s="635"/>
      <c r="DP38" s="635"/>
      <c r="DQ38" s="635"/>
      <c r="DR38" s="635"/>
      <c r="DS38" s="635"/>
      <c r="DT38" s="635"/>
      <c r="DU38" s="635"/>
      <c r="DV38" s="636"/>
      <c r="DW38" s="637">
        <v>14</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240</v>
      </c>
      <c r="S39" s="635"/>
      <c r="T39" s="635"/>
      <c r="U39" s="635"/>
      <c r="V39" s="635"/>
      <c r="W39" s="635"/>
      <c r="X39" s="635"/>
      <c r="Y39" s="636"/>
      <c r="Z39" s="672" t="s">
        <v>240</v>
      </c>
      <c r="AA39" s="672"/>
      <c r="AB39" s="672"/>
      <c r="AC39" s="672"/>
      <c r="AD39" s="673" t="s">
        <v>240</v>
      </c>
      <c r="AE39" s="673"/>
      <c r="AF39" s="673"/>
      <c r="AG39" s="673"/>
      <c r="AH39" s="673"/>
      <c r="AI39" s="673"/>
      <c r="AJ39" s="673"/>
      <c r="AK39" s="673"/>
      <c r="AL39" s="637" t="s">
        <v>237</v>
      </c>
      <c r="AM39" s="638"/>
      <c r="AN39" s="638"/>
      <c r="AO39" s="674"/>
      <c r="AQ39" s="667" t="s">
        <v>345</v>
      </c>
      <c r="AR39" s="668"/>
      <c r="AS39" s="668"/>
      <c r="AT39" s="668"/>
      <c r="AU39" s="668"/>
      <c r="AV39" s="668"/>
      <c r="AW39" s="668"/>
      <c r="AX39" s="668"/>
      <c r="AY39" s="669"/>
      <c r="AZ39" s="634">
        <v>3360</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1554</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232270</v>
      </c>
      <c r="CS39" s="647"/>
      <c r="CT39" s="647"/>
      <c r="CU39" s="647"/>
      <c r="CV39" s="647"/>
      <c r="CW39" s="647"/>
      <c r="CX39" s="647"/>
      <c r="CY39" s="648"/>
      <c r="CZ39" s="637">
        <v>3.5</v>
      </c>
      <c r="DA39" s="649"/>
      <c r="DB39" s="649"/>
      <c r="DC39" s="650"/>
      <c r="DD39" s="640">
        <v>212595</v>
      </c>
      <c r="DE39" s="647"/>
      <c r="DF39" s="647"/>
      <c r="DG39" s="647"/>
      <c r="DH39" s="647"/>
      <c r="DI39" s="647"/>
      <c r="DJ39" s="647"/>
      <c r="DK39" s="648"/>
      <c r="DL39" s="640" t="s">
        <v>237</v>
      </c>
      <c r="DM39" s="647"/>
      <c r="DN39" s="647"/>
      <c r="DO39" s="647"/>
      <c r="DP39" s="647"/>
      <c r="DQ39" s="647"/>
      <c r="DR39" s="647"/>
      <c r="DS39" s="647"/>
      <c r="DT39" s="647"/>
      <c r="DU39" s="647"/>
      <c r="DV39" s="648"/>
      <c r="DW39" s="637" t="s">
        <v>240</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35700</v>
      </c>
      <c r="S40" s="635"/>
      <c r="T40" s="635"/>
      <c r="U40" s="635"/>
      <c r="V40" s="635"/>
      <c r="W40" s="635"/>
      <c r="X40" s="635"/>
      <c r="Y40" s="636"/>
      <c r="Z40" s="672">
        <v>0.5</v>
      </c>
      <c r="AA40" s="672"/>
      <c r="AB40" s="672"/>
      <c r="AC40" s="672"/>
      <c r="AD40" s="673" t="s">
        <v>240</v>
      </c>
      <c r="AE40" s="673"/>
      <c r="AF40" s="673"/>
      <c r="AG40" s="673"/>
      <c r="AH40" s="673"/>
      <c r="AI40" s="673"/>
      <c r="AJ40" s="673"/>
      <c r="AK40" s="673"/>
      <c r="AL40" s="637" t="s">
        <v>237</v>
      </c>
      <c r="AM40" s="638"/>
      <c r="AN40" s="638"/>
      <c r="AO40" s="674"/>
      <c r="AQ40" s="667" t="s">
        <v>349</v>
      </c>
      <c r="AR40" s="668"/>
      <c r="AS40" s="668"/>
      <c r="AT40" s="668"/>
      <c r="AU40" s="668"/>
      <c r="AV40" s="668"/>
      <c r="AW40" s="668"/>
      <c r="AX40" s="668"/>
      <c r="AY40" s="669"/>
      <c r="AZ40" s="634" t="s">
        <v>237</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60</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169814</v>
      </c>
      <c r="CS40" s="635"/>
      <c r="CT40" s="635"/>
      <c r="CU40" s="635"/>
      <c r="CV40" s="635"/>
      <c r="CW40" s="635"/>
      <c r="CX40" s="635"/>
      <c r="CY40" s="636"/>
      <c r="CZ40" s="637">
        <v>2.6</v>
      </c>
      <c r="DA40" s="649"/>
      <c r="DB40" s="649"/>
      <c r="DC40" s="650"/>
      <c r="DD40" s="640">
        <v>167814</v>
      </c>
      <c r="DE40" s="635"/>
      <c r="DF40" s="635"/>
      <c r="DG40" s="635"/>
      <c r="DH40" s="635"/>
      <c r="DI40" s="635"/>
      <c r="DJ40" s="635"/>
      <c r="DK40" s="636"/>
      <c r="DL40" s="640">
        <v>167814</v>
      </c>
      <c r="DM40" s="635"/>
      <c r="DN40" s="635"/>
      <c r="DO40" s="635"/>
      <c r="DP40" s="635"/>
      <c r="DQ40" s="635"/>
      <c r="DR40" s="635"/>
      <c r="DS40" s="635"/>
      <c r="DT40" s="635"/>
      <c r="DU40" s="635"/>
      <c r="DV40" s="636"/>
      <c r="DW40" s="637">
        <v>4.0999999999999996</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6853984</v>
      </c>
      <c r="S41" s="659"/>
      <c r="T41" s="659"/>
      <c r="U41" s="659"/>
      <c r="V41" s="659"/>
      <c r="W41" s="659"/>
      <c r="X41" s="659"/>
      <c r="Y41" s="662"/>
      <c r="Z41" s="663">
        <v>100</v>
      </c>
      <c r="AA41" s="663"/>
      <c r="AB41" s="663"/>
      <c r="AC41" s="663"/>
      <c r="AD41" s="664">
        <v>4021094</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72848</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237</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237</v>
      </c>
      <c r="CS41" s="647"/>
      <c r="CT41" s="647"/>
      <c r="CU41" s="647"/>
      <c r="CV41" s="647"/>
      <c r="CW41" s="647"/>
      <c r="CX41" s="647"/>
      <c r="CY41" s="648"/>
      <c r="CZ41" s="637" t="s">
        <v>240</v>
      </c>
      <c r="DA41" s="649"/>
      <c r="DB41" s="649"/>
      <c r="DC41" s="650"/>
      <c r="DD41" s="640" t="s">
        <v>240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292119</v>
      </c>
      <c r="BA42" s="659"/>
      <c r="BB42" s="659"/>
      <c r="BC42" s="659"/>
      <c r="BD42" s="619"/>
      <c r="BE42" s="619"/>
      <c r="BF42" s="682"/>
      <c r="BG42" s="677"/>
      <c r="BH42" s="678"/>
      <c r="BI42" s="678"/>
      <c r="BJ42" s="678"/>
      <c r="BK42" s="678"/>
      <c r="BL42" s="215"/>
      <c r="BM42" s="616" t="s">
        <v>358</v>
      </c>
      <c r="BN42" s="616"/>
      <c r="BO42" s="616"/>
      <c r="BP42" s="616"/>
      <c r="BQ42" s="616"/>
      <c r="BR42" s="616"/>
      <c r="BS42" s="616"/>
      <c r="BT42" s="616"/>
      <c r="BU42" s="617"/>
      <c r="BV42" s="618">
        <v>333</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819447</v>
      </c>
      <c r="CS42" s="647"/>
      <c r="CT42" s="647"/>
      <c r="CU42" s="647"/>
      <c r="CV42" s="647"/>
      <c r="CW42" s="647"/>
      <c r="CX42" s="647"/>
      <c r="CY42" s="648"/>
      <c r="CZ42" s="637">
        <v>12.3</v>
      </c>
      <c r="DA42" s="649"/>
      <c r="DB42" s="649"/>
      <c r="DC42" s="650"/>
      <c r="DD42" s="640">
        <v>142199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53756</v>
      </c>
      <c r="CS43" s="647"/>
      <c r="CT43" s="647"/>
      <c r="CU43" s="647"/>
      <c r="CV43" s="647"/>
      <c r="CW43" s="647"/>
      <c r="CX43" s="647"/>
      <c r="CY43" s="648"/>
      <c r="CZ43" s="637">
        <v>0.8</v>
      </c>
      <c r="DA43" s="649"/>
      <c r="DB43" s="649"/>
      <c r="DC43" s="650"/>
      <c r="DD43" s="640">
        <v>48236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813344</v>
      </c>
      <c r="CS44" s="635"/>
      <c r="CT44" s="635"/>
      <c r="CU44" s="635"/>
      <c r="CV44" s="635"/>
      <c r="CW44" s="635"/>
      <c r="CX44" s="635"/>
      <c r="CY44" s="636"/>
      <c r="CZ44" s="637">
        <v>12.2</v>
      </c>
      <c r="DA44" s="638"/>
      <c r="DB44" s="638"/>
      <c r="DC44" s="639"/>
      <c r="DD44" s="640">
        <v>140407</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547529</v>
      </c>
      <c r="CS45" s="647"/>
      <c r="CT45" s="647"/>
      <c r="CU45" s="647"/>
      <c r="CV45" s="647"/>
      <c r="CW45" s="647"/>
      <c r="CX45" s="647"/>
      <c r="CY45" s="648"/>
      <c r="CZ45" s="637">
        <v>8.1999999999999993</v>
      </c>
      <c r="DA45" s="649"/>
      <c r="DB45" s="649"/>
      <c r="DC45" s="650"/>
      <c r="DD45" s="640">
        <v>101311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250163</v>
      </c>
      <c r="CS46" s="635"/>
      <c r="CT46" s="635"/>
      <c r="CU46" s="635"/>
      <c r="CV46" s="635"/>
      <c r="CW46" s="635"/>
      <c r="CX46" s="635"/>
      <c r="CY46" s="636"/>
      <c r="CZ46" s="637">
        <v>3.8</v>
      </c>
      <c r="DA46" s="638"/>
      <c r="DB46" s="638"/>
      <c r="DC46" s="639"/>
      <c r="DD46" s="640">
        <v>37159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v>6103</v>
      </c>
      <c r="CS47" s="647"/>
      <c r="CT47" s="647"/>
      <c r="CU47" s="647"/>
      <c r="CV47" s="647"/>
      <c r="CW47" s="647"/>
      <c r="CX47" s="647"/>
      <c r="CY47" s="648"/>
      <c r="CZ47" s="637">
        <v>0.1</v>
      </c>
      <c r="DA47" s="649"/>
      <c r="DB47" s="649"/>
      <c r="DC47" s="650"/>
      <c r="DD47" s="640">
        <v>1792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240</v>
      </c>
      <c r="CS48" s="635"/>
      <c r="CT48" s="635"/>
      <c r="CU48" s="635"/>
      <c r="CV48" s="635"/>
      <c r="CW48" s="635"/>
      <c r="CX48" s="635"/>
      <c r="CY48" s="636"/>
      <c r="CZ48" s="637" t="s">
        <v>237</v>
      </c>
      <c r="DA48" s="638"/>
      <c r="DB48" s="638"/>
      <c r="DC48" s="639"/>
      <c r="DD48" s="640" t="s">
        <v>240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6640856</v>
      </c>
      <c r="CS49" s="619"/>
      <c r="CT49" s="619"/>
      <c r="CU49" s="619"/>
      <c r="CV49" s="619"/>
      <c r="CW49" s="619"/>
      <c r="CX49" s="619"/>
      <c r="CY49" s="620"/>
      <c r="CZ49" s="621">
        <v>100</v>
      </c>
      <c r="DA49" s="622"/>
      <c r="DB49" s="622"/>
      <c r="DC49" s="623"/>
      <c r="DD49" s="624">
        <v>4756749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D3oJudHSb1GRxkfq/H+9kDws7+ELualn498a0PejI3JA/pFr8JlVbxSWillZZU9kcsQn0uH3nWx3q86iLh81uQ==" saltValue="6mQhKi8Rrwh0oCCF9ODl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392</v>
      </c>
      <c r="C7" s="1061"/>
      <c r="D7" s="1061"/>
      <c r="E7" s="1061"/>
      <c r="F7" s="1061"/>
      <c r="G7" s="1061"/>
      <c r="H7" s="1061"/>
      <c r="I7" s="1061"/>
      <c r="J7" s="1061"/>
      <c r="K7" s="1061"/>
      <c r="L7" s="1061"/>
      <c r="M7" s="1061"/>
      <c r="N7" s="1061"/>
      <c r="O7" s="1061"/>
      <c r="P7" s="1062"/>
      <c r="Q7" s="1115">
        <v>6851</v>
      </c>
      <c r="R7" s="1116"/>
      <c r="S7" s="1116"/>
      <c r="T7" s="1116"/>
      <c r="U7" s="1116"/>
      <c r="V7" s="1116">
        <v>6638</v>
      </c>
      <c r="W7" s="1116"/>
      <c r="X7" s="1116"/>
      <c r="Y7" s="1116"/>
      <c r="Z7" s="1116"/>
      <c r="AA7" s="1116">
        <v>213</v>
      </c>
      <c r="AB7" s="1116"/>
      <c r="AC7" s="1116"/>
      <c r="AD7" s="1116"/>
      <c r="AE7" s="1117"/>
      <c r="AF7" s="1118">
        <v>133</v>
      </c>
      <c r="AG7" s="1119"/>
      <c r="AH7" s="1119"/>
      <c r="AI7" s="1119"/>
      <c r="AJ7" s="1120"/>
      <c r="AK7" s="1121">
        <v>97</v>
      </c>
      <c r="AL7" s="1122"/>
      <c r="AM7" s="1122"/>
      <c r="AN7" s="1122"/>
      <c r="AO7" s="1122"/>
      <c r="AP7" s="1122">
        <v>8294</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593</v>
      </c>
      <c r="BT7" s="1113"/>
      <c r="BU7" s="1113"/>
      <c r="BV7" s="1113"/>
      <c r="BW7" s="1113"/>
      <c r="BX7" s="1113"/>
      <c r="BY7" s="1113"/>
      <c r="BZ7" s="1113"/>
      <c r="CA7" s="1113"/>
      <c r="CB7" s="1113"/>
      <c r="CC7" s="1113"/>
      <c r="CD7" s="1113"/>
      <c r="CE7" s="1113"/>
      <c r="CF7" s="1113"/>
      <c r="CG7" s="1125"/>
      <c r="CH7" s="1109">
        <v>7</v>
      </c>
      <c r="CI7" s="1110"/>
      <c r="CJ7" s="1110"/>
      <c r="CK7" s="1110"/>
      <c r="CL7" s="1111"/>
      <c r="CM7" s="1109">
        <v>23</v>
      </c>
      <c r="CN7" s="1110"/>
      <c r="CO7" s="1110"/>
      <c r="CP7" s="1110"/>
      <c r="CQ7" s="1111"/>
      <c r="CR7" s="1109">
        <v>10</v>
      </c>
      <c r="CS7" s="1110"/>
      <c r="CT7" s="1110"/>
      <c r="CU7" s="1110"/>
      <c r="CV7" s="1111"/>
      <c r="CW7" s="1109">
        <v>1</v>
      </c>
      <c r="CX7" s="1110"/>
      <c r="CY7" s="1110"/>
      <c r="CZ7" s="1110"/>
      <c r="DA7" s="1111"/>
      <c r="DB7" s="1109" t="s">
        <v>517</v>
      </c>
      <c r="DC7" s="1110"/>
      <c r="DD7" s="1110"/>
      <c r="DE7" s="1110"/>
      <c r="DF7" s="1111"/>
      <c r="DG7" s="1109" t="s">
        <v>517</v>
      </c>
      <c r="DH7" s="1110"/>
      <c r="DI7" s="1110"/>
      <c r="DJ7" s="1110"/>
      <c r="DK7" s="1111"/>
      <c r="DL7" s="1109" t="s">
        <v>517</v>
      </c>
      <c r="DM7" s="1110"/>
      <c r="DN7" s="1110"/>
      <c r="DO7" s="1110"/>
      <c r="DP7" s="1111"/>
      <c r="DQ7" s="1109" t="s">
        <v>517</v>
      </c>
      <c r="DR7" s="1110"/>
      <c r="DS7" s="1110"/>
      <c r="DT7" s="1110"/>
      <c r="DU7" s="1111"/>
      <c r="DV7" s="1112"/>
      <c r="DW7" s="1113"/>
      <c r="DX7" s="1113"/>
      <c r="DY7" s="1113"/>
      <c r="DZ7" s="1114"/>
      <c r="EA7" s="229"/>
    </row>
    <row r="8" spans="1:131" s="230" customFormat="1" ht="26.25" customHeight="1" x14ac:dyDescent="0.15">
      <c r="A8" s="233">
        <v>2</v>
      </c>
      <c r="B8" s="1043" t="s">
        <v>393</v>
      </c>
      <c r="C8" s="1044"/>
      <c r="D8" s="1044"/>
      <c r="E8" s="1044"/>
      <c r="F8" s="1044"/>
      <c r="G8" s="1044"/>
      <c r="H8" s="1044"/>
      <c r="I8" s="1044"/>
      <c r="J8" s="1044"/>
      <c r="K8" s="1044"/>
      <c r="L8" s="1044"/>
      <c r="M8" s="1044"/>
      <c r="N8" s="1044"/>
      <c r="O8" s="1044"/>
      <c r="P8" s="1045"/>
      <c r="Q8" s="1051">
        <v>4</v>
      </c>
      <c r="R8" s="1052"/>
      <c r="S8" s="1052"/>
      <c r="T8" s="1052"/>
      <c r="U8" s="1052"/>
      <c r="V8" s="1052">
        <v>3</v>
      </c>
      <c r="W8" s="1052"/>
      <c r="X8" s="1052"/>
      <c r="Y8" s="1052"/>
      <c r="Z8" s="1052"/>
      <c r="AA8" s="1052">
        <v>1</v>
      </c>
      <c r="AB8" s="1052"/>
      <c r="AC8" s="1052"/>
      <c r="AD8" s="1052"/>
      <c r="AE8" s="1053"/>
      <c r="AF8" s="1048">
        <v>1</v>
      </c>
      <c r="AG8" s="1049"/>
      <c r="AH8" s="1049"/>
      <c r="AI8" s="1049"/>
      <c r="AJ8" s="1050"/>
      <c r="AK8" s="1093" t="s">
        <v>587</v>
      </c>
      <c r="AL8" s="1094"/>
      <c r="AM8" s="1094"/>
      <c r="AN8" s="1094"/>
      <c r="AO8" s="1094"/>
      <c r="AP8" s="1094" t="s">
        <v>587</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594</v>
      </c>
      <c r="BT8" s="1006"/>
      <c r="BU8" s="1006"/>
      <c r="BV8" s="1006"/>
      <c r="BW8" s="1006"/>
      <c r="BX8" s="1006"/>
      <c r="BY8" s="1006"/>
      <c r="BZ8" s="1006"/>
      <c r="CA8" s="1006"/>
      <c r="CB8" s="1006"/>
      <c r="CC8" s="1006"/>
      <c r="CD8" s="1006"/>
      <c r="CE8" s="1006"/>
      <c r="CF8" s="1006"/>
      <c r="CG8" s="1027"/>
      <c r="CH8" s="1002">
        <v>0</v>
      </c>
      <c r="CI8" s="1003"/>
      <c r="CJ8" s="1003"/>
      <c r="CK8" s="1003"/>
      <c r="CL8" s="1004"/>
      <c r="CM8" s="1002">
        <v>10</v>
      </c>
      <c r="CN8" s="1003"/>
      <c r="CO8" s="1003"/>
      <c r="CP8" s="1003"/>
      <c r="CQ8" s="1004"/>
      <c r="CR8" s="1002">
        <v>5</v>
      </c>
      <c r="CS8" s="1003"/>
      <c r="CT8" s="1003"/>
      <c r="CU8" s="1003"/>
      <c r="CV8" s="1004"/>
      <c r="CW8" s="1002" t="s">
        <v>517</v>
      </c>
      <c r="CX8" s="1003"/>
      <c r="CY8" s="1003"/>
      <c r="CZ8" s="1003"/>
      <c r="DA8" s="1004"/>
      <c r="DB8" s="1002" t="s">
        <v>517</v>
      </c>
      <c r="DC8" s="1003"/>
      <c r="DD8" s="1003"/>
      <c r="DE8" s="1003"/>
      <c r="DF8" s="1004"/>
      <c r="DG8" s="1002" t="s">
        <v>517</v>
      </c>
      <c r="DH8" s="1003"/>
      <c r="DI8" s="1003"/>
      <c r="DJ8" s="1003"/>
      <c r="DK8" s="1004"/>
      <c r="DL8" s="1002" t="s">
        <v>517</v>
      </c>
      <c r="DM8" s="1003"/>
      <c r="DN8" s="1003"/>
      <c r="DO8" s="1003"/>
      <c r="DP8" s="1004"/>
      <c r="DQ8" s="1002" t="s">
        <v>517</v>
      </c>
      <c r="DR8" s="1003"/>
      <c r="DS8" s="1003"/>
      <c r="DT8" s="1003"/>
      <c r="DU8" s="1004"/>
      <c r="DV8" s="1005"/>
      <c r="DW8" s="1006"/>
      <c r="DX8" s="1006"/>
      <c r="DY8" s="1006"/>
      <c r="DZ8" s="1007"/>
      <c r="EA8" s="229"/>
    </row>
    <row r="9" spans="1:131" s="230" customFormat="1" ht="26.25" customHeight="1" x14ac:dyDescent="0.15">
      <c r="A9" s="233">
        <v>3</v>
      </c>
      <c r="B9" s="1043" t="s">
        <v>394</v>
      </c>
      <c r="C9" s="1044"/>
      <c r="D9" s="1044"/>
      <c r="E9" s="1044"/>
      <c r="F9" s="1044"/>
      <c r="G9" s="1044"/>
      <c r="H9" s="1044"/>
      <c r="I9" s="1044"/>
      <c r="J9" s="1044"/>
      <c r="K9" s="1044"/>
      <c r="L9" s="1044"/>
      <c r="M9" s="1044"/>
      <c r="N9" s="1044"/>
      <c r="O9" s="1044"/>
      <c r="P9" s="1045"/>
      <c r="Q9" s="1051">
        <v>0</v>
      </c>
      <c r="R9" s="1052"/>
      <c r="S9" s="1052"/>
      <c r="T9" s="1052"/>
      <c r="U9" s="1052"/>
      <c r="V9" s="1052">
        <v>0</v>
      </c>
      <c r="W9" s="1052"/>
      <c r="X9" s="1052"/>
      <c r="Y9" s="1052"/>
      <c r="Z9" s="1052"/>
      <c r="AA9" s="1052" t="s">
        <v>587</v>
      </c>
      <c r="AB9" s="1052"/>
      <c r="AC9" s="1052"/>
      <c r="AD9" s="1052"/>
      <c r="AE9" s="1053"/>
      <c r="AF9" s="1048" t="s">
        <v>237</v>
      </c>
      <c r="AG9" s="1049"/>
      <c r="AH9" s="1049"/>
      <c r="AI9" s="1049"/>
      <c r="AJ9" s="1050"/>
      <c r="AK9" s="1093" t="s">
        <v>587</v>
      </c>
      <c r="AL9" s="1094"/>
      <c r="AM9" s="1094"/>
      <c r="AN9" s="1094"/>
      <c r="AO9" s="1094"/>
      <c r="AP9" s="1094" t="s">
        <v>587</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396</v>
      </c>
      <c r="B23" s="950" t="s">
        <v>397</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134</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237</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408</v>
      </c>
      <c r="C28" s="1061"/>
      <c r="D28" s="1061"/>
      <c r="E28" s="1061"/>
      <c r="F28" s="1061"/>
      <c r="G28" s="1061"/>
      <c r="H28" s="1061"/>
      <c r="I28" s="1061"/>
      <c r="J28" s="1061"/>
      <c r="K28" s="1061"/>
      <c r="L28" s="1061"/>
      <c r="M28" s="1061"/>
      <c r="N28" s="1061"/>
      <c r="O28" s="1061"/>
      <c r="P28" s="1062"/>
      <c r="Q28" s="1063">
        <v>750</v>
      </c>
      <c r="R28" s="1064"/>
      <c r="S28" s="1064"/>
      <c r="T28" s="1064"/>
      <c r="U28" s="1064"/>
      <c r="V28" s="1064">
        <v>714</v>
      </c>
      <c r="W28" s="1064"/>
      <c r="X28" s="1064"/>
      <c r="Y28" s="1064"/>
      <c r="Z28" s="1064"/>
      <c r="AA28" s="1064">
        <v>36</v>
      </c>
      <c r="AB28" s="1064"/>
      <c r="AC28" s="1064"/>
      <c r="AD28" s="1064"/>
      <c r="AE28" s="1065"/>
      <c r="AF28" s="1066">
        <v>36</v>
      </c>
      <c r="AG28" s="1064"/>
      <c r="AH28" s="1064"/>
      <c r="AI28" s="1064"/>
      <c r="AJ28" s="1067"/>
      <c r="AK28" s="1055">
        <v>73</v>
      </c>
      <c r="AL28" s="1056"/>
      <c r="AM28" s="1056"/>
      <c r="AN28" s="1056"/>
      <c r="AO28" s="1056"/>
      <c r="AP28" s="1056" t="s">
        <v>587</v>
      </c>
      <c r="AQ28" s="1056"/>
      <c r="AR28" s="1056"/>
      <c r="AS28" s="1056"/>
      <c r="AT28" s="1056"/>
      <c r="AU28" s="1056" t="s">
        <v>587</v>
      </c>
      <c r="AV28" s="1056"/>
      <c r="AW28" s="1056"/>
      <c r="AX28" s="1056"/>
      <c r="AY28" s="1056"/>
      <c r="AZ28" s="1057" t="s">
        <v>587</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409</v>
      </c>
      <c r="C29" s="1044"/>
      <c r="D29" s="1044"/>
      <c r="E29" s="1044"/>
      <c r="F29" s="1044"/>
      <c r="G29" s="1044"/>
      <c r="H29" s="1044"/>
      <c r="I29" s="1044"/>
      <c r="J29" s="1044"/>
      <c r="K29" s="1044"/>
      <c r="L29" s="1044"/>
      <c r="M29" s="1044"/>
      <c r="N29" s="1044"/>
      <c r="O29" s="1044"/>
      <c r="P29" s="1045"/>
      <c r="Q29" s="1051">
        <v>1117</v>
      </c>
      <c r="R29" s="1052"/>
      <c r="S29" s="1052"/>
      <c r="T29" s="1052"/>
      <c r="U29" s="1052"/>
      <c r="V29" s="1052">
        <v>964</v>
      </c>
      <c r="W29" s="1052"/>
      <c r="X29" s="1052"/>
      <c r="Y29" s="1052"/>
      <c r="Z29" s="1052"/>
      <c r="AA29" s="1052">
        <v>153</v>
      </c>
      <c r="AB29" s="1052"/>
      <c r="AC29" s="1052"/>
      <c r="AD29" s="1052"/>
      <c r="AE29" s="1053"/>
      <c r="AF29" s="1048">
        <v>153</v>
      </c>
      <c r="AG29" s="1049"/>
      <c r="AH29" s="1049"/>
      <c r="AI29" s="1049"/>
      <c r="AJ29" s="1050"/>
      <c r="AK29" s="993">
        <v>145</v>
      </c>
      <c r="AL29" s="984"/>
      <c r="AM29" s="984"/>
      <c r="AN29" s="984"/>
      <c r="AO29" s="984"/>
      <c r="AP29" s="984" t="s">
        <v>587</v>
      </c>
      <c r="AQ29" s="984"/>
      <c r="AR29" s="984"/>
      <c r="AS29" s="984"/>
      <c r="AT29" s="984"/>
      <c r="AU29" s="984" t="s">
        <v>587</v>
      </c>
      <c r="AV29" s="984"/>
      <c r="AW29" s="984"/>
      <c r="AX29" s="984"/>
      <c r="AY29" s="984"/>
      <c r="AZ29" s="1054" t="s">
        <v>587</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410</v>
      </c>
      <c r="C30" s="1044"/>
      <c r="D30" s="1044"/>
      <c r="E30" s="1044"/>
      <c r="F30" s="1044"/>
      <c r="G30" s="1044"/>
      <c r="H30" s="1044"/>
      <c r="I30" s="1044"/>
      <c r="J30" s="1044"/>
      <c r="K30" s="1044"/>
      <c r="L30" s="1044"/>
      <c r="M30" s="1044"/>
      <c r="N30" s="1044"/>
      <c r="O30" s="1044"/>
      <c r="P30" s="1045"/>
      <c r="Q30" s="1051">
        <v>104</v>
      </c>
      <c r="R30" s="1052"/>
      <c r="S30" s="1052"/>
      <c r="T30" s="1052"/>
      <c r="U30" s="1052"/>
      <c r="V30" s="1052">
        <v>104</v>
      </c>
      <c r="W30" s="1052"/>
      <c r="X30" s="1052"/>
      <c r="Y30" s="1052"/>
      <c r="Z30" s="1052"/>
      <c r="AA30" s="1052">
        <v>0</v>
      </c>
      <c r="AB30" s="1052"/>
      <c r="AC30" s="1052"/>
      <c r="AD30" s="1052"/>
      <c r="AE30" s="1053"/>
      <c r="AF30" s="1048">
        <v>0</v>
      </c>
      <c r="AG30" s="1049"/>
      <c r="AH30" s="1049"/>
      <c r="AI30" s="1049"/>
      <c r="AJ30" s="1050"/>
      <c r="AK30" s="993">
        <v>36</v>
      </c>
      <c r="AL30" s="984"/>
      <c r="AM30" s="984"/>
      <c r="AN30" s="984"/>
      <c r="AO30" s="984"/>
      <c r="AP30" s="984" t="s">
        <v>587</v>
      </c>
      <c r="AQ30" s="984"/>
      <c r="AR30" s="984"/>
      <c r="AS30" s="984"/>
      <c r="AT30" s="984"/>
      <c r="AU30" s="984" t="s">
        <v>587</v>
      </c>
      <c r="AV30" s="984"/>
      <c r="AW30" s="984"/>
      <c r="AX30" s="984"/>
      <c r="AY30" s="984"/>
      <c r="AZ30" s="1054" t="s">
        <v>587</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411</v>
      </c>
      <c r="C31" s="1044"/>
      <c r="D31" s="1044"/>
      <c r="E31" s="1044"/>
      <c r="F31" s="1044"/>
      <c r="G31" s="1044"/>
      <c r="H31" s="1044"/>
      <c r="I31" s="1044"/>
      <c r="J31" s="1044"/>
      <c r="K31" s="1044"/>
      <c r="L31" s="1044"/>
      <c r="M31" s="1044"/>
      <c r="N31" s="1044"/>
      <c r="O31" s="1044"/>
      <c r="P31" s="1045"/>
      <c r="Q31" s="1051">
        <v>45</v>
      </c>
      <c r="R31" s="1052"/>
      <c r="S31" s="1052"/>
      <c r="T31" s="1052"/>
      <c r="U31" s="1052"/>
      <c r="V31" s="1052">
        <v>45</v>
      </c>
      <c r="W31" s="1052"/>
      <c r="X31" s="1052"/>
      <c r="Y31" s="1052"/>
      <c r="Z31" s="1052"/>
      <c r="AA31" s="1052" t="s">
        <v>587</v>
      </c>
      <c r="AB31" s="1052"/>
      <c r="AC31" s="1052"/>
      <c r="AD31" s="1052"/>
      <c r="AE31" s="1053"/>
      <c r="AF31" s="1048" t="s">
        <v>237</v>
      </c>
      <c r="AG31" s="1049"/>
      <c r="AH31" s="1049"/>
      <c r="AI31" s="1049"/>
      <c r="AJ31" s="1050"/>
      <c r="AK31" s="993">
        <v>0</v>
      </c>
      <c r="AL31" s="984"/>
      <c r="AM31" s="984"/>
      <c r="AN31" s="984"/>
      <c r="AO31" s="984"/>
      <c r="AP31" s="984">
        <v>14</v>
      </c>
      <c r="AQ31" s="984"/>
      <c r="AR31" s="984"/>
      <c r="AS31" s="984"/>
      <c r="AT31" s="984"/>
      <c r="AU31" s="984" t="s">
        <v>587</v>
      </c>
      <c r="AV31" s="984"/>
      <c r="AW31" s="984"/>
      <c r="AX31" s="984"/>
      <c r="AY31" s="984"/>
      <c r="AZ31" s="1054" t="s">
        <v>587</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412</v>
      </c>
      <c r="C32" s="1044"/>
      <c r="D32" s="1044"/>
      <c r="E32" s="1044"/>
      <c r="F32" s="1044"/>
      <c r="G32" s="1044"/>
      <c r="H32" s="1044"/>
      <c r="I32" s="1044"/>
      <c r="J32" s="1044"/>
      <c r="K32" s="1044"/>
      <c r="L32" s="1044"/>
      <c r="M32" s="1044"/>
      <c r="N32" s="1044"/>
      <c r="O32" s="1044"/>
      <c r="P32" s="1045"/>
      <c r="Q32" s="1051">
        <v>76</v>
      </c>
      <c r="R32" s="1052"/>
      <c r="S32" s="1052"/>
      <c r="T32" s="1052"/>
      <c r="U32" s="1052"/>
      <c r="V32" s="1052">
        <v>72</v>
      </c>
      <c r="W32" s="1052"/>
      <c r="X32" s="1052"/>
      <c r="Y32" s="1052"/>
      <c r="Z32" s="1052"/>
      <c r="AA32" s="1052">
        <v>4</v>
      </c>
      <c r="AB32" s="1052"/>
      <c r="AC32" s="1052"/>
      <c r="AD32" s="1052"/>
      <c r="AE32" s="1053"/>
      <c r="AF32" s="1048">
        <v>300</v>
      </c>
      <c r="AG32" s="1049"/>
      <c r="AH32" s="1049"/>
      <c r="AI32" s="1049"/>
      <c r="AJ32" s="1050"/>
      <c r="AK32" s="993" t="s">
        <v>587</v>
      </c>
      <c r="AL32" s="984"/>
      <c r="AM32" s="984"/>
      <c r="AN32" s="984"/>
      <c r="AO32" s="984"/>
      <c r="AP32" s="984">
        <v>5</v>
      </c>
      <c r="AQ32" s="984"/>
      <c r="AR32" s="984"/>
      <c r="AS32" s="984"/>
      <c r="AT32" s="984"/>
      <c r="AU32" s="984" t="s">
        <v>587</v>
      </c>
      <c r="AV32" s="984"/>
      <c r="AW32" s="984"/>
      <c r="AX32" s="984"/>
      <c r="AY32" s="984"/>
      <c r="AZ32" s="1054" t="s">
        <v>587</v>
      </c>
      <c r="BA32" s="1054"/>
      <c r="BB32" s="1054"/>
      <c r="BC32" s="1054"/>
      <c r="BD32" s="1054"/>
      <c r="BE32" s="985" t="s">
        <v>413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414</v>
      </c>
      <c r="C33" s="1044"/>
      <c r="D33" s="1044"/>
      <c r="E33" s="1044"/>
      <c r="F33" s="1044"/>
      <c r="G33" s="1044"/>
      <c r="H33" s="1044"/>
      <c r="I33" s="1044"/>
      <c r="J33" s="1044"/>
      <c r="K33" s="1044"/>
      <c r="L33" s="1044"/>
      <c r="M33" s="1044"/>
      <c r="N33" s="1044"/>
      <c r="O33" s="1044"/>
      <c r="P33" s="1045"/>
      <c r="Q33" s="1051">
        <v>1907</v>
      </c>
      <c r="R33" s="1052"/>
      <c r="S33" s="1052"/>
      <c r="T33" s="1052"/>
      <c r="U33" s="1052"/>
      <c r="V33" s="1052">
        <v>1994</v>
      </c>
      <c r="W33" s="1052"/>
      <c r="X33" s="1052"/>
      <c r="Y33" s="1052"/>
      <c r="Z33" s="1052"/>
      <c r="AA33" s="1052">
        <v>-87</v>
      </c>
      <c r="AB33" s="1052"/>
      <c r="AC33" s="1052"/>
      <c r="AD33" s="1052"/>
      <c r="AE33" s="1053"/>
      <c r="AF33" s="1048">
        <v>564</v>
      </c>
      <c r="AG33" s="1049"/>
      <c r="AH33" s="1049"/>
      <c r="AI33" s="1049"/>
      <c r="AJ33" s="1050"/>
      <c r="AK33" s="993">
        <v>351</v>
      </c>
      <c r="AL33" s="984"/>
      <c r="AM33" s="984"/>
      <c r="AN33" s="984"/>
      <c r="AO33" s="984"/>
      <c r="AP33" s="984">
        <v>2497</v>
      </c>
      <c r="AQ33" s="984"/>
      <c r="AR33" s="984"/>
      <c r="AS33" s="984"/>
      <c r="AT33" s="984"/>
      <c r="AU33" s="984">
        <v>1730</v>
      </c>
      <c r="AV33" s="984"/>
      <c r="AW33" s="984"/>
      <c r="AX33" s="984"/>
      <c r="AY33" s="984"/>
      <c r="AZ33" s="1054" t="s">
        <v>587</v>
      </c>
      <c r="BA33" s="1054"/>
      <c r="BB33" s="1054"/>
      <c r="BC33" s="1054"/>
      <c r="BD33" s="1054"/>
      <c r="BE33" s="985" t="s">
        <v>413</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415</v>
      </c>
      <c r="C34" s="1044"/>
      <c r="D34" s="1044"/>
      <c r="E34" s="1044"/>
      <c r="F34" s="1044"/>
      <c r="G34" s="1044"/>
      <c r="H34" s="1044"/>
      <c r="I34" s="1044"/>
      <c r="J34" s="1044"/>
      <c r="K34" s="1044"/>
      <c r="L34" s="1044"/>
      <c r="M34" s="1044"/>
      <c r="N34" s="1044"/>
      <c r="O34" s="1044"/>
      <c r="P34" s="1045"/>
      <c r="Q34" s="1051">
        <v>14</v>
      </c>
      <c r="R34" s="1052"/>
      <c r="S34" s="1052"/>
      <c r="T34" s="1052"/>
      <c r="U34" s="1052"/>
      <c r="V34" s="1052">
        <v>14</v>
      </c>
      <c r="W34" s="1052"/>
      <c r="X34" s="1052"/>
      <c r="Y34" s="1052"/>
      <c r="Z34" s="1052"/>
      <c r="AA34" s="1052" t="s">
        <v>587</v>
      </c>
      <c r="AB34" s="1052"/>
      <c r="AC34" s="1052"/>
      <c r="AD34" s="1052"/>
      <c r="AE34" s="1053"/>
      <c r="AF34" s="1048" t="s">
        <v>237</v>
      </c>
      <c r="AG34" s="1049"/>
      <c r="AH34" s="1049"/>
      <c r="AI34" s="1049"/>
      <c r="AJ34" s="1050"/>
      <c r="AK34" s="993">
        <v>4</v>
      </c>
      <c r="AL34" s="984"/>
      <c r="AM34" s="984"/>
      <c r="AN34" s="984"/>
      <c r="AO34" s="984"/>
      <c r="AP34" s="984">
        <v>10</v>
      </c>
      <c r="AQ34" s="984"/>
      <c r="AR34" s="984"/>
      <c r="AS34" s="984"/>
      <c r="AT34" s="984"/>
      <c r="AU34" s="984">
        <v>3</v>
      </c>
      <c r="AV34" s="984"/>
      <c r="AW34" s="984"/>
      <c r="AX34" s="984"/>
      <c r="AY34" s="984"/>
      <c r="AZ34" s="1054" t="s">
        <v>587</v>
      </c>
      <c r="BA34" s="1054"/>
      <c r="BB34" s="1054"/>
      <c r="BC34" s="1054"/>
      <c r="BD34" s="1054"/>
      <c r="BE34" s="985" t="s">
        <v>416</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417</v>
      </c>
      <c r="C35" s="1044"/>
      <c r="D35" s="1044"/>
      <c r="E35" s="1044"/>
      <c r="F35" s="1044"/>
      <c r="G35" s="1044"/>
      <c r="H35" s="1044"/>
      <c r="I35" s="1044"/>
      <c r="J35" s="1044"/>
      <c r="K35" s="1044"/>
      <c r="L35" s="1044"/>
      <c r="M35" s="1044"/>
      <c r="N35" s="1044"/>
      <c r="O35" s="1044"/>
      <c r="P35" s="1045"/>
      <c r="Q35" s="1051">
        <v>274</v>
      </c>
      <c r="R35" s="1052"/>
      <c r="S35" s="1052"/>
      <c r="T35" s="1052"/>
      <c r="U35" s="1052"/>
      <c r="V35" s="1052">
        <v>271</v>
      </c>
      <c r="W35" s="1052"/>
      <c r="X35" s="1052"/>
      <c r="Y35" s="1052"/>
      <c r="Z35" s="1052"/>
      <c r="AA35" s="1052">
        <v>3</v>
      </c>
      <c r="AB35" s="1052"/>
      <c r="AC35" s="1052"/>
      <c r="AD35" s="1052"/>
      <c r="AE35" s="1053"/>
      <c r="AF35" s="1048">
        <v>3</v>
      </c>
      <c r="AG35" s="1049"/>
      <c r="AH35" s="1049"/>
      <c r="AI35" s="1049"/>
      <c r="AJ35" s="1050"/>
      <c r="AK35" s="993">
        <v>147</v>
      </c>
      <c r="AL35" s="984"/>
      <c r="AM35" s="984"/>
      <c r="AN35" s="984"/>
      <c r="AO35" s="984"/>
      <c r="AP35" s="984">
        <v>1453</v>
      </c>
      <c r="AQ35" s="984"/>
      <c r="AR35" s="984"/>
      <c r="AS35" s="984"/>
      <c r="AT35" s="984"/>
      <c r="AU35" s="984">
        <v>1347</v>
      </c>
      <c r="AV35" s="984"/>
      <c r="AW35" s="984"/>
      <c r="AX35" s="984"/>
      <c r="AY35" s="984"/>
      <c r="AZ35" s="1054" t="s">
        <v>587</v>
      </c>
      <c r="BA35" s="1054"/>
      <c r="BB35" s="1054"/>
      <c r="BC35" s="1054"/>
      <c r="BD35" s="1054"/>
      <c r="BE35" s="985" t="s">
        <v>416</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t="s">
        <v>418</v>
      </c>
      <c r="C36" s="1044"/>
      <c r="D36" s="1044"/>
      <c r="E36" s="1044"/>
      <c r="F36" s="1044"/>
      <c r="G36" s="1044"/>
      <c r="H36" s="1044"/>
      <c r="I36" s="1044"/>
      <c r="J36" s="1044"/>
      <c r="K36" s="1044"/>
      <c r="L36" s="1044"/>
      <c r="M36" s="1044"/>
      <c r="N36" s="1044"/>
      <c r="O36" s="1044"/>
      <c r="P36" s="1045"/>
      <c r="Q36" s="1051">
        <v>376</v>
      </c>
      <c r="R36" s="1052"/>
      <c r="S36" s="1052"/>
      <c r="T36" s="1052"/>
      <c r="U36" s="1052"/>
      <c r="V36" s="1052">
        <v>371</v>
      </c>
      <c r="W36" s="1052"/>
      <c r="X36" s="1052"/>
      <c r="Y36" s="1052"/>
      <c r="Z36" s="1052"/>
      <c r="AA36" s="1052">
        <v>5</v>
      </c>
      <c r="AB36" s="1052"/>
      <c r="AC36" s="1052"/>
      <c r="AD36" s="1052"/>
      <c r="AE36" s="1053"/>
      <c r="AF36" s="1048">
        <v>5</v>
      </c>
      <c r="AG36" s="1049"/>
      <c r="AH36" s="1049"/>
      <c r="AI36" s="1049"/>
      <c r="AJ36" s="1050"/>
      <c r="AK36" s="993">
        <v>245</v>
      </c>
      <c r="AL36" s="984"/>
      <c r="AM36" s="984"/>
      <c r="AN36" s="984"/>
      <c r="AO36" s="984"/>
      <c r="AP36" s="984">
        <v>1856</v>
      </c>
      <c r="AQ36" s="984"/>
      <c r="AR36" s="984"/>
      <c r="AS36" s="984"/>
      <c r="AT36" s="984"/>
      <c r="AU36" s="984">
        <v>1678</v>
      </c>
      <c r="AV36" s="984"/>
      <c r="AW36" s="984"/>
      <c r="AX36" s="984"/>
      <c r="AY36" s="984"/>
      <c r="AZ36" s="1054" t="s">
        <v>587</v>
      </c>
      <c r="BA36" s="1054"/>
      <c r="BB36" s="1054"/>
      <c r="BC36" s="1054"/>
      <c r="BD36" s="1054"/>
      <c r="BE36" s="985" t="s">
        <v>416</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419</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396</v>
      </c>
      <c r="B63" s="950" t="s">
        <v>420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1060</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237</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422</v>
      </c>
      <c r="B66" s="1009"/>
      <c r="C66" s="1009"/>
      <c r="D66" s="1009"/>
      <c r="E66" s="1009"/>
      <c r="F66" s="1009"/>
      <c r="G66" s="1009"/>
      <c r="H66" s="1009"/>
      <c r="I66" s="1009"/>
      <c r="J66" s="1009"/>
      <c r="K66" s="1009"/>
      <c r="L66" s="1009"/>
      <c r="M66" s="1009"/>
      <c r="N66" s="1009"/>
      <c r="O66" s="1009"/>
      <c r="P66" s="1010"/>
      <c r="Q66" s="1014" t="s">
        <v>423</v>
      </c>
      <c r="R66" s="1015"/>
      <c r="S66" s="1015"/>
      <c r="T66" s="1015"/>
      <c r="U66" s="1016"/>
      <c r="V66" s="1014" t="s">
        <v>401</v>
      </c>
      <c r="W66" s="1015"/>
      <c r="X66" s="1015"/>
      <c r="Y66" s="1015"/>
      <c r="Z66" s="1016"/>
      <c r="AA66" s="1014" t="s">
        <v>402</v>
      </c>
      <c r="AB66" s="1015"/>
      <c r="AC66" s="1015"/>
      <c r="AD66" s="1015"/>
      <c r="AE66" s="1016"/>
      <c r="AF66" s="1020" t="s">
        <v>424</v>
      </c>
      <c r="AG66" s="1021"/>
      <c r="AH66" s="1021"/>
      <c r="AI66" s="1021"/>
      <c r="AJ66" s="1022"/>
      <c r="AK66" s="1014" t="s">
        <v>404</v>
      </c>
      <c r="AL66" s="1009"/>
      <c r="AM66" s="1009"/>
      <c r="AN66" s="1009"/>
      <c r="AO66" s="1010"/>
      <c r="AP66" s="1014" t="s">
        <v>405</v>
      </c>
      <c r="AQ66" s="1015"/>
      <c r="AR66" s="1015"/>
      <c r="AS66" s="1015"/>
      <c r="AT66" s="1016"/>
      <c r="AU66" s="1014" t="s">
        <v>425</v>
      </c>
      <c r="AV66" s="1015"/>
      <c r="AW66" s="1015"/>
      <c r="AX66" s="1015"/>
      <c r="AY66" s="1016"/>
      <c r="AZ66" s="1014" t="s">
        <v>382</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588</v>
      </c>
      <c r="C68" s="999"/>
      <c r="D68" s="999"/>
      <c r="E68" s="999"/>
      <c r="F68" s="999"/>
      <c r="G68" s="999"/>
      <c r="H68" s="999"/>
      <c r="I68" s="999"/>
      <c r="J68" s="999"/>
      <c r="K68" s="999"/>
      <c r="L68" s="999"/>
      <c r="M68" s="999"/>
      <c r="N68" s="999"/>
      <c r="O68" s="999"/>
      <c r="P68" s="1000"/>
      <c r="Q68" s="1001">
        <v>1682</v>
      </c>
      <c r="R68" s="995"/>
      <c r="S68" s="995"/>
      <c r="T68" s="995"/>
      <c r="U68" s="995"/>
      <c r="V68" s="995">
        <v>1596</v>
      </c>
      <c r="W68" s="995"/>
      <c r="X68" s="995"/>
      <c r="Y68" s="995"/>
      <c r="Z68" s="995"/>
      <c r="AA68" s="995">
        <v>86</v>
      </c>
      <c r="AB68" s="995"/>
      <c r="AC68" s="995"/>
      <c r="AD68" s="995"/>
      <c r="AE68" s="995"/>
      <c r="AF68" s="995">
        <v>86</v>
      </c>
      <c r="AG68" s="995"/>
      <c r="AH68" s="995"/>
      <c r="AI68" s="995"/>
      <c r="AJ68" s="995"/>
      <c r="AK68" s="995" t="s">
        <v>595</v>
      </c>
      <c r="AL68" s="995"/>
      <c r="AM68" s="995"/>
      <c r="AN68" s="995"/>
      <c r="AO68" s="995"/>
      <c r="AP68" s="995" t="s">
        <v>595</v>
      </c>
      <c r="AQ68" s="995"/>
      <c r="AR68" s="995"/>
      <c r="AS68" s="995"/>
      <c r="AT68" s="995"/>
      <c r="AU68" s="995" t="s">
        <v>595</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589</v>
      </c>
      <c r="C69" s="988"/>
      <c r="D69" s="988"/>
      <c r="E69" s="988"/>
      <c r="F69" s="988"/>
      <c r="G69" s="988"/>
      <c r="H69" s="988"/>
      <c r="I69" s="988"/>
      <c r="J69" s="988"/>
      <c r="K69" s="988"/>
      <c r="L69" s="988"/>
      <c r="M69" s="988"/>
      <c r="N69" s="988"/>
      <c r="O69" s="988"/>
      <c r="P69" s="989"/>
      <c r="Q69" s="990">
        <v>7219</v>
      </c>
      <c r="R69" s="984"/>
      <c r="S69" s="984"/>
      <c r="T69" s="984"/>
      <c r="U69" s="984"/>
      <c r="V69" s="984">
        <v>7110</v>
      </c>
      <c r="W69" s="984"/>
      <c r="X69" s="984"/>
      <c r="Y69" s="984"/>
      <c r="Z69" s="984"/>
      <c r="AA69" s="984">
        <v>109</v>
      </c>
      <c r="AB69" s="984"/>
      <c r="AC69" s="984"/>
      <c r="AD69" s="984"/>
      <c r="AE69" s="984"/>
      <c r="AF69" s="984">
        <v>109</v>
      </c>
      <c r="AG69" s="984"/>
      <c r="AH69" s="984"/>
      <c r="AI69" s="984"/>
      <c r="AJ69" s="984"/>
      <c r="AK69" s="984">
        <v>262</v>
      </c>
      <c r="AL69" s="984"/>
      <c r="AM69" s="984"/>
      <c r="AN69" s="984"/>
      <c r="AO69" s="984"/>
      <c r="AP69" s="984">
        <v>2363</v>
      </c>
      <c r="AQ69" s="984"/>
      <c r="AR69" s="984"/>
      <c r="AS69" s="984"/>
      <c r="AT69" s="984"/>
      <c r="AU69" s="984">
        <v>81</v>
      </c>
      <c r="AV69" s="984"/>
      <c r="AW69" s="984"/>
      <c r="AX69" s="984"/>
      <c r="AY69" s="984"/>
      <c r="AZ69" s="985" t="s">
        <v>569</v>
      </c>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589</v>
      </c>
      <c r="C70" s="988"/>
      <c r="D70" s="988"/>
      <c r="E70" s="988"/>
      <c r="F70" s="988"/>
      <c r="G70" s="988"/>
      <c r="H70" s="988"/>
      <c r="I70" s="988"/>
      <c r="J70" s="988"/>
      <c r="K70" s="988"/>
      <c r="L70" s="988"/>
      <c r="M70" s="988"/>
      <c r="N70" s="988"/>
      <c r="O70" s="988"/>
      <c r="P70" s="989"/>
      <c r="Q70" s="990">
        <v>3</v>
      </c>
      <c r="R70" s="984"/>
      <c r="S70" s="984"/>
      <c r="T70" s="984"/>
      <c r="U70" s="984"/>
      <c r="V70" s="984">
        <v>3</v>
      </c>
      <c r="W70" s="984"/>
      <c r="X70" s="984"/>
      <c r="Y70" s="984"/>
      <c r="Z70" s="984"/>
      <c r="AA70" s="984">
        <v>0</v>
      </c>
      <c r="AB70" s="984"/>
      <c r="AC70" s="984"/>
      <c r="AD70" s="984"/>
      <c r="AE70" s="984"/>
      <c r="AF70" s="984">
        <v>0</v>
      </c>
      <c r="AG70" s="984"/>
      <c r="AH70" s="984"/>
      <c r="AI70" s="984"/>
      <c r="AJ70" s="984"/>
      <c r="AK70" s="984" t="s">
        <v>595</v>
      </c>
      <c r="AL70" s="984"/>
      <c r="AM70" s="984"/>
      <c r="AN70" s="984"/>
      <c r="AO70" s="984"/>
      <c r="AP70" s="984" t="s">
        <v>595</v>
      </c>
      <c r="AQ70" s="984"/>
      <c r="AR70" s="984"/>
      <c r="AS70" s="984"/>
      <c r="AT70" s="984"/>
      <c r="AU70" s="984" t="s">
        <v>595</v>
      </c>
      <c r="AV70" s="984"/>
      <c r="AW70" s="984"/>
      <c r="AX70" s="984"/>
      <c r="AY70" s="984"/>
      <c r="AZ70" s="985" t="s">
        <v>591</v>
      </c>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590</v>
      </c>
      <c r="C71" s="988"/>
      <c r="D71" s="988"/>
      <c r="E71" s="988"/>
      <c r="F71" s="988"/>
      <c r="G71" s="988"/>
      <c r="H71" s="988"/>
      <c r="I71" s="988"/>
      <c r="J71" s="988"/>
      <c r="K71" s="988"/>
      <c r="L71" s="988"/>
      <c r="M71" s="988"/>
      <c r="N71" s="988"/>
      <c r="O71" s="988"/>
      <c r="P71" s="989"/>
      <c r="Q71" s="990">
        <v>103</v>
      </c>
      <c r="R71" s="984"/>
      <c r="S71" s="984"/>
      <c r="T71" s="984"/>
      <c r="U71" s="984"/>
      <c r="V71" s="984">
        <v>102</v>
      </c>
      <c r="W71" s="984"/>
      <c r="X71" s="984"/>
      <c r="Y71" s="984"/>
      <c r="Z71" s="984"/>
      <c r="AA71" s="984">
        <v>1</v>
      </c>
      <c r="AB71" s="984"/>
      <c r="AC71" s="984"/>
      <c r="AD71" s="984"/>
      <c r="AE71" s="984"/>
      <c r="AF71" s="984">
        <v>1</v>
      </c>
      <c r="AG71" s="984"/>
      <c r="AH71" s="984"/>
      <c r="AI71" s="984"/>
      <c r="AJ71" s="984"/>
      <c r="AK71" s="984">
        <v>29</v>
      </c>
      <c r="AL71" s="984"/>
      <c r="AM71" s="984"/>
      <c r="AN71" s="984"/>
      <c r="AO71" s="984"/>
      <c r="AP71" s="984" t="s">
        <v>595</v>
      </c>
      <c r="AQ71" s="984"/>
      <c r="AR71" s="984"/>
      <c r="AS71" s="984"/>
      <c r="AT71" s="984"/>
      <c r="AU71" s="984" t="s">
        <v>595</v>
      </c>
      <c r="AV71" s="984"/>
      <c r="AW71" s="984"/>
      <c r="AX71" s="984"/>
      <c r="AY71" s="984"/>
      <c r="AZ71" s="985" t="s">
        <v>569</v>
      </c>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590</v>
      </c>
      <c r="C72" s="988"/>
      <c r="D72" s="988"/>
      <c r="E72" s="988"/>
      <c r="F72" s="988"/>
      <c r="G72" s="988"/>
      <c r="H72" s="988"/>
      <c r="I72" s="988"/>
      <c r="J72" s="988"/>
      <c r="K72" s="988"/>
      <c r="L72" s="988"/>
      <c r="M72" s="988"/>
      <c r="N72" s="988"/>
      <c r="O72" s="988"/>
      <c r="P72" s="989"/>
      <c r="Q72" s="990">
        <v>85678</v>
      </c>
      <c r="R72" s="984"/>
      <c r="S72" s="984"/>
      <c r="T72" s="984"/>
      <c r="U72" s="984"/>
      <c r="V72" s="984">
        <v>84802</v>
      </c>
      <c r="W72" s="984"/>
      <c r="X72" s="984"/>
      <c r="Y72" s="984"/>
      <c r="Z72" s="984"/>
      <c r="AA72" s="984">
        <v>876</v>
      </c>
      <c r="AB72" s="984"/>
      <c r="AC72" s="984"/>
      <c r="AD72" s="984"/>
      <c r="AE72" s="984"/>
      <c r="AF72" s="984">
        <v>876</v>
      </c>
      <c r="AG72" s="984"/>
      <c r="AH72" s="984"/>
      <c r="AI72" s="984"/>
      <c r="AJ72" s="984"/>
      <c r="AK72" s="984">
        <v>470</v>
      </c>
      <c r="AL72" s="984"/>
      <c r="AM72" s="984"/>
      <c r="AN72" s="984"/>
      <c r="AO72" s="984"/>
      <c r="AP72" s="984" t="s">
        <v>595</v>
      </c>
      <c r="AQ72" s="984"/>
      <c r="AR72" s="984"/>
      <c r="AS72" s="984"/>
      <c r="AT72" s="984"/>
      <c r="AU72" s="984" t="s">
        <v>595</v>
      </c>
      <c r="AV72" s="984"/>
      <c r="AW72" s="984"/>
      <c r="AX72" s="984"/>
      <c r="AY72" s="984"/>
      <c r="AZ72" s="985" t="s">
        <v>592</v>
      </c>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396</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312</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312</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312</v>
      </c>
      <c r="DR109" s="909"/>
      <c r="DS109" s="909"/>
      <c r="DT109" s="909"/>
      <c r="DU109" s="910"/>
      <c r="DV109" s="911" t="s">
        <v>437</v>
      </c>
      <c r="DW109" s="909"/>
      <c r="DX109" s="909"/>
      <c r="DY109" s="909"/>
      <c r="DZ109" s="942"/>
    </row>
    <row r="110" spans="1:131" s="224" customFormat="1" ht="26.25" customHeight="1" x14ac:dyDescent="0.15">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657014</v>
      </c>
      <c r="AB110" s="902"/>
      <c r="AC110" s="902"/>
      <c r="AD110" s="902"/>
      <c r="AE110" s="903"/>
      <c r="AF110" s="904">
        <v>772235</v>
      </c>
      <c r="AG110" s="902"/>
      <c r="AH110" s="902"/>
      <c r="AI110" s="902"/>
      <c r="AJ110" s="903"/>
      <c r="AK110" s="904">
        <v>777531</v>
      </c>
      <c r="AL110" s="902"/>
      <c r="AM110" s="902"/>
      <c r="AN110" s="902"/>
      <c r="AO110" s="903"/>
      <c r="AP110" s="905">
        <v>24.8</v>
      </c>
      <c r="AQ110" s="906"/>
      <c r="AR110" s="906"/>
      <c r="AS110" s="906"/>
      <c r="AT110" s="907"/>
      <c r="AU110" s="943" t="s">
        <v>74</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8184059</v>
      </c>
      <c r="BR110" s="855"/>
      <c r="BS110" s="855"/>
      <c r="BT110" s="855"/>
      <c r="BU110" s="855"/>
      <c r="BV110" s="855">
        <v>8558003</v>
      </c>
      <c r="BW110" s="855"/>
      <c r="BX110" s="855"/>
      <c r="BY110" s="855"/>
      <c r="BZ110" s="855"/>
      <c r="CA110" s="855">
        <v>8294129</v>
      </c>
      <c r="CB110" s="855"/>
      <c r="CC110" s="855"/>
      <c r="CD110" s="855"/>
      <c r="CE110" s="855"/>
      <c r="CF110" s="879">
        <v>264.2</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443</v>
      </c>
      <c r="DH110" s="855"/>
      <c r="DI110" s="855"/>
      <c r="DJ110" s="855"/>
      <c r="DK110" s="855"/>
      <c r="DL110" s="855" t="s">
        <v>237</v>
      </c>
      <c r="DM110" s="855"/>
      <c r="DN110" s="855"/>
      <c r="DO110" s="855"/>
      <c r="DP110" s="855"/>
      <c r="DQ110" s="855" t="s">
        <v>444</v>
      </c>
      <c r="DR110" s="855"/>
      <c r="DS110" s="855"/>
      <c r="DT110" s="855"/>
      <c r="DU110" s="855"/>
      <c r="DV110" s="856" t="s">
        <v>237</v>
      </c>
      <c r="DW110" s="856"/>
      <c r="DX110" s="856"/>
      <c r="DY110" s="856"/>
      <c r="DZ110" s="857"/>
    </row>
    <row r="111" spans="1:131" s="224" customFormat="1" ht="26.25" customHeight="1" x14ac:dyDescent="0.15">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237</v>
      </c>
      <c r="AB111" s="932"/>
      <c r="AC111" s="932"/>
      <c r="AD111" s="932"/>
      <c r="AE111" s="933"/>
      <c r="AF111" s="934" t="s">
        <v>444</v>
      </c>
      <c r="AG111" s="932"/>
      <c r="AH111" s="932"/>
      <c r="AI111" s="932"/>
      <c r="AJ111" s="933"/>
      <c r="AK111" s="934" t="s">
        <v>444</v>
      </c>
      <c r="AL111" s="932"/>
      <c r="AM111" s="932"/>
      <c r="AN111" s="932"/>
      <c r="AO111" s="933"/>
      <c r="AP111" s="935" t="s">
        <v>237</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v>40002</v>
      </c>
      <c r="BR111" s="830"/>
      <c r="BS111" s="830"/>
      <c r="BT111" s="830"/>
      <c r="BU111" s="830"/>
      <c r="BV111" s="830">
        <v>20001</v>
      </c>
      <c r="BW111" s="830"/>
      <c r="BX111" s="830"/>
      <c r="BY111" s="830"/>
      <c r="BZ111" s="830"/>
      <c r="CA111" s="830">
        <v>20001</v>
      </c>
      <c r="CB111" s="830"/>
      <c r="CC111" s="830"/>
      <c r="CD111" s="830"/>
      <c r="CE111" s="830"/>
      <c r="CF111" s="888">
        <v>0.6</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237</v>
      </c>
      <c r="DH111" s="830"/>
      <c r="DI111" s="830"/>
      <c r="DJ111" s="830"/>
      <c r="DK111" s="830"/>
      <c r="DL111" s="830" t="s">
        <v>237</v>
      </c>
      <c r="DM111" s="830"/>
      <c r="DN111" s="830"/>
      <c r="DO111" s="830"/>
      <c r="DP111" s="830"/>
      <c r="DQ111" s="830" t="s">
        <v>237</v>
      </c>
      <c r="DR111" s="830"/>
      <c r="DS111" s="830"/>
      <c r="DT111" s="830"/>
      <c r="DU111" s="830"/>
      <c r="DV111" s="807" t="s">
        <v>443</v>
      </c>
      <c r="DW111" s="807"/>
      <c r="DX111" s="807"/>
      <c r="DY111" s="807"/>
      <c r="DZ111" s="808"/>
    </row>
    <row r="112" spans="1:131" s="224" customFormat="1" ht="26.25" customHeight="1" x14ac:dyDescent="0.15">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237</v>
      </c>
      <c r="AB112" s="793"/>
      <c r="AC112" s="793"/>
      <c r="AD112" s="793"/>
      <c r="AE112" s="794"/>
      <c r="AF112" s="795" t="s">
        <v>237</v>
      </c>
      <c r="AG112" s="793"/>
      <c r="AH112" s="793"/>
      <c r="AI112" s="793"/>
      <c r="AJ112" s="794"/>
      <c r="AK112" s="795" t="s">
        <v>444</v>
      </c>
      <c r="AL112" s="793"/>
      <c r="AM112" s="793"/>
      <c r="AN112" s="793"/>
      <c r="AO112" s="794"/>
      <c r="AP112" s="837" t="s">
        <v>237</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5606460</v>
      </c>
      <c r="BR112" s="830"/>
      <c r="BS112" s="830"/>
      <c r="BT112" s="830"/>
      <c r="BU112" s="830"/>
      <c r="BV112" s="830">
        <v>5242429</v>
      </c>
      <c r="BW112" s="830"/>
      <c r="BX112" s="830"/>
      <c r="BY112" s="830"/>
      <c r="BZ112" s="830"/>
      <c r="CA112" s="830">
        <v>4757694</v>
      </c>
      <c r="CB112" s="830"/>
      <c r="CC112" s="830"/>
      <c r="CD112" s="830"/>
      <c r="CE112" s="830"/>
      <c r="CF112" s="888">
        <v>151.6</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237</v>
      </c>
      <c r="DH112" s="830"/>
      <c r="DI112" s="830"/>
      <c r="DJ112" s="830"/>
      <c r="DK112" s="830"/>
      <c r="DL112" s="830" t="s">
        <v>237</v>
      </c>
      <c r="DM112" s="830"/>
      <c r="DN112" s="830"/>
      <c r="DO112" s="830"/>
      <c r="DP112" s="830"/>
      <c r="DQ112" s="830" t="s">
        <v>237</v>
      </c>
      <c r="DR112" s="830"/>
      <c r="DS112" s="830"/>
      <c r="DT112" s="830"/>
      <c r="DU112" s="830"/>
      <c r="DV112" s="807" t="s">
        <v>237</v>
      </c>
      <c r="DW112" s="807"/>
      <c r="DX112" s="807"/>
      <c r="DY112" s="807"/>
      <c r="DZ112" s="808"/>
    </row>
    <row r="113" spans="1:130" s="224" customFormat="1" ht="26.25" customHeight="1" x14ac:dyDescent="0.15">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470962</v>
      </c>
      <c r="AB113" s="932"/>
      <c r="AC113" s="932"/>
      <c r="AD113" s="932"/>
      <c r="AE113" s="933"/>
      <c r="AF113" s="934">
        <v>484944</v>
      </c>
      <c r="AG113" s="932"/>
      <c r="AH113" s="932"/>
      <c r="AI113" s="932"/>
      <c r="AJ113" s="933"/>
      <c r="AK113" s="934">
        <v>518736</v>
      </c>
      <c r="AL113" s="932"/>
      <c r="AM113" s="932"/>
      <c r="AN113" s="932"/>
      <c r="AO113" s="933"/>
      <c r="AP113" s="935">
        <v>16.5</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81186</v>
      </c>
      <c r="BR113" s="830"/>
      <c r="BS113" s="830"/>
      <c r="BT113" s="830"/>
      <c r="BU113" s="830"/>
      <c r="BV113" s="830">
        <v>77912</v>
      </c>
      <c r="BW113" s="830"/>
      <c r="BX113" s="830"/>
      <c r="BY113" s="830"/>
      <c r="BZ113" s="830"/>
      <c r="CA113" s="830">
        <v>80521</v>
      </c>
      <c r="CB113" s="830"/>
      <c r="CC113" s="830"/>
      <c r="CD113" s="830"/>
      <c r="CE113" s="830"/>
      <c r="CF113" s="888">
        <v>2.6</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444</v>
      </c>
      <c r="DH113" s="793"/>
      <c r="DI113" s="793"/>
      <c r="DJ113" s="793"/>
      <c r="DK113" s="794"/>
      <c r="DL113" s="795" t="s">
        <v>237</v>
      </c>
      <c r="DM113" s="793"/>
      <c r="DN113" s="793"/>
      <c r="DO113" s="793"/>
      <c r="DP113" s="794"/>
      <c r="DQ113" s="795" t="s">
        <v>237</v>
      </c>
      <c r="DR113" s="793"/>
      <c r="DS113" s="793"/>
      <c r="DT113" s="793"/>
      <c r="DU113" s="794"/>
      <c r="DV113" s="837" t="s">
        <v>237</v>
      </c>
      <c r="DW113" s="838"/>
      <c r="DX113" s="838"/>
      <c r="DY113" s="838"/>
      <c r="DZ113" s="839"/>
    </row>
    <row r="114" spans="1:130" s="224" customFormat="1" ht="26.25" customHeight="1" x14ac:dyDescent="0.15">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14653</v>
      </c>
      <c r="AB114" s="793"/>
      <c r="AC114" s="793"/>
      <c r="AD114" s="793"/>
      <c r="AE114" s="794"/>
      <c r="AF114" s="795">
        <v>15472</v>
      </c>
      <c r="AG114" s="793"/>
      <c r="AH114" s="793"/>
      <c r="AI114" s="793"/>
      <c r="AJ114" s="794"/>
      <c r="AK114" s="795">
        <v>10818</v>
      </c>
      <c r="AL114" s="793"/>
      <c r="AM114" s="793"/>
      <c r="AN114" s="793"/>
      <c r="AO114" s="794"/>
      <c r="AP114" s="837">
        <v>0.3</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338365</v>
      </c>
      <c r="BR114" s="830"/>
      <c r="BS114" s="830"/>
      <c r="BT114" s="830"/>
      <c r="BU114" s="830"/>
      <c r="BV114" s="830">
        <v>308219</v>
      </c>
      <c r="BW114" s="830"/>
      <c r="BX114" s="830"/>
      <c r="BY114" s="830"/>
      <c r="BZ114" s="830"/>
      <c r="CA114" s="830">
        <v>331740</v>
      </c>
      <c r="CB114" s="830"/>
      <c r="CC114" s="830"/>
      <c r="CD114" s="830"/>
      <c r="CE114" s="830"/>
      <c r="CF114" s="888">
        <v>10.6</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237</v>
      </c>
      <c r="DH114" s="793"/>
      <c r="DI114" s="793"/>
      <c r="DJ114" s="793"/>
      <c r="DK114" s="794"/>
      <c r="DL114" s="795" t="s">
        <v>237</v>
      </c>
      <c r="DM114" s="793"/>
      <c r="DN114" s="793"/>
      <c r="DO114" s="793"/>
      <c r="DP114" s="794"/>
      <c r="DQ114" s="795" t="s">
        <v>237</v>
      </c>
      <c r="DR114" s="793"/>
      <c r="DS114" s="793"/>
      <c r="DT114" s="793"/>
      <c r="DU114" s="794"/>
      <c r="DV114" s="837" t="s">
        <v>237</v>
      </c>
      <c r="DW114" s="838"/>
      <c r="DX114" s="838"/>
      <c r="DY114" s="838"/>
      <c r="DZ114" s="839"/>
    </row>
    <row r="115" spans="1:130" s="224" customFormat="1" ht="26.25" customHeight="1" x14ac:dyDescent="0.15">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237</v>
      </c>
      <c r="AB115" s="932"/>
      <c r="AC115" s="932"/>
      <c r="AD115" s="932"/>
      <c r="AE115" s="933"/>
      <c r="AF115" s="934" t="s">
        <v>444</v>
      </c>
      <c r="AG115" s="932"/>
      <c r="AH115" s="932"/>
      <c r="AI115" s="932"/>
      <c r="AJ115" s="933"/>
      <c r="AK115" s="934" t="s">
        <v>237</v>
      </c>
      <c r="AL115" s="932"/>
      <c r="AM115" s="932"/>
      <c r="AN115" s="932"/>
      <c r="AO115" s="933"/>
      <c r="AP115" s="935" t="s">
        <v>237</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t="s">
        <v>444</v>
      </c>
      <c r="BR115" s="830"/>
      <c r="BS115" s="830"/>
      <c r="BT115" s="830"/>
      <c r="BU115" s="830"/>
      <c r="BV115" s="830" t="s">
        <v>237</v>
      </c>
      <c r="BW115" s="830"/>
      <c r="BX115" s="830"/>
      <c r="BY115" s="830"/>
      <c r="BZ115" s="830"/>
      <c r="CA115" s="830" t="s">
        <v>444</v>
      </c>
      <c r="CB115" s="830"/>
      <c r="CC115" s="830"/>
      <c r="CD115" s="830"/>
      <c r="CE115" s="830"/>
      <c r="CF115" s="888" t="s">
        <v>237</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40002</v>
      </c>
      <c r="DH115" s="793"/>
      <c r="DI115" s="793"/>
      <c r="DJ115" s="793"/>
      <c r="DK115" s="794"/>
      <c r="DL115" s="795">
        <v>20001</v>
      </c>
      <c r="DM115" s="793"/>
      <c r="DN115" s="793"/>
      <c r="DO115" s="793"/>
      <c r="DP115" s="794"/>
      <c r="DQ115" s="795">
        <v>20001</v>
      </c>
      <c r="DR115" s="793"/>
      <c r="DS115" s="793"/>
      <c r="DT115" s="793"/>
      <c r="DU115" s="794"/>
      <c r="DV115" s="837">
        <v>0.6</v>
      </c>
      <c r="DW115" s="838"/>
      <c r="DX115" s="838"/>
      <c r="DY115" s="838"/>
      <c r="DZ115" s="839"/>
    </row>
    <row r="116" spans="1:130" s="224" customFormat="1" ht="26.25" customHeight="1" x14ac:dyDescent="0.15">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444</v>
      </c>
      <c r="AB116" s="793"/>
      <c r="AC116" s="793"/>
      <c r="AD116" s="793"/>
      <c r="AE116" s="794"/>
      <c r="AF116" s="795" t="s">
        <v>237</v>
      </c>
      <c r="AG116" s="793"/>
      <c r="AH116" s="793"/>
      <c r="AI116" s="793"/>
      <c r="AJ116" s="794"/>
      <c r="AK116" s="795" t="s">
        <v>237</v>
      </c>
      <c r="AL116" s="793"/>
      <c r="AM116" s="793"/>
      <c r="AN116" s="793"/>
      <c r="AO116" s="794"/>
      <c r="AP116" s="837" t="s">
        <v>237</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237</v>
      </c>
      <c r="BR116" s="830"/>
      <c r="BS116" s="830"/>
      <c r="BT116" s="830"/>
      <c r="BU116" s="830"/>
      <c r="BV116" s="830" t="s">
        <v>237</v>
      </c>
      <c r="BW116" s="830"/>
      <c r="BX116" s="830"/>
      <c r="BY116" s="830"/>
      <c r="BZ116" s="830"/>
      <c r="CA116" s="830" t="s">
        <v>237</v>
      </c>
      <c r="CB116" s="830"/>
      <c r="CC116" s="830"/>
      <c r="CD116" s="830"/>
      <c r="CE116" s="830"/>
      <c r="CF116" s="888" t="s">
        <v>444</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444</v>
      </c>
      <c r="DH116" s="793"/>
      <c r="DI116" s="793"/>
      <c r="DJ116" s="793"/>
      <c r="DK116" s="794"/>
      <c r="DL116" s="795" t="s">
        <v>444</v>
      </c>
      <c r="DM116" s="793"/>
      <c r="DN116" s="793"/>
      <c r="DO116" s="793"/>
      <c r="DP116" s="794"/>
      <c r="DQ116" s="795" t="s">
        <v>237</v>
      </c>
      <c r="DR116" s="793"/>
      <c r="DS116" s="793"/>
      <c r="DT116" s="793"/>
      <c r="DU116" s="794"/>
      <c r="DV116" s="837" t="s">
        <v>237</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1142629</v>
      </c>
      <c r="AB117" s="916"/>
      <c r="AC117" s="916"/>
      <c r="AD117" s="916"/>
      <c r="AE117" s="917"/>
      <c r="AF117" s="918">
        <v>1272651</v>
      </c>
      <c r="AG117" s="916"/>
      <c r="AH117" s="916"/>
      <c r="AI117" s="916"/>
      <c r="AJ117" s="917"/>
      <c r="AK117" s="918">
        <v>1307085</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237</v>
      </c>
      <c r="BR117" s="830"/>
      <c r="BS117" s="830"/>
      <c r="BT117" s="830"/>
      <c r="BU117" s="830"/>
      <c r="BV117" s="830" t="s">
        <v>237</v>
      </c>
      <c r="BW117" s="830"/>
      <c r="BX117" s="830"/>
      <c r="BY117" s="830"/>
      <c r="BZ117" s="830"/>
      <c r="CA117" s="830" t="s">
        <v>444</v>
      </c>
      <c r="CB117" s="830"/>
      <c r="CC117" s="830"/>
      <c r="CD117" s="830"/>
      <c r="CE117" s="830"/>
      <c r="CF117" s="888" t="s">
        <v>237</v>
      </c>
      <c r="CG117" s="889"/>
      <c r="CH117" s="889"/>
      <c r="CI117" s="889"/>
      <c r="CJ117" s="889"/>
      <c r="CK117" s="940"/>
      <c r="CL117" s="834"/>
      <c r="CM117" s="828" t="s">
        <v>466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237</v>
      </c>
      <c r="DH117" s="793"/>
      <c r="DI117" s="793"/>
      <c r="DJ117" s="793"/>
      <c r="DK117" s="794"/>
      <c r="DL117" s="795" t="s">
        <v>237</v>
      </c>
      <c r="DM117" s="793"/>
      <c r="DN117" s="793"/>
      <c r="DO117" s="793"/>
      <c r="DP117" s="794"/>
      <c r="DQ117" s="795" t="s">
        <v>237</v>
      </c>
      <c r="DR117" s="793"/>
      <c r="DS117" s="793"/>
      <c r="DT117" s="793"/>
      <c r="DU117" s="794"/>
      <c r="DV117" s="837" t="s">
        <v>237</v>
      </c>
      <c r="DW117" s="838"/>
      <c r="DX117" s="838"/>
      <c r="DY117" s="838"/>
      <c r="DZ117" s="839"/>
    </row>
    <row r="118" spans="1:130" s="224" customFormat="1" ht="26.25" customHeight="1" x14ac:dyDescent="0.15">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312</v>
      </c>
      <c r="AL118" s="909"/>
      <c r="AM118" s="909"/>
      <c r="AN118" s="909"/>
      <c r="AO118" s="910"/>
      <c r="AP118" s="912" t="s">
        <v>437</v>
      </c>
      <c r="AQ118" s="913"/>
      <c r="AR118" s="913"/>
      <c r="AS118" s="913"/>
      <c r="AT118" s="914"/>
      <c r="AU118" s="945"/>
      <c r="AV118" s="946"/>
      <c r="AW118" s="946"/>
      <c r="AX118" s="946"/>
      <c r="AY118" s="946"/>
      <c r="AZ118" s="851" t="s">
        <v>467</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237</v>
      </c>
      <c r="BW118" s="858"/>
      <c r="BX118" s="858"/>
      <c r="BY118" s="858"/>
      <c r="BZ118" s="858"/>
      <c r="CA118" s="858" t="s">
        <v>444</v>
      </c>
      <c r="CB118" s="858"/>
      <c r="CC118" s="858"/>
      <c r="CD118" s="858"/>
      <c r="CE118" s="858"/>
      <c r="CF118" s="888" t="s">
        <v>237</v>
      </c>
      <c r="CG118" s="889"/>
      <c r="CH118" s="889"/>
      <c r="CI118" s="889"/>
      <c r="CJ118" s="889"/>
      <c r="CK118" s="940"/>
      <c r="CL118" s="834"/>
      <c r="CM118" s="828" t="s">
        <v>468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237</v>
      </c>
      <c r="DH118" s="793"/>
      <c r="DI118" s="793"/>
      <c r="DJ118" s="793"/>
      <c r="DK118" s="794"/>
      <c r="DL118" s="795" t="s">
        <v>237</v>
      </c>
      <c r="DM118" s="793"/>
      <c r="DN118" s="793"/>
      <c r="DO118" s="793"/>
      <c r="DP118" s="794"/>
      <c r="DQ118" s="795" t="s">
        <v>237</v>
      </c>
      <c r="DR118" s="793"/>
      <c r="DS118" s="793"/>
      <c r="DT118" s="793"/>
      <c r="DU118" s="794"/>
      <c r="DV118" s="837" t="s">
        <v>237</v>
      </c>
      <c r="DW118" s="838"/>
      <c r="DX118" s="838"/>
      <c r="DY118" s="838"/>
      <c r="DZ118" s="839"/>
    </row>
    <row r="119" spans="1:130" s="224" customFormat="1" ht="26.25" customHeight="1" x14ac:dyDescent="0.15">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237</v>
      </c>
      <c r="AB119" s="902"/>
      <c r="AC119" s="902"/>
      <c r="AD119" s="902"/>
      <c r="AE119" s="903"/>
      <c r="AF119" s="904" t="s">
        <v>444</v>
      </c>
      <c r="AG119" s="902"/>
      <c r="AH119" s="902"/>
      <c r="AI119" s="902"/>
      <c r="AJ119" s="903"/>
      <c r="AK119" s="904" t="s">
        <v>237</v>
      </c>
      <c r="AL119" s="902"/>
      <c r="AM119" s="902"/>
      <c r="AN119" s="902"/>
      <c r="AO119" s="903"/>
      <c r="AP119" s="905" t="s">
        <v>237</v>
      </c>
      <c r="AQ119" s="906"/>
      <c r="AR119" s="906"/>
      <c r="AS119" s="906"/>
      <c r="AT119" s="907"/>
      <c r="AU119" s="947"/>
      <c r="AV119" s="948"/>
      <c r="AW119" s="948"/>
      <c r="AX119" s="948"/>
      <c r="AY119" s="948"/>
      <c r="AZ119" s="247" t="s">
        <v>191</v>
      </c>
      <c r="BA119" s="247"/>
      <c r="BB119" s="247"/>
      <c r="BC119" s="247"/>
      <c r="BD119" s="247"/>
      <c r="BE119" s="247"/>
      <c r="BF119" s="247"/>
      <c r="BG119" s="247"/>
      <c r="BH119" s="247"/>
      <c r="BI119" s="247"/>
      <c r="BJ119" s="247"/>
      <c r="BK119" s="247"/>
      <c r="BL119" s="247"/>
      <c r="BM119" s="247"/>
      <c r="BN119" s="247"/>
      <c r="BO119" s="890" t="s">
        <v>469</v>
      </c>
      <c r="BP119" s="891"/>
      <c r="BQ119" s="892">
        <v>14250072</v>
      </c>
      <c r="BR119" s="858"/>
      <c r="BS119" s="858"/>
      <c r="BT119" s="858"/>
      <c r="BU119" s="858"/>
      <c r="BV119" s="858">
        <v>14206564</v>
      </c>
      <c r="BW119" s="858"/>
      <c r="BX119" s="858"/>
      <c r="BY119" s="858"/>
      <c r="BZ119" s="858"/>
      <c r="CA119" s="858">
        <v>13484085</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237</v>
      </c>
      <c r="DH119" s="777"/>
      <c r="DI119" s="777"/>
      <c r="DJ119" s="777"/>
      <c r="DK119" s="778"/>
      <c r="DL119" s="779" t="s">
        <v>237</v>
      </c>
      <c r="DM119" s="777"/>
      <c r="DN119" s="777"/>
      <c r="DO119" s="777"/>
      <c r="DP119" s="778"/>
      <c r="DQ119" s="779" t="s">
        <v>443</v>
      </c>
      <c r="DR119" s="777"/>
      <c r="DS119" s="777"/>
      <c r="DT119" s="777"/>
      <c r="DU119" s="778"/>
      <c r="DV119" s="861" t="s">
        <v>443</v>
      </c>
      <c r="DW119" s="862"/>
      <c r="DX119" s="862"/>
      <c r="DY119" s="862"/>
      <c r="DZ119" s="863"/>
    </row>
    <row r="120" spans="1:130" s="224" customFormat="1" ht="26.25" customHeight="1" x14ac:dyDescent="0.15">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444</v>
      </c>
      <c r="AB120" s="793"/>
      <c r="AC120" s="793"/>
      <c r="AD120" s="793"/>
      <c r="AE120" s="794"/>
      <c r="AF120" s="795" t="s">
        <v>444</v>
      </c>
      <c r="AG120" s="793"/>
      <c r="AH120" s="793"/>
      <c r="AI120" s="793"/>
      <c r="AJ120" s="794"/>
      <c r="AK120" s="795" t="s">
        <v>237</v>
      </c>
      <c r="AL120" s="793"/>
      <c r="AM120" s="793"/>
      <c r="AN120" s="793"/>
      <c r="AO120" s="794"/>
      <c r="AP120" s="837" t="s">
        <v>237</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2846418</v>
      </c>
      <c r="BR120" s="855"/>
      <c r="BS120" s="855"/>
      <c r="BT120" s="855"/>
      <c r="BU120" s="855"/>
      <c r="BV120" s="855">
        <v>3154763</v>
      </c>
      <c r="BW120" s="855"/>
      <c r="BX120" s="855"/>
      <c r="BY120" s="855"/>
      <c r="BZ120" s="855"/>
      <c r="CA120" s="855">
        <v>3298852</v>
      </c>
      <c r="CB120" s="855"/>
      <c r="CC120" s="855"/>
      <c r="CD120" s="855"/>
      <c r="CE120" s="855"/>
      <c r="CF120" s="879">
        <v>105.1</v>
      </c>
      <c r="CG120" s="880"/>
      <c r="CH120" s="880"/>
      <c r="CI120" s="880"/>
      <c r="CJ120" s="880"/>
      <c r="CK120" s="881" t="s">
        <v>473</v>
      </c>
      <c r="CL120" s="865"/>
      <c r="CM120" s="865"/>
      <c r="CN120" s="865"/>
      <c r="CO120" s="866"/>
      <c r="CP120" s="885" t="s">
        <v>474</v>
      </c>
      <c r="CQ120" s="886"/>
      <c r="CR120" s="886"/>
      <c r="CS120" s="886"/>
      <c r="CT120" s="886"/>
      <c r="CU120" s="886"/>
      <c r="CV120" s="886"/>
      <c r="CW120" s="886"/>
      <c r="CX120" s="886"/>
      <c r="CY120" s="886"/>
      <c r="CZ120" s="886"/>
      <c r="DA120" s="886"/>
      <c r="DB120" s="886"/>
      <c r="DC120" s="886"/>
      <c r="DD120" s="886"/>
      <c r="DE120" s="886"/>
      <c r="DF120" s="887"/>
      <c r="DG120" s="874">
        <v>2065740</v>
      </c>
      <c r="DH120" s="855"/>
      <c r="DI120" s="855"/>
      <c r="DJ120" s="855"/>
      <c r="DK120" s="855"/>
      <c r="DL120" s="855">
        <v>1932772</v>
      </c>
      <c r="DM120" s="855"/>
      <c r="DN120" s="855"/>
      <c r="DO120" s="855"/>
      <c r="DP120" s="855"/>
      <c r="DQ120" s="855">
        <v>1730467</v>
      </c>
      <c r="DR120" s="855"/>
      <c r="DS120" s="855"/>
      <c r="DT120" s="855"/>
      <c r="DU120" s="855"/>
      <c r="DV120" s="856">
        <v>55.1</v>
      </c>
      <c r="DW120" s="856"/>
      <c r="DX120" s="856"/>
      <c r="DY120" s="856"/>
      <c r="DZ120" s="857"/>
    </row>
    <row r="121" spans="1:130" s="224" customFormat="1" ht="26.25" customHeight="1" x14ac:dyDescent="0.15">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443</v>
      </c>
      <c r="AB121" s="793"/>
      <c r="AC121" s="793"/>
      <c r="AD121" s="793"/>
      <c r="AE121" s="794"/>
      <c r="AF121" s="795" t="s">
        <v>444</v>
      </c>
      <c r="AG121" s="793"/>
      <c r="AH121" s="793"/>
      <c r="AI121" s="793"/>
      <c r="AJ121" s="794"/>
      <c r="AK121" s="795" t="s">
        <v>443</v>
      </c>
      <c r="AL121" s="793"/>
      <c r="AM121" s="793"/>
      <c r="AN121" s="793"/>
      <c r="AO121" s="794"/>
      <c r="AP121" s="837" t="s">
        <v>444</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v>1688</v>
      </c>
      <c r="BR121" s="830"/>
      <c r="BS121" s="830"/>
      <c r="BT121" s="830"/>
      <c r="BU121" s="830"/>
      <c r="BV121" s="830" t="s">
        <v>444</v>
      </c>
      <c r="BW121" s="830"/>
      <c r="BX121" s="830"/>
      <c r="BY121" s="830"/>
      <c r="BZ121" s="830"/>
      <c r="CA121" s="830" t="s">
        <v>237</v>
      </c>
      <c r="CB121" s="830"/>
      <c r="CC121" s="830"/>
      <c r="CD121" s="830"/>
      <c r="CE121" s="830"/>
      <c r="CF121" s="888" t="s">
        <v>237</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2023891</v>
      </c>
      <c r="DH121" s="830"/>
      <c r="DI121" s="830"/>
      <c r="DJ121" s="830"/>
      <c r="DK121" s="830"/>
      <c r="DL121" s="830">
        <v>1855582</v>
      </c>
      <c r="DM121" s="830"/>
      <c r="DN121" s="830"/>
      <c r="DO121" s="830"/>
      <c r="DP121" s="830"/>
      <c r="DQ121" s="830">
        <v>1677756</v>
      </c>
      <c r="DR121" s="830"/>
      <c r="DS121" s="830"/>
      <c r="DT121" s="830"/>
      <c r="DU121" s="830"/>
      <c r="DV121" s="807">
        <v>53.4</v>
      </c>
      <c r="DW121" s="807"/>
      <c r="DX121" s="807"/>
      <c r="DY121" s="807"/>
      <c r="DZ121" s="808"/>
    </row>
    <row r="122" spans="1:130" s="224" customFormat="1" ht="26.25" customHeight="1" x14ac:dyDescent="0.15">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443</v>
      </c>
      <c r="AB122" s="793"/>
      <c r="AC122" s="793"/>
      <c r="AD122" s="793"/>
      <c r="AE122" s="794"/>
      <c r="AF122" s="795" t="s">
        <v>237</v>
      </c>
      <c r="AG122" s="793"/>
      <c r="AH122" s="793"/>
      <c r="AI122" s="793"/>
      <c r="AJ122" s="794"/>
      <c r="AK122" s="795" t="s">
        <v>444</v>
      </c>
      <c r="AL122" s="793"/>
      <c r="AM122" s="793"/>
      <c r="AN122" s="793"/>
      <c r="AO122" s="794"/>
      <c r="AP122" s="837" t="s">
        <v>237</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9300038</v>
      </c>
      <c r="BR122" s="858"/>
      <c r="BS122" s="858"/>
      <c r="BT122" s="858"/>
      <c r="BU122" s="858"/>
      <c r="BV122" s="858">
        <v>8681491</v>
      </c>
      <c r="BW122" s="858"/>
      <c r="BX122" s="858"/>
      <c r="BY122" s="858"/>
      <c r="BZ122" s="858"/>
      <c r="CA122" s="858">
        <v>8620445</v>
      </c>
      <c r="CB122" s="858"/>
      <c r="CC122" s="858"/>
      <c r="CD122" s="858"/>
      <c r="CE122" s="858"/>
      <c r="CF122" s="859">
        <v>274.60000000000002</v>
      </c>
      <c r="CG122" s="860"/>
      <c r="CH122" s="860"/>
      <c r="CI122" s="860"/>
      <c r="CJ122" s="860"/>
      <c r="CK122" s="882"/>
      <c r="CL122" s="868"/>
      <c r="CM122" s="868"/>
      <c r="CN122" s="868"/>
      <c r="CO122" s="869"/>
      <c r="CP122" s="848" t="s">
        <v>417</v>
      </c>
      <c r="CQ122" s="849"/>
      <c r="CR122" s="849"/>
      <c r="CS122" s="849"/>
      <c r="CT122" s="849"/>
      <c r="CU122" s="849"/>
      <c r="CV122" s="849"/>
      <c r="CW122" s="849"/>
      <c r="CX122" s="849"/>
      <c r="CY122" s="849"/>
      <c r="CZ122" s="849"/>
      <c r="DA122" s="849"/>
      <c r="DB122" s="849"/>
      <c r="DC122" s="849"/>
      <c r="DD122" s="849"/>
      <c r="DE122" s="849"/>
      <c r="DF122" s="850"/>
      <c r="DG122" s="829">
        <v>1515357</v>
      </c>
      <c r="DH122" s="830"/>
      <c r="DI122" s="830"/>
      <c r="DJ122" s="830"/>
      <c r="DK122" s="830"/>
      <c r="DL122" s="830">
        <v>1452655</v>
      </c>
      <c r="DM122" s="830"/>
      <c r="DN122" s="830"/>
      <c r="DO122" s="830"/>
      <c r="DP122" s="830"/>
      <c r="DQ122" s="830">
        <v>1346740</v>
      </c>
      <c r="DR122" s="830"/>
      <c r="DS122" s="830"/>
      <c r="DT122" s="830"/>
      <c r="DU122" s="830"/>
      <c r="DV122" s="807">
        <v>42.9</v>
      </c>
      <c r="DW122" s="807"/>
      <c r="DX122" s="807"/>
      <c r="DY122" s="807"/>
      <c r="DZ122" s="808"/>
    </row>
    <row r="123" spans="1:130" s="224" customFormat="1" ht="26.25" customHeight="1" x14ac:dyDescent="0.15">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237</v>
      </c>
      <c r="AB123" s="793"/>
      <c r="AC123" s="793"/>
      <c r="AD123" s="793"/>
      <c r="AE123" s="794"/>
      <c r="AF123" s="795" t="s">
        <v>237</v>
      </c>
      <c r="AG123" s="793"/>
      <c r="AH123" s="793"/>
      <c r="AI123" s="793"/>
      <c r="AJ123" s="794"/>
      <c r="AK123" s="795" t="s">
        <v>237</v>
      </c>
      <c r="AL123" s="793"/>
      <c r="AM123" s="793"/>
      <c r="AN123" s="793"/>
      <c r="AO123" s="794"/>
      <c r="AP123" s="837" t="s">
        <v>443</v>
      </c>
      <c r="AQ123" s="838"/>
      <c r="AR123" s="838"/>
      <c r="AS123" s="838"/>
      <c r="AT123" s="839"/>
      <c r="AU123" s="899"/>
      <c r="AV123" s="900"/>
      <c r="AW123" s="900"/>
      <c r="AX123" s="900"/>
      <c r="AY123" s="900"/>
      <c r="AZ123" s="247" t="s">
        <v>191</v>
      </c>
      <c r="BA123" s="247"/>
      <c r="BB123" s="247"/>
      <c r="BC123" s="247"/>
      <c r="BD123" s="247"/>
      <c r="BE123" s="247"/>
      <c r="BF123" s="247"/>
      <c r="BG123" s="247"/>
      <c r="BH123" s="247"/>
      <c r="BI123" s="247"/>
      <c r="BJ123" s="247"/>
      <c r="BK123" s="247"/>
      <c r="BL123" s="247"/>
      <c r="BM123" s="247"/>
      <c r="BN123" s="247"/>
      <c r="BO123" s="890" t="s">
        <v>479</v>
      </c>
      <c r="BP123" s="891"/>
      <c r="BQ123" s="845">
        <v>12148144</v>
      </c>
      <c r="BR123" s="846"/>
      <c r="BS123" s="846"/>
      <c r="BT123" s="846"/>
      <c r="BU123" s="846"/>
      <c r="BV123" s="846">
        <v>11836254</v>
      </c>
      <c r="BW123" s="846"/>
      <c r="BX123" s="846"/>
      <c r="BY123" s="846"/>
      <c r="BZ123" s="846"/>
      <c r="CA123" s="846">
        <v>11919297</v>
      </c>
      <c r="CB123" s="846"/>
      <c r="CC123" s="846"/>
      <c r="CD123" s="846"/>
      <c r="CE123" s="846"/>
      <c r="CF123" s="761"/>
      <c r="CG123" s="762"/>
      <c r="CH123" s="762"/>
      <c r="CI123" s="762"/>
      <c r="CJ123" s="847"/>
      <c r="CK123" s="882"/>
      <c r="CL123" s="868"/>
      <c r="CM123" s="868"/>
      <c r="CN123" s="868"/>
      <c r="CO123" s="869"/>
      <c r="CP123" s="848" t="s">
        <v>415</v>
      </c>
      <c r="CQ123" s="849"/>
      <c r="CR123" s="849"/>
      <c r="CS123" s="849"/>
      <c r="CT123" s="849"/>
      <c r="CU123" s="849"/>
      <c r="CV123" s="849"/>
      <c r="CW123" s="849"/>
      <c r="CX123" s="849"/>
      <c r="CY123" s="849"/>
      <c r="CZ123" s="849"/>
      <c r="DA123" s="849"/>
      <c r="DB123" s="849"/>
      <c r="DC123" s="849"/>
      <c r="DD123" s="849"/>
      <c r="DE123" s="849"/>
      <c r="DF123" s="850"/>
      <c r="DG123" s="792">
        <v>1472</v>
      </c>
      <c r="DH123" s="793"/>
      <c r="DI123" s="793"/>
      <c r="DJ123" s="793"/>
      <c r="DK123" s="794"/>
      <c r="DL123" s="795">
        <v>1420</v>
      </c>
      <c r="DM123" s="793"/>
      <c r="DN123" s="793"/>
      <c r="DO123" s="793"/>
      <c r="DP123" s="794"/>
      <c r="DQ123" s="795">
        <v>2731</v>
      </c>
      <c r="DR123" s="793"/>
      <c r="DS123" s="793"/>
      <c r="DT123" s="793"/>
      <c r="DU123" s="794"/>
      <c r="DV123" s="837">
        <v>0.1</v>
      </c>
      <c r="DW123" s="838"/>
      <c r="DX123" s="838"/>
      <c r="DY123" s="838"/>
      <c r="DZ123" s="839"/>
    </row>
    <row r="124" spans="1:130" s="224" customFormat="1" ht="26.25" customHeight="1" thickBot="1" x14ac:dyDescent="0.2">
      <c r="A124" s="833"/>
      <c r="B124" s="834"/>
      <c r="C124" s="828" t="s">
        <v>466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237</v>
      </c>
      <c r="AB124" s="793"/>
      <c r="AC124" s="793"/>
      <c r="AD124" s="793"/>
      <c r="AE124" s="794"/>
      <c r="AF124" s="795" t="s">
        <v>237</v>
      </c>
      <c r="AG124" s="793"/>
      <c r="AH124" s="793"/>
      <c r="AI124" s="793"/>
      <c r="AJ124" s="794"/>
      <c r="AK124" s="795" t="s">
        <v>237</v>
      </c>
      <c r="AL124" s="793"/>
      <c r="AM124" s="793"/>
      <c r="AN124" s="793"/>
      <c r="AO124" s="794"/>
      <c r="AP124" s="837" t="s">
        <v>237</v>
      </c>
      <c r="AQ124" s="838"/>
      <c r="AR124" s="838"/>
      <c r="AS124" s="838"/>
      <c r="AT124" s="839"/>
      <c r="AU124" s="840" t="s">
        <v>480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70.2</v>
      </c>
      <c r="BR124" s="844"/>
      <c r="BS124" s="844"/>
      <c r="BT124" s="844"/>
      <c r="BU124" s="844"/>
      <c r="BV124" s="844">
        <v>74</v>
      </c>
      <c r="BW124" s="844"/>
      <c r="BX124" s="844"/>
      <c r="BY124" s="844"/>
      <c r="BZ124" s="844"/>
      <c r="CA124" s="844">
        <v>49.8</v>
      </c>
      <c r="CB124" s="844"/>
      <c r="CC124" s="844"/>
      <c r="CD124" s="844"/>
      <c r="CE124" s="844"/>
      <c r="CF124" s="739"/>
      <c r="CG124" s="740"/>
      <c r="CH124" s="740"/>
      <c r="CI124" s="740"/>
      <c r="CJ124" s="875"/>
      <c r="CK124" s="883"/>
      <c r="CL124" s="883"/>
      <c r="CM124" s="883"/>
      <c r="CN124" s="883"/>
      <c r="CO124" s="884"/>
      <c r="CP124" s="848" t="s">
        <v>481</v>
      </c>
      <c r="CQ124" s="849"/>
      <c r="CR124" s="849"/>
      <c r="CS124" s="849"/>
      <c r="CT124" s="849"/>
      <c r="CU124" s="849"/>
      <c r="CV124" s="849"/>
      <c r="CW124" s="849"/>
      <c r="CX124" s="849"/>
      <c r="CY124" s="849"/>
      <c r="CZ124" s="849"/>
      <c r="DA124" s="849"/>
      <c r="DB124" s="849"/>
      <c r="DC124" s="849"/>
      <c r="DD124" s="849"/>
      <c r="DE124" s="849"/>
      <c r="DF124" s="850"/>
      <c r="DG124" s="776" t="s">
        <v>237</v>
      </c>
      <c r="DH124" s="777"/>
      <c r="DI124" s="777"/>
      <c r="DJ124" s="777"/>
      <c r="DK124" s="778"/>
      <c r="DL124" s="779" t="s">
        <v>237</v>
      </c>
      <c r="DM124" s="777"/>
      <c r="DN124" s="777"/>
      <c r="DO124" s="777"/>
      <c r="DP124" s="778"/>
      <c r="DQ124" s="779" t="s">
        <v>237</v>
      </c>
      <c r="DR124" s="777"/>
      <c r="DS124" s="777"/>
      <c r="DT124" s="777"/>
      <c r="DU124" s="778"/>
      <c r="DV124" s="861" t="s">
        <v>443</v>
      </c>
      <c r="DW124" s="862"/>
      <c r="DX124" s="862"/>
      <c r="DY124" s="862"/>
      <c r="DZ124" s="863"/>
    </row>
    <row r="125" spans="1:130" s="224" customFormat="1" ht="26.25" customHeight="1" x14ac:dyDescent="0.15">
      <c r="A125" s="833"/>
      <c r="B125" s="834"/>
      <c r="C125" s="828" t="s">
        <v>468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237</v>
      </c>
      <c r="AB125" s="793"/>
      <c r="AC125" s="793"/>
      <c r="AD125" s="793"/>
      <c r="AE125" s="794"/>
      <c r="AF125" s="795" t="s">
        <v>482</v>
      </c>
      <c r="AG125" s="793"/>
      <c r="AH125" s="793"/>
      <c r="AI125" s="793"/>
      <c r="AJ125" s="794"/>
      <c r="AK125" s="795" t="s">
        <v>237</v>
      </c>
      <c r="AL125" s="793"/>
      <c r="AM125" s="793"/>
      <c r="AN125" s="793"/>
      <c r="AO125" s="794"/>
      <c r="AP125" s="837" t="s">
        <v>237</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483</v>
      </c>
      <c r="CL125" s="865"/>
      <c r="CM125" s="865"/>
      <c r="CN125" s="865"/>
      <c r="CO125" s="866"/>
      <c r="CP125" s="873" t="s">
        <v>484</v>
      </c>
      <c r="CQ125" s="821"/>
      <c r="CR125" s="821"/>
      <c r="CS125" s="821"/>
      <c r="CT125" s="821"/>
      <c r="CU125" s="821"/>
      <c r="CV125" s="821"/>
      <c r="CW125" s="821"/>
      <c r="CX125" s="821"/>
      <c r="CY125" s="821"/>
      <c r="CZ125" s="821"/>
      <c r="DA125" s="821"/>
      <c r="DB125" s="821"/>
      <c r="DC125" s="821"/>
      <c r="DD125" s="821"/>
      <c r="DE125" s="821"/>
      <c r="DF125" s="822"/>
      <c r="DG125" s="874" t="s">
        <v>237</v>
      </c>
      <c r="DH125" s="855"/>
      <c r="DI125" s="855"/>
      <c r="DJ125" s="855"/>
      <c r="DK125" s="855"/>
      <c r="DL125" s="855" t="s">
        <v>237</v>
      </c>
      <c r="DM125" s="855"/>
      <c r="DN125" s="855"/>
      <c r="DO125" s="855"/>
      <c r="DP125" s="855"/>
      <c r="DQ125" s="855" t="s">
        <v>237</v>
      </c>
      <c r="DR125" s="855"/>
      <c r="DS125" s="855"/>
      <c r="DT125" s="855"/>
      <c r="DU125" s="855"/>
      <c r="DV125" s="856" t="s">
        <v>443</v>
      </c>
      <c r="DW125" s="856"/>
      <c r="DX125" s="856"/>
      <c r="DY125" s="856"/>
      <c r="DZ125" s="857"/>
    </row>
    <row r="126" spans="1:130" s="224" customFormat="1" ht="26.25" customHeight="1" thickBot="1" x14ac:dyDescent="0.2">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237</v>
      </c>
      <c r="AB126" s="793"/>
      <c r="AC126" s="793"/>
      <c r="AD126" s="793"/>
      <c r="AE126" s="794"/>
      <c r="AF126" s="795" t="s">
        <v>237</v>
      </c>
      <c r="AG126" s="793"/>
      <c r="AH126" s="793"/>
      <c r="AI126" s="793"/>
      <c r="AJ126" s="794"/>
      <c r="AK126" s="795" t="s">
        <v>237</v>
      </c>
      <c r="AL126" s="793"/>
      <c r="AM126" s="793"/>
      <c r="AN126" s="793"/>
      <c r="AO126" s="794"/>
      <c r="AP126" s="837" t="s">
        <v>237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485</v>
      </c>
      <c r="CQ126" s="765"/>
      <c r="CR126" s="765"/>
      <c r="CS126" s="765"/>
      <c r="CT126" s="765"/>
      <c r="CU126" s="765"/>
      <c r="CV126" s="765"/>
      <c r="CW126" s="765"/>
      <c r="CX126" s="765"/>
      <c r="CY126" s="765"/>
      <c r="CZ126" s="765"/>
      <c r="DA126" s="765"/>
      <c r="DB126" s="765"/>
      <c r="DC126" s="765"/>
      <c r="DD126" s="765"/>
      <c r="DE126" s="765"/>
      <c r="DF126" s="766"/>
      <c r="DG126" s="829" t="s">
        <v>443</v>
      </c>
      <c r="DH126" s="830"/>
      <c r="DI126" s="830"/>
      <c r="DJ126" s="830"/>
      <c r="DK126" s="830"/>
      <c r="DL126" s="830" t="s">
        <v>237</v>
      </c>
      <c r="DM126" s="830"/>
      <c r="DN126" s="830"/>
      <c r="DO126" s="830"/>
      <c r="DP126" s="830"/>
      <c r="DQ126" s="830" t="s">
        <v>237</v>
      </c>
      <c r="DR126" s="830"/>
      <c r="DS126" s="830"/>
      <c r="DT126" s="830"/>
      <c r="DU126" s="830"/>
      <c r="DV126" s="807" t="s">
        <v>237</v>
      </c>
      <c r="DW126" s="807"/>
      <c r="DX126" s="807"/>
      <c r="DY126" s="807"/>
      <c r="DZ126" s="808"/>
    </row>
    <row r="127" spans="1:130" s="224" customFormat="1" ht="26.25" customHeight="1" x14ac:dyDescent="0.15">
      <c r="A127" s="835"/>
      <c r="B127" s="836"/>
      <c r="C127" s="851" t="s">
        <v>486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237</v>
      </c>
      <c r="AB127" s="793"/>
      <c r="AC127" s="793"/>
      <c r="AD127" s="793"/>
      <c r="AE127" s="794"/>
      <c r="AF127" s="795" t="s">
        <v>237</v>
      </c>
      <c r="AG127" s="793"/>
      <c r="AH127" s="793"/>
      <c r="AI127" s="793"/>
      <c r="AJ127" s="794"/>
      <c r="AK127" s="795" t="s">
        <v>237</v>
      </c>
      <c r="AL127" s="793"/>
      <c r="AM127" s="793"/>
      <c r="AN127" s="793"/>
      <c r="AO127" s="794"/>
      <c r="AP127" s="837" t="s">
        <v>237</v>
      </c>
      <c r="AQ127" s="838"/>
      <c r="AR127" s="838"/>
      <c r="AS127" s="838"/>
      <c r="AT127" s="839"/>
      <c r="AU127" s="226"/>
      <c r="AV127" s="226"/>
      <c r="AW127" s="226"/>
      <c r="AX127" s="854" t="s">
        <v>487</v>
      </c>
      <c r="AY127" s="825"/>
      <c r="AZ127" s="825"/>
      <c r="BA127" s="825"/>
      <c r="BB127" s="825"/>
      <c r="BC127" s="825"/>
      <c r="BD127" s="825"/>
      <c r="BE127" s="826"/>
      <c r="BF127" s="824" t="s">
        <v>488</v>
      </c>
      <c r="BG127" s="825"/>
      <c r="BH127" s="825"/>
      <c r="BI127" s="825"/>
      <c r="BJ127" s="825"/>
      <c r="BK127" s="825"/>
      <c r="BL127" s="826"/>
      <c r="BM127" s="824" t="s">
        <v>489</v>
      </c>
      <c r="BN127" s="825"/>
      <c r="BO127" s="825"/>
      <c r="BP127" s="825"/>
      <c r="BQ127" s="825"/>
      <c r="BR127" s="825"/>
      <c r="BS127" s="826"/>
      <c r="BT127" s="824" t="s">
        <v>490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491</v>
      </c>
      <c r="CQ127" s="765"/>
      <c r="CR127" s="765"/>
      <c r="CS127" s="765"/>
      <c r="CT127" s="765"/>
      <c r="CU127" s="765"/>
      <c r="CV127" s="765"/>
      <c r="CW127" s="765"/>
      <c r="CX127" s="765"/>
      <c r="CY127" s="765"/>
      <c r="CZ127" s="765"/>
      <c r="DA127" s="765"/>
      <c r="DB127" s="765"/>
      <c r="DC127" s="765"/>
      <c r="DD127" s="765"/>
      <c r="DE127" s="765"/>
      <c r="DF127" s="766"/>
      <c r="DG127" s="829" t="s">
        <v>237</v>
      </c>
      <c r="DH127" s="830"/>
      <c r="DI127" s="830"/>
      <c r="DJ127" s="830"/>
      <c r="DK127" s="830"/>
      <c r="DL127" s="830" t="s">
        <v>237</v>
      </c>
      <c r="DM127" s="830"/>
      <c r="DN127" s="830"/>
      <c r="DO127" s="830"/>
      <c r="DP127" s="830"/>
      <c r="DQ127" s="830" t="s">
        <v>237</v>
      </c>
      <c r="DR127" s="830"/>
      <c r="DS127" s="830"/>
      <c r="DT127" s="830"/>
      <c r="DU127" s="830"/>
      <c r="DV127" s="807" t="s">
        <v>237</v>
      </c>
      <c r="DW127" s="807"/>
      <c r="DX127" s="807"/>
      <c r="DY127" s="807"/>
      <c r="DZ127" s="808"/>
    </row>
    <row r="128" spans="1:130" s="224" customFormat="1" ht="26.25" customHeight="1" thickBot="1" x14ac:dyDescent="0.2">
      <c r="A128" s="809" t="s">
        <v>492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493</v>
      </c>
      <c r="X128" s="811"/>
      <c r="Y128" s="811"/>
      <c r="Z128" s="812"/>
      <c r="AA128" s="813">
        <v>6641</v>
      </c>
      <c r="AB128" s="814"/>
      <c r="AC128" s="814"/>
      <c r="AD128" s="814"/>
      <c r="AE128" s="815"/>
      <c r="AF128" s="816">
        <v>3003</v>
      </c>
      <c r="AG128" s="814"/>
      <c r="AH128" s="814"/>
      <c r="AI128" s="814"/>
      <c r="AJ128" s="815"/>
      <c r="AK128" s="816">
        <v>379</v>
      </c>
      <c r="AL128" s="814"/>
      <c r="AM128" s="814"/>
      <c r="AN128" s="814"/>
      <c r="AO128" s="815"/>
      <c r="AP128" s="817"/>
      <c r="AQ128" s="818"/>
      <c r="AR128" s="818"/>
      <c r="AS128" s="818"/>
      <c r="AT128" s="819"/>
      <c r="AU128" s="226"/>
      <c r="AV128" s="226"/>
      <c r="AW128" s="226"/>
      <c r="AX128" s="820" t="s">
        <v>494</v>
      </c>
      <c r="AY128" s="821"/>
      <c r="AZ128" s="821"/>
      <c r="BA128" s="821"/>
      <c r="BB128" s="821"/>
      <c r="BC128" s="821"/>
      <c r="BD128" s="821"/>
      <c r="BE128" s="822"/>
      <c r="BF128" s="799" t="s">
        <v>237</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495</v>
      </c>
      <c r="CQ128" s="743"/>
      <c r="CR128" s="743"/>
      <c r="CS128" s="743"/>
      <c r="CT128" s="743"/>
      <c r="CU128" s="743"/>
      <c r="CV128" s="743"/>
      <c r="CW128" s="743"/>
      <c r="CX128" s="743"/>
      <c r="CY128" s="743"/>
      <c r="CZ128" s="743"/>
      <c r="DA128" s="743"/>
      <c r="DB128" s="743"/>
      <c r="DC128" s="743"/>
      <c r="DD128" s="743"/>
      <c r="DE128" s="743"/>
      <c r="DF128" s="744"/>
      <c r="DG128" s="803" t="s">
        <v>237</v>
      </c>
      <c r="DH128" s="804"/>
      <c r="DI128" s="804"/>
      <c r="DJ128" s="804"/>
      <c r="DK128" s="804"/>
      <c r="DL128" s="804" t="s">
        <v>237</v>
      </c>
      <c r="DM128" s="804"/>
      <c r="DN128" s="804"/>
      <c r="DO128" s="804"/>
      <c r="DP128" s="804"/>
      <c r="DQ128" s="804" t="s">
        <v>237</v>
      </c>
      <c r="DR128" s="804"/>
      <c r="DS128" s="804"/>
      <c r="DT128" s="804"/>
      <c r="DU128" s="804"/>
      <c r="DV128" s="805" t="s">
        <v>237</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496</v>
      </c>
      <c r="X129" s="790"/>
      <c r="Y129" s="790"/>
      <c r="Z129" s="791"/>
      <c r="AA129" s="792">
        <v>3796545</v>
      </c>
      <c r="AB129" s="793"/>
      <c r="AC129" s="793"/>
      <c r="AD129" s="793"/>
      <c r="AE129" s="794"/>
      <c r="AF129" s="795">
        <v>4078590</v>
      </c>
      <c r="AG129" s="793"/>
      <c r="AH129" s="793"/>
      <c r="AI129" s="793"/>
      <c r="AJ129" s="794"/>
      <c r="AK129" s="795">
        <v>4026400</v>
      </c>
      <c r="AL129" s="793"/>
      <c r="AM129" s="793"/>
      <c r="AN129" s="793"/>
      <c r="AO129" s="794"/>
      <c r="AP129" s="796"/>
      <c r="AQ129" s="797"/>
      <c r="AR129" s="797"/>
      <c r="AS129" s="797"/>
      <c r="AT129" s="798"/>
      <c r="AU129" s="227"/>
      <c r="AV129" s="227"/>
      <c r="AW129" s="227"/>
      <c r="AX129" s="764" t="s">
        <v>497</v>
      </c>
      <c r="AY129" s="765"/>
      <c r="AZ129" s="765"/>
      <c r="BA129" s="765"/>
      <c r="BB129" s="765"/>
      <c r="BC129" s="765"/>
      <c r="BD129" s="765"/>
      <c r="BE129" s="766"/>
      <c r="BF129" s="783" t="s">
        <v>237</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499</v>
      </c>
      <c r="X130" s="790"/>
      <c r="Y130" s="790"/>
      <c r="Z130" s="791"/>
      <c r="AA130" s="792">
        <v>804706</v>
      </c>
      <c r="AB130" s="793"/>
      <c r="AC130" s="793"/>
      <c r="AD130" s="793"/>
      <c r="AE130" s="794"/>
      <c r="AF130" s="795">
        <v>876696</v>
      </c>
      <c r="AG130" s="793"/>
      <c r="AH130" s="793"/>
      <c r="AI130" s="793"/>
      <c r="AJ130" s="794"/>
      <c r="AK130" s="795">
        <v>887182</v>
      </c>
      <c r="AL130" s="793"/>
      <c r="AM130" s="793"/>
      <c r="AN130" s="793"/>
      <c r="AO130" s="794"/>
      <c r="AP130" s="796"/>
      <c r="AQ130" s="797"/>
      <c r="AR130" s="797"/>
      <c r="AS130" s="797"/>
      <c r="AT130" s="798"/>
      <c r="AU130" s="227"/>
      <c r="AV130" s="227"/>
      <c r="AW130" s="227"/>
      <c r="AX130" s="764" t="s">
        <v>500</v>
      </c>
      <c r="AY130" s="765"/>
      <c r="AZ130" s="765"/>
      <c r="BA130" s="765"/>
      <c r="BB130" s="765"/>
      <c r="BC130" s="765"/>
      <c r="BD130" s="765"/>
      <c r="BE130" s="766"/>
      <c r="BF130" s="767">
        <v>12.2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501</v>
      </c>
      <c r="X131" s="774"/>
      <c r="Y131" s="774"/>
      <c r="Z131" s="775"/>
      <c r="AA131" s="776">
        <v>2991839</v>
      </c>
      <c r="AB131" s="777"/>
      <c r="AC131" s="777"/>
      <c r="AD131" s="777"/>
      <c r="AE131" s="778"/>
      <c r="AF131" s="779">
        <v>3201894</v>
      </c>
      <c r="AG131" s="777"/>
      <c r="AH131" s="777"/>
      <c r="AI131" s="777"/>
      <c r="AJ131" s="778"/>
      <c r="AK131" s="779">
        <v>3139218</v>
      </c>
      <c r="AL131" s="777"/>
      <c r="AM131" s="777"/>
      <c r="AN131" s="777"/>
      <c r="AO131" s="778"/>
      <c r="AP131" s="780"/>
      <c r="AQ131" s="781"/>
      <c r="AR131" s="781"/>
      <c r="AS131" s="781"/>
      <c r="AT131" s="782"/>
      <c r="AU131" s="227"/>
      <c r="AV131" s="227"/>
      <c r="AW131" s="227"/>
      <c r="AX131" s="742" t="s">
        <v>502</v>
      </c>
      <c r="AY131" s="743"/>
      <c r="AZ131" s="743"/>
      <c r="BA131" s="743"/>
      <c r="BB131" s="743"/>
      <c r="BC131" s="743"/>
      <c r="BD131" s="743"/>
      <c r="BE131" s="744"/>
      <c r="BF131" s="745">
        <v>49.8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504</v>
      </c>
      <c r="W132" s="755"/>
      <c r="X132" s="755"/>
      <c r="Y132" s="755"/>
      <c r="Z132" s="756"/>
      <c r="AA132" s="757">
        <v>11.07285519</v>
      </c>
      <c r="AB132" s="758"/>
      <c r="AC132" s="758"/>
      <c r="AD132" s="758"/>
      <c r="AE132" s="759"/>
      <c r="AF132" s="760">
        <v>12.272486219999999</v>
      </c>
      <c r="AG132" s="758"/>
      <c r="AH132" s="758"/>
      <c r="AI132" s="758"/>
      <c r="AJ132" s="759"/>
      <c r="AK132" s="760">
        <v>13.36396517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505</v>
      </c>
      <c r="W133" s="734"/>
      <c r="X133" s="734"/>
      <c r="Y133" s="734"/>
      <c r="Z133" s="735"/>
      <c r="AA133" s="736">
        <v>10.5</v>
      </c>
      <c r="AB133" s="737"/>
      <c r="AC133" s="737"/>
      <c r="AD133" s="737"/>
      <c r="AE133" s="738"/>
      <c r="AF133" s="736">
        <v>11.3</v>
      </c>
      <c r="AG133" s="737"/>
      <c r="AH133" s="737"/>
      <c r="AI133" s="737"/>
      <c r="AJ133" s="738"/>
      <c r="AK133" s="736">
        <v>12.2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fqqEmMQSi0PdWS9XoR4pvJD8ScNuwnXOenhyQsFfNTz8YRTBth4+brjPkr9c8edKHwvDbmlxb4PvmoMXoWv1A==" saltValue="DkHfvwTuykAIxGyWMbPl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sOfPAZiaNDLWSiYiBMLZyh2Z0XoHsRYUi1yCBpJ/K5oREm4frtp5wkVlQFp+/thZMWzaxwHnvHSgVCKBvkMjw==" saltValue="qvBGk+sDSsgJ/pEVnJS9N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yHgRXn3GL5xi4y+7gP7JhrvUh4M++aYDcXqRpKBMhI3XhyklLe9nBZ/85/LXCR9PQ1qIlsCvT7sQy5h2fwnTg==" saltValue="N2S6t7UdbGOT9QOpdJxk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508</v>
      </c>
      <c r="AL6" s="260"/>
      <c r="AM6" s="260"/>
      <c r="AN6" s="260"/>
    </row>
    <row r="7" spans="1:46" ht="13.5" customHeight="1" x14ac:dyDescent="0.15">
      <c r="A7" s="259"/>
      <c r="AK7" s="262"/>
      <c r="AL7" s="263"/>
      <c r="AM7" s="263"/>
      <c r="AN7" s="264"/>
      <c r="AO7" s="1131" t="s">
        <v>509</v>
      </c>
      <c r="AP7" s="265"/>
      <c r="AQ7" s="266" t="s">
        <v>510</v>
      </c>
      <c r="AR7" s="267"/>
    </row>
    <row r="8" spans="1:46" x14ac:dyDescent="0.15">
      <c r="A8" s="259"/>
      <c r="AK8" s="268"/>
      <c r="AL8" s="269"/>
      <c r="AM8" s="269"/>
      <c r="AN8" s="270"/>
      <c r="AO8" s="1132"/>
      <c r="AP8" s="271" t="s">
        <v>511</v>
      </c>
      <c r="AQ8" s="272" t="s">
        <v>512</v>
      </c>
      <c r="AR8" s="273" t="s">
        <v>513</v>
      </c>
    </row>
    <row r="9" spans="1:46" x14ac:dyDescent="0.15">
      <c r="A9" s="259"/>
      <c r="AK9" s="1143" t="s">
        <v>514</v>
      </c>
      <c r="AL9" s="1144"/>
      <c r="AM9" s="1144"/>
      <c r="AN9" s="1145"/>
      <c r="AO9" s="274">
        <v>1136054</v>
      </c>
      <c r="AP9" s="274">
        <v>176955</v>
      </c>
      <c r="AQ9" s="275">
        <v>138583</v>
      </c>
      <c r="AR9" s="276">
        <v>27.7</v>
      </c>
    </row>
    <row r="10" spans="1:46" ht="13.5" customHeight="1" x14ac:dyDescent="0.15">
      <c r="A10" s="259"/>
      <c r="AK10" s="1143" t="s">
        <v>515</v>
      </c>
      <c r="AL10" s="1144"/>
      <c r="AM10" s="1144"/>
      <c r="AN10" s="1145"/>
      <c r="AO10" s="277">
        <v>101348</v>
      </c>
      <c r="AP10" s="277">
        <v>15786</v>
      </c>
      <c r="AQ10" s="278">
        <v>15847</v>
      </c>
      <c r="AR10" s="279">
        <v>-0.4</v>
      </c>
    </row>
    <row r="11" spans="1:46" ht="13.5" customHeight="1" x14ac:dyDescent="0.15">
      <c r="A11" s="259"/>
      <c r="AK11" s="1143" t="s">
        <v>516</v>
      </c>
      <c r="AL11" s="1144"/>
      <c r="AM11" s="1144"/>
      <c r="AN11" s="1145"/>
      <c r="AO11" s="277" t="s">
        <v>517</v>
      </c>
      <c r="AP11" s="277" t="s">
        <v>517</v>
      </c>
      <c r="AQ11" s="278">
        <v>2224</v>
      </c>
      <c r="AR11" s="279" t="s">
        <v>517</v>
      </c>
    </row>
    <row r="12" spans="1:46" ht="13.5" customHeight="1" x14ac:dyDescent="0.15">
      <c r="A12" s="259"/>
      <c r="AK12" s="1143" t="s">
        <v>518</v>
      </c>
      <c r="AL12" s="1144"/>
      <c r="AM12" s="1144"/>
      <c r="AN12" s="1145"/>
      <c r="AO12" s="277" t="s">
        <v>517</v>
      </c>
      <c r="AP12" s="277" t="s">
        <v>517</v>
      </c>
      <c r="AQ12" s="278" t="s">
        <v>517</v>
      </c>
      <c r="AR12" s="279" t="s">
        <v>517</v>
      </c>
    </row>
    <row r="13" spans="1:46" ht="13.5" customHeight="1" x14ac:dyDescent="0.15">
      <c r="A13" s="259"/>
      <c r="AK13" s="1143" t="s">
        <v>519</v>
      </c>
      <c r="AL13" s="1144"/>
      <c r="AM13" s="1144"/>
      <c r="AN13" s="1145"/>
      <c r="AO13" s="277" t="s">
        <v>517</v>
      </c>
      <c r="AP13" s="277" t="s">
        <v>517</v>
      </c>
      <c r="AQ13" s="278">
        <v>5571</v>
      </c>
      <c r="AR13" s="279" t="s">
        <v>517</v>
      </c>
    </row>
    <row r="14" spans="1:46" ht="13.5" customHeight="1" x14ac:dyDescent="0.15">
      <c r="A14" s="259"/>
      <c r="AK14" s="1143" t="s">
        <v>520</v>
      </c>
      <c r="AL14" s="1144"/>
      <c r="AM14" s="1144"/>
      <c r="AN14" s="1145"/>
      <c r="AO14" s="277">
        <v>53756</v>
      </c>
      <c r="AP14" s="277">
        <v>8373</v>
      </c>
      <c r="AQ14" s="278">
        <v>2766</v>
      </c>
      <c r="AR14" s="279">
        <v>202.7</v>
      </c>
    </row>
    <row r="15" spans="1:46" ht="13.5" customHeight="1" x14ac:dyDescent="0.15">
      <c r="A15" s="259"/>
      <c r="AK15" s="1146" t="s">
        <v>521</v>
      </c>
      <c r="AL15" s="1147"/>
      <c r="AM15" s="1147"/>
      <c r="AN15" s="1148"/>
      <c r="AO15" s="277">
        <v>-68996</v>
      </c>
      <c r="AP15" s="277">
        <v>-10747</v>
      </c>
      <c r="AQ15" s="278">
        <v>-9361</v>
      </c>
      <c r="AR15" s="279">
        <v>14.8</v>
      </c>
    </row>
    <row r="16" spans="1:46" x14ac:dyDescent="0.15">
      <c r="A16" s="259"/>
      <c r="AK16" s="1146" t="s">
        <v>191</v>
      </c>
      <c r="AL16" s="1147"/>
      <c r="AM16" s="1147"/>
      <c r="AN16" s="1148"/>
      <c r="AO16" s="277">
        <v>1222162</v>
      </c>
      <c r="AP16" s="277">
        <v>190368</v>
      </c>
      <c r="AQ16" s="278">
        <v>155632</v>
      </c>
      <c r="AR16" s="279">
        <v>22.3</v>
      </c>
    </row>
    <row r="17" spans="1:46" x14ac:dyDescent="0.15">
      <c r="A17" s="259"/>
    </row>
    <row r="18" spans="1:46" x14ac:dyDescent="0.15">
      <c r="A18" s="259"/>
      <c r="AQ18" s="280"/>
      <c r="AR18" s="280"/>
    </row>
    <row r="19" spans="1:46" x14ac:dyDescent="0.15">
      <c r="A19" s="259"/>
      <c r="AK19" s="255" t="s">
        <v>522</v>
      </c>
    </row>
    <row r="20" spans="1:46" x14ac:dyDescent="0.15">
      <c r="A20" s="259"/>
      <c r="AK20" s="281"/>
      <c r="AL20" s="282"/>
      <c r="AM20" s="282"/>
      <c r="AN20" s="283"/>
      <c r="AO20" s="284" t="s">
        <v>523</v>
      </c>
      <c r="AP20" s="285" t="s">
        <v>524</v>
      </c>
      <c r="AQ20" s="286" t="s">
        <v>525</v>
      </c>
      <c r="AR20" s="287"/>
    </row>
    <row r="21" spans="1:46" s="260" customFormat="1" x14ac:dyDescent="0.15">
      <c r="A21" s="288"/>
      <c r="AK21" s="1149" t="s">
        <v>526</v>
      </c>
      <c r="AL21" s="1150"/>
      <c r="AM21" s="1150"/>
      <c r="AN21" s="1151"/>
      <c r="AO21" s="289">
        <v>19.940000000000001</v>
      </c>
      <c r="AP21" s="290">
        <v>13.83</v>
      </c>
      <c r="AQ21" s="291">
        <v>6.11</v>
      </c>
      <c r="AS21" s="292"/>
      <c r="AT21" s="288"/>
    </row>
    <row r="22" spans="1:46" s="260" customFormat="1" x14ac:dyDescent="0.15">
      <c r="A22" s="288"/>
      <c r="AK22" s="1149" t="s">
        <v>527</v>
      </c>
      <c r="AL22" s="1150"/>
      <c r="AM22" s="1150"/>
      <c r="AN22" s="1151"/>
      <c r="AO22" s="293">
        <v>94.8</v>
      </c>
      <c r="AP22" s="294">
        <v>96.2</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530</v>
      </c>
      <c r="AL29" s="260"/>
      <c r="AM29" s="260"/>
      <c r="AN29" s="260"/>
      <c r="AS29" s="302"/>
    </row>
    <row r="30" spans="1:46" ht="13.5" customHeight="1" x14ac:dyDescent="0.15">
      <c r="A30" s="259"/>
      <c r="AK30" s="262"/>
      <c r="AL30" s="263"/>
      <c r="AM30" s="263"/>
      <c r="AN30" s="264"/>
      <c r="AO30" s="1131" t="s">
        <v>509</v>
      </c>
      <c r="AP30" s="265"/>
      <c r="AQ30" s="266" t="s">
        <v>510</v>
      </c>
      <c r="AR30" s="267"/>
    </row>
    <row r="31" spans="1:46" x14ac:dyDescent="0.15">
      <c r="A31" s="259"/>
      <c r="AK31" s="268"/>
      <c r="AL31" s="269"/>
      <c r="AM31" s="269"/>
      <c r="AN31" s="270"/>
      <c r="AO31" s="1132"/>
      <c r="AP31" s="271" t="s">
        <v>511</v>
      </c>
      <c r="AQ31" s="272" t="s">
        <v>512</v>
      </c>
      <c r="AR31" s="273" t="s">
        <v>513</v>
      </c>
    </row>
    <row r="32" spans="1:46" ht="27" customHeight="1" x14ac:dyDescent="0.15">
      <c r="A32" s="259"/>
      <c r="AK32" s="1133" t="s">
        <v>531</v>
      </c>
      <c r="AL32" s="1134"/>
      <c r="AM32" s="1134"/>
      <c r="AN32" s="1135"/>
      <c r="AO32" s="303">
        <v>777531</v>
      </c>
      <c r="AP32" s="303">
        <v>121111</v>
      </c>
      <c r="AQ32" s="304">
        <v>82029</v>
      </c>
      <c r="AR32" s="305">
        <v>47.6</v>
      </c>
    </row>
    <row r="33" spans="1:46" ht="13.5" customHeight="1" x14ac:dyDescent="0.15">
      <c r="A33" s="259"/>
      <c r="AK33" s="1133" t="s">
        <v>532</v>
      </c>
      <c r="AL33" s="1134"/>
      <c r="AM33" s="1134"/>
      <c r="AN33" s="1135"/>
      <c r="AO33" s="303" t="s">
        <v>517</v>
      </c>
      <c r="AP33" s="303" t="s">
        <v>517</v>
      </c>
      <c r="AQ33" s="304" t="s">
        <v>517</v>
      </c>
      <c r="AR33" s="305" t="s">
        <v>517</v>
      </c>
    </row>
    <row r="34" spans="1:46" ht="27" customHeight="1" x14ac:dyDescent="0.15">
      <c r="A34" s="259"/>
      <c r="AK34" s="1133" t="s">
        <v>533</v>
      </c>
      <c r="AL34" s="1134"/>
      <c r="AM34" s="1134"/>
      <c r="AN34" s="1135"/>
      <c r="AO34" s="303" t="s">
        <v>517</v>
      </c>
      <c r="AP34" s="303" t="s">
        <v>517</v>
      </c>
      <c r="AQ34" s="304" t="s">
        <v>517</v>
      </c>
      <c r="AR34" s="305" t="s">
        <v>517</v>
      </c>
    </row>
    <row r="35" spans="1:46" ht="27" customHeight="1" x14ac:dyDescent="0.15">
      <c r="A35" s="259"/>
      <c r="AK35" s="1133" t="s">
        <v>534</v>
      </c>
      <c r="AL35" s="1134"/>
      <c r="AM35" s="1134"/>
      <c r="AN35" s="1135"/>
      <c r="AO35" s="303">
        <v>518736</v>
      </c>
      <c r="AP35" s="303">
        <v>80800</v>
      </c>
      <c r="AQ35" s="304">
        <v>28200</v>
      </c>
      <c r="AR35" s="305">
        <v>186.5</v>
      </c>
    </row>
    <row r="36" spans="1:46" ht="27" customHeight="1" x14ac:dyDescent="0.15">
      <c r="A36" s="259"/>
      <c r="AK36" s="1133" t="s">
        <v>535</v>
      </c>
      <c r="AL36" s="1134"/>
      <c r="AM36" s="1134"/>
      <c r="AN36" s="1135"/>
      <c r="AO36" s="303">
        <v>10818</v>
      </c>
      <c r="AP36" s="303">
        <v>1685</v>
      </c>
      <c r="AQ36" s="304">
        <v>4770</v>
      </c>
      <c r="AR36" s="305">
        <v>-64.7</v>
      </c>
    </row>
    <row r="37" spans="1:46" ht="13.5" customHeight="1" x14ac:dyDescent="0.15">
      <c r="A37" s="259"/>
      <c r="AK37" s="1133" t="s">
        <v>536</v>
      </c>
      <c r="AL37" s="1134"/>
      <c r="AM37" s="1134"/>
      <c r="AN37" s="1135"/>
      <c r="AO37" s="303" t="s">
        <v>517</v>
      </c>
      <c r="AP37" s="303" t="s">
        <v>517</v>
      </c>
      <c r="AQ37" s="304">
        <v>525</v>
      </c>
      <c r="AR37" s="305" t="s">
        <v>517</v>
      </c>
    </row>
    <row r="38" spans="1:46" ht="27" customHeight="1" x14ac:dyDescent="0.15">
      <c r="A38" s="259"/>
      <c r="AK38" s="1136" t="s">
        <v>537</v>
      </c>
      <c r="AL38" s="1137"/>
      <c r="AM38" s="1137"/>
      <c r="AN38" s="1138"/>
      <c r="AO38" s="306" t="s">
        <v>517</v>
      </c>
      <c r="AP38" s="306" t="s">
        <v>517</v>
      </c>
      <c r="AQ38" s="307">
        <v>4</v>
      </c>
      <c r="AR38" s="295" t="s">
        <v>517</v>
      </c>
      <c r="AS38" s="302"/>
    </row>
    <row r="39" spans="1:46" x14ac:dyDescent="0.15">
      <c r="A39" s="259"/>
      <c r="AK39" s="1136" t="s">
        <v>538</v>
      </c>
      <c r="AL39" s="1137"/>
      <c r="AM39" s="1137"/>
      <c r="AN39" s="1138"/>
      <c r="AO39" s="303">
        <v>-379</v>
      </c>
      <c r="AP39" s="303">
        <v>-59</v>
      </c>
      <c r="AQ39" s="304">
        <v>-1861</v>
      </c>
      <c r="AR39" s="305">
        <v>-96.8</v>
      </c>
      <c r="AS39" s="302"/>
    </row>
    <row r="40" spans="1:46" ht="27" customHeight="1" x14ac:dyDescent="0.15">
      <c r="A40" s="259"/>
      <c r="AK40" s="1133" t="s">
        <v>539</v>
      </c>
      <c r="AL40" s="1134"/>
      <c r="AM40" s="1134"/>
      <c r="AN40" s="1135"/>
      <c r="AO40" s="303">
        <v>-887182</v>
      </c>
      <c r="AP40" s="303">
        <v>-138190</v>
      </c>
      <c r="AQ40" s="304">
        <v>-76879</v>
      </c>
      <c r="AR40" s="305">
        <v>79.7</v>
      </c>
      <c r="AS40" s="302"/>
    </row>
    <row r="41" spans="1:46" x14ac:dyDescent="0.15">
      <c r="A41" s="259"/>
      <c r="AK41" s="1139" t="s">
        <v>304</v>
      </c>
      <c r="AL41" s="1140"/>
      <c r="AM41" s="1140"/>
      <c r="AN41" s="1141"/>
      <c r="AO41" s="303">
        <v>419524</v>
      </c>
      <c r="AP41" s="303">
        <v>65346</v>
      </c>
      <c r="AQ41" s="304">
        <v>36788</v>
      </c>
      <c r="AR41" s="305">
        <v>77.599999999999994</v>
      </c>
      <c r="AS41" s="302"/>
    </row>
    <row r="42" spans="1:46" x14ac:dyDescent="0.15">
      <c r="A42" s="259"/>
      <c r="AK42" s="308" t="s">
        <v>540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541</v>
      </c>
    </row>
    <row r="48" spans="1:46" x14ac:dyDescent="0.15">
      <c r="A48" s="259"/>
      <c r="AK48" s="313" t="s">
        <v>542</v>
      </c>
      <c r="AL48" s="313"/>
      <c r="AM48" s="313"/>
      <c r="AN48" s="313"/>
      <c r="AO48" s="313"/>
      <c r="AP48" s="313"/>
      <c r="AQ48" s="314"/>
      <c r="AR48" s="313"/>
    </row>
    <row r="49" spans="1:44" ht="13.5" customHeight="1" x14ac:dyDescent="0.15">
      <c r="A49" s="259"/>
      <c r="AK49" s="315"/>
      <c r="AL49" s="316"/>
      <c r="AM49" s="1126" t="s">
        <v>509</v>
      </c>
      <c r="AN49" s="1128" t="s">
        <v>543</v>
      </c>
      <c r="AO49" s="1129"/>
      <c r="AP49" s="1129"/>
      <c r="AQ49" s="1129"/>
      <c r="AR49" s="1130"/>
    </row>
    <row r="50" spans="1:44" x14ac:dyDescent="0.15">
      <c r="A50" s="259"/>
      <c r="AK50" s="317"/>
      <c r="AL50" s="318"/>
      <c r="AM50" s="1127"/>
      <c r="AN50" s="319" t="s">
        <v>544</v>
      </c>
      <c r="AO50" s="320" t="s">
        <v>545</v>
      </c>
      <c r="AP50" s="321" t="s">
        <v>546</v>
      </c>
      <c r="AQ50" s="322" t="s">
        <v>547</v>
      </c>
      <c r="AR50" s="323" t="s">
        <v>548</v>
      </c>
    </row>
    <row r="51" spans="1:44" x14ac:dyDescent="0.15">
      <c r="A51" s="259"/>
      <c r="AK51" s="315" t="s">
        <v>549</v>
      </c>
      <c r="AL51" s="316"/>
      <c r="AM51" s="324">
        <v>704880</v>
      </c>
      <c r="AN51" s="325">
        <v>100267</v>
      </c>
      <c r="AO51" s="326">
        <v>-3.6</v>
      </c>
      <c r="AP51" s="327">
        <v>114790</v>
      </c>
      <c r="AQ51" s="328">
        <v>-6.6</v>
      </c>
      <c r="AR51" s="329">
        <v>3</v>
      </c>
    </row>
    <row r="52" spans="1:44" x14ac:dyDescent="0.15">
      <c r="A52" s="259"/>
      <c r="AK52" s="330"/>
      <c r="AL52" s="331" t="s">
        <v>550</v>
      </c>
      <c r="AM52" s="332">
        <v>294038</v>
      </c>
      <c r="AN52" s="333">
        <v>41826</v>
      </c>
      <c r="AO52" s="334">
        <v>31.6</v>
      </c>
      <c r="AP52" s="335">
        <v>55601</v>
      </c>
      <c r="AQ52" s="336">
        <v>-15.5</v>
      </c>
      <c r="AR52" s="337">
        <v>47.1</v>
      </c>
    </row>
    <row r="53" spans="1:44" x14ac:dyDescent="0.15">
      <c r="A53" s="259"/>
      <c r="AK53" s="315" t="s">
        <v>551</v>
      </c>
      <c r="AL53" s="316"/>
      <c r="AM53" s="324">
        <v>969385</v>
      </c>
      <c r="AN53" s="325">
        <v>140613</v>
      </c>
      <c r="AO53" s="326">
        <v>40.200000000000003</v>
      </c>
      <c r="AP53" s="327">
        <v>126262</v>
      </c>
      <c r="AQ53" s="328">
        <v>10</v>
      </c>
      <c r="AR53" s="329">
        <v>30.2</v>
      </c>
    </row>
    <row r="54" spans="1:44" x14ac:dyDescent="0.15">
      <c r="A54" s="259"/>
      <c r="AK54" s="330"/>
      <c r="AL54" s="331" t="s">
        <v>550</v>
      </c>
      <c r="AM54" s="332">
        <v>400223</v>
      </c>
      <c r="AN54" s="333">
        <v>58054</v>
      </c>
      <c r="AO54" s="334">
        <v>38.799999999999997</v>
      </c>
      <c r="AP54" s="335">
        <v>56769</v>
      </c>
      <c r="AQ54" s="336">
        <v>2.1</v>
      </c>
      <c r="AR54" s="337">
        <v>36.700000000000003</v>
      </c>
    </row>
    <row r="55" spans="1:44" x14ac:dyDescent="0.15">
      <c r="A55" s="259"/>
      <c r="AK55" s="315" t="s">
        <v>552</v>
      </c>
      <c r="AL55" s="316"/>
      <c r="AM55" s="324">
        <v>1226111</v>
      </c>
      <c r="AN55" s="325">
        <v>182294</v>
      </c>
      <c r="AO55" s="326">
        <v>29.6</v>
      </c>
      <c r="AP55" s="327">
        <v>126525</v>
      </c>
      <c r="AQ55" s="328">
        <v>0.2</v>
      </c>
      <c r="AR55" s="329">
        <v>29.4</v>
      </c>
    </row>
    <row r="56" spans="1:44" x14ac:dyDescent="0.15">
      <c r="A56" s="259"/>
      <c r="AK56" s="330"/>
      <c r="AL56" s="331" t="s">
        <v>550</v>
      </c>
      <c r="AM56" s="332">
        <v>506168</v>
      </c>
      <c r="AN56" s="333">
        <v>75255</v>
      </c>
      <c r="AO56" s="334">
        <v>29.6</v>
      </c>
      <c r="AP56" s="335">
        <v>67052</v>
      </c>
      <c r="AQ56" s="336">
        <v>18.100000000000001</v>
      </c>
      <c r="AR56" s="337">
        <v>11.5</v>
      </c>
    </row>
    <row r="57" spans="1:44" x14ac:dyDescent="0.15">
      <c r="A57" s="259"/>
      <c r="AK57" s="315" t="s">
        <v>553</v>
      </c>
      <c r="AL57" s="316"/>
      <c r="AM57" s="324">
        <v>743126</v>
      </c>
      <c r="AN57" s="325">
        <v>113075</v>
      </c>
      <c r="AO57" s="326">
        <v>-38</v>
      </c>
      <c r="AP57" s="327">
        <v>122054</v>
      </c>
      <c r="AQ57" s="328">
        <v>-3.5</v>
      </c>
      <c r="AR57" s="329">
        <v>-34.5</v>
      </c>
    </row>
    <row r="58" spans="1:44" x14ac:dyDescent="0.15">
      <c r="A58" s="259"/>
      <c r="AK58" s="330"/>
      <c r="AL58" s="331" t="s">
        <v>550</v>
      </c>
      <c r="AM58" s="332">
        <v>287038</v>
      </c>
      <c r="AN58" s="333">
        <v>43676</v>
      </c>
      <c r="AO58" s="334">
        <v>-42</v>
      </c>
      <c r="AP58" s="335">
        <v>68298</v>
      </c>
      <c r="AQ58" s="336">
        <v>1.9</v>
      </c>
      <c r="AR58" s="337">
        <v>-43.9</v>
      </c>
    </row>
    <row r="59" spans="1:44" x14ac:dyDescent="0.15">
      <c r="A59" s="259"/>
      <c r="AK59" s="315" t="s">
        <v>554</v>
      </c>
      <c r="AL59" s="316"/>
      <c r="AM59" s="324">
        <v>813344</v>
      </c>
      <c r="AN59" s="325">
        <v>126689</v>
      </c>
      <c r="AO59" s="326">
        <v>12</v>
      </c>
      <c r="AP59" s="327">
        <v>111644</v>
      </c>
      <c r="AQ59" s="328">
        <v>-8.5</v>
      </c>
      <c r="AR59" s="329">
        <v>20.5</v>
      </c>
    </row>
    <row r="60" spans="1:44" x14ac:dyDescent="0.15">
      <c r="A60" s="259"/>
      <c r="AK60" s="330"/>
      <c r="AL60" s="331" t="s">
        <v>550</v>
      </c>
      <c r="AM60" s="332">
        <v>250163</v>
      </c>
      <c r="AN60" s="333">
        <v>38966</v>
      </c>
      <c r="AO60" s="334">
        <v>-10.8</v>
      </c>
      <c r="AP60" s="335">
        <v>66606</v>
      </c>
      <c r="AQ60" s="336">
        <v>-2.5</v>
      </c>
      <c r="AR60" s="337">
        <v>-8.3000000000000007</v>
      </c>
    </row>
    <row r="61" spans="1:44" x14ac:dyDescent="0.15">
      <c r="A61" s="259"/>
      <c r="AK61" s="315" t="s">
        <v>555</v>
      </c>
      <c r="AL61" s="338"/>
      <c r="AM61" s="324">
        <v>891369</v>
      </c>
      <c r="AN61" s="325">
        <v>132588</v>
      </c>
      <c r="AO61" s="326">
        <v>8</v>
      </c>
      <c r="AP61" s="327">
        <v>120255</v>
      </c>
      <c r="AQ61" s="339">
        <v>-1.7</v>
      </c>
      <c r="AR61" s="329">
        <v>9.6999999999999993</v>
      </c>
    </row>
    <row r="62" spans="1:44" x14ac:dyDescent="0.15">
      <c r="A62" s="259"/>
      <c r="AK62" s="330"/>
      <c r="AL62" s="331" t="s">
        <v>550</v>
      </c>
      <c r="AM62" s="332">
        <v>347526</v>
      </c>
      <c r="AN62" s="333">
        <v>51555</v>
      </c>
      <c r="AO62" s="334">
        <v>9.4</v>
      </c>
      <c r="AP62" s="335">
        <v>62865</v>
      </c>
      <c r="AQ62" s="336">
        <v>0.8</v>
      </c>
      <c r="AR62" s="337">
        <v>8.6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zZ4CPFPyXiq6yvMD3udsJhdFdDpnI3eFbvcwvMXYuEEXPYIBzNNHP18GXl7o7a3D78hQX5xz8Y4zWFOefMrr2w==" saltValue="u6qPaGuyzftiYS4/vKi3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557</v>
      </c>
    </row>
    <row r="121" spans="125:125" ht="13.5" hidden="1" customHeight="1" x14ac:dyDescent="0.15">
      <c r="DU121" s="253"/>
    </row>
  </sheetData>
  <sheetProtection algorithmName="SHA-512" hashValue="7LWxX1z/ZyCzXhbFWDrhQ290AuSWnwdwGxnTzaa9x9Xc6vlDMJafxNP3SIKKI46tBn+uI4kx6GBoPxmnAVyoLw==" saltValue="gyXuWmyJUI2ik3h2Hzfh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558</v>
      </c>
    </row>
  </sheetData>
  <sheetProtection algorithmName="SHA-512" hashValue="LDIsGevzWdCs+VA5ZAWaS91zwGNJVuDoEDatHyO2uXK4YJwx93uzgAvKmgDOk6nd8VkyGcHZNNj8ZfSbUlwvjg==" saltValue="SkcTEGaekcj7dyhNmRb6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52" t="s">
        <v>3</v>
      </c>
      <c r="D47" s="1152"/>
      <c r="E47" s="1153"/>
      <c r="F47" s="11">
        <v>43.83</v>
      </c>
      <c r="G47" s="12">
        <v>39.520000000000003</v>
      </c>
      <c r="H47" s="12">
        <v>37.35</v>
      </c>
      <c r="I47" s="12">
        <v>43.37</v>
      </c>
      <c r="J47" s="13">
        <v>48.18</v>
      </c>
    </row>
    <row r="48" spans="2:10" ht="57.75" customHeight="1" x14ac:dyDescent="0.15">
      <c r="B48" s="14"/>
      <c r="C48" s="1154" t="s">
        <v>4</v>
      </c>
      <c r="D48" s="1154"/>
      <c r="E48" s="1155"/>
      <c r="F48" s="15">
        <v>3.72</v>
      </c>
      <c r="G48" s="16">
        <v>4.47</v>
      </c>
      <c r="H48" s="16">
        <v>4.63</v>
      </c>
      <c r="I48" s="16">
        <v>3.24</v>
      </c>
      <c r="J48" s="17">
        <v>3.32</v>
      </c>
    </row>
    <row r="49" spans="2:10" ht="57.75" customHeight="1" thickBot="1" x14ac:dyDescent="0.2">
      <c r="B49" s="18"/>
      <c r="C49" s="1156" t="s">
        <v>5</v>
      </c>
      <c r="D49" s="1156"/>
      <c r="E49" s="1157"/>
      <c r="F49" s="19" t="s">
        <v>564</v>
      </c>
      <c r="G49" s="20" t="s">
        <v>565</v>
      </c>
      <c r="H49" s="20">
        <v>0.75</v>
      </c>
      <c r="I49" s="20">
        <v>7.52</v>
      </c>
      <c r="J49" s="21">
        <v>4.3</v>
      </c>
    </row>
    <row r="50" spans="2:10" x14ac:dyDescent="0.15"/>
  </sheetData>
  <sheetProtection algorithmName="SHA-512" hashValue="y2kkw+XLQSf3IRvO89sMr/XGLdnCRZpWgfbhWbvje8p6MxL0yrdPZWbTwIGCO9H0GOlLliNw+Us6dP0vWNRFGw==" saltValue="lfp9dZjJdBth5E7mxj75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62" t="s">
        <v>566</v>
      </c>
      <c r="D34" s="1162"/>
      <c r="E34" s="1163"/>
      <c r="F34" s="32">
        <v>7.93</v>
      </c>
      <c r="G34" s="33">
        <v>13.77</v>
      </c>
      <c r="H34" s="33">
        <v>15.34</v>
      </c>
      <c r="I34" s="33">
        <v>14.8</v>
      </c>
      <c r="J34" s="34">
        <v>14</v>
      </c>
      <c r="K34" s="22"/>
      <c r="L34" s="22"/>
      <c r="M34" s="22"/>
      <c r="N34" s="22"/>
      <c r="O34" s="22"/>
      <c r="P34" s="22"/>
    </row>
    <row r="35" spans="1:16" ht="39" customHeight="1" x14ac:dyDescent="0.15">
      <c r="A35" s="22"/>
      <c r="B35" s="35"/>
      <c r="C35" s="1158" t="s">
        <v>567</v>
      </c>
      <c r="D35" s="1158"/>
      <c r="E35" s="1159"/>
      <c r="F35" s="36">
        <v>6.72</v>
      </c>
      <c r="G35" s="37">
        <v>6.86</v>
      </c>
      <c r="H35" s="37">
        <v>6.9</v>
      </c>
      <c r="I35" s="37">
        <v>6.9</v>
      </c>
      <c r="J35" s="38">
        <v>7.44</v>
      </c>
      <c r="K35" s="22"/>
      <c r="L35" s="22"/>
      <c r="M35" s="22"/>
      <c r="N35" s="22"/>
      <c r="O35" s="22"/>
      <c r="P35" s="22"/>
    </row>
    <row r="36" spans="1:16" ht="39" customHeight="1" x14ac:dyDescent="0.15">
      <c r="A36" s="22"/>
      <c r="B36" s="35"/>
      <c r="C36" s="1158" t="s">
        <v>568</v>
      </c>
      <c r="D36" s="1158"/>
      <c r="E36" s="1159"/>
      <c r="F36" s="36">
        <v>2.2599999999999998</v>
      </c>
      <c r="G36" s="37">
        <v>2.94</v>
      </c>
      <c r="H36" s="37">
        <v>1.63</v>
      </c>
      <c r="I36" s="37">
        <v>2.19</v>
      </c>
      <c r="J36" s="38">
        <v>3.78</v>
      </c>
      <c r="K36" s="22"/>
      <c r="L36" s="22"/>
      <c r="M36" s="22"/>
      <c r="N36" s="22"/>
      <c r="O36" s="22"/>
      <c r="P36" s="22"/>
    </row>
    <row r="37" spans="1:16" ht="39" customHeight="1" x14ac:dyDescent="0.15">
      <c r="A37" s="22"/>
      <c r="B37" s="35"/>
      <c r="C37" s="1158" t="s">
        <v>569</v>
      </c>
      <c r="D37" s="1158"/>
      <c r="E37" s="1159"/>
      <c r="F37" s="36">
        <v>3.71</v>
      </c>
      <c r="G37" s="37">
        <v>4.46</v>
      </c>
      <c r="H37" s="37">
        <v>4.62</v>
      </c>
      <c r="I37" s="37">
        <v>3.22</v>
      </c>
      <c r="J37" s="38">
        <v>3.3</v>
      </c>
      <c r="K37" s="22"/>
      <c r="L37" s="22"/>
      <c r="M37" s="22"/>
      <c r="N37" s="22"/>
      <c r="O37" s="22"/>
      <c r="P37" s="22"/>
    </row>
    <row r="38" spans="1:16" ht="39" customHeight="1" x14ac:dyDescent="0.15">
      <c r="A38" s="22"/>
      <c r="B38" s="35"/>
      <c r="C38" s="1158" t="s">
        <v>570</v>
      </c>
      <c r="D38" s="1158"/>
      <c r="E38" s="1159"/>
      <c r="F38" s="36">
        <v>1</v>
      </c>
      <c r="G38" s="37">
        <v>0.24</v>
      </c>
      <c r="H38" s="37">
        <v>0.7</v>
      </c>
      <c r="I38" s="37">
        <v>1.05</v>
      </c>
      <c r="J38" s="38">
        <v>0.9</v>
      </c>
      <c r="K38" s="22"/>
      <c r="L38" s="22"/>
      <c r="M38" s="22"/>
      <c r="N38" s="22"/>
      <c r="O38" s="22"/>
      <c r="P38" s="22"/>
    </row>
    <row r="39" spans="1:16" ht="39" customHeight="1" x14ac:dyDescent="0.15">
      <c r="A39" s="22"/>
      <c r="B39" s="35"/>
      <c r="C39" s="1158" t="s">
        <v>571</v>
      </c>
      <c r="D39" s="1158"/>
      <c r="E39" s="1159"/>
      <c r="F39" s="36">
        <v>0.01</v>
      </c>
      <c r="G39" s="37">
        <v>0.03</v>
      </c>
      <c r="H39" s="37">
        <v>0.04</v>
      </c>
      <c r="I39" s="37">
        <v>0.01</v>
      </c>
      <c r="J39" s="38">
        <v>0.11</v>
      </c>
      <c r="K39" s="22"/>
      <c r="L39" s="22"/>
      <c r="M39" s="22"/>
      <c r="N39" s="22"/>
      <c r="O39" s="22"/>
      <c r="P39" s="22"/>
    </row>
    <row r="40" spans="1:16" ht="39" customHeight="1" x14ac:dyDescent="0.15">
      <c r="A40" s="22"/>
      <c r="B40" s="35"/>
      <c r="C40" s="1158" t="s">
        <v>572</v>
      </c>
      <c r="D40" s="1158"/>
      <c r="E40" s="1159"/>
      <c r="F40" s="36">
        <v>0.01</v>
      </c>
      <c r="G40" s="37">
        <v>0.01</v>
      </c>
      <c r="H40" s="37">
        <v>0.06</v>
      </c>
      <c r="I40" s="37">
        <v>0.2</v>
      </c>
      <c r="J40" s="38">
        <v>0.06</v>
      </c>
      <c r="K40" s="22"/>
      <c r="L40" s="22"/>
      <c r="M40" s="22"/>
      <c r="N40" s="22"/>
      <c r="O40" s="22"/>
      <c r="P40" s="22"/>
    </row>
    <row r="41" spans="1:16" ht="39" customHeight="1" x14ac:dyDescent="0.15">
      <c r="A41" s="22"/>
      <c r="B41" s="35"/>
      <c r="C41" s="1158" t="s">
        <v>573</v>
      </c>
      <c r="D41" s="1158"/>
      <c r="E41" s="1159"/>
      <c r="F41" s="36">
        <v>0</v>
      </c>
      <c r="G41" s="37">
        <v>0</v>
      </c>
      <c r="H41" s="37">
        <v>0</v>
      </c>
      <c r="I41" s="37">
        <v>0.01</v>
      </c>
      <c r="J41" s="38">
        <v>0.01</v>
      </c>
      <c r="K41" s="22"/>
      <c r="L41" s="22"/>
      <c r="M41" s="22"/>
      <c r="N41" s="22"/>
      <c r="O41" s="22"/>
      <c r="P41" s="22"/>
    </row>
    <row r="42" spans="1:16" ht="39" customHeight="1" x14ac:dyDescent="0.15">
      <c r="A42" s="22"/>
      <c r="B42" s="39"/>
      <c r="C42" s="1158" t="s">
        <v>574</v>
      </c>
      <c r="D42" s="1158"/>
      <c r="E42" s="1159"/>
      <c r="F42" s="36" t="s">
        <v>517</v>
      </c>
      <c r="G42" s="37" t="s">
        <v>517</v>
      </c>
      <c r="H42" s="37" t="s">
        <v>517</v>
      </c>
      <c r="I42" s="37" t="s">
        <v>517</v>
      </c>
      <c r="J42" s="38" t="s">
        <v>517</v>
      </c>
      <c r="K42" s="22"/>
      <c r="L42" s="22"/>
      <c r="M42" s="22"/>
      <c r="N42" s="22"/>
      <c r="O42" s="22"/>
      <c r="P42" s="22"/>
    </row>
    <row r="43" spans="1:16" ht="39" customHeight="1" thickBot="1" x14ac:dyDescent="0.2">
      <c r="A43" s="22"/>
      <c r="B43" s="40"/>
      <c r="C43" s="1160" t="s">
        <v>575</v>
      </c>
      <c r="D43" s="1160"/>
      <c r="E43" s="1161"/>
      <c r="F43" s="41">
        <v>0</v>
      </c>
      <c r="G43" s="42">
        <v>0</v>
      </c>
      <c r="H43" s="42">
        <v>0</v>
      </c>
      <c r="I43" s="42">
        <v>0</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4vROadrw0VK6XknX47tI8LNbLcAu3OhElEJ3zT/J83HKnQClORPDbQOUqTpp+LLMp7RtdszUE2QHd+Ae70CoA==" saltValue="T4wKPqjMFgHt33nWUHRE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519</v>
      </c>
      <c r="L45" s="58">
        <v>595</v>
      </c>
      <c r="M45" s="58">
        <v>657</v>
      </c>
      <c r="N45" s="58">
        <v>772</v>
      </c>
      <c r="O45" s="59">
        <v>778</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517</v>
      </c>
      <c r="L46" s="62" t="s">
        <v>517</v>
      </c>
      <c r="M46" s="62" t="s">
        <v>517</v>
      </c>
      <c r="N46" s="62" t="s">
        <v>517</v>
      </c>
      <c r="O46" s="63" t="s">
        <v>517</v>
      </c>
      <c r="P46" s="46"/>
      <c r="Q46" s="46"/>
      <c r="R46" s="46"/>
      <c r="S46" s="46"/>
      <c r="T46" s="46"/>
      <c r="U46" s="46"/>
    </row>
    <row r="47" spans="1:21" ht="30.75" customHeight="1" x14ac:dyDescent="0.15">
      <c r="A47" s="46"/>
      <c r="B47" s="1189"/>
      <c r="C47" s="1190"/>
      <c r="D47" s="60"/>
      <c r="E47" s="1166" t="s">
        <v>13</v>
      </c>
      <c r="F47" s="1166"/>
      <c r="G47" s="1166"/>
      <c r="H47" s="1166"/>
      <c r="I47" s="1166"/>
      <c r="J47" s="1167"/>
      <c r="K47" s="61" t="s">
        <v>517</v>
      </c>
      <c r="L47" s="62" t="s">
        <v>517</v>
      </c>
      <c r="M47" s="62" t="s">
        <v>517</v>
      </c>
      <c r="N47" s="62" t="s">
        <v>517</v>
      </c>
      <c r="O47" s="63" t="s">
        <v>517</v>
      </c>
      <c r="P47" s="46"/>
      <c r="Q47" s="46"/>
      <c r="R47" s="46"/>
      <c r="S47" s="46"/>
      <c r="T47" s="46"/>
      <c r="U47" s="46"/>
    </row>
    <row r="48" spans="1:21" ht="30.75" customHeight="1" x14ac:dyDescent="0.15">
      <c r="A48" s="46"/>
      <c r="B48" s="1189"/>
      <c r="C48" s="1190"/>
      <c r="D48" s="60"/>
      <c r="E48" s="1166" t="s">
        <v>14</v>
      </c>
      <c r="F48" s="1166"/>
      <c r="G48" s="1166"/>
      <c r="H48" s="1166"/>
      <c r="I48" s="1166"/>
      <c r="J48" s="1167"/>
      <c r="K48" s="61">
        <v>497</v>
      </c>
      <c r="L48" s="62">
        <v>482</v>
      </c>
      <c r="M48" s="62">
        <v>471</v>
      </c>
      <c r="N48" s="62">
        <v>485</v>
      </c>
      <c r="O48" s="63">
        <v>519</v>
      </c>
      <c r="P48" s="46"/>
      <c r="Q48" s="46"/>
      <c r="R48" s="46"/>
      <c r="S48" s="46"/>
      <c r="T48" s="46"/>
      <c r="U48" s="46"/>
    </row>
    <row r="49" spans="1:21" ht="30.75" customHeight="1" x14ac:dyDescent="0.15">
      <c r="A49" s="46"/>
      <c r="B49" s="1189"/>
      <c r="C49" s="1190"/>
      <c r="D49" s="60"/>
      <c r="E49" s="1166" t="s">
        <v>15</v>
      </c>
      <c r="F49" s="1166"/>
      <c r="G49" s="1166"/>
      <c r="H49" s="1166"/>
      <c r="I49" s="1166"/>
      <c r="J49" s="1167"/>
      <c r="K49" s="61">
        <v>8</v>
      </c>
      <c r="L49" s="62">
        <v>12</v>
      </c>
      <c r="M49" s="62">
        <v>15</v>
      </c>
      <c r="N49" s="62">
        <v>15</v>
      </c>
      <c r="O49" s="63">
        <v>11</v>
      </c>
      <c r="P49" s="46"/>
      <c r="Q49" s="46"/>
      <c r="R49" s="46"/>
      <c r="S49" s="46"/>
      <c r="T49" s="46"/>
      <c r="U49" s="46"/>
    </row>
    <row r="50" spans="1:21" ht="30.75" customHeight="1" x14ac:dyDescent="0.15">
      <c r="A50" s="46"/>
      <c r="B50" s="1189"/>
      <c r="C50" s="1190"/>
      <c r="D50" s="60"/>
      <c r="E50" s="1166" t="s">
        <v>16</v>
      </c>
      <c r="F50" s="1166"/>
      <c r="G50" s="1166"/>
      <c r="H50" s="1166"/>
      <c r="I50" s="1166"/>
      <c r="J50" s="1167"/>
      <c r="K50" s="61" t="s">
        <v>517</v>
      </c>
      <c r="L50" s="62" t="s">
        <v>517</v>
      </c>
      <c r="M50" s="62" t="s">
        <v>517</v>
      </c>
      <c r="N50" s="62" t="s">
        <v>517</v>
      </c>
      <c r="O50" s="63" t="s">
        <v>517</v>
      </c>
      <c r="P50" s="46"/>
      <c r="Q50" s="46"/>
      <c r="R50" s="46"/>
      <c r="S50" s="46"/>
      <c r="T50" s="46"/>
      <c r="U50" s="46"/>
    </row>
    <row r="51" spans="1:21" ht="30.75" customHeight="1" x14ac:dyDescent="0.15">
      <c r="A51" s="46"/>
      <c r="B51" s="1191"/>
      <c r="C51" s="1192"/>
      <c r="D51" s="64"/>
      <c r="E51" s="1166" t="s">
        <v>17</v>
      </c>
      <c r="F51" s="1166"/>
      <c r="G51" s="1166"/>
      <c r="H51" s="1166"/>
      <c r="I51" s="1166"/>
      <c r="J51" s="1167"/>
      <c r="K51" s="61" t="s">
        <v>517</v>
      </c>
      <c r="L51" s="62" t="s">
        <v>517</v>
      </c>
      <c r="M51" s="62" t="s">
        <v>517</v>
      </c>
      <c r="N51" s="62" t="s">
        <v>517</v>
      </c>
      <c r="O51" s="63" t="s">
        <v>517</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748</v>
      </c>
      <c r="L52" s="62">
        <v>788</v>
      </c>
      <c r="M52" s="62">
        <v>812</v>
      </c>
      <c r="N52" s="62">
        <v>879</v>
      </c>
      <c r="O52" s="63">
        <v>887</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276</v>
      </c>
      <c r="L53" s="67">
        <v>301</v>
      </c>
      <c r="M53" s="67">
        <v>331</v>
      </c>
      <c r="N53" s="67">
        <v>393</v>
      </c>
      <c r="O53" s="68">
        <v>421</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15">
      <c r="B58" s="1172" t="s">
        <v>25</v>
      </c>
      <c r="C58" s="1173"/>
      <c r="D58" s="1178" t="s">
        <v>26</v>
      </c>
      <c r="E58" s="1179"/>
      <c r="F58" s="1179"/>
      <c r="G58" s="1179"/>
      <c r="H58" s="1179"/>
      <c r="I58" s="1179"/>
      <c r="J58" s="1180"/>
      <c r="K58" s="81"/>
      <c r="L58" s="82"/>
      <c r="M58" s="82"/>
      <c r="N58" s="82"/>
      <c r="O58" s="83"/>
    </row>
    <row r="59" spans="1:21" ht="31.5" customHeight="1" x14ac:dyDescent="0.15">
      <c r="B59" s="1174"/>
      <c r="C59" s="1175"/>
      <c r="D59" s="1181" t="s">
        <v>27</v>
      </c>
      <c r="E59" s="1182"/>
      <c r="F59" s="1182"/>
      <c r="G59" s="1182"/>
      <c r="H59" s="1182"/>
      <c r="I59" s="1182"/>
      <c r="J59" s="1183"/>
      <c r="K59" s="84"/>
      <c r="L59" s="85"/>
      <c r="M59" s="85"/>
      <c r="N59" s="85"/>
      <c r="O59" s="86"/>
    </row>
    <row r="60" spans="1:21" ht="31.5" customHeight="1" thickBot="1" x14ac:dyDescent="0.2">
      <c r="B60" s="1176"/>
      <c r="C60" s="1177"/>
      <c r="D60" s="1184" t="s">
        <v>28</v>
      </c>
      <c r="E60" s="1185"/>
      <c r="F60" s="1185"/>
      <c r="G60" s="1185"/>
      <c r="H60" s="1185"/>
      <c r="I60" s="1185"/>
      <c r="J60" s="1186"/>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zq/LwHuXuLE8j0TOejCdtJIrwaaxGoO+HKFIzkEj5RP11tzzH3tHwdLluBJQSrjj7wp4OqTJHKEivHIg6vH/w==" saltValue="pu/CIQoTdxuU63oOprhZ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559</v>
      </c>
      <c r="J40" s="101" t="s">
        <v>560</v>
      </c>
      <c r="K40" s="101" t="s">
        <v>561</v>
      </c>
      <c r="L40" s="101" t="s">
        <v>562</v>
      </c>
      <c r="M40" s="102" t="s">
        <v>563</v>
      </c>
    </row>
    <row r="41" spans="2:13" ht="27.75" customHeight="1" x14ac:dyDescent="0.15">
      <c r="B41" s="1207" t="s">
        <v>31</v>
      </c>
      <c r="C41" s="1208"/>
      <c r="D41" s="103"/>
      <c r="E41" s="1209" t="s">
        <v>32</v>
      </c>
      <c r="F41" s="1209"/>
      <c r="G41" s="1209"/>
      <c r="H41" s="1210"/>
      <c r="I41" s="342">
        <v>7726</v>
      </c>
      <c r="J41" s="343">
        <v>7865</v>
      </c>
      <c r="K41" s="343">
        <v>8184</v>
      </c>
      <c r="L41" s="343">
        <v>8558</v>
      </c>
      <c r="M41" s="344">
        <v>8294</v>
      </c>
    </row>
    <row r="42" spans="2:13" ht="27.75" customHeight="1" x14ac:dyDescent="0.15">
      <c r="B42" s="1197"/>
      <c r="C42" s="1198"/>
      <c r="D42" s="104"/>
      <c r="E42" s="1201" t="s">
        <v>33</v>
      </c>
      <c r="F42" s="1201"/>
      <c r="G42" s="1201"/>
      <c r="H42" s="1202"/>
      <c r="I42" s="345">
        <v>40</v>
      </c>
      <c r="J42" s="346">
        <v>40</v>
      </c>
      <c r="K42" s="346">
        <v>40</v>
      </c>
      <c r="L42" s="346">
        <v>20</v>
      </c>
      <c r="M42" s="347">
        <v>20</v>
      </c>
    </row>
    <row r="43" spans="2:13" ht="27.75" customHeight="1" x14ac:dyDescent="0.15">
      <c r="B43" s="1197"/>
      <c r="C43" s="1198"/>
      <c r="D43" s="104"/>
      <c r="E43" s="1201" t="s">
        <v>34</v>
      </c>
      <c r="F43" s="1201"/>
      <c r="G43" s="1201"/>
      <c r="H43" s="1202"/>
      <c r="I43" s="345">
        <v>7038</v>
      </c>
      <c r="J43" s="346">
        <v>5910</v>
      </c>
      <c r="K43" s="346">
        <v>5606</v>
      </c>
      <c r="L43" s="346">
        <v>5242</v>
      </c>
      <c r="M43" s="347">
        <v>4758</v>
      </c>
    </row>
    <row r="44" spans="2:13" ht="27.75" customHeight="1" x14ac:dyDescent="0.15">
      <c r="B44" s="1197"/>
      <c r="C44" s="1198"/>
      <c r="D44" s="104"/>
      <c r="E44" s="1201" t="s">
        <v>35</v>
      </c>
      <c r="F44" s="1201"/>
      <c r="G44" s="1201"/>
      <c r="H44" s="1202"/>
      <c r="I44" s="345">
        <v>70</v>
      </c>
      <c r="J44" s="346">
        <v>83</v>
      </c>
      <c r="K44" s="346">
        <v>81</v>
      </c>
      <c r="L44" s="346">
        <v>78</v>
      </c>
      <c r="M44" s="347">
        <v>81</v>
      </c>
    </row>
    <row r="45" spans="2:13" ht="27.75" customHeight="1" x14ac:dyDescent="0.15">
      <c r="B45" s="1197"/>
      <c r="C45" s="1198"/>
      <c r="D45" s="104"/>
      <c r="E45" s="1201" t="s">
        <v>36</v>
      </c>
      <c r="F45" s="1201"/>
      <c r="G45" s="1201"/>
      <c r="H45" s="1202"/>
      <c r="I45" s="345">
        <v>410</v>
      </c>
      <c r="J45" s="346">
        <v>413</v>
      </c>
      <c r="K45" s="346">
        <v>338</v>
      </c>
      <c r="L45" s="346">
        <v>308</v>
      </c>
      <c r="M45" s="347">
        <v>332</v>
      </c>
    </row>
    <row r="46" spans="2:13" ht="27.75" customHeight="1" x14ac:dyDescent="0.15">
      <c r="B46" s="1197"/>
      <c r="C46" s="1198"/>
      <c r="D46" s="105"/>
      <c r="E46" s="1201" t="s">
        <v>37</v>
      </c>
      <c r="F46" s="1201"/>
      <c r="G46" s="1201"/>
      <c r="H46" s="1202"/>
      <c r="I46" s="345" t="s">
        <v>517</v>
      </c>
      <c r="J46" s="346" t="s">
        <v>517</v>
      </c>
      <c r="K46" s="346" t="s">
        <v>517</v>
      </c>
      <c r="L46" s="346" t="s">
        <v>517</v>
      </c>
      <c r="M46" s="347" t="s">
        <v>517</v>
      </c>
    </row>
    <row r="47" spans="2:13" ht="27.75" customHeight="1" x14ac:dyDescent="0.15">
      <c r="B47" s="1197"/>
      <c r="C47" s="1198"/>
      <c r="D47" s="106"/>
      <c r="E47" s="1211" t="s">
        <v>38</v>
      </c>
      <c r="F47" s="1212"/>
      <c r="G47" s="1212"/>
      <c r="H47" s="1213"/>
      <c r="I47" s="345" t="s">
        <v>517</v>
      </c>
      <c r="J47" s="346" t="s">
        <v>517</v>
      </c>
      <c r="K47" s="346" t="s">
        <v>517</v>
      </c>
      <c r="L47" s="346" t="s">
        <v>517</v>
      </c>
      <c r="M47" s="347" t="s">
        <v>517</v>
      </c>
    </row>
    <row r="48" spans="2:13" ht="27.75" customHeight="1" x14ac:dyDescent="0.15">
      <c r="B48" s="1197"/>
      <c r="C48" s="1198"/>
      <c r="D48" s="104"/>
      <c r="E48" s="1201" t="s">
        <v>39</v>
      </c>
      <c r="F48" s="1201"/>
      <c r="G48" s="1201"/>
      <c r="H48" s="1202"/>
      <c r="I48" s="345" t="s">
        <v>517</v>
      </c>
      <c r="J48" s="346" t="s">
        <v>517</v>
      </c>
      <c r="K48" s="346" t="s">
        <v>517</v>
      </c>
      <c r="L48" s="346" t="s">
        <v>517</v>
      </c>
      <c r="M48" s="347" t="s">
        <v>517</v>
      </c>
    </row>
    <row r="49" spans="2:13" ht="27.75" customHeight="1" x14ac:dyDescent="0.15">
      <c r="B49" s="1199"/>
      <c r="C49" s="1200"/>
      <c r="D49" s="104"/>
      <c r="E49" s="1201" t="s">
        <v>40</v>
      </c>
      <c r="F49" s="1201"/>
      <c r="G49" s="1201"/>
      <c r="H49" s="1202"/>
      <c r="I49" s="345" t="s">
        <v>517</v>
      </c>
      <c r="J49" s="346" t="s">
        <v>517</v>
      </c>
      <c r="K49" s="346" t="s">
        <v>517</v>
      </c>
      <c r="L49" s="346" t="s">
        <v>517</v>
      </c>
      <c r="M49" s="347" t="s">
        <v>517</v>
      </c>
    </row>
    <row r="50" spans="2:13" ht="27.75" customHeight="1" x14ac:dyDescent="0.15">
      <c r="B50" s="1195" t="s">
        <v>41</v>
      </c>
      <c r="C50" s="1196"/>
      <c r="D50" s="107"/>
      <c r="E50" s="1201" t="s">
        <v>42</v>
      </c>
      <c r="F50" s="1201"/>
      <c r="G50" s="1201"/>
      <c r="H50" s="1202"/>
      <c r="I50" s="345">
        <v>3017</v>
      </c>
      <c r="J50" s="346">
        <v>2817</v>
      </c>
      <c r="K50" s="346">
        <v>2846</v>
      </c>
      <c r="L50" s="346">
        <v>3155</v>
      </c>
      <c r="M50" s="347">
        <v>3299</v>
      </c>
    </row>
    <row r="51" spans="2:13" ht="27.75" customHeight="1" x14ac:dyDescent="0.15">
      <c r="B51" s="1197"/>
      <c r="C51" s="1198"/>
      <c r="D51" s="104"/>
      <c r="E51" s="1201" t="s">
        <v>43</v>
      </c>
      <c r="F51" s="1201"/>
      <c r="G51" s="1201"/>
      <c r="H51" s="1202"/>
      <c r="I51" s="345">
        <v>29</v>
      </c>
      <c r="J51" s="346">
        <v>17</v>
      </c>
      <c r="K51" s="346">
        <v>2</v>
      </c>
      <c r="L51" s="346" t="s">
        <v>517</v>
      </c>
      <c r="M51" s="347" t="s">
        <v>517</v>
      </c>
    </row>
    <row r="52" spans="2:13" ht="27.75" customHeight="1" x14ac:dyDescent="0.15">
      <c r="B52" s="1199"/>
      <c r="C52" s="1200"/>
      <c r="D52" s="104"/>
      <c r="E52" s="1201" t="s">
        <v>44</v>
      </c>
      <c r="F52" s="1201"/>
      <c r="G52" s="1201"/>
      <c r="H52" s="1202"/>
      <c r="I52" s="345">
        <v>9232</v>
      </c>
      <c r="J52" s="346">
        <v>9011</v>
      </c>
      <c r="K52" s="346">
        <v>9300</v>
      </c>
      <c r="L52" s="346">
        <v>8681</v>
      </c>
      <c r="M52" s="347">
        <v>8620</v>
      </c>
    </row>
    <row r="53" spans="2:13" ht="27.75" customHeight="1" thickBot="1" x14ac:dyDescent="0.2">
      <c r="B53" s="1203" t="s">
        <v>45</v>
      </c>
      <c r="C53" s="1204"/>
      <c r="D53" s="108"/>
      <c r="E53" s="1205" t="s">
        <v>46</v>
      </c>
      <c r="F53" s="1205"/>
      <c r="G53" s="1205"/>
      <c r="H53" s="1206"/>
      <c r="I53" s="348">
        <v>3007</v>
      </c>
      <c r="J53" s="349">
        <v>2466</v>
      </c>
      <c r="K53" s="349">
        <v>2102</v>
      </c>
      <c r="L53" s="349">
        <v>2370</v>
      </c>
      <c r="M53" s="350">
        <v>1565</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wtLEaF/u+zuxadruC/wE+ONbnBm+71icmwZu5qfXr89J+OL1DTerUsHTeTVr+XXpVoRIzt/BaY1HqguS7ESH+Q==" saltValue="uMhuzAQIfOzJpwj+2rK2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561</v>
      </c>
      <c r="G54" s="117" t="s">
        <v>562</v>
      </c>
      <c r="H54" s="118" t="s">
        <v>563</v>
      </c>
    </row>
    <row r="55" spans="2:8" ht="52.5" customHeight="1" x14ac:dyDescent="0.15">
      <c r="B55" s="119"/>
      <c r="C55" s="1222" t="s">
        <v>49</v>
      </c>
      <c r="D55" s="1222"/>
      <c r="E55" s="1223"/>
      <c r="F55" s="120">
        <v>1418</v>
      </c>
      <c r="G55" s="120">
        <v>1769</v>
      </c>
      <c r="H55" s="121">
        <v>1940</v>
      </c>
    </row>
    <row r="56" spans="2:8" ht="52.5" customHeight="1" x14ac:dyDescent="0.15">
      <c r="B56" s="122"/>
      <c r="C56" s="1224" t="s">
        <v>50</v>
      </c>
      <c r="D56" s="1224"/>
      <c r="E56" s="1225"/>
      <c r="F56" s="123">
        <v>15</v>
      </c>
      <c r="G56" s="123">
        <v>15</v>
      </c>
      <c r="H56" s="124">
        <v>15</v>
      </c>
    </row>
    <row r="57" spans="2:8" ht="53.25" customHeight="1" x14ac:dyDescent="0.15">
      <c r="B57" s="122"/>
      <c r="C57" s="1226" t="s">
        <v>51</v>
      </c>
      <c r="D57" s="1226"/>
      <c r="E57" s="1227"/>
      <c r="F57" s="125">
        <v>1064</v>
      </c>
      <c r="G57" s="125">
        <v>1061</v>
      </c>
      <c r="H57" s="126">
        <v>1038</v>
      </c>
    </row>
    <row r="58" spans="2:8" ht="45.75" customHeight="1" x14ac:dyDescent="0.15">
      <c r="B58" s="127"/>
      <c r="C58" s="1214" t="s">
        <v>582</v>
      </c>
      <c r="D58" s="1215"/>
      <c r="E58" s="1216"/>
      <c r="F58" s="128">
        <v>511</v>
      </c>
      <c r="G58" s="128">
        <v>461</v>
      </c>
      <c r="H58" s="129">
        <v>412</v>
      </c>
    </row>
    <row r="59" spans="2:8" ht="45.75" customHeight="1" x14ac:dyDescent="0.15">
      <c r="B59" s="127"/>
      <c r="C59" s="1214" t="s">
        <v>583</v>
      </c>
      <c r="D59" s="1215"/>
      <c r="E59" s="1216"/>
      <c r="F59" s="128">
        <v>148</v>
      </c>
      <c r="G59" s="128">
        <v>148</v>
      </c>
      <c r="H59" s="129">
        <v>148</v>
      </c>
    </row>
    <row r="60" spans="2:8" ht="45.75" customHeight="1" x14ac:dyDescent="0.15">
      <c r="B60" s="127"/>
      <c r="C60" s="1214" t="s">
        <v>584</v>
      </c>
      <c r="D60" s="1215"/>
      <c r="E60" s="1216"/>
      <c r="F60" s="128">
        <v>41</v>
      </c>
      <c r="G60" s="128">
        <v>77</v>
      </c>
      <c r="H60" s="129">
        <v>118</v>
      </c>
    </row>
    <row r="61" spans="2:8" ht="45.75" customHeight="1" x14ac:dyDescent="0.15">
      <c r="B61" s="127"/>
      <c r="C61" s="1214" t="s">
        <v>585</v>
      </c>
      <c r="D61" s="1215"/>
      <c r="E61" s="1216"/>
      <c r="F61" s="128">
        <v>97</v>
      </c>
      <c r="G61" s="128">
        <v>97</v>
      </c>
      <c r="H61" s="129">
        <v>97</v>
      </c>
    </row>
    <row r="62" spans="2:8" ht="45.75" customHeight="1" thickBot="1" x14ac:dyDescent="0.2">
      <c r="B62" s="130"/>
      <c r="C62" s="1217" t="s">
        <v>586</v>
      </c>
      <c r="D62" s="1218"/>
      <c r="E62" s="1219"/>
      <c r="F62" s="131">
        <v>49</v>
      </c>
      <c r="G62" s="131">
        <v>49</v>
      </c>
      <c r="H62" s="132">
        <v>49</v>
      </c>
    </row>
    <row r="63" spans="2:8" ht="52.5" customHeight="1" thickBot="1" x14ac:dyDescent="0.2">
      <c r="B63" s="133"/>
      <c r="C63" s="1220" t="s">
        <v>52</v>
      </c>
      <c r="D63" s="1220"/>
      <c r="E63" s="1221"/>
      <c r="F63" s="134">
        <v>2497</v>
      </c>
      <c r="G63" s="134">
        <v>2844</v>
      </c>
      <c r="H63" s="135">
        <v>2993</v>
      </c>
    </row>
    <row r="64" spans="2:8" x14ac:dyDescent="0.15"/>
  </sheetData>
  <sheetProtection algorithmName="SHA-512" hashValue="D087YjaDR3rcQwMXt13PsuXDDppqqJfepyATlDpPzy1uODvDe9YrajaIw3/AVuq07n1TmX4L2MIv3+D7m+2cuA==" saltValue="R/npnVknHEEG3+54S1uP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D459-64B8-4136-B934-2CEB0E8AA01D}">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598</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559</v>
      </c>
      <c r="BQ50" s="1241"/>
      <c r="BR50" s="1241"/>
      <c r="BS50" s="1241"/>
      <c r="BT50" s="1241"/>
      <c r="BU50" s="1241"/>
      <c r="BV50" s="1241"/>
      <c r="BW50" s="1241"/>
      <c r="BX50" s="1241" t="s">
        <v>560</v>
      </c>
      <c r="BY50" s="1241"/>
      <c r="BZ50" s="1241"/>
      <c r="CA50" s="1241"/>
      <c r="CB50" s="1241"/>
      <c r="CC50" s="1241"/>
      <c r="CD50" s="1241"/>
      <c r="CE50" s="1241"/>
      <c r="CF50" s="1241" t="s">
        <v>561</v>
      </c>
      <c r="CG50" s="1241"/>
      <c r="CH50" s="1241"/>
      <c r="CI50" s="1241"/>
      <c r="CJ50" s="1241"/>
      <c r="CK50" s="1241"/>
      <c r="CL50" s="1241"/>
      <c r="CM50" s="1241"/>
      <c r="CN50" s="1241" t="s">
        <v>562</v>
      </c>
      <c r="CO50" s="1241"/>
      <c r="CP50" s="1241"/>
      <c r="CQ50" s="1241"/>
      <c r="CR50" s="1241"/>
      <c r="CS50" s="1241"/>
      <c r="CT50" s="1241"/>
      <c r="CU50" s="1241"/>
      <c r="CV50" s="1241" t="s">
        <v>563</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599</v>
      </c>
      <c r="AO51" s="1244"/>
      <c r="AP51" s="1244"/>
      <c r="AQ51" s="1244"/>
      <c r="AR51" s="1244"/>
      <c r="AS51" s="1244"/>
      <c r="AT51" s="1244"/>
      <c r="AU51" s="1244"/>
      <c r="AV51" s="1244"/>
      <c r="AW51" s="1244"/>
      <c r="AX51" s="1244"/>
      <c r="AY51" s="1244"/>
      <c r="AZ51" s="1244"/>
      <c r="BA51" s="1244"/>
      <c r="BB51" s="1244" t="s">
        <v>600</v>
      </c>
      <c r="BC51" s="1244"/>
      <c r="BD51" s="1244"/>
      <c r="BE51" s="1244"/>
      <c r="BF51" s="1244"/>
      <c r="BG51" s="1244"/>
      <c r="BH51" s="1244"/>
      <c r="BI51" s="1244"/>
      <c r="BJ51" s="1244"/>
      <c r="BK51" s="1244"/>
      <c r="BL51" s="1244"/>
      <c r="BM51" s="1244"/>
      <c r="BN51" s="1244"/>
      <c r="BO51" s="1244"/>
      <c r="BP51" s="1242">
        <v>107.1</v>
      </c>
      <c r="BQ51" s="1242"/>
      <c r="BR51" s="1242"/>
      <c r="BS51" s="1242"/>
      <c r="BT51" s="1242"/>
      <c r="BU51" s="1242"/>
      <c r="BV51" s="1242"/>
      <c r="BW51" s="1242"/>
      <c r="BX51" s="1242">
        <v>88.8</v>
      </c>
      <c r="BY51" s="1242"/>
      <c r="BZ51" s="1242"/>
      <c r="CA51" s="1242"/>
      <c r="CB51" s="1242"/>
      <c r="CC51" s="1242"/>
      <c r="CD51" s="1242"/>
      <c r="CE51" s="1242"/>
      <c r="CF51" s="1242">
        <v>70.2</v>
      </c>
      <c r="CG51" s="1242"/>
      <c r="CH51" s="1242"/>
      <c r="CI51" s="1242"/>
      <c r="CJ51" s="1242"/>
      <c r="CK51" s="1242"/>
      <c r="CL51" s="1242"/>
      <c r="CM51" s="1242"/>
      <c r="CN51" s="1242">
        <v>74</v>
      </c>
      <c r="CO51" s="1242"/>
      <c r="CP51" s="1242"/>
      <c r="CQ51" s="1242"/>
      <c r="CR51" s="1242"/>
      <c r="CS51" s="1242"/>
      <c r="CT51" s="1242"/>
      <c r="CU51" s="1242"/>
      <c r="CV51" s="1242">
        <v>49.8</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601</v>
      </c>
      <c r="BC53" s="1244"/>
      <c r="BD53" s="1244"/>
      <c r="BE53" s="1244"/>
      <c r="BF53" s="1244"/>
      <c r="BG53" s="1244"/>
      <c r="BH53" s="1244"/>
      <c r="BI53" s="1244"/>
      <c r="BJ53" s="1244"/>
      <c r="BK53" s="1244"/>
      <c r="BL53" s="1244"/>
      <c r="BM53" s="1244"/>
      <c r="BN53" s="1244"/>
      <c r="BO53" s="1244"/>
      <c r="BP53" s="1242">
        <v>58.8</v>
      </c>
      <c r="BQ53" s="1242"/>
      <c r="BR53" s="1242"/>
      <c r="BS53" s="1242"/>
      <c r="BT53" s="1242"/>
      <c r="BU53" s="1242"/>
      <c r="BV53" s="1242"/>
      <c r="BW53" s="1242"/>
      <c r="BX53" s="1242">
        <v>60.8</v>
      </c>
      <c r="BY53" s="1242"/>
      <c r="BZ53" s="1242"/>
      <c r="CA53" s="1242"/>
      <c r="CB53" s="1242"/>
      <c r="CC53" s="1242"/>
      <c r="CD53" s="1242"/>
      <c r="CE53" s="1242"/>
      <c r="CF53" s="1242">
        <v>60.1</v>
      </c>
      <c r="CG53" s="1242"/>
      <c r="CH53" s="1242"/>
      <c r="CI53" s="1242"/>
      <c r="CJ53" s="1242"/>
      <c r="CK53" s="1242"/>
      <c r="CL53" s="1242"/>
      <c r="CM53" s="1242"/>
      <c r="CN53" s="1242">
        <v>61.7</v>
      </c>
      <c r="CO53" s="1242"/>
      <c r="CP53" s="1242"/>
      <c r="CQ53" s="1242"/>
      <c r="CR53" s="1242"/>
      <c r="CS53" s="1242"/>
      <c r="CT53" s="1242"/>
      <c r="CU53" s="1242"/>
      <c r="CV53" s="1242">
        <v>62.8</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602</v>
      </c>
      <c r="AO55" s="1241"/>
      <c r="AP55" s="1241"/>
      <c r="AQ55" s="1241"/>
      <c r="AR55" s="1241"/>
      <c r="AS55" s="1241"/>
      <c r="AT55" s="1241"/>
      <c r="AU55" s="1241"/>
      <c r="AV55" s="1241"/>
      <c r="AW55" s="1241"/>
      <c r="AX55" s="1241"/>
      <c r="AY55" s="1241"/>
      <c r="AZ55" s="1241"/>
      <c r="BA55" s="1241"/>
      <c r="BB55" s="1244" t="s">
        <v>600</v>
      </c>
      <c r="BC55" s="1244"/>
      <c r="BD55" s="1244"/>
      <c r="BE55" s="1244"/>
      <c r="BF55" s="1244"/>
      <c r="BG55" s="1244"/>
      <c r="BH55" s="1244"/>
      <c r="BI55" s="1244"/>
      <c r="BJ55" s="1244"/>
      <c r="BK55" s="1244"/>
      <c r="BL55" s="1244"/>
      <c r="BM55" s="1244"/>
      <c r="BN55" s="1244"/>
      <c r="BO55" s="1244"/>
      <c r="BP55" s="1242">
        <v>0</v>
      </c>
      <c r="BQ55" s="1242"/>
      <c r="BR55" s="1242"/>
      <c r="BS55" s="1242"/>
      <c r="BT55" s="1242"/>
      <c r="BU55" s="1242"/>
      <c r="BV55" s="1242"/>
      <c r="BW55" s="1242"/>
      <c r="BX55" s="1242">
        <v>0</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601</v>
      </c>
      <c r="BC57" s="1244"/>
      <c r="BD57" s="1244"/>
      <c r="BE57" s="1244"/>
      <c r="BF57" s="1244"/>
      <c r="BG57" s="1244"/>
      <c r="BH57" s="1244"/>
      <c r="BI57" s="1244"/>
      <c r="BJ57" s="1244"/>
      <c r="BK57" s="1244"/>
      <c r="BL57" s="1244"/>
      <c r="BM57" s="1244"/>
      <c r="BN57" s="1244"/>
      <c r="BO57" s="1244"/>
      <c r="BP57" s="1242">
        <v>61.2</v>
      </c>
      <c r="BQ57" s="1242"/>
      <c r="BR57" s="1242"/>
      <c r="BS57" s="1242"/>
      <c r="BT57" s="1242"/>
      <c r="BU57" s="1242"/>
      <c r="BV57" s="1242"/>
      <c r="BW57" s="1242"/>
      <c r="BX57" s="1242">
        <v>62.8</v>
      </c>
      <c r="BY57" s="1242"/>
      <c r="BZ57" s="1242"/>
      <c r="CA57" s="1242"/>
      <c r="CB57" s="1242"/>
      <c r="CC57" s="1242"/>
      <c r="CD57" s="1242"/>
      <c r="CE57" s="1242"/>
      <c r="CF57" s="1242">
        <v>64</v>
      </c>
      <c r="CG57" s="1242"/>
      <c r="CH57" s="1242"/>
      <c r="CI57" s="1242"/>
      <c r="CJ57" s="1242"/>
      <c r="CK57" s="1242"/>
      <c r="CL57" s="1242"/>
      <c r="CM57" s="1242"/>
      <c r="CN57" s="1242">
        <v>66.2</v>
      </c>
      <c r="CO57" s="1242"/>
      <c r="CP57" s="1242"/>
      <c r="CQ57" s="1242"/>
      <c r="CR57" s="1242"/>
      <c r="CS57" s="1242"/>
      <c r="CT57" s="1242"/>
      <c r="CU57" s="1242"/>
      <c r="CV57" s="1242">
        <v>67.099999999999994</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603</v>
      </c>
    </row>
    <row r="64" spans="1:109" x14ac:dyDescent="0.15">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606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598</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559</v>
      </c>
      <c r="BQ72" s="1241"/>
      <c r="BR72" s="1241"/>
      <c r="BS72" s="1241"/>
      <c r="BT72" s="1241"/>
      <c r="BU72" s="1241"/>
      <c r="BV72" s="1241"/>
      <c r="BW72" s="1241"/>
      <c r="BX72" s="1241" t="s">
        <v>560</v>
      </c>
      <c r="BY72" s="1241"/>
      <c r="BZ72" s="1241"/>
      <c r="CA72" s="1241"/>
      <c r="CB72" s="1241"/>
      <c r="CC72" s="1241"/>
      <c r="CD72" s="1241"/>
      <c r="CE72" s="1241"/>
      <c r="CF72" s="1241" t="s">
        <v>561</v>
      </c>
      <c r="CG72" s="1241"/>
      <c r="CH72" s="1241"/>
      <c r="CI72" s="1241"/>
      <c r="CJ72" s="1241"/>
      <c r="CK72" s="1241"/>
      <c r="CL72" s="1241"/>
      <c r="CM72" s="1241"/>
      <c r="CN72" s="1241" t="s">
        <v>562</v>
      </c>
      <c r="CO72" s="1241"/>
      <c r="CP72" s="1241"/>
      <c r="CQ72" s="1241"/>
      <c r="CR72" s="1241"/>
      <c r="CS72" s="1241"/>
      <c r="CT72" s="1241"/>
      <c r="CU72" s="1241"/>
      <c r="CV72" s="1241" t="s">
        <v>563</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599</v>
      </c>
      <c r="AO73" s="1244"/>
      <c r="AP73" s="1244"/>
      <c r="AQ73" s="1244"/>
      <c r="AR73" s="1244"/>
      <c r="AS73" s="1244"/>
      <c r="AT73" s="1244"/>
      <c r="AU73" s="1244"/>
      <c r="AV73" s="1244"/>
      <c r="AW73" s="1244"/>
      <c r="AX73" s="1244"/>
      <c r="AY73" s="1244"/>
      <c r="AZ73" s="1244"/>
      <c r="BA73" s="1244"/>
      <c r="BB73" s="1244" t="s">
        <v>600</v>
      </c>
      <c r="BC73" s="1244"/>
      <c r="BD73" s="1244"/>
      <c r="BE73" s="1244"/>
      <c r="BF73" s="1244"/>
      <c r="BG73" s="1244"/>
      <c r="BH73" s="1244"/>
      <c r="BI73" s="1244"/>
      <c r="BJ73" s="1244"/>
      <c r="BK73" s="1244"/>
      <c r="BL73" s="1244"/>
      <c r="BM73" s="1244"/>
      <c r="BN73" s="1244"/>
      <c r="BO73" s="1244"/>
      <c r="BP73" s="1242">
        <v>107.1</v>
      </c>
      <c r="BQ73" s="1242"/>
      <c r="BR73" s="1242"/>
      <c r="BS73" s="1242"/>
      <c r="BT73" s="1242"/>
      <c r="BU73" s="1242"/>
      <c r="BV73" s="1242"/>
      <c r="BW73" s="1242"/>
      <c r="BX73" s="1242">
        <v>88.8</v>
      </c>
      <c r="BY73" s="1242"/>
      <c r="BZ73" s="1242"/>
      <c r="CA73" s="1242"/>
      <c r="CB73" s="1242"/>
      <c r="CC73" s="1242"/>
      <c r="CD73" s="1242"/>
      <c r="CE73" s="1242"/>
      <c r="CF73" s="1242">
        <v>70.2</v>
      </c>
      <c r="CG73" s="1242"/>
      <c r="CH73" s="1242"/>
      <c r="CI73" s="1242"/>
      <c r="CJ73" s="1242"/>
      <c r="CK73" s="1242"/>
      <c r="CL73" s="1242"/>
      <c r="CM73" s="1242"/>
      <c r="CN73" s="1242">
        <v>74</v>
      </c>
      <c r="CO73" s="1242"/>
      <c r="CP73" s="1242"/>
      <c r="CQ73" s="1242"/>
      <c r="CR73" s="1242"/>
      <c r="CS73" s="1242"/>
      <c r="CT73" s="1242"/>
      <c r="CU73" s="1242"/>
      <c r="CV73" s="1242">
        <v>49.8</v>
      </c>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604</v>
      </c>
      <c r="BC75" s="1244"/>
      <c r="BD75" s="1244"/>
      <c r="BE75" s="1244"/>
      <c r="BF75" s="1244"/>
      <c r="BG75" s="1244"/>
      <c r="BH75" s="1244"/>
      <c r="BI75" s="1244"/>
      <c r="BJ75" s="1244"/>
      <c r="BK75" s="1244"/>
      <c r="BL75" s="1244"/>
      <c r="BM75" s="1244"/>
      <c r="BN75" s="1244"/>
      <c r="BO75" s="1244"/>
      <c r="BP75" s="1242">
        <v>10</v>
      </c>
      <c r="BQ75" s="1242"/>
      <c r="BR75" s="1242"/>
      <c r="BS75" s="1242"/>
      <c r="BT75" s="1242"/>
      <c r="BU75" s="1242"/>
      <c r="BV75" s="1242"/>
      <c r="BW75" s="1242"/>
      <c r="BX75" s="1242">
        <v>10.1</v>
      </c>
      <c r="BY75" s="1242"/>
      <c r="BZ75" s="1242"/>
      <c r="CA75" s="1242"/>
      <c r="CB75" s="1242"/>
      <c r="CC75" s="1242"/>
      <c r="CD75" s="1242"/>
      <c r="CE75" s="1242"/>
      <c r="CF75" s="1242">
        <v>10.5</v>
      </c>
      <c r="CG75" s="1242"/>
      <c r="CH75" s="1242"/>
      <c r="CI75" s="1242"/>
      <c r="CJ75" s="1242"/>
      <c r="CK75" s="1242"/>
      <c r="CL75" s="1242"/>
      <c r="CM75" s="1242"/>
      <c r="CN75" s="1242">
        <v>11.3</v>
      </c>
      <c r="CO75" s="1242"/>
      <c r="CP75" s="1242"/>
      <c r="CQ75" s="1242"/>
      <c r="CR75" s="1242"/>
      <c r="CS75" s="1242"/>
      <c r="CT75" s="1242"/>
      <c r="CU75" s="1242"/>
      <c r="CV75" s="1242">
        <v>12.2</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602</v>
      </c>
      <c r="AO77" s="1241"/>
      <c r="AP77" s="1241"/>
      <c r="AQ77" s="1241"/>
      <c r="AR77" s="1241"/>
      <c r="AS77" s="1241"/>
      <c r="AT77" s="1241"/>
      <c r="AU77" s="1241"/>
      <c r="AV77" s="1241"/>
      <c r="AW77" s="1241"/>
      <c r="AX77" s="1241"/>
      <c r="AY77" s="1241"/>
      <c r="AZ77" s="1241"/>
      <c r="BA77" s="1241"/>
      <c r="BB77" s="1244" t="s">
        <v>600</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604</v>
      </c>
      <c r="BC79" s="1244"/>
      <c r="BD79" s="1244"/>
      <c r="BE79" s="1244"/>
      <c r="BF79" s="1244"/>
      <c r="BG79" s="1244"/>
      <c r="BH79" s="1244"/>
      <c r="BI79" s="1244"/>
      <c r="BJ79" s="1244"/>
      <c r="BK79" s="1244"/>
      <c r="BL79" s="1244"/>
      <c r="BM79" s="1244"/>
      <c r="BN79" s="1244"/>
      <c r="BO79" s="1244"/>
      <c r="BP79" s="1242">
        <v>7.2</v>
      </c>
      <c r="BQ79" s="1242"/>
      <c r="BR79" s="1242"/>
      <c r="BS79" s="1242"/>
      <c r="BT79" s="1242"/>
      <c r="BU79" s="1242"/>
      <c r="BV79" s="1242"/>
      <c r="BW79" s="1242"/>
      <c r="BX79" s="1242">
        <v>7.7</v>
      </c>
      <c r="BY79" s="1242"/>
      <c r="BZ79" s="1242"/>
      <c r="CA79" s="1242"/>
      <c r="CB79" s="1242"/>
      <c r="CC79" s="1242"/>
      <c r="CD79" s="1242"/>
      <c r="CE79" s="1242"/>
      <c r="CF79" s="1242">
        <v>8</v>
      </c>
      <c r="CG79" s="1242"/>
      <c r="CH79" s="1242"/>
      <c r="CI79" s="1242"/>
      <c r="CJ79" s="1242"/>
      <c r="CK79" s="1242"/>
      <c r="CL79" s="1242"/>
      <c r="CM79" s="1242"/>
      <c r="CN79" s="1242">
        <v>8</v>
      </c>
      <c r="CO79" s="1242"/>
      <c r="CP79" s="1242"/>
      <c r="CQ79" s="1242"/>
      <c r="CR79" s="1242"/>
      <c r="CS79" s="1242"/>
      <c r="CT79" s="1242"/>
      <c r="CU79" s="1242"/>
      <c r="CV79" s="1242">
        <v>8.3000000000000007</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I1OlWTx/qkRA4TtPmfx6ibKR4WZI0d0RTBj3c5WkPhxtw27TZ01d4jSXkCv+wXDEEiDy6viXbya3HS4BQWDVDw==" saltValue="FRK+h0CZU1bVbSrOKEeB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4D86-B5D0-49E6-A3B0-2EF1F7ABE629}">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506</v>
      </c>
    </row>
  </sheetData>
  <sheetProtection algorithmName="SHA-512" hashValue="UhWXwIf69A2wQyDq+kBrlQU0GwdkDb1Oe3Df64FKmK78en0wf6IWhKURHh1gA3Ttb6l3kQi72ewJ1t/i338YdQ==" saltValue="tJYt/TaqBZsjJrmxQQvTm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DBBB-8B34-4983-ACCB-E23A970E61D6}">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506</v>
      </c>
    </row>
  </sheetData>
  <sheetProtection algorithmName="SHA-512" hashValue="KAzXGAA3AC87OMbvISRFJANTTRz/AhjRNsXUCWJAiVPxQ+PcdZ6L/1NLTeJfMX4x3FtVDr0wcMvPeN97iygy6Q==" saltValue="oWV0WNNS9PmmK+41WFgxs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556</v>
      </c>
      <c r="G2" s="149"/>
      <c r="H2" s="150"/>
    </row>
    <row r="3" spans="1:8" x14ac:dyDescent="0.15">
      <c r="A3" s="146" t="s">
        <v>549</v>
      </c>
      <c r="B3" s="151"/>
      <c r="C3" s="152"/>
      <c r="D3" s="153">
        <v>100267</v>
      </c>
      <c r="E3" s="154"/>
      <c r="F3" s="155">
        <v>114790</v>
      </c>
      <c r="G3" s="156"/>
      <c r="H3" s="157"/>
    </row>
    <row r="4" spans="1:8" x14ac:dyDescent="0.15">
      <c r="A4" s="158"/>
      <c r="B4" s="159"/>
      <c r="C4" s="160"/>
      <c r="D4" s="161">
        <v>41826</v>
      </c>
      <c r="E4" s="162"/>
      <c r="F4" s="163">
        <v>55601</v>
      </c>
      <c r="G4" s="164"/>
      <c r="H4" s="165"/>
    </row>
    <row r="5" spans="1:8" x14ac:dyDescent="0.15">
      <c r="A5" s="146" t="s">
        <v>551</v>
      </c>
      <c r="B5" s="151"/>
      <c r="C5" s="152"/>
      <c r="D5" s="153">
        <v>140613</v>
      </c>
      <c r="E5" s="154"/>
      <c r="F5" s="155">
        <v>126262</v>
      </c>
      <c r="G5" s="156"/>
      <c r="H5" s="157"/>
    </row>
    <row r="6" spans="1:8" x14ac:dyDescent="0.15">
      <c r="A6" s="158"/>
      <c r="B6" s="159"/>
      <c r="C6" s="160"/>
      <c r="D6" s="161">
        <v>58054</v>
      </c>
      <c r="E6" s="162"/>
      <c r="F6" s="163">
        <v>56769</v>
      </c>
      <c r="G6" s="164"/>
      <c r="H6" s="165"/>
    </row>
    <row r="7" spans="1:8" x14ac:dyDescent="0.15">
      <c r="A7" s="146" t="s">
        <v>552</v>
      </c>
      <c r="B7" s="151"/>
      <c r="C7" s="152"/>
      <c r="D7" s="153">
        <v>182294</v>
      </c>
      <c r="E7" s="154"/>
      <c r="F7" s="155">
        <v>126525</v>
      </c>
      <c r="G7" s="156"/>
      <c r="H7" s="157"/>
    </row>
    <row r="8" spans="1:8" x14ac:dyDescent="0.15">
      <c r="A8" s="158"/>
      <c r="B8" s="159"/>
      <c r="C8" s="160"/>
      <c r="D8" s="161">
        <v>75255</v>
      </c>
      <c r="E8" s="162"/>
      <c r="F8" s="163">
        <v>67052</v>
      </c>
      <c r="G8" s="164"/>
      <c r="H8" s="165"/>
    </row>
    <row r="9" spans="1:8" x14ac:dyDescent="0.15">
      <c r="A9" s="146" t="s">
        <v>553</v>
      </c>
      <c r="B9" s="151"/>
      <c r="C9" s="152"/>
      <c r="D9" s="153">
        <v>113075</v>
      </c>
      <c r="E9" s="154"/>
      <c r="F9" s="155">
        <v>122054</v>
      </c>
      <c r="G9" s="156"/>
      <c r="H9" s="157"/>
    </row>
    <row r="10" spans="1:8" x14ac:dyDescent="0.15">
      <c r="A10" s="158"/>
      <c r="B10" s="159"/>
      <c r="C10" s="160"/>
      <c r="D10" s="161">
        <v>43676</v>
      </c>
      <c r="E10" s="162"/>
      <c r="F10" s="163">
        <v>68298</v>
      </c>
      <c r="G10" s="164"/>
      <c r="H10" s="165"/>
    </row>
    <row r="11" spans="1:8" x14ac:dyDescent="0.15">
      <c r="A11" s="146" t="s">
        <v>554</v>
      </c>
      <c r="B11" s="151"/>
      <c r="C11" s="152"/>
      <c r="D11" s="153">
        <v>126689</v>
      </c>
      <c r="E11" s="154"/>
      <c r="F11" s="155">
        <v>111644</v>
      </c>
      <c r="G11" s="156"/>
      <c r="H11" s="157"/>
    </row>
    <row r="12" spans="1:8" x14ac:dyDescent="0.15">
      <c r="A12" s="158"/>
      <c r="B12" s="159"/>
      <c r="C12" s="166"/>
      <c r="D12" s="161">
        <v>38966</v>
      </c>
      <c r="E12" s="162"/>
      <c r="F12" s="163">
        <v>66606</v>
      </c>
      <c r="G12" s="164"/>
      <c r="H12" s="165"/>
    </row>
    <row r="13" spans="1:8" x14ac:dyDescent="0.15">
      <c r="A13" s="146"/>
      <c r="B13" s="151"/>
      <c r="C13" s="152"/>
      <c r="D13" s="153">
        <v>132588</v>
      </c>
      <c r="E13" s="154"/>
      <c r="F13" s="155">
        <v>120255</v>
      </c>
      <c r="G13" s="167"/>
      <c r="H13" s="157"/>
    </row>
    <row r="14" spans="1:8" x14ac:dyDescent="0.15">
      <c r="A14" s="158"/>
      <c r="B14" s="159"/>
      <c r="C14" s="160"/>
      <c r="D14" s="161">
        <v>51555</v>
      </c>
      <c r="E14" s="162"/>
      <c r="F14" s="163">
        <v>62865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3.72</v>
      </c>
      <c r="C19" s="168">
        <f>ROUND(VALUE(SUBSTITUTE(実質収支比率等に係る経年分析!G$48,"▲","-")),2)</f>
        <v>4.47</v>
      </c>
      <c r="D19" s="168">
        <f>ROUND(VALUE(SUBSTITUTE(実質収支比率等に係る経年分析!H$48,"▲","-")),2)</f>
        <v>4.63</v>
      </c>
      <c r="E19" s="168">
        <f>ROUND(VALUE(SUBSTITUTE(実質収支比率等に係る経年分析!I$48,"▲","-")),2)</f>
        <v>3.24</v>
      </c>
      <c r="F19" s="168">
        <f>ROUND(VALUE(SUBSTITUTE(実質収支比率等に係る経年分析!J$48,"▲","-")),2)</f>
        <v>3.32</v>
      </c>
    </row>
    <row r="20" spans="1:11" x14ac:dyDescent="0.15">
      <c r="A20" s="168" t="s">
        <v>56</v>
      </c>
      <c r="B20" s="168">
        <f>ROUND(VALUE(SUBSTITUTE(実質収支比率等に係る経年分析!F$47,"▲","-")),2)</f>
        <v>43.83</v>
      </c>
      <c r="C20" s="168">
        <f>ROUND(VALUE(SUBSTITUTE(実質収支比率等に係る経年分析!G$47,"▲","-")),2)</f>
        <v>39.520000000000003</v>
      </c>
      <c r="D20" s="168">
        <f>ROUND(VALUE(SUBSTITUTE(実質収支比率等に係る経年分析!H$47,"▲","-")),2)</f>
        <v>37.35</v>
      </c>
      <c r="E20" s="168">
        <f>ROUND(VALUE(SUBSTITUTE(実質収支比率等に係る経年分析!I$47,"▲","-")),2)</f>
        <v>43.37</v>
      </c>
      <c r="F20" s="168">
        <f>ROUND(VALUE(SUBSTITUTE(実質収支比率等に係る経年分析!J$47,"▲","-")),2)</f>
        <v>48.18</v>
      </c>
    </row>
    <row r="21" spans="1:11" x14ac:dyDescent="0.15">
      <c r="A21" s="168" t="s">
        <v>57</v>
      </c>
      <c r="B21" s="168">
        <f>IF(ISNUMBER(VALUE(SUBSTITUTE(実質収支比率等に係る経年分析!F$49,"▲","-"))),ROUND(VALUE(SUBSTITUTE(実質収支比率等に係る経年分析!F$49,"▲","-")),2),NA())</f>
        <v>-1.86</v>
      </c>
      <c r="C21" s="168">
        <f>IF(ISNUMBER(VALUE(SUBSTITUTE(実質収支比率等に係る経年分析!G$49,"▲","-"))),ROUND(VALUE(SUBSTITUTE(実質収支比率等に係る経年分析!G$49,"▲","-")),2),NA())</f>
        <v>-3.43</v>
      </c>
      <c r="D21" s="168">
        <f>IF(ISNUMBER(VALUE(SUBSTITUTE(実質収支比率等に係る経年分析!H$49,"▲","-"))),ROUND(VALUE(SUBSTITUTE(実質収支比率等に係る経年分析!H$49,"▲","-")),2),NA())</f>
        <v>0.75</v>
      </c>
      <c r="E21" s="168">
        <f>IF(ISNUMBER(VALUE(SUBSTITUTE(実質収支比率等に係る経年分析!I$49,"▲","-"))),ROUND(VALUE(SUBSTITUTE(実質収支比率等に係る経年分析!I$49,"▲","-")),2),NA())</f>
        <v>7.52</v>
      </c>
      <c r="F21" s="168">
        <f>IF(ISNUMBER(VALUE(SUBSTITUTE(実質収支比率等に係る経年分析!J$49,"▲","-"))),ROUND(VALUE(SUBSTITUTE(実質収支比率等に係る経年分析!J$49,"▲","-")),2),NA())</f>
        <v>4.3</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智頭町住宅新築資金等貸付事業特別会計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智頭町公共下水道事業特別会計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智頭町農業集落排水事業特別会計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智頭町国民健康保険事業特別会計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3.71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4.46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3.3</v>
      </c>
    </row>
    <row r="34" spans="1:16" x14ac:dyDescent="0.15">
      <c r="A34" s="169" t="str">
        <f>IF(連結実質赤字比率に係る赤字・黒字の構成分析!C$36="",NA(),連結実質赤字比率に係る赤字・黒字の構成分析!C$36)</f>
        <v>智頭町介護保険事業特別会計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2.2599999999999998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3.78</v>
      </c>
    </row>
    <row r="35" spans="1:16" x14ac:dyDescent="0.15">
      <c r="A35" s="169" t="str">
        <f>IF(連結実質赤字比率に係る赤字・黒字の構成分析!C$35="",NA(),連結実質赤字比率に係る赤字・黒字の構成分析!C$35)</f>
        <v>智頭町水道事業会計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7.44</v>
      </c>
    </row>
    <row r="36" spans="1:16" x14ac:dyDescent="0.15">
      <c r="A36" s="169" t="str">
        <f>IF(連結実質赤字比率に係る赤字・黒字の構成分析!C$34="",NA(),連結実質赤字比率に係る赤字・黒字の構成分析!C$34)</f>
        <v>智頭町病院事業会計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748</v>
      </c>
      <c r="E42" s="170"/>
      <c r="F42" s="170"/>
      <c r="G42" s="170">
        <f>'実質公債費比率（分子）の構造'!L$52</f>
        <v>788</v>
      </c>
      <c r="H42" s="170"/>
      <c r="I42" s="170"/>
      <c r="J42" s="170">
        <f>'実質公債費比率（分子）の構造'!M$52</f>
        <v>812</v>
      </c>
      <c r="K42" s="170"/>
      <c r="L42" s="170"/>
      <c r="M42" s="170">
        <f>'実質公債費比率（分子）の構造'!N$52</f>
        <v>879</v>
      </c>
      <c r="N42" s="170"/>
      <c r="O42" s="170"/>
      <c r="P42" s="170">
        <f>'実質公債費比率（分子）の構造'!O$52</f>
        <v>887</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8</v>
      </c>
      <c r="C45" s="170"/>
      <c r="D45" s="170"/>
      <c r="E45" s="170">
        <f>'実質公債費比率（分子）の構造'!L$49</f>
        <v>12</v>
      </c>
      <c r="F45" s="170"/>
      <c r="G45" s="170"/>
      <c r="H45" s="170">
        <f>'実質公債費比率（分子）の構造'!M$49</f>
        <v>15</v>
      </c>
      <c r="I45" s="170"/>
      <c r="J45" s="170"/>
      <c r="K45" s="170">
        <f>'実質公債費比率（分子）の構造'!N$49</f>
        <v>15</v>
      </c>
      <c r="L45" s="170"/>
      <c r="M45" s="170"/>
      <c r="N45" s="170">
        <f>'実質公債費比率（分子）の構造'!O$49</f>
        <v>11</v>
      </c>
      <c r="O45" s="170"/>
      <c r="P45" s="170"/>
    </row>
    <row r="46" spans="1:16" x14ac:dyDescent="0.15">
      <c r="A46" s="170" t="s">
        <v>68</v>
      </c>
      <c r="B46" s="170">
        <f>'実質公債費比率（分子）の構造'!K$48</f>
        <v>497</v>
      </c>
      <c r="C46" s="170"/>
      <c r="D46" s="170"/>
      <c r="E46" s="170">
        <f>'実質公債費比率（分子）の構造'!L$48</f>
        <v>482</v>
      </c>
      <c r="F46" s="170"/>
      <c r="G46" s="170"/>
      <c r="H46" s="170">
        <f>'実質公債費比率（分子）の構造'!M$48</f>
        <v>471</v>
      </c>
      <c r="I46" s="170"/>
      <c r="J46" s="170"/>
      <c r="K46" s="170">
        <f>'実質公債費比率（分子）の構造'!N$48</f>
        <v>485</v>
      </c>
      <c r="L46" s="170"/>
      <c r="M46" s="170"/>
      <c r="N46" s="170">
        <f>'実質公債費比率（分子）の構造'!O$48</f>
        <v>519</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519</v>
      </c>
      <c r="C49" s="170"/>
      <c r="D49" s="170"/>
      <c r="E49" s="170">
        <f>'実質公債費比率（分子）の構造'!L$45</f>
        <v>595</v>
      </c>
      <c r="F49" s="170"/>
      <c r="G49" s="170"/>
      <c r="H49" s="170">
        <f>'実質公債費比率（分子）の構造'!M$45</f>
        <v>657</v>
      </c>
      <c r="I49" s="170"/>
      <c r="J49" s="170"/>
      <c r="K49" s="170">
        <f>'実質公債費比率（分子）の構造'!N$45</f>
        <v>772</v>
      </c>
      <c r="L49" s="170"/>
      <c r="M49" s="170"/>
      <c r="N49" s="170">
        <f>'実質公債費比率（分子）の構造'!O$45</f>
        <v>778</v>
      </c>
      <c r="O49" s="170"/>
      <c r="P49" s="170"/>
    </row>
    <row r="50" spans="1:16" x14ac:dyDescent="0.15">
      <c r="A50" s="170" t="s">
        <v>72</v>
      </c>
      <c r="B50" s="170" t="e">
        <f>NA()</f>
        <v>#N/A</v>
      </c>
      <c r="C50" s="170">
        <f>IF(ISNUMBER('実質公債費比率（分子）の構造'!K$53),'実質公債費比率（分子）の構造'!K$53,NA())</f>
        <v>276</v>
      </c>
      <c r="D50" s="170" t="e">
        <f>NA()</f>
        <v>#N/A</v>
      </c>
      <c r="E50" s="170" t="e">
        <f>NA()</f>
        <v>#N/A</v>
      </c>
      <c r="F50" s="170">
        <f>IF(ISNUMBER('実質公債費比率（分子）の構造'!L$53),'実質公債費比率（分子）の構造'!L$53,NA())</f>
        <v>301</v>
      </c>
      <c r="G50" s="170" t="e">
        <f>NA()</f>
        <v>#N/A</v>
      </c>
      <c r="H50" s="170" t="e">
        <f>NA()</f>
        <v>#N/A</v>
      </c>
      <c r="I50" s="170">
        <f>IF(ISNUMBER('実質公債費比率（分子）の構造'!M$53),'実質公債費比率（分子）の構造'!M$53,NA())</f>
        <v>331</v>
      </c>
      <c r="J50" s="170" t="e">
        <f>NA()</f>
        <v>#N/A</v>
      </c>
      <c r="K50" s="170" t="e">
        <f>NA()</f>
        <v>#N/A</v>
      </c>
      <c r="L50" s="170">
        <f>IF(ISNUMBER('実質公債費比率（分子）の構造'!N$53),'実質公債費比率（分子）の構造'!N$53,NA())</f>
        <v>393</v>
      </c>
      <c r="M50" s="170" t="e">
        <f>NA()</f>
        <v>#N/A</v>
      </c>
      <c r="N50" s="170" t="e">
        <f>NA()</f>
        <v>#N/A</v>
      </c>
      <c r="O50" s="170">
        <f>IF(ISNUMBER('実質公債費比率（分子）の構造'!O$53),'実質公債費比率（分子）の構造'!O$53,NA())</f>
        <v>421</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9232</v>
      </c>
      <c r="E56" s="169"/>
      <c r="F56" s="169"/>
      <c r="G56" s="169">
        <f>'将来負担比率（分子）の構造'!J$52</f>
        <v>9011</v>
      </c>
      <c r="H56" s="169"/>
      <c r="I56" s="169"/>
      <c r="J56" s="169">
        <f>'将来負担比率（分子）の構造'!K$52</f>
        <v>9300</v>
      </c>
      <c r="K56" s="169"/>
      <c r="L56" s="169"/>
      <c r="M56" s="169">
        <f>'将来負担比率（分子）の構造'!L$52</f>
        <v>8681</v>
      </c>
      <c r="N56" s="169"/>
      <c r="O56" s="169"/>
      <c r="P56" s="169">
        <f>'将来負担比率（分子）の構造'!M$52</f>
        <v>8620</v>
      </c>
    </row>
    <row r="57" spans="1:16" x14ac:dyDescent="0.15">
      <c r="A57" s="169" t="s">
        <v>43</v>
      </c>
      <c r="B57" s="169"/>
      <c r="C57" s="169"/>
      <c r="D57" s="169">
        <f>'将来負担比率（分子）の構造'!I$51</f>
        <v>29</v>
      </c>
      <c r="E57" s="169"/>
      <c r="F57" s="169"/>
      <c r="G57" s="169">
        <f>'将来負担比率（分子）の構造'!J$51</f>
        <v>17</v>
      </c>
      <c r="H57" s="169"/>
      <c r="I57" s="169"/>
      <c r="J57" s="169">
        <f>'将来負担比率（分子）の構造'!K$51</f>
        <v>2</v>
      </c>
      <c r="K57" s="169"/>
      <c r="L57" s="169"/>
      <c r="M57" s="169" t="str">
        <f>'将来負担比率（分子）の構造'!L$51</f>
        <v>-</v>
      </c>
      <c r="N57" s="169"/>
      <c r="O57" s="169"/>
      <c r="P57" s="169" t="str">
        <f>'将来負担比率（分子）の構造'!M$51</f>
        <v>-</v>
      </c>
    </row>
    <row r="58" spans="1:16" x14ac:dyDescent="0.15">
      <c r="A58" s="169" t="s">
        <v>42</v>
      </c>
      <c r="B58" s="169"/>
      <c r="C58" s="169"/>
      <c r="D58" s="169">
        <f>'将来負担比率（分子）の構造'!I$50</f>
        <v>3017</v>
      </c>
      <c r="E58" s="169"/>
      <c r="F58" s="169"/>
      <c r="G58" s="169">
        <f>'将来負担比率（分子）の構造'!J$50</f>
        <v>2817</v>
      </c>
      <c r="H58" s="169"/>
      <c r="I58" s="169"/>
      <c r="J58" s="169">
        <f>'将来負担比率（分子）の構造'!K$50</f>
        <v>2846</v>
      </c>
      <c r="K58" s="169"/>
      <c r="L58" s="169"/>
      <c r="M58" s="169">
        <f>'将来負担比率（分子）の構造'!L$50</f>
        <v>3155</v>
      </c>
      <c r="N58" s="169"/>
      <c r="O58" s="169"/>
      <c r="P58" s="169">
        <f>'将来負担比率（分子）の構造'!M$50</f>
        <v>3299</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410</v>
      </c>
      <c r="C62" s="169"/>
      <c r="D62" s="169"/>
      <c r="E62" s="169">
        <f>'将来負担比率（分子）の構造'!J$45</f>
        <v>413</v>
      </c>
      <c r="F62" s="169"/>
      <c r="G62" s="169"/>
      <c r="H62" s="169">
        <f>'将来負担比率（分子）の構造'!K$45</f>
        <v>338</v>
      </c>
      <c r="I62" s="169"/>
      <c r="J62" s="169"/>
      <c r="K62" s="169">
        <f>'将来負担比率（分子）の構造'!L$45</f>
        <v>308</v>
      </c>
      <c r="L62" s="169"/>
      <c r="M62" s="169"/>
      <c r="N62" s="169">
        <f>'将来負担比率（分子）の構造'!M$45</f>
        <v>332</v>
      </c>
      <c r="O62" s="169"/>
      <c r="P62" s="169"/>
    </row>
    <row r="63" spans="1:16" x14ac:dyDescent="0.15">
      <c r="A63" s="169" t="s">
        <v>35</v>
      </c>
      <c r="B63" s="169">
        <f>'将来負担比率（分子）の構造'!I$44</f>
        <v>70</v>
      </c>
      <c r="C63" s="169"/>
      <c r="D63" s="169"/>
      <c r="E63" s="169">
        <f>'将来負担比率（分子）の構造'!J$44</f>
        <v>83</v>
      </c>
      <c r="F63" s="169"/>
      <c r="G63" s="169"/>
      <c r="H63" s="169">
        <f>'将来負担比率（分子）の構造'!K$44</f>
        <v>81</v>
      </c>
      <c r="I63" s="169"/>
      <c r="J63" s="169"/>
      <c r="K63" s="169">
        <f>'将来負担比率（分子）の構造'!L$44</f>
        <v>78</v>
      </c>
      <c r="L63" s="169"/>
      <c r="M63" s="169"/>
      <c r="N63" s="169">
        <f>'将来負担比率（分子）の構造'!M$44</f>
        <v>81</v>
      </c>
      <c r="O63" s="169"/>
      <c r="P63" s="169"/>
    </row>
    <row r="64" spans="1:16" x14ac:dyDescent="0.15">
      <c r="A64" s="169" t="s">
        <v>34</v>
      </c>
      <c r="B64" s="169">
        <f>'将来負担比率（分子）の構造'!I$43</f>
        <v>7038</v>
      </c>
      <c r="C64" s="169"/>
      <c r="D64" s="169"/>
      <c r="E64" s="169">
        <f>'将来負担比率（分子）の構造'!J$43</f>
        <v>5910</v>
      </c>
      <c r="F64" s="169"/>
      <c r="G64" s="169"/>
      <c r="H64" s="169">
        <f>'将来負担比率（分子）の構造'!K$43</f>
        <v>5606</v>
      </c>
      <c r="I64" s="169"/>
      <c r="J64" s="169"/>
      <c r="K64" s="169">
        <f>'将来負担比率（分子）の構造'!L$43</f>
        <v>5242</v>
      </c>
      <c r="L64" s="169"/>
      <c r="M64" s="169"/>
      <c r="N64" s="169">
        <f>'将来負担比率（分子）の構造'!M$43</f>
        <v>4758</v>
      </c>
      <c r="O64" s="169"/>
      <c r="P64" s="169"/>
    </row>
    <row r="65" spans="1:16" x14ac:dyDescent="0.15">
      <c r="A65" s="169" t="s">
        <v>33</v>
      </c>
      <c r="B65" s="169">
        <f>'将来負担比率（分子）の構造'!I$42</f>
        <v>40</v>
      </c>
      <c r="C65" s="169"/>
      <c r="D65" s="169"/>
      <c r="E65" s="169">
        <f>'将来負担比率（分子）の構造'!J$42</f>
        <v>40</v>
      </c>
      <c r="F65" s="169"/>
      <c r="G65" s="169"/>
      <c r="H65" s="169">
        <f>'将来負担比率（分子）の構造'!K$42</f>
        <v>40</v>
      </c>
      <c r="I65" s="169"/>
      <c r="J65" s="169"/>
      <c r="K65" s="169">
        <f>'将来負担比率（分子）の構造'!L$42</f>
        <v>20</v>
      </c>
      <c r="L65" s="169"/>
      <c r="M65" s="169"/>
      <c r="N65" s="169">
        <f>'将来負担比率（分子）の構造'!M$42</f>
        <v>20</v>
      </c>
      <c r="O65" s="169"/>
      <c r="P65" s="169"/>
    </row>
    <row r="66" spans="1:16" x14ac:dyDescent="0.15">
      <c r="A66" s="169" t="s">
        <v>32</v>
      </c>
      <c r="B66" s="169">
        <f>'将来負担比率（分子）の構造'!I$41</f>
        <v>7726</v>
      </c>
      <c r="C66" s="169"/>
      <c r="D66" s="169"/>
      <c r="E66" s="169">
        <f>'将来負担比率（分子）の構造'!J$41</f>
        <v>7865</v>
      </c>
      <c r="F66" s="169"/>
      <c r="G66" s="169"/>
      <c r="H66" s="169">
        <f>'将来負担比率（分子）の構造'!K$41</f>
        <v>8184</v>
      </c>
      <c r="I66" s="169"/>
      <c r="J66" s="169"/>
      <c r="K66" s="169">
        <f>'将来負担比率（分子）の構造'!L$41</f>
        <v>8558</v>
      </c>
      <c r="L66" s="169"/>
      <c r="M66" s="169"/>
      <c r="N66" s="169">
        <f>'将来負担比率（分子）の構造'!M$41</f>
        <v>8294</v>
      </c>
      <c r="O66" s="169"/>
      <c r="P66" s="169"/>
    </row>
    <row r="67" spans="1:16" x14ac:dyDescent="0.15">
      <c r="A67" s="169" t="s">
        <v>76</v>
      </c>
      <c r="B67" s="169" t="e">
        <f>NA()</f>
        <v>#N/A</v>
      </c>
      <c r="C67" s="169">
        <f>IF(ISNUMBER('将来負担比率（分子）の構造'!I$53), IF('将来負担比率（分子）の構造'!I$53 &lt; 0, 0, '将来負担比率（分子）の構造'!I$53), NA())</f>
        <v>3007</v>
      </c>
      <c r="D67" s="169" t="e">
        <f>NA()</f>
        <v>#N/A</v>
      </c>
      <c r="E67" s="169" t="e">
        <f>NA()</f>
        <v>#N/A</v>
      </c>
      <c r="F67" s="169">
        <f>IF(ISNUMBER('将来負担比率（分子）の構造'!J$53), IF('将来負担比率（分子）の構造'!J$53 &lt; 0, 0, '将来負担比率（分子）の構造'!J$53), NA())</f>
        <v>2466</v>
      </c>
      <c r="G67" s="169" t="e">
        <f>NA()</f>
        <v>#N/A</v>
      </c>
      <c r="H67" s="169" t="e">
        <f>NA()</f>
        <v>#N/A</v>
      </c>
      <c r="I67" s="169">
        <f>IF(ISNUMBER('将来負担比率（分子）の構造'!K$53), IF('将来負担比率（分子）の構造'!K$53 &lt; 0, 0, '将来負担比率（分子）の構造'!K$53), NA())</f>
        <v>2102</v>
      </c>
      <c r="J67" s="169" t="e">
        <f>NA()</f>
        <v>#N/A</v>
      </c>
      <c r="K67" s="169" t="e">
        <f>NA()</f>
        <v>#N/A</v>
      </c>
      <c r="L67" s="169">
        <f>IF(ISNUMBER('将来負担比率（分子）の構造'!L$53), IF('将来負担比率（分子）の構造'!L$53 &lt; 0, 0, '将来負担比率（分子）の構造'!L$53), NA())</f>
        <v>2370</v>
      </c>
      <c r="M67" s="169" t="e">
        <f>NA()</f>
        <v>#N/A</v>
      </c>
      <c r="N67" s="169" t="e">
        <f>NA()</f>
        <v>#N/A</v>
      </c>
      <c r="O67" s="169">
        <f>IF(ISNUMBER('将来負担比率（分子）の構造'!M$53), IF('将来負担比率（分子）の構造'!M$53 &lt; 0, 0, '将来負担比率（分子）の構造'!M$53), NA())</f>
        <v>1565</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1418</v>
      </c>
      <c r="C72" s="173">
        <f>基金残高に係る経年分析!G55</f>
        <v>1769</v>
      </c>
      <c r="D72" s="173">
        <f>基金残高に係る経年分析!H55</f>
        <v>1940</v>
      </c>
    </row>
    <row r="73" spans="1:16" x14ac:dyDescent="0.15">
      <c r="A73" s="172" t="s">
        <v>79</v>
      </c>
      <c r="B73" s="173">
        <f>基金残高に係る経年分析!F56</f>
        <v>15</v>
      </c>
      <c r="C73" s="173">
        <f>基金残高に係る経年分析!G56</f>
        <v>15</v>
      </c>
      <c r="D73" s="173">
        <f>基金残高に係る経年分析!H56</f>
        <v>15</v>
      </c>
    </row>
    <row r="74" spans="1:16" x14ac:dyDescent="0.15">
      <c r="A74" s="172" t="s">
        <v>80</v>
      </c>
      <c r="B74" s="173">
        <f>基金残高に係る経年分析!F57</f>
        <v>1064</v>
      </c>
      <c r="C74" s="173">
        <f>基金残高に係る経年分析!G57</f>
        <v>1061</v>
      </c>
      <c r="D74" s="173">
        <f>基金残高に係る経年分析!H57</f>
        <v>1038</v>
      </c>
    </row>
  </sheetData>
  <sheetProtection algorithmName="SHA-512" hashValue="54FQEngdyDfHZMV3KuvYoh4LlrhlzCbNyAkckhOo9YNCE4RPryBYjVFzcZP/2oYKS3cPqubDx9aMzZrHzfUz5g==" saltValue="fIa6SSGmem+R7SSKklf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岡本 康誠</cp:lastModifiedBy>
  <cp:lastPrinted>2024-09-11T05:49:48Z</cp:lastPrinted>
  <dcterms:created xsi:type="dcterms:W3CDTF">2024-02-05T02:39:25Z</dcterms:created>
  <dcterms:modified xsi:type="dcterms:W3CDTF">2024-09-12T05:33:42Z</dcterms:modified>
  <cp:category/>
</cp:coreProperties>
</file>