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108" yWindow="-108" windowWidth="23256" windowHeight="124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CO34" i="10"/>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<sst xmlns="http://schemas.openxmlformats.org/spreadsheetml/2006/main" count="1060" uniqueCount="588">
  <si>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</si>
  <si>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</si>
  <si>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</si>
  <si>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</si>
  <si>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</si>
  <si>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</si>
  <si>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</si>
  <si>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</si>
  <si>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</si>
  <si>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</si>
  <si>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</si>
  <si>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</si>
  <si>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</si>
  <si>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</si>
  <si>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</si>
  <si>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</si>
  <si>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</si>
  <si>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</si>
  <si>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</si>
  <si>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</si>
  <si>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</si>
  <si>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</si>
  <si>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</si>
  <si>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</si>
  <si>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</si>
  <si>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</si>
  <si>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</si>
  <si>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</si>
  <si>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</si>
  <si>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</si>
  <si>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</si>
  <si>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</si>
  <si>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</si>
  <si>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</si>
  <si>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</si>
  <si>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</si>
  <si>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</si>
  <si>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</si>
  <si>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</si>
  <si>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</si>
  <si>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</si>
  <si>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</si>
  <si>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</si>
  <si>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</si>
  <si>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</si>
  <si>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</si>
  <si>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</si>
  <si>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</si>
  <si>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</si>
  <si>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</si>
  <si>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</si>
  <si>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</si>
  <si>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</si>
  <si>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</si>
  <si>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</si>
  <si>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</si>
  <si>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</si>
  <si>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</si>
  <si>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</si>
  <si>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</si>
  <si>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</si>
  <si>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</si>
  <si>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</si>
  <si>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</si>
  <si>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</si>
  <si>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</si>
  <si>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</si>
  <si>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</si>
  <si>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</si>
  <si>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</si>
  <si>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</si>
  <si>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</si>
  <si>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</si>
  <si>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</si>
  <si>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</si>
  <si>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</si>
  <si>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</si>
  <si>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</si>
  <si>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</si>
  <si>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</si>
  <si>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</si>
  <si>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</si>
  <si>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</si>
  <si>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</si>
  <si>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</si>
  <si>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</si>
  <si>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</si>
  <si>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</si>
  <si>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</si>
  <si>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</si>
  <si>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</si>
  <si>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</si>
  <si>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</si>
  <si>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</si>
  <si>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</si>
  <si>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</si>
  <si>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</si>
  <si>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</si>
  <si>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</si>
  <si>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</si>
  <si>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</si>
  <si>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</si>
  <si>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</si>
  <si>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</si>
  <si>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</si>
  <si>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</si>
  <si>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</si>
  <si>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</si>
  <si>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</si>
  <si>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</si>
  <si>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</si>
  <si>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</si>
  <si>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</si>
  <si>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</si>
  <si>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</si>
  <si>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</si>
  <si>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</si>
  <si>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</si>
  <si>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</si>
  <si>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</si>
  <si>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</si>
  <si>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</si>
  <si>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</si>
  <si>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</si>
  <si>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</si>
  <si>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</si>
  <si>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</si>
  <si>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</si>
  <si>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</si>
  <si>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</si>
  <si>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</si>
  <si>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</si>
  <si>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</si>
  <si>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</si>
  <si>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</si>
  <si>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</si>
  <si>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</si>
  <si>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</si>
  <si>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</si>
  <si>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</si>
  <si>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</si>
  <si>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</si>
  <si>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</si>
  <si>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</si>
  <si>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</si>
  <si>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</si>
  <si>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</si>
  <si>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</si>
  <si>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</si>
  <si>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</si>
  <si>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</si>
  <si>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</si>
  <si>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</si>
  <si>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</si>
  <si>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</si>
  <si>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</si>
  <si>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</si>
  <si>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</si>
  <si>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</si>
  <si>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</si>
  <si>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</si>
  <si>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</si>
  <si>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</si>
  <si>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</si>
  <si>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</si>
  <si>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</si>
  <si>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</si>
  <si>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</si>
  <si>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</si>
  <si>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</si>
  <si>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</si>
  <si>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</si>
  <si>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</si>
  <si>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</si>
  <si>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</si>
  <si>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</si>
  <si>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</si>
  <si>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</si>
  <si>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</si>
  <si>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</si>
  <si>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</si>
  <si>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</si>
  <si>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</si>
  <si>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</si>
  <si>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</si>
  <si>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</si>
  <si>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</si>
  <si>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</si>
  <si>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</si>
  <si>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</si>
  <si>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</si>
  <si>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</si>
  <si>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</si>
  <si>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</si>
  <si>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</si>
  <si>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</si>
  <si>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</si>
  <si>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</si>
  <si>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</si>
  <si>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</si>
  <si>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</si>
  <si>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</si>
  <si>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</si>
  <si>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</si>
  <si>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</si>
  <si>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</si>
  <si>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</si>
  <si>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</si>
  <si>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</si>
  <si>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</si>
  <si>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</si>
  <si>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</si>
  <si>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</si>
  <si>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</si>
  <si>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</si>
  <si>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</si>
  <si>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</si>
  <si>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</si>
  <si>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</si>
  <si>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</si>
  <si>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</si>
  <si>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</si>
  <si>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</si>
  <si>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</si>
  <si>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</si>
  <si>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</si>
  <si>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</si>
  <si>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</si>
  <si>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</si>
  <si>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</si>
  <si>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</si>
  <si>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</si>
  <si>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</si>
  <si>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</si>
  <si>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</si>
  <si>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</si>
  <si>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</si>
  <si>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</si>
  <si>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</si>
  <si>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</si>
  <si>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</si>
  <si>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</si>
  <si>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</si>
  <si>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</si>
  <si>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</si>
  <si>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</si>
  <si>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</si>
  <si>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</si>
  <si>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</si>
  <si>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</si>
  <si>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</si>
  <si>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</si>
  <si>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</si>
  <si>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</si>
  <si>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</si>
  <si>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</si>
  <si>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</si>
  <si>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</si>
  <si>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</si>
  <si>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</si>
  <si>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</si>
  <si>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</si>
  <si>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</si>
  <si>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</si>
  <si>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</si>
  <si>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</si>
  <si>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</si>
  <si>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</si>
  <si>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</si>
  <si>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</si>
  <si>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</si>
  <si>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</si>
  <si>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</si>
  <si>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</si>
  <si>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</si>
  <si>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</si>
  <si>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</si>
  <si>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</si>
  <si>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</si>
  <si>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</si>
  <si>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</si>
  <si>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</si>
  <si>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</si>
  <si>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</si>
  <si>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</si>
  <si>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</si>
  <si>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</si>
  <si>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</si>
  <si>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</si>
  <si>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</si>
  <si>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</si>
  <si>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</si>
  <si>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</si>
  <si>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</si>
  <si>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</si>
  <si>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</si>
  <si>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</si>
  <si>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</si>
  <si>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</si>
  <si>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</si>
  <si>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</si>
  <si>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</si>
  <si>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</si>
  <si>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</si>
  <si>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</si>
  <si>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</si>
  <si>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</si>
  <si>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</si>
  <si>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</si>
  <si>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</si>
  <si>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</si>
  <si>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</si>
  <si>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</si>
  <si>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</si>
  <si>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</si>
  <si>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</si>
  <si>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</si>
  <si>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</si>
  <si>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</si>
  <si>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</si>
  <si>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</si>
  <si>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</si>
  <si>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</si>
  <si>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</si>
  <si>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</si>
  <si>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</si>
  <si>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</si>
  <si>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</si>
  <si>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</si>
  <si>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</si>
  <si>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</si>
  <si>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</si>
  <si>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</si>
  <si>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</si>
  <si>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</si>
  <si>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</si>
  <si>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</si>
  <si>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</si>
  <si>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</si>
  <si>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</si>
  <si>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</si>
  <si>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</si>
  <si>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</si>
  <si>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</si>
  <si>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</si>
  <si>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</si>
  <si>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</si>
  <si>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</si>
  <si>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</si>
  <si>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</si>
  <si>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</si>
  <si>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</si>
  <si>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</si>
  <si>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</si>
  <si>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</si>
  <si>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</si>
  <si>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</si>
  <si>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</si>
  <si>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</si>
  <si>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</si>
  <si>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</si>
  <si>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</si>
  <si>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</si>
  <si>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</si>
  <si>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</si>
  <si>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</si>
  <si>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</si>
  <si>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</si>
  <si>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</si>
  <si>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</si>
  <si>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</si>
  <si>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</si>
  <si>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</si>
  <si>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</si>
  <si>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</si>
  <si>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</si>
  <si>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</si>
  <si>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</si>
  <si>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</si>
  <si>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</si>
  <si>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</si>
  <si>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</si>
  <si>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</si>
  <si>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</si>
  <si>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</si>
  <si>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</si>
  <si>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</si>
  <si>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</si>
  <si>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</si>
  <si>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</si>
  <si>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</si>
  <si>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</si>
  <si>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</si>
  <si>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</si>
  <si>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</si>
  <si>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</si>
  <si>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</si>
  <si>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</si>
  <si>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</si>
  <si>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</si>
  <si>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</si>
  <si>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</si>
  <si>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</si>
  <si>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</si>
  <si>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</si>
  <si>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</si>
  <si>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</si>
  <si>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</si>
  <si>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</si>
  <si>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</si>
  <si>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</si>
  <si>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</si>
  <si>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</si>
  <si>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</si>
  <si>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</si>
  <si>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</si>
  <si>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</si>
  <si>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</si>
  <si>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</si>
  <si>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</si>
  <si>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</si>
  <si>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</si>
  <si>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</si>
  <si>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</si>
  <si>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</si>
  <si>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</si>
  <si>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</si>
  <si>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</si>
  <si>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</si>
  <si>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</si>
  <si>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</si>
  <si>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</si>
  <si>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</si>
  <si>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</si>
  <si>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</si>
  <si>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</si>
  <si>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</si>
  <si>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</si>
  <si>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</si>
  <si>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</si>
  <si>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</si>
  <si>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</si>
  <si>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</si>
  <si>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</si>
  <si>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</si>
  <si>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</si>
  <si>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</si>
  <si>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</si>
  <si>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</si>
  <si>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</si>
  <si>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</si>
  <si>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</si>
  <si>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</si>
  <si>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</si>
  <si>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</si>
  <si>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</si>
  <si>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</si>
  <si>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</si>
  <si>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</si>
  <si>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</si>
  <si>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</si>
  <si>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</si>
  <si>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</si>
  <si>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</si>
  <si>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</si>
  <si>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</si>
  <si>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</si>
  <si>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</si>
  <si>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</si>
  <si>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</si>
  <si>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</si>
  <si>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</si>
  <si>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</si>
  <si>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</si>
  <si>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</si>
  <si>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</si>
  <si>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</si>
  <si>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</si>
  <si>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</si>
  <si>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</si>
  <si>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</si>
  <si>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</si>
  <si>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</si>
  <si>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</si>
  <si>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</si>
  <si>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</si>
  <si>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</si>
  <si>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</si>
  <si>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</si>
  <si>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</si>
  <si>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</si>
  <si>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</si>
  <si>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</si>
  <si>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</si>
  <si>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</si>
  <si>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</si>
  <si>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</si>
  <si>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</si>
  <si>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</si>
  <si>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</si>
  <si>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</si>
  <si>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</si>
  <si>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</si>
  <si>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</si>
  <si>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</si>
  <si>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</si>
  <si>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</si>
  <si>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</si>
  <si>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</si>
  <si>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</si>
  <si>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</si>
  <si>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</si>
  <si>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</si>
  <si>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</si>
  <si>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</si>
  <si>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</si>
  <si>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</si>
  <si>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</si>
  <si>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</si>
  <si>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</si>
  <si>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</si>
  <si>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</si>
  <si>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</si>
  <si>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</si>
  <si>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</si>
  <si>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</si>
  <si>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</si>
  <si>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</si>
  <si>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</si>
  <si>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</si>
  <si>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</si>
  <si>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</si>
  <si>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</si>
  <si>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</si>
  <si>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</si>
  <si>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</si>
  <si>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</si>
  <si>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</si>
  <si>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</si>
  <si>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</si>
  <si>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</si>
  <si>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</si>
  <si>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</si>
  <si>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</si>
  <si>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</si>
  <si>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</si>
  <si>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</si>
  <si>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</si>
  <si>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</si>
  <si>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</si>
  <si>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</si>
  <si>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</si>
  <si>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</si>
  <si>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</si>
  <si>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</si>
  <si>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</si>
  <si>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</si>
  <si>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</si>
  <si>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</si>
  <si>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</si>
  <si>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</si>
  <si>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</si>
  <si>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</si>
  <si>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</si>
  <si>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</si>
  <si>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</si>
  <si>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1.06</t>
  </si>
  <si>
    <t>病院事業会計</t>
  </si>
  <si>
    <t>水道事業会計</t>
  </si>
  <si>
    <t>一般会計</t>
  </si>
  <si>
    <t>介護保険特別会計</t>
  </si>
  <si>
    <t>国民健康保険特別会計</t>
  </si>
  <si>
    <t>後期高齢者医療特別会計</t>
  </si>
  <si>
    <t>代替バス運送事業特別会計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</si>
  <si>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</si>
  <si>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</si>
  <si>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</si>
  <si>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</si>
  <si>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</si>
  <si>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</si>
  <si>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</si>
  <si>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</si>
  <si>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</si>
  <si>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公共施設建設基金</t>
    <rPh sb="0" eb="2">
      <t>コウキョウ</t>
    </rPh>
    <rPh sb="2" eb="4">
      <t>シセツ</t>
    </rPh>
    <rPh sb="4" eb="6">
      <t>ケンセツ</t>
    </rPh>
    <rPh sb="6" eb="8">
      <t>キキン</t>
    </rPh>
    <phoneticPr fontId="5"/>
  </si>
  <si>
    <t>福祉・環境整備基金</t>
    <rPh sb="0" eb="2">
      <t>フクシ</t>
    </rPh>
    <rPh sb="3" eb="5">
      <t>カンキョウ</t>
    </rPh>
    <rPh sb="5" eb="7">
      <t>セイビ</t>
    </rPh>
    <rPh sb="7" eb="9">
      <t>キキン</t>
    </rPh>
    <phoneticPr fontId="5"/>
  </si>
  <si>
    <t>地域福祉基金</t>
    <rPh sb="0" eb="2">
      <t>チイキ</t>
    </rPh>
    <rPh sb="2" eb="4">
      <t>フクシ</t>
    </rPh>
    <rPh sb="4" eb="6">
      <t>キキン</t>
    </rPh>
    <phoneticPr fontId="5"/>
  </si>
  <si>
    <t>ふるさと岩美まちづくり基金</t>
    <rPh sb="4" eb="6">
      <t>イワミ</t>
    </rPh>
    <rPh sb="11" eb="13">
      <t>キキン</t>
    </rPh>
    <phoneticPr fontId="5"/>
  </si>
  <si>
    <t>人材育成基金</t>
    <rPh sb="0" eb="2">
      <t>ジンザイ</t>
    </rPh>
    <rPh sb="2" eb="4">
      <t>イクセイ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</si>
</sst>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0079-44E6-8803-1D5B8454D2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69834</c:v>
                </c:pt>
                <c:pt idx="1">
                  <c:v>99686</c:v>
                </c:pt>
                <c:pt idx="2">
                  <c:v>43963</c:v>
                </c:pt>
                <c:pt idx="3">
                  <c:v>49048</c:v>
                </c:pt>
                <c:pt idx="4">
                  <c:v>32059</c:v>
                </c:pt>
              </c:numCache>
            </c:numRef>
          </c:val>
          <c:smooth val="0"/>
          <c:extLst>
            <c:ext xmlns:c16="http://schemas.microsoft.com/office/drawing/2014/chart" uri="{C3380CC4-5D6E-409C-BE32-E72D297353CC}">
              <c16:uniqueId val="{00000001-0079-44E6-8803-1D5B8454D2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2.1800000000000002</c:v>
                </c:pt>
                <c:pt idx="1">
                  <c:v>2.82</c:v>
                </c:pt>
                <c:pt idx="2">
                  <c:v>3</c:v>
                </c:pt>
                <c:pt idx="3">
                  <c:v>3.33</c:v>
                </c:pt>
                <c:pt idx="4">
                  <c:v>2.82</c:v>
                </c:pt>
              </c:numCache>
            </c:numRef>
          </c:val>
          <c:extLst>
            <c:ext xmlns:c16="http://schemas.microsoft.com/office/drawing/2014/chart" uri="{C3380CC4-5D6E-409C-BE32-E72D297353CC}">
              <c16:uniqueId val="{00000000-B4AE-444C-906A-3328B9A1B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17.09</c:v>
                </c:pt>
                <c:pt idx="1">
                  <c:v>16.510000000000002</c:v>
                </c:pt>
                <c:pt idx="2">
                  <c:v>18.11</c:v>
                </c:pt>
                <c:pt idx="3">
                  <c:v>22.98</c:v>
                </c:pt>
                <c:pt idx="4">
                  <c:v>26.17</c:v>
                </c:pt>
              </c:numCache>
            </c:numRef>
          </c:val>
          <c:extLst>
            <c:ext xmlns:c16="http://schemas.microsoft.com/office/drawing/2014/chart" uri="{C3380CC4-5D6E-409C-BE32-E72D297353CC}">
              <c16:uniqueId val="{00000001-B4AE-444C-906A-3328B9A1B7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-1.06</c:v>
                </c:pt>
                <c:pt idx="2">
                  <c:v>1.17</c:v>
                </c:pt>
                <c:pt idx="3">
                  <c:v>5.01</c:v>
                </c:pt>
                <c:pt idx="4">
                  <c:v>0.35</c:v>
                </c:pt>
              </c:numCache>
            </c:numRef>
          </c:val>
          <c:smooth val="0"/>
          <c:extLst>
            <c:ext xmlns:c16="http://schemas.microsoft.com/office/drawing/2014/chart" uri="{C3380CC4-5D6E-409C-BE32-E72D297353CC}">
              <c16:uniqueId val="{00000002-B4AE-444C-906A-3328B9A1B7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89E-4296-B249-6E8C5887B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9E-4296-B249-6E8C5887B6C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9E-4296-B249-6E8C5887B6CC}"/>
            </c:ext>
          </c:extLst>
        </c:ser>
        <c:ser>
          <c:idx val="3"/>
          <c:order val="3"/>
          <c:tx>
            <c:strRef>
              <c:f>データシート!$A$30</c:f>
              <c:strCache>
                <c:ptCount val="1"/>
                <c:pt idx="0">
                  <c:v>代替バス運送事業特別会計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9E-4296-B249-6E8C5887B6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A89E-4296-B249-6E8C5887B6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0.75</c:v>
                </c:pt>
                <c:pt idx="4">
                  <c:v>#N/A</c:v>
                </c:pt>
                <c:pt idx="5">
                  <c:v>0.54</c:v>
                </c:pt>
                <c:pt idx="6">
                  <c:v>#N/A</c:v>
                </c:pt>
                <c:pt idx="7">
                  <c:v>0.59</c:v>
                </c:pt>
                <c:pt idx="8">
                  <c:v>#N/A</c:v>
                </c:pt>
                <c:pt idx="9">
                  <c:v>0.43</c:v>
                </c:pt>
              </c:numCache>
            </c:numRef>
          </c:val>
          <c:extLst>
            <c:ext xmlns:c16="http://schemas.microsoft.com/office/drawing/2014/chart" uri="{C3380CC4-5D6E-409C-BE32-E72D297353CC}">
              <c16:uniqueId val="{00000005-A89E-4296-B249-6E8C5887B6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1.33</c:v>
                </c:pt>
                <c:pt idx="4">
                  <c:v>#N/A</c:v>
                </c:pt>
                <c:pt idx="5">
                  <c:v>1.24</c:v>
                </c:pt>
                <c:pt idx="6">
                  <c:v>#N/A</c:v>
                </c:pt>
                <c:pt idx="7">
                  <c:v>1.69</c:v>
                </c:pt>
                <c:pt idx="8">
                  <c:v>#N/A</c:v>
                </c:pt>
                <c:pt idx="9">
                  <c:v>1.31</c:v>
                </c:pt>
              </c:numCache>
            </c:numRef>
          </c:val>
          <c:extLst>
            <c:ext xmlns:c16="http://schemas.microsoft.com/office/drawing/2014/chart" uri="{C3380CC4-5D6E-409C-BE32-E72D297353CC}">
              <c16:uniqueId val="{00000006-A89E-4296-B249-6E8C5887B6C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2.1800000000000002</c:v>
                </c:pt>
                <c:pt idx="2">
                  <c:v>#N/A</c:v>
                </c:pt>
                <c:pt idx="3">
                  <c:v>2.82</c:v>
                </c:pt>
                <c:pt idx="4">
                  <c:v>#N/A</c:v>
                </c:pt>
                <c:pt idx="5">
                  <c:v>3</c:v>
                </c:pt>
                <c:pt idx="6">
                  <c:v>#N/A</c:v>
                </c:pt>
                <c:pt idx="7">
                  <c:v>3.32</c:v>
                </c:pt>
                <c:pt idx="8">
                  <c:v>#N/A</c:v>
                </c:pt>
                <c:pt idx="9">
                  <c:v>2.82</c:v>
                </c:pt>
              </c:numCache>
            </c:numRef>
          </c:val>
          <c:extLst>
            <c:ext xmlns:c16="http://schemas.microsoft.com/office/drawing/2014/chart" uri="{C3380CC4-5D6E-409C-BE32-E72D297353CC}">
              <c16:uniqueId val="{00000007-A89E-4296-B249-6E8C5887B6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6.69</c:v>
                </c:pt>
                <c:pt idx="2">
                  <c:v>#N/A</c:v>
                </c:pt>
                <c:pt idx="3">
                  <c:v>6.65</c:v>
                </c:pt>
                <c:pt idx="4">
                  <c:v>#N/A</c:v>
                </c:pt>
                <c:pt idx="5">
                  <c:v>6.66</c:v>
                </c:pt>
                <c:pt idx="6">
                  <c:v>#N/A</c:v>
                </c:pt>
                <c:pt idx="7">
                  <c:v>6.3</c:v>
                </c:pt>
                <c:pt idx="8">
                  <c:v>#N/A</c:v>
                </c:pt>
                <c:pt idx="9">
                  <c:v>7.1</c:v>
                </c:pt>
              </c:numCache>
            </c:numRef>
          </c:val>
          <c:extLst>
            <c:ext xmlns:c16="http://schemas.microsoft.com/office/drawing/2014/chart" uri="{C3380CC4-5D6E-409C-BE32-E72D297353CC}">
              <c16:uniqueId val="{00000008-A89E-4296-B249-6E8C5887B6C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26.54</c:v>
                </c:pt>
                <c:pt idx="2">
                  <c:v>#N/A</c:v>
                </c:pt>
                <c:pt idx="3">
                  <c:v>26.82</c:v>
                </c:pt>
                <c:pt idx="4">
                  <c:v>#N/A</c:v>
                </c:pt>
                <c:pt idx="5">
                  <c:v>26.18</c:v>
                </c:pt>
                <c:pt idx="6">
                  <c:v>#N/A</c:v>
                </c:pt>
                <c:pt idx="7">
                  <c:v>25.53</c:v>
                </c:pt>
                <c:pt idx="8">
                  <c:v>#N/A</c:v>
                </c:pt>
                <c:pt idx="9">
                  <c:v>24.26</c:v>
                </c:pt>
              </c:numCache>
            </c:numRef>
          </c:val>
          <c:extLst>
            <c:ext xmlns:c16="http://schemas.microsoft.com/office/drawing/2014/chart" uri="{C3380CC4-5D6E-409C-BE32-E72D297353CC}">
              <c16:uniqueId val="{00000009-A89E-4296-B249-6E8C5887B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766</c:v>
                </c:pt>
                <c:pt idx="5">
                  <c:v>773</c:v>
                </c:pt>
                <c:pt idx="8">
                  <c:v>722</c:v>
                </c:pt>
                <c:pt idx="11">
                  <c:v>706</c:v>
                </c:pt>
                <c:pt idx="14">
                  <c:v>739</c:v>
                </c:pt>
              </c:numCache>
            </c:numRef>
          </c:val>
          <c:extLst>
            <c:ext xmlns:c16="http://schemas.microsoft.com/office/drawing/2014/chart" uri="{C3380CC4-5D6E-409C-BE32-E72D297353CC}">
              <c16:uniqueId val="{00000000-3482-40E9-80E4-6E0ABAB1C1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82-40E9-80E4-6E0ABAB1C1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82-40E9-80E4-6E0ABAB1C1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11</c:v>
                </c:pt>
                <c:pt idx="6">
                  <c:v>11</c:v>
                </c:pt>
                <c:pt idx="9">
                  <c:v>12</c:v>
                </c:pt>
                <c:pt idx="12">
                  <c:v>18</c:v>
                </c:pt>
              </c:numCache>
            </c:numRef>
          </c:val>
          <c:extLst>
            <c:ext xmlns:c16="http://schemas.microsoft.com/office/drawing/2014/chart" uri="{C3380CC4-5D6E-409C-BE32-E72D297353CC}">
              <c16:uniqueId val="{00000003-3482-40E9-80E4-6E0ABAB1C1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438</c:v>
                </c:pt>
                <c:pt idx="3">
                  <c:v>442</c:v>
                </c:pt>
                <c:pt idx="6">
                  <c:v>372</c:v>
                </c:pt>
                <c:pt idx="9">
                  <c:v>367</c:v>
                </c:pt>
                <c:pt idx="12">
                  <c:v>337</c:v>
                </c:pt>
              </c:numCache>
            </c:numRef>
          </c:val>
          <c:extLst>
            <c:ext xmlns:c16="http://schemas.microsoft.com/office/drawing/2014/chart" uri="{C3380CC4-5D6E-409C-BE32-E72D297353CC}">
              <c16:uniqueId val="{00000004-3482-40E9-80E4-6E0ABAB1C1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2-40E9-80E4-6E0ABAB1C1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82-40E9-80E4-6E0ABAB1C1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729</c:v>
                </c:pt>
                <c:pt idx="3">
                  <c:v>747</c:v>
                </c:pt>
                <c:pt idx="6">
                  <c:v>673</c:v>
                </c:pt>
                <c:pt idx="9">
                  <c:v>681</c:v>
                </c:pt>
                <c:pt idx="12">
                  <c:v>717</c:v>
                </c:pt>
              </c:numCache>
            </c:numRef>
          </c:val>
          <c:extLst>
            <c:ext xmlns:c16="http://schemas.microsoft.com/office/drawing/2014/chart" uri="{C3380CC4-5D6E-409C-BE32-E72D297353CC}">
              <c16:uniqueId val="{00000007-3482-40E9-80E4-6E0ABAB1C1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413</c:v>
                </c:pt>
                <c:pt idx="2">
                  <c:v>#N/A</c:v>
                </c:pt>
                <c:pt idx="3">
                  <c:v>#N/A</c:v>
                </c:pt>
                <c:pt idx="4">
                  <c:v>427</c:v>
                </c:pt>
                <c:pt idx="5">
                  <c:v>#N/A</c:v>
                </c:pt>
                <c:pt idx="6">
                  <c:v>#N/A</c:v>
                </c:pt>
                <c:pt idx="7">
                  <c:v>334</c:v>
                </c:pt>
                <c:pt idx="8">
                  <c:v>#N/A</c:v>
                </c:pt>
                <c:pt idx="9">
                  <c:v>#N/A</c:v>
                </c:pt>
                <c:pt idx="10">
                  <c:v>354</c:v>
                </c:pt>
                <c:pt idx="11">
                  <c:v>#N/A</c:v>
                </c:pt>
                <c:pt idx="12">
                  <c:v>#N/A</c:v>
                </c:pt>
                <c:pt idx="13">
                  <c:v>333</c:v>
                </c:pt>
                <c:pt idx="14">
                  <c:v>#N/A</c:v>
                </c:pt>
              </c:numCache>
            </c:numRef>
          </c:val>
          <c:smooth val="0"/>
          <c:extLst>
            <c:ext xmlns:c16="http://schemas.microsoft.com/office/drawing/2014/chart" uri="{C3380CC4-5D6E-409C-BE32-E72D297353CC}">
              <c16:uniqueId val="{00000008-3482-40E9-80E4-6E0ABAB1C1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8599</c:v>
                </c:pt>
                <c:pt idx="5">
                  <c:v>8655</c:v>
                </c:pt>
                <c:pt idx="8">
                  <c:v>8201</c:v>
                </c:pt>
                <c:pt idx="11">
                  <c:v>8439</c:v>
                </c:pt>
                <c:pt idx="14">
                  <c:v>8136</c:v>
                </c:pt>
              </c:numCache>
            </c:numRef>
          </c:val>
          <c:extLst>
            <c:ext xmlns:c16="http://schemas.microsoft.com/office/drawing/2014/chart" uri="{C3380CC4-5D6E-409C-BE32-E72D297353CC}">
              <c16:uniqueId val="{00000000-58C6-4BC0-8B32-C54879EAD8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88</c:v>
                </c:pt>
                <c:pt idx="8">
                  <c:v>81</c:v>
                </c:pt>
                <c:pt idx="11">
                  <c:v>62</c:v>
                </c:pt>
                <c:pt idx="14">
                  <c:v>53</c:v>
                </c:pt>
              </c:numCache>
            </c:numRef>
          </c:val>
          <c:extLst>
            <c:ext xmlns:c16="http://schemas.microsoft.com/office/drawing/2014/chart" uri="{C3380CC4-5D6E-409C-BE32-E72D297353CC}">
              <c16:uniqueId val="{00000001-58C6-4BC0-8B32-C54879EAD8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3000</c:v>
                </c:pt>
                <c:pt idx="5">
                  <c:v>2862</c:v>
                </c:pt>
                <c:pt idx="8">
                  <c:v>3226</c:v>
                </c:pt>
                <c:pt idx="11">
                  <c:v>3719</c:v>
                </c:pt>
                <c:pt idx="14">
                  <c:v>4188</c:v>
                </c:pt>
              </c:numCache>
            </c:numRef>
          </c:val>
          <c:extLst>
            <c:ext xmlns:c16="http://schemas.microsoft.com/office/drawing/2014/chart" uri="{C3380CC4-5D6E-409C-BE32-E72D297353CC}">
              <c16:uniqueId val="{00000002-58C6-4BC0-8B32-C54879EAD8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C6-4BC0-8B32-C54879EAD8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C6-4BC0-8B32-C54879EAD8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C6-4BC0-8B32-C54879EAD8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449</c:v>
                </c:pt>
                <c:pt idx="3">
                  <c:v>381</c:v>
                </c:pt>
                <c:pt idx="6">
                  <c:v>445</c:v>
                </c:pt>
                <c:pt idx="9">
                  <c:v>470</c:v>
                </c:pt>
                <c:pt idx="12">
                  <c:v>428</c:v>
                </c:pt>
              </c:numCache>
            </c:numRef>
          </c:val>
          <c:extLst>
            <c:ext xmlns:c16="http://schemas.microsoft.com/office/drawing/2014/chart" uri="{C3380CC4-5D6E-409C-BE32-E72D297353CC}">
              <c16:uniqueId val="{00000006-58C6-4BC0-8B32-C54879EAD8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c:v>
                </c:pt>
                <c:pt idx="3">
                  <c:v>130</c:v>
                </c:pt>
                <c:pt idx="6">
                  <c:v>126</c:v>
                </c:pt>
                <c:pt idx="9">
                  <c:v>125</c:v>
                </c:pt>
                <c:pt idx="12">
                  <c:v>129</c:v>
                </c:pt>
              </c:numCache>
            </c:numRef>
          </c:val>
          <c:extLst>
            <c:ext xmlns:c16="http://schemas.microsoft.com/office/drawing/2014/chart" uri="{C3380CC4-5D6E-409C-BE32-E72D297353CC}">
              <c16:uniqueId val="{00000007-58C6-4BC0-8B32-C54879EAD8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5393</c:v>
                </c:pt>
                <c:pt idx="3">
                  <c:v>5073</c:v>
                </c:pt>
                <c:pt idx="6">
                  <c:v>4616</c:v>
                </c:pt>
                <c:pt idx="9">
                  <c:v>4487</c:v>
                </c:pt>
                <c:pt idx="12">
                  <c:v>4429</c:v>
                </c:pt>
              </c:numCache>
            </c:numRef>
          </c:val>
          <c:extLst>
            <c:ext xmlns:c16="http://schemas.microsoft.com/office/drawing/2014/chart" uri="{C3380CC4-5D6E-409C-BE32-E72D297353CC}">
              <c16:uniqueId val="{00000008-58C6-4BC0-8B32-C54879EAD8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C6-4BC0-8B32-C54879EAD8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7180</c:v>
                </c:pt>
                <c:pt idx="3">
                  <c:v>7424</c:v>
                </c:pt>
                <c:pt idx="6">
                  <c:v>7361</c:v>
                </c:pt>
                <c:pt idx="9">
                  <c:v>7415</c:v>
                </c:pt>
                <c:pt idx="12">
                  <c:v>7075</c:v>
                </c:pt>
              </c:numCache>
            </c:numRef>
          </c:val>
          <c:extLst>
            <c:ext xmlns:c16="http://schemas.microsoft.com/office/drawing/2014/chart" uri="{C3380CC4-5D6E-409C-BE32-E72D297353CC}">
              <c16:uniqueId val="{0000000A-58C6-4BC0-8B32-C54879EAD8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1436</c:v>
                </c:pt>
                <c:pt idx="2">
                  <c:v>#N/A</c:v>
                </c:pt>
                <c:pt idx="3">
                  <c:v>#N/A</c:v>
                </c:pt>
                <c:pt idx="4">
                  <c:v>1403</c:v>
                </c:pt>
                <c:pt idx="5">
                  <c:v>#N/A</c:v>
                </c:pt>
                <c:pt idx="6">
                  <c:v>#N/A</c:v>
                </c:pt>
                <c:pt idx="7">
                  <c:v>1041</c:v>
                </c:pt>
                <c:pt idx="8">
                  <c:v>#N/A</c:v>
                </c:pt>
                <c:pt idx="9">
                  <c:v>#N/A</c:v>
                </c:pt>
                <c:pt idx="10">
                  <c:v>278</c:v>
                </c:pt>
                <c:pt idx="11">
                  <c:v>#N/A</c:v>
                </c:pt>
                <c:pt idx="12">
                  <c:v>#N/A</c:v>
                </c:pt>
                <c:pt idx="13">
                  <c:v>0</c:v>
                </c:pt>
                <c:pt idx="14">
                  <c:v>#N/A</c:v>
                </c:pt>
              </c:numCache>
            </c:numRef>
          </c:val>
          <c:smooth val="0"/>
          <c:extLst>
            <c:ext xmlns:c16="http://schemas.microsoft.com/office/drawing/2014/chart" uri="{C3380CC4-5D6E-409C-BE32-E72D297353CC}">
              <c16:uniqueId val="{0000000B-58C6-4BC0-8B32-C54879EAD8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794</c:v>
                </c:pt>
                <c:pt idx="1">
                  <c:v>1070</c:v>
                </c:pt>
                <c:pt idx="2">
                  <c:v>1191</c:v>
                </c:pt>
              </c:numCache>
            </c:numRef>
          </c:val>
          <c:extLst>
            <c:ext xmlns:c16="http://schemas.microsoft.com/office/drawing/2014/chart" uri="{C3380CC4-5D6E-409C-BE32-E72D297353CC}">
              <c16:uniqueId val="{00000000-99AB-44B9-BFE1-EB880EE84F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c:v>
                </c:pt>
                <c:pt idx="1">
                  <c:v>106</c:v>
                </c:pt>
                <c:pt idx="2">
                  <c:v>249</c:v>
                </c:pt>
              </c:numCache>
            </c:numRef>
          </c:val>
          <c:extLst>
            <c:ext xmlns:c16="http://schemas.microsoft.com/office/drawing/2014/chart" uri="{C3380CC4-5D6E-409C-BE32-E72D297353CC}">
              <c16:uniqueId val="{00000001-99AB-44B9-BFE1-EB880EE84F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1787</c:v>
                </c:pt>
                <c:pt idx="1">
                  <c:v>2019</c:v>
                </c:pt>
                <c:pt idx="2">
                  <c:v>2148</c:v>
                </c:pt>
              </c:numCache>
            </c:numRef>
          </c:val>
          <c:extLst>
            <c:ext xmlns:c16="http://schemas.microsoft.com/office/drawing/2014/chart" uri="{C3380CC4-5D6E-409C-BE32-E72D297353CC}">
              <c16:uniqueId val="{00000002-99AB-44B9-BFE1-EB880EE84F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、分母は対前年度比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過疎対策事業債等の元利償還金が増加し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基準財政需要額算入学等が増加したため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、比率の減少につながった。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一般会計債については、過疎対策事業債、緊急防災・減災事業債等の交付税措置率の高いものに置き換わってきており、今後も減少傾向が続くと見込まれるが、引き続き、公債費負担の適正化に努める。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満期一括償還地方債の残高がないため、積立てをしていない。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百万円の減、分母は対前年度比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の減少、公営企業等繰入見込額の減少しており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、充当可能基金残高の増加により、分子数値が減少し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、将来負担額を充当可能財源等が上回る結果となり、将来負担比率の分子がマイナスとなった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引き続き、公債費の適正管理とともに、基金残高の維持・確保により、将来負担の軽減を図り、持続可能な財政運営に努める必要がある。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おいて、社会保障関連の給付費や老朽化等による施設の維持補修経費の増加により一般財源が不足しており、その補填財源として「財政調整基金」を取り崩している。また、下水道事業への繰出金に対して「福祉・環境整備基金」を、普通建設事業費のうち非適債事業費の一部に「公共施設建設基金」を充当し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年度は、予算編成時の補てん財源について、地方交付税の決定や事業費の精算見込みに伴い基金の取崩しが一部不要となったことから、基金残高全体が増加している。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建設改良費や下水道事業繰出金の財政負担に備え、「公共施設建設基金」及び「福祉・環境整備基金」の残高の維持に努めている。また、災害対応、公債費負担の適正化等を考慮すると、「財政調整基金」の残高も維持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公共施設建設基金：小・中学校、病院、ごみ焼却場、社会福祉施設、社会教育施設、情報通信施設その他これらに類する施設の建設費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福祉・環境整備基金：高齢者の福祉増進施設、並びに下排水施設の整備に要する経費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地域福祉基金：高齢者の保健福祉施策に要する経費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ふるさと岩美まちづくり基金：ふるさと納税を財源として行うまちづくり全般に関する事業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人材育成基金：国際交流の推進と岩美町の文化、スポーツ及び産業等の分野において、中核となる人材の育成に要する経費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公共施設建設基金：教育施設、保育施設等の老朽化対策として一般財源を積み立てた。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福祉・環境整備基金：下水道事業債償還費に対する繰出財源として一般財源を積み立てた。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地域福祉基金：高齢者ふれあい食事サービス助成事業に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百万円を充当した。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ふるさと岩美まちづくり基金：ふるさと納税寄附額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百万円を積み立て、そのうち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百万円を当年度事業に活用した。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将来的に、各小学校、社会体育施設、保育所、光ケーブル網等の老朽化対応が見込まれるため、その財源として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億円程度を目指す。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福祉・環境整備基金：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集落排水処理事業及び公共下水道事業に対する繰出金の財源として、将来負担見込額の２～３割程度を目安に残高の維持を目指す。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ふるさと岩美まちづくり寄附金：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可能な限り当年度の財源として活用するが、ふるさと納税寄附額が伸びてくれば基金に残し、翌年度以降の事業に活用する。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予算編成時における独自施策に要する経費等に係る一般財源の不足額を補てんするために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百万円取崩しを見込んたが、普通交付税額の増などにより一般財源を確保することができたため、取崩しの大部分を取りやめた。また、令和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年度決算に伴う歳計剰余金積立てとして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百万円、条例に規定する毎年の積立額、預金利息及び決算見込みに伴う一般財源積立てとして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百万円を積立てたため、残高としては、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大規模災害などの緊急的な財政需要に対応するため、町税収入一年分に相当する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億円程度の残高を目標に積み立てる。この場合、標準財政規模比では、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定期預金による運用益を積み立てている。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なお、住宅新築資金等貸付事業積立金については、地方債の完済に伴い、令和３年度末に基金を廃止したため、残高を一般会計に繰り入れている。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減債基金については、公債費負担の平準化、繰上償還等に対応するため、残高を確保している。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令和５年度に臨時財政対策債の繰上げ償還を実施。</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人口減少、少子高齢化により生産年齢人口が少ないこと、また、産業規模が比較的小さいことなどから、税収が少なく、地方交付税への依存度が高くなっており、財政力指数は類似団体平均を下回っている。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地方税や地方交付税などの根幹的な財源の確保に努めながら、引き続き、人口減少の抑制や産業の振興など、地域創生の取組を推進することにより、財政基盤の維持・強化を図る。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燃料高騰による物件費の増、過疎対策事業債の元金償還開始により、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経常一般財源充当経費が増加し、歳入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は前年度と大きく変わらなかったため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今後も、過疎対策事業債償還費の更なる増加が見込まれるため、繰上償還等による起債残高の抑制を図るとともに、引き続き、経常経費の見直し・削減や財源確保に努める必要がある。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118321</xdr:rowOff>
    </xdr:from>
    <xdr:to>
      <xdr:col>23</xdr:col>
      <xdr:colOff>133350</xdr:colOff>
      <xdr:row>64</xdr:row>
      <xdr:rowOff>31327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19671"/>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118321</xdr:rowOff>
    </xdr:from>
    <xdr:to>
      <xdr:col>19</xdr:col>
      <xdr:colOff>133350</xdr:colOff>
      <xdr:row>63</xdr:row>
      <xdr:rowOff>170604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196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115781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7195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115781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684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168504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67521</xdr:rowOff>
    </xdr:from>
    <xdr:to>
      <xdr:col>19</xdr:col>
      <xdr:colOff>184150</xdr:colOff>
      <xdr:row>63</xdr:row>
      <xdr:rowOff>169121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3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156650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人件費について、会計年度任用職員の増加に伴い対前年度比</a:t>
          </a:r>
          <a:r>
            <a:rPr kumimoji="1" lang="en-US" altLang="ja-JP" sz="1300" b="0">
              <a:latin typeface="ＭＳ Ｐゴシック" panose="020B0600070205080204" pitchFamily="50" charset="-128"/>
              <a:ea typeface="ＭＳ Ｐゴシック" panose="020B0600070205080204" pitchFamily="50" charset="-128"/>
            </a:rPr>
            <a:t>+1.3</a:t>
          </a:r>
          <a:r>
            <a:rPr kumimoji="1" lang="ja-JP" altLang="en-US" sz="1300" b="0">
              <a:latin typeface="ＭＳ Ｐゴシック" panose="020B0600070205080204" pitchFamily="50" charset="-128"/>
              <a:ea typeface="ＭＳ Ｐゴシック" panose="020B0600070205080204" pitchFamily="50" charset="-128"/>
            </a:rPr>
            <a:t>％となり、物件費については、燃油高騰に伴う燃料費、事業費等の増額となり、全体で人口１人当たり</a:t>
          </a:r>
          <a:r>
            <a:rPr kumimoji="1" lang="en-US" altLang="ja-JP" sz="1300" b="0">
              <a:latin typeface="ＭＳ Ｐゴシック" panose="020B0600070205080204" pitchFamily="50" charset="-128"/>
              <a:ea typeface="ＭＳ Ｐゴシック" panose="020B0600070205080204" pitchFamily="50" charset="-128"/>
            </a:rPr>
            <a:t>+10,864</a:t>
          </a:r>
          <a:r>
            <a:rPr kumimoji="1" lang="ja-JP" altLang="en-US" sz="1300" b="0">
              <a:latin typeface="ＭＳ Ｐゴシック" panose="020B0600070205080204" pitchFamily="50" charset="-128"/>
              <a:ea typeface="ＭＳ Ｐゴシック" panose="020B0600070205080204" pitchFamily="50" charset="-128"/>
            </a:rPr>
            <a:t>円となった。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引き続き、定員適正化計画に基づく適切な定員規模を維持するとともに、業務効率化等により経常的な経費の抑制に努める必要がある。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58623</xdr:rowOff>
    </xdr:from>
    <xdr:to>
      <xdr:col>23</xdr:col>
      <xdr:colOff>133350</xdr:colOff>
      <xdr:row>82</xdr:row>
      <xdr:rowOff>96072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17523"/>
          <a:ext cx="838200" cy="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37867</xdr:rowOff>
    </xdr:from>
    <xdr:to>
      <xdr:col>19</xdr:col>
      <xdr:colOff>133350</xdr:colOff>
      <xdr:row>82</xdr:row>
      <xdr:rowOff>58623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96767"/>
          <a:ext cx="8890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5074</xdr:rowOff>
    </xdr:from>
    <xdr:to>
      <xdr:col>15</xdr:col>
      <xdr:colOff>82550</xdr:colOff>
      <xdr:row>82</xdr:row>
      <xdr:rowOff>37867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63974"/>
          <a:ext cx="8890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133370</xdr:rowOff>
    </xdr:from>
    <xdr:to>
      <xdr:col>11</xdr:col>
      <xdr:colOff>31750</xdr:colOff>
      <xdr:row>82</xdr:row>
      <xdr:rowOff>5074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082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45272</xdr:rowOff>
    </xdr:from>
    <xdr:to>
      <xdr:col>23</xdr:col>
      <xdr:colOff>184150</xdr:colOff>
      <xdr:row>82</xdr:row>
      <xdr:rowOff>146872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17349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7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7823</xdr:rowOff>
    </xdr:from>
    <xdr:to>
      <xdr:col>19</xdr:col>
      <xdr:colOff>184150</xdr:colOff>
      <xdr:row>82</xdr:row>
      <xdr:rowOff>109423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6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94200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158517</xdr:rowOff>
    </xdr:from>
    <xdr:to>
      <xdr:col>15</xdr:col>
      <xdr:colOff>133350</xdr:colOff>
      <xdr:row>82</xdr:row>
      <xdr:rowOff>88667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73444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125724</xdr:rowOff>
    </xdr:from>
    <xdr:to>
      <xdr:col>11</xdr:col>
      <xdr:colOff>82550</xdr:colOff>
      <xdr:row>82</xdr:row>
      <xdr:rowOff>55874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40651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82570</xdr:rowOff>
    </xdr:from>
    <xdr:to>
      <xdr:col>7</xdr:col>
      <xdr:colOff>31750</xdr:colOff>
      <xdr:row>82</xdr:row>
      <xdr:rowOff>12720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168947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5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基本的に人事院勧告をベースにしながら給与改定を実施しており、年々減少傾向にある。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引き続き、適正な給与水準を維持する。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83</xdr:row>
      <xdr:rowOff>106539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82184"/>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08218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109361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441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125589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111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mn-lt"/>
              <a:ea typeface="+mn-ea"/>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現状では、定員適正化計画における定員を満たしていない状況であるが、人口</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人当たり職員数は類似団体平均を</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町勢や業務の内容を考慮すると、計画に沿って増員する必要があると考えられるが、併せて、機構改革や事務事業の整理、さらにはデジタル技術の活用等により業務の合理化・適正化を進める必要がある。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38659</xdr:rowOff>
    </xdr:from>
    <xdr:to>
      <xdr:col>81</xdr:col>
      <xdr:colOff>44450</xdr:colOff>
      <xdr:row>62</xdr:row>
      <xdr:rowOff>42037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8559"/>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31903</xdr:rowOff>
    </xdr:from>
    <xdr:to>
      <xdr:col>77</xdr:col>
      <xdr:colOff>44450</xdr:colOff>
      <xdr:row>62</xdr:row>
      <xdr:rowOff>38659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6180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31903</xdr:rowOff>
    </xdr:from>
    <xdr:to>
      <xdr:col>72</xdr:col>
      <xdr:colOff>203200</xdr:colOff>
      <xdr:row>62</xdr:row>
      <xdr:rowOff>34798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6180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26112</xdr:rowOff>
    </xdr:from>
    <xdr:to>
      <xdr:col>68</xdr:col>
      <xdr:colOff>152400</xdr:colOff>
      <xdr:row>62</xdr:row>
      <xdr:rowOff>34798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60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162687</xdr:rowOff>
    </xdr:from>
    <xdr:to>
      <xdr:col>81</xdr:col>
      <xdr:colOff>95250</xdr:colOff>
      <xdr:row>62</xdr:row>
      <xdr:rowOff>92837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134764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159309</xdr:rowOff>
    </xdr:from>
    <xdr:to>
      <xdr:col>77</xdr:col>
      <xdr:colOff>95250</xdr:colOff>
      <xdr:row>62</xdr:row>
      <xdr:rowOff>89459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74236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152553</xdr:rowOff>
    </xdr:from>
    <xdr:to>
      <xdr:col>73</xdr:col>
      <xdr:colOff>44450</xdr:colOff>
      <xdr:row>62</xdr:row>
      <xdr:rowOff>82703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67480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9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155448</xdr:rowOff>
    </xdr:from>
    <xdr:to>
      <xdr:col>68</xdr:col>
      <xdr:colOff>203200</xdr:colOff>
      <xdr:row>62</xdr:row>
      <xdr:rowOff>85598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70375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146762</xdr:rowOff>
    </xdr:from>
    <xdr:to>
      <xdr:col>64</xdr:col>
      <xdr:colOff>152400</xdr:colOff>
      <xdr:row>62</xdr:row>
      <xdr:rowOff>76912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％）の増加及び普通交付税算入額（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により分子数値が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したものの、分母となる標準財政規模が増加したことにより、単年度での実質公債費比率は対前年度比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ポイント減少し、３か年平均値では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しかしながら、類似団体平均と比べると、依然として高い数値で推移しており、地方債残高の適切な管理と、公営企業の経営改善を進めるなど、公営企業も含めた公債費負担の適正化を進める必要がある。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43</xdr:row>
      <xdr:rowOff>22860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986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9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44</xdr:row>
      <xdr:rowOff>12277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60537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560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地方債残高の減少（△</a:t>
          </a:r>
          <a:r>
            <a:rPr kumimoji="1" lang="en-US" altLang="ja-JP" sz="1300" b="0">
              <a:latin typeface="ＭＳ Ｐゴシック" panose="020B0600070205080204" pitchFamily="50" charset="-128"/>
              <a:ea typeface="ＭＳ Ｐゴシック" panose="020B0600070205080204" pitchFamily="50" charset="-128"/>
            </a:rPr>
            <a:t>4.6</a:t>
          </a:r>
          <a:r>
            <a:rPr kumimoji="1" lang="ja-JP" altLang="en-US" sz="1300" b="0">
              <a:latin typeface="ＭＳ Ｐゴシック" panose="020B0600070205080204" pitchFamily="50" charset="-128"/>
              <a:ea typeface="ＭＳ Ｐゴシック" panose="020B0600070205080204" pitchFamily="50" charset="-128"/>
            </a:rPr>
            <a:t>％）、公営企業債の残高の減少等に伴う公営企業債等繰入見込額の減少（△</a:t>
          </a:r>
          <a:r>
            <a:rPr kumimoji="1" lang="en-US" altLang="ja-JP" sz="1300" b="0">
              <a:latin typeface="ＭＳ Ｐゴシック" panose="020B0600070205080204" pitchFamily="50" charset="-128"/>
              <a:ea typeface="ＭＳ Ｐゴシック" panose="020B0600070205080204" pitchFamily="50" charset="-128"/>
            </a:rPr>
            <a:t>1.3</a:t>
          </a:r>
          <a:r>
            <a:rPr kumimoji="1" lang="ja-JP" altLang="en-US" sz="1300" b="0">
              <a:latin typeface="ＭＳ Ｐゴシック" panose="020B0600070205080204" pitchFamily="50" charset="-128"/>
              <a:ea typeface="ＭＳ Ｐゴシック" panose="020B0600070205080204" pitchFamily="50" charset="-128"/>
            </a:rPr>
            <a:t>％）により将来負担額が（△</a:t>
          </a:r>
          <a:r>
            <a:rPr kumimoji="1" lang="en-US" altLang="ja-JP" sz="1300" b="0">
              <a:latin typeface="ＭＳ Ｐゴシック" panose="020B0600070205080204" pitchFamily="50" charset="-128"/>
              <a:ea typeface="ＭＳ Ｐゴシック" panose="020B0600070205080204" pitchFamily="50" charset="-128"/>
            </a:rPr>
            <a:t>3.5</a:t>
          </a:r>
          <a:r>
            <a:rPr kumimoji="1" lang="ja-JP" altLang="en-US" sz="1300" b="0">
              <a:latin typeface="ＭＳ Ｐゴシック" panose="020B0600070205080204" pitchFamily="50" charset="-128"/>
              <a:ea typeface="ＭＳ Ｐゴシック" panose="020B0600070205080204" pitchFamily="50" charset="-128"/>
            </a:rPr>
            <a:t>％）、基金残高の増加（</a:t>
          </a:r>
          <a:r>
            <a:rPr kumimoji="1" lang="en-US" altLang="ja-JP" sz="1300" b="0">
              <a:latin typeface="ＭＳ Ｐゴシック" panose="020B0600070205080204" pitchFamily="50" charset="-128"/>
              <a:ea typeface="ＭＳ Ｐゴシック" panose="020B0600070205080204" pitchFamily="50" charset="-128"/>
            </a:rPr>
            <a:t>+12.6</a:t>
          </a:r>
          <a:r>
            <a:rPr kumimoji="1" lang="ja-JP" altLang="en-US" sz="1300" b="0">
              <a:latin typeface="ＭＳ Ｐゴシック" panose="020B0600070205080204" pitchFamily="50" charset="-128"/>
              <a:ea typeface="ＭＳ Ｐゴシック" panose="020B0600070205080204" pitchFamily="50" charset="-128"/>
            </a:rPr>
            <a:t>％）により、将来負担額への充当可能財源等が増加（</a:t>
          </a:r>
          <a:r>
            <a:rPr kumimoji="1" lang="en-US" altLang="ja-JP" sz="1300" b="0">
              <a:latin typeface="ＭＳ Ｐゴシック" panose="020B0600070205080204" pitchFamily="50" charset="-128"/>
              <a:ea typeface="ＭＳ Ｐゴシック" panose="020B0600070205080204" pitchFamily="50" charset="-128"/>
            </a:rPr>
            <a:t>+1.3</a:t>
          </a:r>
          <a:r>
            <a:rPr kumimoji="1" lang="ja-JP" altLang="en-US" sz="1300" b="0">
              <a:latin typeface="ＭＳ Ｐゴシック" panose="020B0600070205080204" pitchFamily="50" charset="-128"/>
              <a:ea typeface="ＭＳ Ｐゴシック" panose="020B0600070205080204" pitchFamily="50" charset="-128"/>
            </a:rPr>
            <a:t>％）し、将来負担額を充当可能財源等が上回ったため。</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引き続き、公債費負担の適正化と公営企業の経営改善に努める必要がある。</a:t>
          </a:r>
          <a:endParaRPr kumimoji="1" lang="en-US" altLang="ja-JP" sz="1300" b="0">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164798</xdr:rowOff>
    </xdr:from>
    <xdr:to>
      <xdr:col>77</xdr:col>
      <xdr:colOff>44450</xdr:colOff>
      <xdr:row>15</xdr:row>
      <xdr:rowOff>65496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93648"/>
          <a:ext cx="8890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65496</xdr:rowOff>
    </xdr:from>
    <xdr:to>
      <xdr:col>72</xdr:col>
      <xdr:colOff>203200</xdr:colOff>
      <xdr:row>16</xdr:row>
      <xdr:rowOff>35379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37246"/>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16</xdr:row>
      <xdr:rowOff>44571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7857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113998</xdr:rowOff>
    </xdr:from>
    <xdr:to>
      <xdr:col>77</xdr:col>
      <xdr:colOff>95250</xdr:colOff>
      <xdr:row>14</xdr:row>
      <xdr:rowOff>44148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28925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42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14696</xdr:rowOff>
    </xdr:from>
    <xdr:to>
      <xdr:col>73</xdr:col>
      <xdr:colOff>44450</xdr:colOff>
      <xdr:row>15</xdr:row>
      <xdr:rowOff>116296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101073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156029</xdr:rowOff>
    </xdr:from>
    <xdr:to>
      <xdr:col>68</xdr:col>
      <xdr:colOff>203200</xdr:colOff>
      <xdr:row>16</xdr:row>
      <xdr:rowOff>86179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70956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165221</xdr:rowOff>
    </xdr:from>
    <xdr:to>
      <xdr:col>64</xdr:col>
      <xdr:colOff>152400</xdr:colOff>
      <xdr:row>16</xdr:row>
      <xdr:rowOff>95371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80148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昇給、復帰等に伴う職員給の増加や共済組合負担金、退職手当組合負担金の減少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しかしながら、依然として類似団体平均を超える水準であるため、引き続き、業務の合理化、適切な定員管理等により、人件費の適正化に努める必要がある。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62230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44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62230</xdr:rowOff>
    </xdr:from>
    <xdr:to>
      <xdr:col>19</xdr:col>
      <xdr:colOff>187325</xdr:colOff>
      <xdr:row>36</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44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72390</xdr:rowOff>
    </xdr:from>
    <xdr:to>
      <xdr:col>15</xdr:col>
      <xdr:colOff>149225</xdr:colOff>
      <xdr:row>37</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燃油高騰等に伴う燃料費の増加があ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が大きな増減がなかったため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引き続き、業務の合理化等により経常経費の圧縮に努める必要がある。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165100</xdr:rowOff>
    </xdr:from>
    <xdr:to>
      <xdr:col>82</xdr:col>
      <xdr:colOff>107950</xdr:colOff>
      <xdr:row>14</xdr:row>
      <xdr:rowOff>117475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939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165100</xdr:rowOff>
    </xdr:from>
    <xdr:to>
      <xdr:col>78</xdr:col>
      <xdr:colOff>69850</xdr:colOff>
      <xdr:row>14</xdr:row>
      <xdr:rowOff>3175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393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3175</xdr:rowOff>
    </xdr:from>
    <xdr:to>
      <xdr:col>73</xdr:col>
      <xdr:colOff>180975</xdr:colOff>
      <xdr:row>14</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403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22225</xdr:rowOff>
    </xdr:from>
    <xdr:to>
      <xdr:col>69</xdr:col>
      <xdr:colOff>92075</xdr:colOff>
      <xdr:row>14</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22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66675</xdr:rowOff>
    </xdr:from>
    <xdr:to>
      <xdr:col>82</xdr:col>
      <xdr:colOff>158750</xdr:colOff>
      <xdr:row>14</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83202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114300</xdr:rowOff>
    </xdr:from>
    <xdr:to>
      <xdr:col>78</xdr:col>
      <xdr:colOff>120650</xdr:colOff>
      <xdr:row>14</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54627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1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123825</xdr:rowOff>
    </xdr:from>
    <xdr:to>
      <xdr:col>74</xdr:col>
      <xdr:colOff>31750</xdr:colOff>
      <xdr:row>14</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64152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142875</xdr:rowOff>
    </xdr:from>
    <xdr:to>
      <xdr:col>65</xdr:col>
      <xdr:colOff>53975</xdr:colOff>
      <xdr:row>14</xdr:row>
      <xdr:rowOff>73025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83202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や生活保護費等が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したことにより、経常一般財源充当額が前年度比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引き続き、生活困窮者自立支援の充実等による扶助費の抑制や、健康増進の取組等による医療費の抑制に努める必要がある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121557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700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121557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56</xdr:row>
      <xdr:rowOff>165100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分母である経常一般財源が大きな増減がな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対する繰出金が減少したため、対前年度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引き続き、公営企業に対する負担の軽減・適正化に努める必要がある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xdr:rowOff>
    </xdr:from>
    <xdr:to>
      <xdr:col>82</xdr:col>
      <xdr:colOff>107950</xdr:colOff>
      <xdr:row>58</xdr:row>
      <xdr:rowOff>140063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353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140063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057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59</xdr:row>
      <xdr:rowOff>1270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057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46990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89263</xdr:rowOff>
    </xdr:from>
    <xdr:to>
      <xdr:col>78</xdr:col>
      <xdr:colOff>120650</xdr:colOff>
      <xdr:row>59</xdr:row>
      <xdr:rowOff>19413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1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病院事業会計繰出金の増加などに伴い、分母である経常一般財源が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大きな増減がなかったため、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類似団体平均値に比べると低い数値を維持しているが、恒常的な補助金の見直しや公営企業会計の経営改善に努めるなど、引き続き、負担の適正化を図る必要がある。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43180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36</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50800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中央公民館整備事業の財源として借り入れた過疎対策事業債の償還費の増加などにより、経常一般財源充当額は、対前年度比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％増加し、分母である経常一般財源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は大きく変更がなかったため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今後、過疎対策事業債の元金償還がさらに増加する予定のため、引き続き、借入抑制等により公債費負担の適正化に努める。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88137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49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普通交付税額に左右されやすい財政構造であるため、引き続き、歳出における経常経費の抑制や、歳入における町税収入の増加に向けた取組を強化することにより、財政基盤の強化を図る必要がある。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29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81280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79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138447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57193</xdr:rowOff>
    </xdr:from>
    <xdr:to>
      <xdr:col>29</xdr:col>
      <xdr:colOff>127000</xdr:colOff>
      <xdr:row>16</xdr:row>
      <xdr:rowOff>77657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48018"/>
          <a:ext cx="647700" cy="2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41970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2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77657</xdr:rowOff>
    </xdr:from>
    <xdr:to>
      <xdr:col>26</xdr:col>
      <xdr:colOff>50800</xdr:colOff>
      <xdr:row>16</xdr:row>
      <xdr:rowOff>81288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68482"/>
          <a:ext cx="698500" cy="3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81288</xdr:rowOff>
    </xdr:from>
    <xdr:to>
      <xdr:col>22</xdr:col>
      <xdr:colOff>114300</xdr:colOff>
      <xdr:row>16</xdr:row>
      <xdr:rowOff>104417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72113"/>
          <a:ext cx="698500" cy="2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104417</xdr:rowOff>
    </xdr:from>
    <xdr:to>
      <xdr:col>18</xdr:col>
      <xdr:colOff>177800</xdr:colOff>
      <xdr:row>16</xdr:row>
      <xdr:rowOff>123213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95242"/>
          <a:ext cx="698500" cy="1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6393</xdr:rowOff>
    </xdr:from>
    <xdr:to>
      <xdr:col>29</xdr:col>
      <xdr:colOff>177800</xdr:colOff>
      <xdr:row>16</xdr:row>
      <xdr:rowOff>107993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22920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4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26857</xdr:rowOff>
    </xdr:from>
    <xdr:to>
      <xdr:col>26</xdr:col>
      <xdr:colOff>101600</xdr:colOff>
      <xdr:row>16</xdr:row>
      <xdr:rowOff>128457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17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138634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8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30488</xdr:rowOff>
    </xdr:from>
    <xdr:to>
      <xdr:col>22</xdr:col>
      <xdr:colOff>165100</xdr:colOff>
      <xdr:row>16</xdr:row>
      <xdr:rowOff>132088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2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142265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53617</xdr:rowOff>
    </xdr:from>
    <xdr:to>
      <xdr:col>19</xdr:col>
      <xdr:colOff>38100</xdr:colOff>
      <xdr:row>16</xdr:row>
      <xdr:rowOff>155217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4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165394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1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72413</xdr:rowOff>
    </xdr:from>
    <xdr:to>
      <xdr:col>15</xdr:col>
      <xdr:colOff>101600</xdr:colOff>
      <xdr:row>17</xdr:row>
      <xdr:rowOff>2563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6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3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303003</xdr:rowOff>
    </xdr:from>
    <xdr:to>
      <xdr:col>29</xdr:col>
      <xdr:colOff>127000</xdr:colOff>
      <xdr:row>34</xdr:row>
      <xdr:rowOff>331807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70453"/>
          <a:ext cx="6477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303003</xdr:rowOff>
    </xdr:from>
    <xdr:to>
      <xdr:col>26</xdr:col>
      <xdr:colOff>50800</xdr:colOff>
      <xdr:row>34</xdr:row>
      <xdr:rowOff>342874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70453"/>
          <a:ext cx="698500" cy="3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196266</xdr:rowOff>
    </xdr:from>
    <xdr:to>
      <xdr:col>22</xdr:col>
      <xdr:colOff>114300</xdr:colOff>
      <xdr:row>34</xdr:row>
      <xdr:rowOff>342874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63716"/>
          <a:ext cx="698500" cy="14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196266</xdr:rowOff>
    </xdr:from>
    <xdr:to>
      <xdr:col>18</xdr:col>
      <xdr:colOff>177800</xdr:colOff>
      <xdr:row>34</xdr:row>
      <xdr:rowOff>230213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463716"/>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281007</xdr:rowOff>
    </xdr:from>
    <xdr:to>
      <xdr:col>29</xdr:col>
      <xdr:colOff>177800</xdr:colOff>
      <xdr:row>35</xdr:row>
      <xdr:rowOff>39707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4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126083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252203</xdr:rowOff>
    </xdr:from>
    <xdr:to>
      <xdr:col>26</xdr:col>
      <xdr:colOff>101600</xdr:colOff>
      <xdr:row>35</xdr:row>
      <xdr:rowOff>10903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1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21080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8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292074</xdr:rowOff>
    </xdr:from>
    <xdr:to>
      <xdr:col>22</xdr:col>
      <xdr:colOff>165100</xdr:colOff>
      <xdr:row>35</xdr:row>
      <xdr:rowOff>50774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60951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145466</xdr:rowOff>
    </xdr:from>
    <xdr:to>
      <xdr:col>19</xdr:col>
      <xdr:colOff>38100</xdr:colOff>
      <xdr:row>34</xdr:row>
      <xdr:rowOff>247066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1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257243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179413</xdr:rowOff>
    </xdr:from>
    <xdr:to>
      <xdr:col>15</xdr:col>
      <xdr:colOff>101600</xdr:colOff>
      <xdr:row>34</xdr:row>
      <xdr:rowOff>281013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291190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1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42458</xdr:rowOff>
    </xdr:from>
    <xdr:to>
      <xdr:col>24</xdr:col>
      <xdr:colOff>63500</xdr:colOff>
      <xdr:row>35</xdr:row>
      <xdr:rowOff>58200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43208"/>
          <a:ext cx="8382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58200</xdr:rowOff>
    </xdr:from>
    <xdr:to>
      <xdr:col>19</xdr:col>
      <xdr:colOff>177800</xdr:colOff>
      <xdr:row>35</xdr:row>
      <xdr:rowOff>64929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58950"/>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64929</xdr:rowOff>
    </xdr:from>
    <xdr:to>
      <xdr:col>15</xdr:col>
      <xdr:colOff>50800</xdr:colOff>
      <xdr:row>36</xdr:row>
      <xdr:rowOff>2947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65679"/>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2947</xdr:rowOff>
    </xdr:from>
    <xdr:to>
      <xdr:col>10</xdr:col>
      <xdr:colOff>114300</xdr:colOff>
      <xdr:row>36</xdr:row>
      <xdr:rowOff>12036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7514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163108</xdr:rowOff>
    </xdr:from>
    <xdr:to>
      <xdr:col>24</xdr:col>
      <xdr:colOff>114300</xdr:colOff>
      <xdr:row>35</xdr:row>
      <xdr:rowOff>93258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4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7400</xdr:rowOff>
    </xdr:from>
    <xdr:to>
      <xdr:col>20</xdr:col>
      <xdr:colOff>38100</xdr:colOff>
      <xdr:row>35</xdr:row>
      <xdr:rowOff>109000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125527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8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14129</xdr:rowOff>
    </xdr:from>
    <xdr:to>
      <xdr:col>15</xdr:col>
      <xdr:colOff>101600</xdr:colOff>
      <xdr:row>35</xdr:row>
      <xdr:rowOff>115729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132256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123597</xdr:rowOff>
    </xdr:from>
    <xdr:to>
      <xdr:col>10</xdr:col>
      <xdr:colOff>165100</xdr:colOff>
      <xdr:row>36</xdr:row>
      <xdr:rowOff>53747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70274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132686</xdr:rowOff>
    </xdr:from>
    <xdr:to>
      <xdr:col>6</xdr:col>
      <xdr:colOff>38100</xdr:colOff>
      <xdr:row>36</xdr:row>
      <xdr:rowOff>62836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79363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63215</xdr:rowOff>
    </xdr:from>
    <xdr:to>
      <xdr:col>24</xdr:col>
      <xdr:colOff>63500</xdr:colOff>
      <xdr:row>56</xdr:row>
      <xdr:rowOff>97309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64415"/>
          <a:ext cx="8382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97309</xdr:rowOff>
    </xdr:from>
    <xdr:to>
      <xdr:col>19</xdr:col>
      <xdr:colOff>177800</xdr:colOff>
      <xdr:row>56</xdr:row>
      <xdr:rowOff>110508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98509"/>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49902</xdr:rowOff>
    </xdr:from>
    <xdr:to>
      <xdr:col>15</xdr:col>
      <xdr:colOff>50800</xdr:colOff>
      <xdr:row>56</xdr:row>
      <xdr:rowOff>110508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51102"/>
          <a:ext cx="889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49902</xdr:rowOff>
    </xdr:from>
    <xdr:to>
      <xdr:col>10</xdr:col>
      <xdr:colOff>114300</xdr:colOff>
      <xdr:row>56</xdr:row>
      <xdr:rowOff>96682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51102"/>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12415</xdr:rowOff>
    </xdr:from>
    <xdr:to>
      <xdr:col>24</xdr:col>
      <xdr:colOff>114300</xdr:colOff>
      <xdr:row>56</xdr:row>
      <xdr:rowOff>114015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162292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46509</xdr:rowOff>
    </xdr:from>
    <xdr:to>
      <xdr:col>20</xdr:col>
      <xdr:colOff>38100</xdr:colOff>
      <xdr:row>56</xdr:row>
      <xdr:rowOff>148109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139236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59708</xdr:rowOff>
    </xdr:from>
    <xdr:to>
      <xdr:col>15</xdr:col>
      <xdr:colOff>101600</xdr:colOff>
      <xdr:row>56</xdr:row>
      <xdr:rowOff>161308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152435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5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170552</xdr:rowOff>
    </xdr:from>
    <xdr:to>
      <xdr:col>10</xdr:col>
      <xdr:colOff>165100</xdr:colOff>
      <xdr:row>56</xdr:row>
      <xdr:rowOff>100702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91829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6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45882</xdr:rowOff>
    </xdr:from>
    <xdr:to>
      <xdr:col>6</xdr:col>
      <xdr:colOff>38100</xdr:colOff>
      <xdr:row>56</xdr:row>
      <xdr:rowOff>147482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138609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69062</xdr:rowOff>
    </xdr:from>
    <xdr:to>
      <xdr:col>24</xdr:col>
      <xdr:colOff>63500</xdr:colOff>
      <xdr:row>78</xdr:row>
      <xdr:rowOff>80035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4216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80035</xdr:rowOff>
    </xdr:from>
    <xdr:to>
      <xdr:col>19</xdr:col>
      <xdr:colOff>177800</xdr:colOff>
      <xdr:row>78</xdr:row>
      <xdr:rowOff>128232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53135"/>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128232</xdr:rowOff>
    </xdr:from>
    <xdr:to>
      <xdr:col>15</xdr:col>
      <xdr:colOff>50800</xdr:colOff>
      <xdr:row>78</xdr:row>
      <xdr:rowOff>158178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133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154939</xdr:rowOff>
    </xdr:from>
    <xdr:to>
      <xdr:col>10</xdr:col>
      <xdr:colOff>114300</xdr:colOff>
      <xdr:row>78</xdr:row>
      <xdr:rowOff>158178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2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18262</xdr:rowOff>
    </xdr:from>
    <xdr:to>
      <xdr:col>24</xdr:col>
      <xdr:colOff>114300</xdr:colOff>
      <xdr:row>78</xdr:row>
      <xdr:rowOff>119862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104639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29235</xdr:rowOff>
    </xdr:from>
    <xdr:to>
      <xdr:col>20</xdr:col>
      <xdr:colOff>38100</xdr:colOff>
      <xdr:row>78</xdr:row>
      <xdr:rowOff>130835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121962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77432</xdr:rowOff>
    </xdr:from>
    <xdr:to>
      <xdr:col>15</xdr:col>
      <xdr:colOff>101600</xdr:colOff>
      <xdr:row>79</xdr:row>
      <xdr:rowOff>7582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170159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107378</xdr:rowOff>
    </xdr:from>
    <xdr:to>
      <xdr:col>10</xdr:col>
      <xdr:colOff>165100</xdr:colOff>
      <xdr:row>79</xdr:row>
      <xdr:rowOff>37528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28655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104139</xdr:rowOff>
    </xdr:from>
    <xdr:to>
      <xdr:col>6</xdr:col>
      <xdr:colOff>38100</xdr:colOff>
      <xdr:row>79</xdr:row>
      <xdr:rowOff>34289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28732</xdr:rowOff>
    </xdr:from>
    <xdr:to>
      <xdr:col>24</xdr:col>
      <xdr:colOff>63500</xdr:colOff>
      <xdr:row>95</xdr:row>
      <xdr:rowOff>138916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16482"/>
          <a:ext cx="838200" cy="1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28732</xdr:rowOff>
    </xdr:from>
    <xdr:to>
      <xdr:col>19</xdr:col>
      <xdr:colOff>177800</xdr:colOff>
      <xdr:row>96</xdr:row>
      <xdr:rowOff>116371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16482"/>
          <a:ext cx="889000" cy="2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112464</xdr:rowOff>
    </xdr:from>
    <xdr:to>
      <xdr:col>15</xdr:col>
      <xdr:colOff>50800</xdr:colOff>
      <xdr:row>96</xdr:row>
      <xdr:rowOff>116371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571664"/>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112464</xdr:rowOff>
    </xdr:from>
    <xdr:to>
      <xdr:col>10</xdr:col>
      <xdr:colOff>114300</xdr:colOff>
      <xdr:row>96</xdr:row>
      <xdr:rowOff>138514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71664"/>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88116</xdr:rowOff>
    </xdr:from>
    <xdr:to>
      <xdr:col>24</xdr:col>
      <xdr:colOff>114300</xdr:colOff>
      <xdr:row>96</xdr:row>
      <xdr:rowOff>18266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110993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149382</xdr:rowOff>
    </xdr:from>
    <xdr:to>
      <xdr:col>20</xdr:col>
      <xdr:colOff>38100</xdr:colOff>
      <xdr:row>95</xdr:row>
      <xdr:rowOff>79532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96059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0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65571</xdr:rowOff>
    </xdr:from>
    <xdr:to>
      <xdr:col>15</xdr:col>
      <xdr:colOff>101600</xdr:colOff>
      <xdr:row>96</xdr:row>
      <xdr:rowOff>167171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158298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61664</xdr:rowOff>
    </xdr:from>
    <xdr:to>
      <xdr:col>10</xdr:col>
      <xdr:colOff>165100</xdr:colOff>
      <xdr:row>96</xdr:row>
      <xdr:rowOff>163264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87714</xdr:rowOff>
    </xdr:from>
    <xdr:to>
      <xdr:col>6</xdr:col>
      <xdr:colOff>38100</xdr:colOff>
      <xdr:row>97</xdr:row>
      <xdr:rowOff>17864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34391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7546</xdr:rowOff>
    </xdr:from>
    <xdr:to>
      <xdr:col>55</xdr:col>
      <xdr:colOff>0</xdr:colOff>
      <xdr:row>35</xdr:row>
      <xdr:rowOff>96065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008296"/>
          <a:ext cx="838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168988</xdr:rowOff>
    </xdr:from>
    <xdr:to>
      <xdr:col>50</xdr:col>
      <xdr:colOff>114300</xdr:colOff>
      <xdr:row>35</xdr:row>
      <xdr:rowOff>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655388"/>
          <a:ext cx="889000" cy="3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168988</xdr:rowOff>
    </xdr:from>
    <xdr:to>
      <xdr:col>45</xdr:col>
      <xdr:colOff>177800</xdr:colOff>
      <xdr:row>36</xdr:row>
      <xdr:rowOff>60760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655388"/>
          <a:ext cx="889000" cy="5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60760</xdr:rowOff>
    </xdr:from>
    <xdr:to>
      <xdr:col>41</xdr:col>
      <xdr:colOff>50800</xdr:colOff>
      <xdr:row>36</xdr:row>
      <xdr:rowOff>79628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32960"/>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45265</xdr:rowOff>
    </xdr:from>
    <xdr:to>
      <xdr:col>55</xdr:col>
      <xdr:colOff>50800</xdr:colOff>
      <xdr:row>35</xdr:row>
      <xdr:rowOff>146865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68142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9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128196</xdr:rowOff>
    </xdr:from>
    <xdr:to>
      <xdr:col>50</xdr:col>
      <xdr:colOff>165100</xdr:colOff>
      <xdr:row>35</xdr:row>
      <xdr:rowOff>58346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74873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3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118188</xdr:rowOff>
    </xdr:from>
    <xdr:to>
      <xdr:col>46</xdr:col>
      <xdr:colOff>38100</xdr:colOff>
      <xdr:row>33</xdr:row>
      <xdr:rowOff>48338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64865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7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9960</xdr:rowOff>
    </xdr:from>
    <xdr:to>
      <xdr:col>41</xdr:col>
      <xdr:colOff>101600</xdr:colOff>
      <xdr:row>36</xdr:row>
      <xdr:rowOff>111560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128087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28828</xdr:rowOff>
    </xdr:from>
    <xdr:to>
      <xdr:col>36</xdr:col>
      <xdr:colOff>165100</xdr:colOff>
      <xdr:row>36</xdr:row>
      <xdr:rowOff>130428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146955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86902</xdr:rowOff>
    </xdr:from>
    <xdr:to>
      <xdr:col>55</xdr:col>
      <xdr:colOff>0</xdr:colOff>
      <xdr:row>57</xdr:row>
      <xdr:rowOff>164576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59552"/>
          <a:ext cx="838200" cy="7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86902</xdr:rowOff>
    </xdr:from>
    <xdr:to>
      <xdr:col>50</xdr:col>
      <xdr:colOff>114300</xdr:colOff>
      <xdr:row>57</xdr:row>
      <xdr:rowOff>110151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59552"/>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26836</xdr:rowOff>
    </xdr:from>
    <xdr:to>
      <xdr:col>45</xdr:col>
      <xdr:colOff>177800</xdr:colOff>
      <xdr:row>57</xdr:row>
      <xdr:rowOff>110151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28036"/>
          <a:ext cx="889000" cy="25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26836</xdr:rowOff>
    </xdr:from>
    <xdr:to>
      <xdr:col>41</xdr:col>
      <xdr:colOff>50800</xdr:colOff>
      <xdr:row>56</xdr:row>
      <xdr:rowOff>163319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28036"/>
          <a:ext cx="889000" cy="13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113776</xdr:rowOff>
    </xdr:from>
    <xdr:to>
      <xdr:col>55</xdr:col>
      <xdr:colOff>50800</xdr:colOff>
      <xdr:row>58</xdr:row>
      <xdr:rowOff>43926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28703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36102</xdr:rowOff>
    </xdr:from>
    <xdr:to>
      <xdr:col>50</xdr:col>
      <xdr:colOff>165100</xdr:colOff>
      <xdr:row>57</xdr:row>
      <xdr:rowOff>137702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128829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59351</xdr:rowOff>
    </xdr:from>
    <xdr:to>
      <xdr:col>46</xdr:col>
      <xdr:colOff>38100</xdr:colOff>
      <xdr:row>57</xdr:row>
      <xdr:rowOff>160951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147486</xdr:rowOff>
    </xdr:from>
    <xdr:to>
      <xdr:col>41</xdr:col>
      <xdr:colOff>101600</xdr:colOff>
      <xdr:row>56</xdr:row>
      <xdr:rowOff>77636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112519</xdr:rowOff>
    </xdr:from>
    <xdr:to>
      <xdr:col>36</xdr:col>
      <xdr:colOff>165100</xdr:colOff>
      <xdr:row>57</xdr:row>
      <xdr:rowOff>42669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33796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44100</xdr:rowOff>
    </xdr:from>
    <xdr:to>
      <xdr:col>55</xdr:col>
      <xdr:colOff>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88650"/>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34186</xdr:rowOff>
    </xdr:from>
    <xdr:to>
      <xdr:col>50</xdr:col>
      <xdr:colOff>114300</xdr:colOff>
      <xdr:row>79</xdr:row>
      <xdr:rowOff>44100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78736"/>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34186</xdr:rowOff>
    </xdr:from>
    <xdr:to>
      <xdr:col>45</xdr:col>
      <xdr:colOff>177800</xdr:colOff>
      <xdr:row>79</xdr:row>
      <xdr:rowOff>42842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78736"/>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40472</xdr:rowOff>
    </xdr:from>
    <xdr:to>
      <xdr:col>41</xdr:col>
      <xdr:colOff>50800</xdr:colOff>
      <xdr:row>79</xdr:row>
      <xdr:rowOff>42842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85022"/>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164750</xdr:rowOff>
    </xdr:from>
    <xdr:to>
      <xdr:col>50</xdr:col>
      <xdr:colOff>165100</xdr:colOff>
      <xdr:row>79</xdr:row>
      <xdr:rowOff>94900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86027</xdr:rowOff>
    </xdr:from>
    <xdr:ext cx="313932"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82333" y="1363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154836</xdr:rowOff>
    </xdr:from>
    <xdr:to>
      <xdr:col>46</xdr:col>
      <xdr:colOff>38100</xdr:colOff>
      <xdr:row>79</xdr:row>
      <xdr:rowOff>84986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76113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163492</xdr:rowOff>
    </xdr:from>
    <xdr:to>
      <xdr:col>41</xdr:col>
      <xdr:colOff>101600</xdr:colOff>
      <xdr:row>79</xdr:row>
      <xdr:rowOff>93642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84769</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2017" y="1362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161122</xdr:rowOff>
    </xdr:from>
    <xdr:to>
      <xdr:col>36</xdr:col>
      <xdr:colOff>165100</xdr:colOff>
      <xdr:row>79</xdr:row>
      <xdr:rowOff>91272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82399</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3017" y="1362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146434</xdr:rowOff>
    </xdr:from>
    <xdr:to>
      <xdr:col>55</xdr:col>
      <xdr:colOff>0</xdr:colOff>
      <xdr:row>98</xdr:row>
      <xdr:rowOff>28504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77084"/>
          <a:ext cx="838200" cy="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131654</xdr:rowOff>
    </xdr:from>
    <xdr:to>
      <xdr:col>50</xdr:col>
      <xdr:colOff>114300</xdr:colOff>
      <xdr:row>97</xdr:row>
      <xdr:rowOff>146434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62304"/>
          <a:ext cx="889000" cy="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59342</xdr:rowOff>
    </xdr:from>
    <xdr:to>
      <xdr:col>45</xdr:col>
      <xdr:colOff>177800</xdr:colOff>
      <xdr:row>97</xdr:row>
      <xdr:rowOff>131654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18542"/>
          <a:ext cx="889000" cy="2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59342</xdr:rowOff>
    </xdr:from>
    <xdr:to>
      <xdr:col>41</xdr:col>
      <xdr:colOff>50800</xdr:colOff>
      <xdr:row>97</xdr:row>
      <xdr:rowOff>327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18542"/>
          <a:ext cx="8890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149154</xdr:rowOff>
    </xdr:from>
    <xdr:to>
      <xdr:col>55</xdr:col>
      <xdr:colOff>50800</xdr:colOff>
      <xdr:row>98</xdr:row>
      <xdr:rowOff>79304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64081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95634</xdr:rowOff>
    </xdr:from>
    <xdr:to>
      <xdr:col>50</xdr:col>
      <xdr:colOff>165100</xdr:colOff>
      <xdr:row>98</xdr:row>
      <xdr:rowOff>25784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16911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80854</xdr:rowOff>
    </xdr:from>
    <xdr:to>
      <xdr:col>46</xdr:col>
      <xdr:colOff>38100</xdr:colOff>
      <xdr:row>98</xdr:row>
      <xdr:rowOff>11004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2131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8542</xdr:rowOff>
    </xdr:from>
    <xdr:to>
      <xdr:col>41</xdr:col>
      <xdr:colOff>101600</xdr:colOff>
      <xdr:row>96</xdr:row>
      <xdr:rowOff>110142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126669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120977</xdr:rowOff>
    </xdr:from>
    <xdr:to>
      <xdr:col>36</xdr:col>
      <xdr:colOff>165100</xdr:colOff>
      <xdr:row>97</xdr:row>
      <xdr:rowOff>51127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67654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36658</xdr:rowOff>
    </xdr:from>
    <xdr:to>
      <xdr:col>85</xdr:col>
      <xdr:colOff>127000</xdr:colOff>
      <xdr:row>39</xdr:row>
      <xdr:rowOff>42811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2320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11246</xdr:rowOff>
    </xdr:from>
    <xdr:to>
      <xdr:col>81</xdr:col>
      <xdr:colOff>50800</xdr:colOff>
      <xdr:row>39</xdr:row>
      <xdr:rowOff>42811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97796"/>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11246</xdr:rowOff>
    </xdr:from>
    <xdr:to>
      <xdr:col>76</xdr:col>
      <xdr:colOff>114300</xdr:colOff>
      <xdr:row>39</xdr:row>
      <xdr:rowOff>26429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97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69253</xdr:rowOff>
    </xdr:from>
    <xdr:to>
      <xdr:col>71</xdr:col>
      <xdr:colOff>177800</xdr:colOff>
      <xdr:row>39</xdr:row>
      <xdr:rowOff>26429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84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157308</xdr:rowOff>
    </xdr:from>
    <xdr:to>
      <xdr:col>85</xdr:col>
      <xdr:colOff>177800</xdr:colOff>
      <xdr:row>39</xdr:row>
      <xdr:rowOff>87458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72235</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84738</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131896</xdr:rowOff>
    </xdr:from>
    <xdr:to>
      <xdr:col>76</xdr:col>
      <xdr:colOff>165100</xdr:colOff>
      <xdr:row>39</xdr:row>
      <xdr:rowOff>62046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53173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3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147079</xdr:rowOff>
    </xdr:from>
    <xdr:to>
      <xdr:col>72</xdr:col>
      <xdr:colOff>38100</xdr:colOff>
      <xdr:row>39</xdr:row>
      <xdr:rowOff>77229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68356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5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18453</xdr:rowOff>
    </xdr:from>
    <xdr:to>
      <xdr:col>67</xdr:col>
      <xdr:colOff>101600</xdr:colOff>
      <xdr:row>38</xdr:row>
      <xdr:rowOff>120053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136580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63257</xdr:rowOff>
    </xdr:from>
    <xdr:to>
      <xdr:col>85</xdr:col>
      <xdr:colOff>127000</xdr:colOff>
      <xdr:row>76</xdr:row>
      <xdr:rowOff>94193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93457"/>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94193</xdr:rowOff>
    </xdr:from>
    <xdr:to>
      <xdr:col>81</xdr:col>
      <xdr:colOff>50800</xdr:colOff>
      <xdr:row>76</xdr:row>
      <xdr:rowOff>105456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2439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63050</xdr:rowOff>
    </xdr:from>
    <xdr:to>
      <xdr:col>76</xdr:col>
      <xdr:colOff>114300</xdr:colOff>
      <xdr:row>76</xdr:row>
      <xdr:rowOff>105456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09325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63050</xdr:rowOff>
    </xdr:from>
    <xdr:to>
      <xdr:col>71</xdr:col>
      <xdr:colOff>177800</xdr:colOff>
      <xdr:row>76</xdr:row>
      <xdr:rowOff>82299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093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12457</xdr:rowOff>
    </xdr:from>
    <xdr:to>
      <xdr:col>85</xdr:col>
      <xdr:colOff>177800</xdr:colOff>
      <xdr:row>76</xdr:row>
      <xdr:rowOff>114057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35333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8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43393</xdr:rowOff>
    </xdr:from>
    <xdr:to>
      <xdr:col>81</xdr:col>
      <xdr:colOff>101600</xdr:colOff>
      <xdr:row>76</xdr:row>
      <xdr:rowOff>144993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161520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4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54656</xdr:rowOff>
    </xdr:from>
    <xdr:to>
      <xdr:col>76</xdr:col>
      <xdr:colOff>165100</xdr:colOff>
      <xdr:row>76</xdr:row>
      <xdr:rowOff>156256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12250</xdr:rowOff>
    </xdr:from>
    <xdr:to>
      <xdr:col>72</xdr:col>
      <xdr:colOff>38100</xdr:colOff>
      <xdr:row>76</xdr:row>
      <xdr:rowOff>113850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130377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31499</xdr:rowOff>
    </xdr:from>
    <xdr:to>
      <xdr:col>67</xdr:col>
      <xdr:colOff>101600</xdr:colOff>
      <xdr:row>76</xdr:row>
      <xdr:rowOff>133099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149626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3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93289</xdr:rowOff>
    </xdr:from>
    <xdr:to>
      <xdr:col>85</xdr:col>
      <xdr:colOff>127000</xdr:colOff>
      <xdr:row>97</xdr:row>
      <xdr:rowOff>106539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23939"/>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93289</xdr:rowOff>
    </xdr:from>
    <xdr:to>
      <xdr:col>81</xdr:col>
      <xdr:colOff>50800</xdr:colOff>
      <xdr:row>97</xdr:row>
      <xdr:rowOff>130566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23939"/>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130566</xdr:rowOff>
    </xdr:from>
    <xdr:to>
      <xdr:col>76</xdr:col>
      <xdr:colOff>114300</xdr:colOff>
      <xdr:row>98</xdr:row>
      <xdr:rowOff>48695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61216"/>
          <a:ext cx="8890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21093</xdr:rowOff>
    </xdr:from>
    <xdr:to>
      <xdr:col>71</xdr:col>
      <xdr:colOff>177800</xdr:colOff>
      <xdr:row>98</xdr:row>
      <xdr:rowOff>48695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23193"/>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55739</xdr:rowOff>
    </xdr:from>
    <xdr:to>
      <xdr:col>85</xdr:col>
      <xdr:colOff>177800</xdr:colOff>
      <xdr:row>97</xdr:row>
      <xdr:rowOff>157339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78616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42489</xdr:rowOff>
    </xdr:from>
    <xdr:to>
      <xdr:col>81</xdr:col>
      <xdr:colOff>101600</xdr:colOff>
      <xdr:row>97</xdr:row>
      <xdr:rowOff>144089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160616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79766</xdr:rowOff>
    </xdr:from>
    <xdr:to>
      <xdr:col>76</xdr:col>
      <xdr:colOff>165100</xdr:colOff>
      <xdr:row>98</xdr:row>
      <xdr:rowOff>9916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26443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169345</xdr:rowOff>
    </xdr:from>
    <xdr:to>
      <xdr:col>72</xdr:col>
      <xdr:colOff>38100</xdr:colOff>
      <xdr:row>98</xdr:row>
      <xdr:rowOff>99495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90622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9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141743</xdr:rowOff>
    </xdr:from>
    <xdr:to>
      <xdr:col>67</xdr:col>
      <xdr:colOff>101600</xdr:colOff>
      <xdr:row>98</xdr:row>
      <xdr:rowOff>71893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88420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141453</xdr:rowOff>
    </xdr:from>
    <xdr:to>
      <xdr:col>116</xdr:col>
      <xdr:colOff>63500</xdr:colOff>
      <xdr:row>33</xdr:row>
      <xdr:rowOff>119507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5456403"/>
          <a:ext cx="8382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119507</xdr:rowOff>
    </xdr:from>
    <xdr:to>
      <xdr:col>111</xdr:col>
      <xdr:colOff>177800</xdr:colOff>
      <xdr:row>33</xdr:row>
      <xdr:rowOff>123774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577735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123774</xdr:rowOff>
    </xdr:from>
    <xdr:to>
      <xdr:col>107</xdr:col>
      <xdr:colOff>50800</xdr:colOff>
      <xdr:row>34</xdr:row>
      <xdr:rowOff>14732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5781624"/>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121031</xdr:rowOff>
    </xdr:from>
    <xdr:to>
      <xdr:col>102</xdr:col>
      <xdr:colOff>114300</xdr:colOff>
      <xdr:row>34</xdr:row>
      <xdr:rowOff>14732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57788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90653</xdr:rowOff>
    </xdr:from>
    <xdr:to>
      <xdr:col>116</xdr:col>
      <xdr:colOff>114300</xdr:colOff>
      <xdr:row>32</xdr:row>
      <xdr:rowOff>20803</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54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43680</xdr:rowOff>
    </xdr:from>
    <xdr:ext cx="534377"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53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68707</xdr:rowOff>
    </xdr:from>
    <xdr:to>
      <xdr:col>112</xdr:col>
      <xdr:colOff>38100</xdr:colOff>
      <xdr:row>33</xdr:row>
      <xdr:rowOff>170307</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5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15384</xdr:rowOff>
    </xdr:from>
    <xdr:ext cx="534377"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56111" y="550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72974</xdr:rowOff>
    </xdr:from>
    <xdr:to>
      <xdr:col>107</xdr:col>
      <xdr:colOff>101600</xdr:colOff>
      <xdr:row>34</xdr:row>
      <xdr:rowOff>3124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7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19651</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67111" y="55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135382</xdr:rowOff>
    </xdr:from>
    <xdr:to>
      <xdr:col>102</xdr:col>
      <xdr:colOff>165100</xdr:colOff>
      <xdr:row>34</xdr:row>
      <xdr:rowOff>65532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82059</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278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70231</xdr:rowOff>
    </xdr:from>
    <xdr:to>
      <xdr:col>98</xdr:col>
      <xdr:colOff>38100</xdr:colOff>
      <xdr:row>34</xdr:row>
      <xdr:rowOff>381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16908</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389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118920</xdr:rowOff>
    </xdr:from>
    <xdr:to>
      <xdr:col>116</xdr:col>
      <xdr:colOff>63500</xdr:colOff>
      <xdr:row>58</xdr:row>
      <xdr:rowOff>119194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6302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119194</xdr:rowOff>
    </xdr:from>
    <xdr:to>
      <xdr:col>111</xdr:col>
      <xdr:colOff>177800</xdr:colOff>
      <xdr:row>58</xdr:row>
      <xdr:rowOff>119423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632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99809</xdr:rowOff>
    </xdr:from>
    <xdr:to>
      <xdr:col>107</xdr:col>
      <xdr:colOff>50800</xdr:colOff>
      <xdr:row>58</xdr:row>
      <xdr:rowOff>119423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43909"/>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99809</xdr:rowOff>
    </xdr:from>
    <xdr:to>
      <xdr:col>102</xdr:col>
      <xdr:colOff>114300</xdr:colOff>
      <xdr:row>58</xdr:row>
      <xdr:rowOff>120063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43909"/>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68120</xdr:rowOff>
    </xdr:from>
    <xdr:to>
      <xdr:col>116</xdr:col>
      <xdr:colOff>114300</xdr:colOff>
      <xdr:row>58</xdr:row>
      <xdr:rowOff>169720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68394</xdr:rowOff>
    </xdr:from>
    <xdr:to>
      <xdr:col>112</xdr:col>
      <xdr:colOff>38100</xdr:colOff>
      <xdr:row>58</xdr:row>
      <xdr:rowOff>169994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161121</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0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68623</xdr:rowOff>
    </xdr:from>
    <xdr:to>
      <xdr:col>107</xdr:col>
      <xdr:colOff>101600</xdr:colOff>
      <xdr:row>58</xdr:row>
      <xdr:rowOff>170223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161350</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0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49009</xdr:rowOff>
    </xdr:from>
    <xdr:to>
      <xdr:col>102</xdr:col>
      <xdr:colOff>165100</xdr:colOff>
      <xdr:row>58</xdr:row>
      <xdr:rowOff>150609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141736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69263</xdr:rowOff>
    </xdr:from>
    <xdr:to>
      <xdr:col>98</xdr:col>
      <xdr:colOff>38100</xdr:colOff>
      <xdr:row>58</xdr:row>
      <xdr:rowOff>170863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161990</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0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79785</xdr:rowOff>
    </xdr:from>
    <xdr:to>
      <xdr:col>116</xdr:col>
      <xdr:colOff>63500</xdr:colOff>
      <xdr:row>75</xdr:row>
      <xdr:rowOff>90932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938535"/>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77467</xdr:rowOff>
    </xdr:from>
    <xdr:to>
      <xdr:col>111</xdr:col>
      <xdr:colOff>177800</xdr:colOff>
      <xdr:row>75</xdr:row>
      <xdr:rowOff>79785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36217"/>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21286</xdr:rowOff>
    </xdr:from>
    <xdr:to>
      <xdr:col>107</xdr:col>
      <xdr:colOff>50800</xdr:colOff>
      <xdr:row>75</xdr:row>
      <xdr:rowOff>77467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80036"/>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20273</xdr:rowOff>
    </xdr:from>
    <xdr:to>
      <xdr:col>102</xdr:col>
      <xdr:colOff>114300</xdr:colOff>
      <xdr:row>75</xdr:row>
      <xdr:rowOff>21286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7902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40132</xdr:rowOff>
    </xdr:from>
    <xdr:to>
      <xdr:col>116</xdr:col>
      <xdr:colOff>114300</xdr:colOff>
      <xdr:row>75</xdr:row>
      <xdr:rowOff>141732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63009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28985</xdr:rowOff>
    </xdr:from>
    <xdr:to>
      <xdr:col>112</xdr:col>
      <xdr:colOff>38100</xdr:colOff>
      <xdr:row>75</xdr:row>
      <xdr:rowOff>130585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147112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26667</xdr:rowOff>
    </xdr:from>
    <xdr:to>
      <xdr:col>107</xdr:col>
      <xdr:colOff>101600</xdr:colOff>
      <xdr:row>75</xdr:row>
      <xdr:rowOff>128267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144794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141936</xdr:rowOff>
    </xdr:from>
    <xdr:to>
      <xdr:col>102</xdr:col>
      <xdr:colOff>165100</xdr:colOff>
      <xdr:row>75</xdr:row>
      <xdr:rowOff>72086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88613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140923</xdr:rowOff>
    </xdr:from>
    <xdr:to>
      <xdr:col>98</xdr:col>
      <xdr:colOff>38100</xdr:colOff>
      <xdr:row>75</xdr:row>
      <xdr:rowOff>71073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87600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694,936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円）のコストとなっており、前年度から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円減となっている。主な要因は、補助費等において、令和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年度の国の特別定額給付金に係る事業が皆減となったことによる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燃料価格の高騰による物件費への影響が大きく、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資及び出資金については、主に病院事業会計への繰出金であり、交付税措置のある繰出基準を基本として負担しているため、恒常的に類似団体平均値より高い数値で推移して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50546</xdr:rowOff>
    </xdr:from>
    <xdr:to>
      <xdr:col>24</xdr:col>
      <xdr:colOff>63500</xdr:colOff>
      <xdr:row>35</xdr:row>
      <xdr:rowOff>118554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1296"/>
          <a:ext cx="8382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118554</xdr:rowOff>
    </xdr:from>
    <xdr:to>
      <xdr:col>19</xdr:col>
      <xdr:colOff>177800</xdr:colOff>
      <xdr:row>35</xdr:row>
      <xdr:rowOff>137223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930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93599</xdr:rowOff>
    </xdr:from>
    <xdr:to>
      <xdr:col>15</xdr:col>
      <xdr:colOff>50800</xdr:colOff>
      <xdr:row>35</xdr:row>
      <xdr:rowOff>137223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4349"/>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93599</xdr:rowOff>
    </xdr:from>
    <xdr:to>
      <xdr:col>10</xdr:col>
      <xdr:colOff>114300</xdr:colOff>
      <xdr:row>35</xdr:row>
      <xdr:rowOff>125984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434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171196</xdr:rowOff>
    </xdr:from>
    <xdr:to>
      <xdr:col>24</xdr:col>
      <xdr:colOff>114300</xdr:colOff>
      <xdr:row>35</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22623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67754</xdr:rowOff>
    </xdr:from>
    <xdr:to>
      <xdr:col>20</xdr:col>
      <xdr:colOff>38100</xdr:colOff>
      <xdr:row>35</xdr:row>
      <xdr:rowOff>169354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14431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86423</xdr:rowOff>
    </xdr:from>
    <xdr:to>
      <xdr:col>15</xdr:col>
      <xdr:colOff>101600</xdr:colOff>
      <xdr:row>36</xdr:row>
      <xdr:rowOff>16573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33100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42799</xdr:rowOff>
    </xdr:from>
    <xdr:to>
      <xdr:col>10</xdr:col>
      <xdr:colOff>165100</xdr:colOff>
      <xdr:row>35</xdr:row>
      <xdr:rowOff>144399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160926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75184</xdr:rowOff>
    </xdr:from>
    <xdr:to>
      <xdr:col>6</xdr:col>
      <xdr:colOff>38100</xdr:colOff>
      <xdr:row>36</xdr:row>
      <xdr:rowOff>5334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15697</xdr:rowOff>
    </xdr:from>
    <xdr:to>
      <xdr:col>24</xdr:col>
      <xdr:colOff>63500</xdr:colOff>
      <xdr:row>57</xdr:row>
      <xdr:rowOff>21116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8347"/>
          <a:ext cx="8382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63632</xdr:rowOff>
    </xdr:from>
    <xdr:to>
      <xdr:col>19</xdr:col>
      <xdr:colOff>177800</xdr:colOff>
      <xdr:row>57</xdr:row>
      <xdr:rowOff>21116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93382"/>
          <a:ext cx="889000" cy="3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63632</xdr:rowOff>
    </xdr:from>
    <xdr:to>
      <xdr:col>15</xdr:col>
      <xdr:colOff>50800</xdr:colOff>
      <xdr:row>57</xdr:row>
      <xdr:rowOff>114609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93382"/>
          <a:ext cx="889000" cy="3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114609</xdr:rowOff>
    </xdr:from>
    <xdr:to>
      <xdr:col>10</xdr:col>
      <xdr:colOff>114300</xdr:colOff>
      <xdr:row>57</xdr:row>
      <xdr:rowOff>121993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725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136347</xdr:rowOff>
    </xdr:from>
    <xdr:to>
      <xdr:col>24</xdr:col>
      <xdr:colOff>114300</xdr:colOff>
      <xdr:row>57</xdr:row>
      <xdr:rowOff>66497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114774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141766</xdr:rowOff>
    </xdr:from>
    <xdr:to>
      <xdr:col>20</xdr:col>
      <xdr:colOff>38100</xdr:colOff>
      <xdr:row>57</xdr:row>
      <xdr:rowOff>71916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63043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12832</xdr:rowOff>
    </xdr:from>
    <xdr:to>
      <xdr:col>15</xdr:col>
      <xdr:colOff>101600</xdr:colOff>
      <xdr:row>55</xdr:row>
      <xdr:rowOff>114432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105559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63809</xdr:rowOff>
    </xdr:from>
    <xdr:to>
      <xdr:col>10</xdr:col>
      <xdr:colOff>165100</xdr:colOff>
      <xdr:row>57</xdr:row>
      <xdr:rowOff>165409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156536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2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71193</xdr:rowOff>
    </xdr:from>
    <xdr:to>
      <xdr:col>6</xdr:col>
      <xdr:colOff>38100</xdr:colOff>
      <xdr:row>58</xdr:row>
      <xdr:rowOff>1343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83708</xdr:rowOff>
    </xdr:from>
    <xdr:to>
      <xdr:col>24</xdr:col>
      <xdr:colOff>63500</xdr:colOff>
      <xdr:row>74</xdr:row>
      <xdr:rowOff>164617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71008"/>
          <a:ext cx="8382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83708</xdr:rowOff>
    </xdr:from>
    <xdr:to>
      <xdr:col>19</xdr:col>
      <xdr:colOff>177800</xdr:colOff>
      <xdr:row>75</xdr:row>
      <xdr:rowOff>128484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71008"/>
          <a:ext cx="889000" cy="2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112123</xdr:rowOff>
    </xdr:from>
    <xdr:to>
      <xdr:col>15</xdr:col>
      <xdr:colOff>50800</xdr:colOff>
      <xdr:row>75</xdr:row>
      <xdr:rowOff>128484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70873"/>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112123</xdr:rowOff>
    </xdr:from>
    <xdr:to>
      <xdr:col>10</xdr:col>
      <xdr:colOff>114300</xdr:colOff>
      <xdr:row>76</xdr:row>
      <xdr:rowOff>18611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70873"/>
          <a:ext cx="8890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113817</xdr:rowOff>
    </xdr:from>
    <xdr:to>
      <xdr:col>24</xdr:col>
      <xdr:colOff>114300</xdr:colOff>
      <xdr:row>75</xdr:row>
      <xdr:rowOff>43967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136694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32908</xdr:rowOff>
    </xdr:from>
    <xdr:to>
      <xdr:col>20</xdr:col>
      <xdr:colOff>38100</xdr:colOff>
      <xdr:row>74</xdr:row>
      <xdr:rowOff>134508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151035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9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77684</xdr:rowOff>
    </xdr:from>
    <xdr:to>
      <xdr:col>15</xdr:col>
      <xdr:colOff>101600</xdr:colOff>
      <xdr:row>76</xdr:row>
      <xdr:rowOff>7834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61323</xdr:rowOff>
    </xdr:from>
    <xdr:to>
      <xdr:col>10</xdr:col>
      <xdr:colOff>165100</xdr:colOff>
      <xdr:row>75</xdr:row>
      <xdr:rowOff>162923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139260</xdr:rowOff>
    </xdr:from>
    <xdr:to>
      <xdr:col>6</xdr:col>
      <xdr:colOff>38100</xdr:colOff>
      <xdr:row>76</xdr:row>
      <xdr:rowOff>69410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9224</xdr:rowOff>
    </xdr:from>
    <xdr:to>
      <xdr:col>24</xdr:col>
      <xdr:colOff>63500</xdr:colOff>
      <xdr:row>96</xdr:row>
      <xdr:rowOff>94177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68424"/>
          <a:ext cx="8382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9224</xdr:rowOff>
    </xdr:from>
    <xdr:to>
      <xdr:col>19</xdr:col>
      <xdr:colOff>177800</xdr:colOff>
      <xdr:row>96</xdr:row>
      <xdr:rowOff>107037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68424"/>
          <a:ext cx="889000" cy="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107037</xdr:rowOff>
    </xdr:from>
    <xdr:to>
      <xdr:col>15</xdr:col>
      <xdr:colOff>50800</xdr:colOff>
      <xdr:row>97</xdr:row>
      <xdr:rowOff>13444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66237"/>
          <a:ext cx="889000" cy="7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13444</xdr:rowOff>
    </xdr:from>
    <xdr:to>
      <xdr:col>10</xdr:col>
      <xdr:colOff>114300</xdr:colOff>
      <xdr:row>97</xdr:row>
      <xdr:rowOff>27828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44094"/>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43377</xdr:rowOff>
    </xdr:from>
    <xdr:to>
      <xdr:col>24</xdr:col>
      <xdr:colOff>114300</xdr:colOff>
      <xdr:row>96</xdr:row>
      <xdr:rowOff>144977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66254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129874</xdr:rowOff>
    </xdr:from>
    <xdr:to>
      <xdr:col>20</xdr:col>
      <xdr:colOff>38100</xdr:colOff>
      <xdr:row>96</xdr:row>
      <xdr:rowOff>60024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76551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56237</xdr:rowOff>
    </xdr:from>
    <xdr:to>
      <xdr:col>15</xdr:col>
      <xdr:colOff>101600</xdr:colOff>
      <xdr:row>96</xdr:row>
      <xdr:rowOff>157837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134094</xdr:rowOff>
    </xdr:from>
    <xdr:to>
      <xdr:col>10</xdr:col>
      <xdr:colOff>165100</xdr:colOff>
      <xdr:row>97</xdr:row>
      <xdr:rowOff>64244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80771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148478</xdr:rowOff>
    </xdr:from>
    <xdr:to>
      <xdr:col>6</xdr:col>
      <xdr:colOff>38100</xdr:colOff>
      <xdr:row>97</xdr:row>
      <xdr:rowOff>78628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95155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79273</xdr:rowOff>
    </xdr:from>
    <xdr:to>
      <xdr:col>55</xdr:col>
      <xdr:colOff>0</xdr:colOff>
      <xdr:row>57</xdr:row>
      <xdr:rowOff>95451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1923"/>
          <a:ext cx="8382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79273</xdr:rowOff>
    </xdr:from>
    <xdr:to>
      <xdr:col>50</xdr:col>
      <xdr:colOff>114300</xdr:colOff>
      <xdr:row>57</xdr:row>
      <xdr:rowOff>111392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192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98377</xdr:rowOff>
    </xdr:from>
    <xdr:to>
      <xdr:col>45</xdr:col>
      <xdr:colOff>177800</xdr:colOff>
      <xdr:row>57</xdr:row>
      <xdr:rowOff>111392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1027"/>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98377</xdr:rowOff>
    </xdr:from>
    <xdr:to>
      <xdr:col>41</xdr:col>
      <xdr:colOff>50800</xdr:colOff>
      <xdr:row>57</xdr:row>
      <xdr:rowOff>152357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1027"/>
          <a:ext cx="889000" cy="5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44651</xdr:rowOff>
    </xdr:from>
    <xdr:to>
      <xdr:col>55</xdr:col>
      <xdr:colOff>50800</xdr:colOff>
      <xdr:row>57</xdr:row>
      <xdr:rowOff>146251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67528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28473</xdr:rowOff>
    </xdr:from>
    <xdr:to>
      <xdr:col>50</xdr:col>
      <xdr:colOff>165100</xdr:colOff>
      <xdr:row>57</xdr:row>
      <xdr:rowOff>130073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146600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60592</xdr:rowOff>
    </xdr:from>
    <xdr:to>
      <xdr:col>46</xdr:col>
      <xdr:colOff>38100</xdr:colOff>
      <xdr:row>57</xdr:row>
      <xdr:rowOff>162192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47577</xdr:rowOff>
    </xdr:from>
    <xdr:to>
      <xdr:col>41</xdr:col>
      <xdr:colOff>101600</xdr:colOff>
      <xdr:row>57</xdr:row>
      <xdr:rowOff>149177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165704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101557</xdr:rowOff>
    </xdr:from>
    <xdr:to>
      <xdr:col>36</xdr:col>
      <xdr:colOff>165100</xdr:colOff>
      <xdr:row>58</xdr:row>
      <xdr:rowOff>31707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48234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44095</xdr:rowOff>
    </xdr:from>
    <xdr:to>
      <xdr:col>55</xdr:col>
      <xdr:colOff>0</xdr:colOff>
      <xdr:row>77</xdr:row>
      <xdr:rowOff>68250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4574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44095</xdr:rowOff>
    </xdr:from>
    <xdr:to>
      <xdr:col>50</xdr:col>
      <xdr:colOff>114300</xdr:colOff>
      <xdr:row>77</xdr:row>
      <xdr:rowOff>111303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45745"/>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111303</xdr:rowOff>
    </xdr:from>
    <xdr:to>
      <xdr:col>45</xdr:col>
      <xdr:colOff>177800</xdr:colOff>
      <xdr:row>78</xdr:row>
      <xdr:rowOff>43955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2953"/>
          <a:ext cx="8890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16790</xdr:rowOff>
    </xdr:from>
    <xdr:to>
      <xdr:col>41</xdr:col>
      <xdr:colOff>50800</xdr:colOff>
      <xdr:row>78</xdr:row>
      <xdr:rowOff>43955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9890"/>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17450</xdr:rowOff>
    </xdr:from>
    <xdr:to>
      <xdr:col>55</xdr:col>
      <xdr:colOff>50800</xdr:colOff>
      <xdr:row>77</xdr:row>
      <xdr:rowOff>119050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167327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164745</xdr:rowOff>
    </xdr:from>
    <xdr:to>
      <xdr:col>50</xdr:col>
      <xdr:colOff>165100</xdr:colOff>
      <xdr:row>77</xdr:row>
      <xdr:rowOff>94895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60503</xdr:rowOff>
    </xdr:from>
    <xdr:to>
      <xdr:col>46</xdr:col>
      <xdr:colOff>38100</xdr:colOff>
      <xdr:row>77</xdr:row>
      <xdr:rowOff>162103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153230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164605</xdr:rowOff>
    </xdr:from>
    <xdr:to>
      <xdr:col>41</xdr:col>
      <xdr:colOff>101600</xdr:colOff>
      <xdr:row>78</xdr:row>
      <xdr:rowOff>94755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85882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137440</xdr:rowOff>
    </xdr:from>
    <xdr:to>
      <xdr:col>36</xdr:col>
      <xdr:colOff>165100</xdr:colOff>
      <xdr:row>78</xdr:row>
      <xdr:rowOff>67590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84117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56049</xdr:rowOff>
    </xdr:from>
    <xdr:to>
      <xdr:col>55</xdr:col>
      <xdr:colOff>0</xdr:colOff>
      <xdr:row>96</xdr:row>
      <xdr:rowOff>93351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15249"/>
          <a:ext cx="838200" cy="3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56049</xdr:rowOff>
    </xdr:from>
    <xdr:to>
      <xdr:col>50</xdr:col>
      <xdr:colOff>114300</xdr:colOff>
      <xdr:row>96</xdr:row>
      <xdr:rowOff>82578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15249"/>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63684</xdr:rowOff>
    </xdr:from>
    <xdr:to>
      <xdr:col>45</xdr:col>
      <xdr:colOff>177800</xdr:colOff>
      <xdr:row>96</xdr:row>
      <xdr:rowOff>82578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22884"/>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63684</xdr:rowOff>
    </xdr:from>
    <xdr:to>
      <xdr:col>41</xdr:col>
      <xdr:colOff>50800</xdr:colOff>
      <xdr:row>96</xdr:row>
      <xdr:rowOff>86877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22884"/>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42551</xdr:rowOff>
    </xdr:from>
    <xdr:to>
      <xdr:col>55</xdr:col>
      <xdr:colOff>50800</xdr:colOff>
      <xdr:row>96</xdr:row>
      <xdr:rowOff>144151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20978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5249</xdr:rowOff>
    </xdr:from>
    <xdr:to>
      <xdr:col>50</xdr:col>
      <xdr:colOff>165100</xdr:colOff>
      <xdr:row>96</xdr:row>
      <xdr:rowOff>106849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97976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5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31778</xdr:rowOff>
    </xdr:from>
    <xdr:to>
      <xdr:col>46</xdr:col>
      <xdr:colOff>38100</xdr:colOff>
      <xdr:row>96</xdr:row>
      <xdr:rowOff>133378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124505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12884</xdr:rowOff>
    </xdr:from>
    <xdr:to>
      <xdr:col>41</xdr:col>
      <xdr:colOff>101600</xdr:colOff>
      <xdr:row>96</xdr:row>
      <xdr:rowOff>114484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105611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36077</xdr:rowOff>
    </xdr:from>
    <xdr:to>
      <xdr:col>36</xdr:col>
      <xdr:colOff>165100</xdr:colOff>
      <xdr:row>96</xdr:row>
      <xdr:rowOff>137677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128804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119224</xdr:rowOff>
    </xdr:from>
    <xdr:to>
      <xdr:col>85</xdr:col>
      <xdr:colOff>127000</xdr:colOff>
      <xdr:row>37</xdr:row>
      <xdr:rowOff>150199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62874"/>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79349</xdr:rowOff>
    </xdr:from>
    <xdr:to>
      <xdr:col>81</xdr:col>
      <xdr:colOff>50800</xdr:colOff>
      <xdr:row>37</xdr:row>
      <xdr:rowOff>150199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22999"/>
          <a:ext cx="8890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79349</xdr:rowOff>
    </xdr:from>
    <xdr:to>
      <xdr:col>76</xdr:col>
      <xdr:colOff>114300</xdr:colOff>
      <xdr:row>37</xdr:row>
      <xdr:rowOff>123061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22999"/>
          <a:ext cx="889000" cy="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123061</xdr:rowOff>
    </xdr:from>
    <xdr:to>
      <xdr:col>71</xdr:col>
      <xdr:colOff>177800</xdr:colOff>
      <xdr:row>37</xdr:row>
      <xdr:rowOff>131078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6711"/>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68424</xdr:rowOff>
    </xdr:from>
    <xdr:to>
      <xdr:col>85</xdr:col>
      <xdr:colOff>177800</xdr:colOff>
      <xdr:row>37</xdr:row>
      <xdr:rowOff>170024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154801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99399</xdr:rowOff>
    </xdr:from>
    <xdr:to>
      <xdr:col>81</xdr:col>
      <xdr:colOff>101600</xdr:colOff>
      <xdr:row>38</xdr:row>
      <xdr:rowOff>29549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20676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28549</xdr:rowOff>
    </xdr:from>
    <xdr:to>
      <xdr:col>76</xdr:col>
      <xdr:colOff>165100</xdr:colOff>
      <xdr:row>37</xdr:row>
      <xdr:rowOff>130149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72261</xdr:rowOff>
    </xdr:from>
    <xdr:to>
      <xdr:col>72</xdr:col>
      <xdr:colOff>38100</xdr:colOff>
      <xdr:row>38</xdr:row>
      <xdr:rowOff>2411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164988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80278</xdr:rowOff>
    </xdr:from>
    <xdr:to>
      <xdr:col>67</xdr:col>
      <xdr:colOff>101600</xdr:colOff>
      <xdr:row>38</xdr:row>
      <xdr:rowOff>10429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3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92266</xdr:rowOff>
    </xdr:from>
    <xdr:to>
      <xdr:col>85</xdr:col>
      <xdr:colOff>127000</xdr:colOff>
      <xdr:row>57</xdr:row>
      <xdr:rowOff>96179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64916"/>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85358</xdr:rowOff>
    </xdr:from>
    <xdr:to>
      <xdr:col>81</xdr:col>
      <xdr:colOff>50800</xdr:colOff>
      <xdr:row>57</xdr:row>
      <xdr:rowOff>96179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5800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51008</xdr:rowOff>
    </xdr:from>
    <xdr:to>
      <xdr:col>76</xdr:col>
      <xdr:colOff>114300</xdr:colOff>
      <xdr:row>57</xdr:row>
      <xdr:rowOff>85358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52208"/>
          <a:ext cx="889000" cy="2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51008</xdr:rowOff>
    </xdr:from>
    <xdr:to>
      <xdr:col>71</xdr:col>
      <xdr:colOff>177800</xdr:colOff>
      <xdr:row>56</xdr:row>
      <xdr:rowOff>129225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52208"/>
          <a:ext cx="8890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41466</xdr:rowOff>
    </xdr:from>
    <xdr:to>
      <xdr:col>85</xdr:col>
      <xdr:colOff>177800</xdr:colOff>
      <xdr:row>57</xdr:row>
      <xdr:rowOff>143066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127843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45379</xdr:rowOff>
    </xdr:from>
    <xdr:to>
      <xdr:col>81</xdr:col>
      <xdr:colOff>101600</xdr:colOff>
      <xdr:row>57</xdr:row>
      <xdr:rowOff>146979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138106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34558</xdr:rowOff>
    </xdr:from>
    <xdr:to>
      <xdr:col>76</xdr:col>
      <xdr:colOff>165100</xdr:colOff>
      <xdr:row>57</xdr:row>
      <xdr:rowOff>136158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127285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208</xdr:rowOff>
    </xdr:from>
    <xdr:to>
      <xdr:col>72</xdr:col>
      <xdr:colOff>38100</xdr:colOff>
      <xdr:row>56</xdr:row>
      <xdr:rowOff>101808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118335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78425</xdr:rowOff>
    </xdr:from>
    <xdr:to>
      <xdr:col>67</xdr:col>
      <xdr:colOff>101600</xdr:colOff>
      <xdr:row>57</xdr:row>
      <xdr:rowOff>8575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36658</xdr:rowOff>
    </xdr:from>
    <xdr:to>
      <xdr:col>85</xdr:col>
      <xdr:colOff>127000</xdr:colOff>
      <xdr:row>79</xdr:row>
      <xdr:rowOff>42811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120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11246</xdr:rowOff>
    </xdr:from>
    <xdr:to>
      <xdr:col>81</xdr:col>
      <xdr:colOff>50800</xdr:colOff>
      <xdr:row>79</xdr:row>
      <xdr:rowOff>42811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5796"/>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11246</xdr:rowOff>
    </xdr:from>
    <xdr:to>
      <xdr:col>76</xdr:col>
      <xdr:colOff>114300</xdr:colOff>
      <xdr:row>79</xdr:row>
      <xdr:rowOff>26429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5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69253</xdr:rowOff>
    </xdr:from>
    <xdr:to>
      <xdr:col>71</xdr:col>
      <xdr:colOff>177800</xdr:colOff>
      <xdr:row>79</xdr:row>
      <xdr:rowOff>26429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42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157308</xdr:rowOff>
    </xdr:from>
    <xdr:to>
      <xdr:col>85</xdr:col>
      <xdr:colOff>177800</xdr:colOff>
      <xdr:row>79</xdr:row>
      <xdr:rowOff>87458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72235</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84738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131896</xdr:rowOff>
    </xdr:from>
    <xdr:to>
      <xdr:col>76</xdr:col>
      <xdr:colOff>165100</xdr:colOff>
      <xdr:row>79</xdr:row>
      <xdr:rowOff>62046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53173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147079</xdr:rowOff>
    </xdr:from>
    <xdr:to>
      <xdr:col>72</xdr:col>
      <xdr:colOff>38100</xdr:colOff>
      <xdr:row>79</xdr:row>
      <xdr:rowOff>77229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68356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18453</xdr:rowOff>
    </xdr:from>
    <xdr:to>
      <xdr:col>67</xdr:col>
      <xdr:colOff>101600</xdr:colOff>
      <xdr:row>78</xdr:row>
      <xdr:rowOff>120053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136580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63257</xdr:rowOff>
    </xdr:from>
    <xdr:to>
      <xdr:col>85</xdr:col>
      <xdr:colOff>127000</xdr:colOff>
      <xdr:row>96</xdr:row>
      <xdr:rowOff>94193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22457"/>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94193</xdr:rowOff>
    </xdr:from>
    <xdr:to>
      <xdr:col>81</xdr:col>
      <xdr:colOff>50800</xdr:colOff>
      <xdr:row>96</xdr:row>
      <xdr:rowOff>105456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5339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63050</xdr:rowOff>
    </xdr:from>
    <xdr:to>
      <xdr:col>76</xdr:col>
      <xdr:colOff>114300</xdr:colOff>
      <xdr:row>96</xdr:row>
      <xdr:rowOff>105456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2225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63050</xdr:rowOff>
    </xdr:from>
    <xdr:to>
      <xdr:col>71</xdr:col>
      <xdr:colOff>177800</xdr:colOff>
      <xdr:row>96</xdr:row>
      <xdr:rowOff>82299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22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12457</xdr:rowOff>
    </xdr:from>
    <xdr:to>
      <xdr:col>85</xdr:col>
      <xdr:colOff>177800</xdr:colOff>
      <xdr:row>96</xdr:row>
      <xdr:rowOff>114057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35334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43393</xdr:rowOff>
    </xdr:from>
    <xdr:to>
      <xdr:col>81</xdr:col>
      <xdr:colOff>101600</xdr:colOff>
      <xdr:row>96</xdr:row>
      <xdr:rowOff>144993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161520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54656</xdr:rowOff>
    </xdr:from>
    <xdr:to>
      <xdr:col>76</xdr:col>
      <xdr:colOff>165100</xdr:colOff>
      <xdr:row>96</xdr:row>
      <xdr:rowOff>156256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12250</xdr:rowOff>
    </xdr:from>
    <xdr:to>
      <xdr:col>72</xdr:col>
      <xdr:colOff>38100</xdr:colOff>
      <xdr:row>96</xdr:row>
      <xdr:rowOff>113850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130377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31499</xdr:rowOff>
    </xdr:from>
    <xdr:to>
      <xdr:col>67</xdr:col>
      <xdr:colOff>101600</xdr:colOff>
      <xdr:row>96</xdr:row>
      <xdr:rowOff>133099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149626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84,957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民生費については、主に新型コロナ対応に係る国の給付金制度に伴う増減となっている。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公債費は元金償還（中央公民館建設）の開始に伴う増が大きく影響し、前年度より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普通交付税の増などにより財源不足が圧縮され、財政調整基金の取崩し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百万円を中止したことにより、当該基金残高が維持できた。同様に、財政調整基金の取崩しが僅かであったため、実質単年度収支がプラスを維持している。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については、新型コロナの影響に伴う事業中止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が、再開されたことに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より予算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執行が適正に行われた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ことが一因であると考えられる。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本町においては、すべての会計で黒字（企業会計においては、資金剰余の状態）となっている。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資金剰余額の標準財政規模比が最も大きい病院事業の令和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ついては、新型コロナ入院協力医療機関として、コロナ病床を確保したこと等により患者数の減少があったものの、ワクチン接種等による新型コロナ関連の収入が増加したことにより黒字決算となり、資金剰余の規模を維持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が、燃料価格の高騰による光熱費等の増加により利益幅が大きく減少した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水道事業会計については、一般家庭の使用水量の減少に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より料金収入は減少となったが、施設修繕、起債償還金の減少が大きく上回ったため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利益が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引き続き、各会計の経営健全化に取り組み、一般会計の財政負担の軽減に努める必要がある。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7459139</v>
      </c>
      <c r="BO4" s="371"/>
      <c r="BP4" s="371"/>
      <c r="BQ4" s="371"/>
      <c r="BR4" s="371"/>
      <c r="BS4" s="371"/>
      <c r="BT4" s="371"/>
      <c r="BU4" s="372"/>
      <c r="BV4" s="370">
        <v>7917888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2.8</v>
      </c>
      <c r="CU4" s="377"/>
      <c r="CV4" s="377"/>
      <c r="CW4" s="377"/>
      <c r="CX4" s="377"/>
      <c r="CY4" s="377"/>
      <c r="CZ4" s="377"/>
      <c r="DA4" s="378"/>
      <c r="DB4" s="376">
        <v>3.3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7307720</v>
      </c>
      <c r="BO5" s="408"/>
      <c r="BP5" s="408"/>
      <c r="BQ5" s="408"/>
      <c r="BR5" s="408"/>
      <c r="BS5" s="408"/>
      <c r="BT5" s="408"/>
      <c r="BU5" s="409"/>
      <c r="BV5" s="407">
        <v>7745065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85.2</v>
      </c>
      <c r="CU5" s="405"/>
      <c r="CV5" s="405"/>
      <c r="CW5" s="405"/>
      <c r="CX5" s="405"/>
      <c r="CY5" s="405"/>
      <c r="CZ5" s="405"/>
      <c r="DA5" s="406"/>
      <c r="DB5" s="404">
        <v>83.1</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151419</v>
      </c>
      <c r="BO6" s="408"/>
      <c r="BP6" s="408"/>
      <c r="BQ6" s="408"/>
      <c r="BR6" s="408"/>
      <c r="BS6" s="408"/>
      <c r="BT6" s="408"/>
      <c r="BU6" s="409"/>
      <c r="BV6" s="407">
        <v>172823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86.1</v>
      </c>
      <c r="CU6" s="445"/>
      <c r="CV6" s="445"/>
      <c r="CW6" s="445"/>
      <c r="CX6" s="445"/>
      <c r="CY6" s="445"/>
      <c r="CZ6" s="445"/>
      <c r="DA6" s="446"/>
      <c r="DB6" s="444">
        <v>85.4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23005</v>
      </c>
      <c r="BO7" s="408"/>
      <c r="BP7" s="408"/>
      <c r="BQ7" s="408"/>
      <c r="BR7" s="408"/>
      <c r="BS7" s="408"/>
      <c r="BT7" s="408"/>
      <c r="BU7" s="409"/>
      <c r="BV7" s="407">
        <v>17883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4549837</v>
      </c>
      <c r="CU7" s="408"/>
      <c r="CV7" s="408"/>
      <c r="CW7" s="408"/>
      <c r="CX7" s="408"/>
      <c r="CY7" s="408"/>
      <c r="CZ7" s="408"/>
      <c r="DA7" s="409"/>
      <c r="DB7" s="407">
        <v>4656875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107</v>
      </c>
      <c r="AV8" s="440"/>
      <c r="AW8" s="440"/>
      <c r="AX8" s="440"/>
      <c r="AY8" s="441" t="s">
        <v>111</v>
      </c>
      <c r="AZ8" s="442"/>
      <c r="BA8" s="442"/>
      <c r="BB8" s="442"/>
      <c r="BC8" s="442"/>
      <c r="BD8" s="442"/>
      <c r="BE8" s="442"/>
      <c r="BF8" s="442"/>
      <c r="BG8" s="442"/>
      <c r="BH8" s="442"/>
      <c r="BI8" s="442"/>
      <c r="BJ8" s="442"/>
      <c r="BK8" s="442"/>
      <c r="BL8" s="442"/>
      <c r="BM8" s="443"/>
      <c r="BN8" s="407">
        <v>128414</v>
      </c>
      <c r="BO8" s="408"/>
      <c r="BP8" s="408"/>
      <c r="BQ8" s="408"/>
      <c r="BR8" s="408"/>
      <c r="BS8" s="408"/>
      <c r="BT8" s="408"/>
      <c r="BU8" s="409"/>
      <c r="BV8" s="407">
        <v>154940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10799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-26526</v>
      </c>
      <c r="BO9" s="408"/>
      <c r="BP9" s="408"/>
      <c r="BQ9" s="408"/>
      <c r="BR9" s="408"/>
      <c r="BS9" s="408"/>
      <c r="BT9" s="408"/>
      <c r="BU9" s="409"/>
      <c r="BV9" s="407">
        <v>23306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13.1</v>
      </c>
      <c r="CU9" s="405"/>
      <c r="CV9" s="405"/>
      <c r="CW9" s="405"/>
      <c r="CX9" s="405"/>
      <c r="CY9" s="405"/>
      <c r="CZ9" s="405"/>
      <c r="DA9" s="406"/>
      <c r="DB9" s="404">
        <v>12.2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11485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42445</v>
      </c>
      <c r="BO10" s="408"/>
      <c r="BP10" s="408"/>
      <c r="BQ10" s="408"/>
      <c r="BR10" s="408"/>
      <c r="BS10" s="408"/>
      <c r="BT10" s="408"/>
      <c r="BU10" s="409"/>
      <c r="BV10" s="407">
        <v>210286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11000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403</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10889</v>
      </c>
      <c r="S13" s="492"/>
      <c r="T13" s="492"/>
      <c r="U13" s="492"/>
      <c r="V13" s="493"/>
      <c r="W13" s="423" t="s">
        <v>141</v>
      </c>
      <c r="X13" s="424"/>
      <c r="Y13" s="424"/>
      <c r="Z13" s="424"/>
      <c r="AA13" s="424"/>
      <c r="AB13" s="414"/>
      <c r="AC13" s="458">
        <v>524</v>
      </c>
      <c r="AD13" s="459"/>
      <c r="AE13" s="459"/>
      <c r="AF13" s="459"/>
      <c r="AG13" s="501"/>
      <c r="AH13" s="458">
        <v>661</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15919</v>
      </c>
      <c r="BO13" s="408"/>
      <c r="BP13" s="408"/>
      <c r="BQ13" s="408"/>
      <c r="BR13" s="408"/>
      <c r="BS13" s="408"/>
      <c r="BT13" s="408"/>
      <c r="BU13" s="409"/>
      <c r="BV13" s="407">
        <v>233189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8.9</v>
      </c>
      <c r="CU13" s="405"/>
      <c r="CV13" s="405"/>
      <c r="CW13" s="405"/>
      <c r="CX13" s="405"/>
      <c r="CY13" s="405"/>
      <c r="CZ13" s="405"/>
      <c r="DA13" s="406"/>
      <c r="DB13" s="404">
        <v>10.1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11145</v>
      </c>
      <c r="S14" s="492"/>
      <c r="T14" s="492"/>
      <c r="U14" s="492"/>
      <c r="V14" s="493"/>
      <c r="W14" s="397"/>
      <c r="X14" s="398"/>
      <c r="Y14" s="398"/>
      <c r="Z14" s="398"/>
      <c r="AA14" s="398"/>
      <c r="AB14" s="387"/>
      <c r="AC14" s="494">
        <v>10.3</v>
      </c>
      <c r="AD14" s="495"/>
      <c r="AE14" s="495"/>
      <c r="AF14" s="495"/>
      <c r="AG14" s="496"/>
      <c r="AH14" s="494">
        <v>12.1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v>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11050</v>
      </c>
      <c r="S15" s="492"/>
      <c r="T15" s="492"/>
      <c r="U15" s="492"/>
      <c r="V15" s="493"/>
      <c r="W15" s="423" t="s">
        <v>147</v>
      </c>
      <c r="X15" s="424"/>
      <c r="Y15" s="424"/>
      <c r="Z15" s="424"/>
      <c r="AA15" s="424"/>
      <c r="AB15" s="414"/>
      <c r="AC15" s="458">
        <v>1295</v>
      </c>
      <c r="AD15" s="459"/>
      <c r="AE15" s="459"/>
      <c r="AF15" s="459"/>
      <c r="AG15" s="501"/>
      <c r="AH15" s="458">
        <v>1435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1109567</v>
      </c>
      <c r="BO15" s="371"/>
      <c r="BP15" s="371"/>
      <c r="BQ15" s="371"/>
      <c r="BR15" s="371"/>
      <c r="BS15" s="371"/>
      <c r="BT15" s="371"/>
      <c r="BU15" s="372"/>
      <c r="BV15" s="370">
        <v>1074407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25.6</v>
      </c>
      <c r="AD16" s="495"/>
      <c r="AE16" s="495"/>
      <c r="AF16" s="495"/>
      <c r="AG16" s="496"/>
      <c r="AH16" s="494">
        <v>26.3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4230455</v>
      </c>
      <c r="BO16" s="408"/>
      <c r="BP16" s="408"/>
      <c r="BQ16" s="408"/>
      <c r="BR16" s="408"/>
      <c r="BS16" s="408"/>
      <c r="BT16" s="408"/>
      <c r="BU16" s="409"/>
      <c r="BV16" s="407">
        <v>4225959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3244</v>
      </c>
      <c r="AD17" s="459"/>
      <c r="AE17" s="459"/>
      <c r="AF17" s="459"/>
      <c r="AG17" s="501"/>
      <c r="AH17" s="458">
        <v>3354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1383453</v>
      </c>
      <c r="BO17" s="408"/>
      <c r="BP17" s="408"/>
      <c r="BQ17" s="408"/>
      <c r="BR17" s="408"/>
      <c r="BS17" s="408"/>
      <c r="BT17" s="408"/>
      <c r="BU17" s="409"/>
      <c r="BV17" s="407">
        <v>1336270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157</v>
      </c>
      <c r="C18" s="450"/>
      <c r="D18" s="450"/>
      <c r="E18" s="533"/>
      <c r="F18" s="533"/>
      <c r="G18" s="533"/>
      <c r="H18" s="533"/>
      <c r="I18" s="533"/>
      <c r="J18" s="533"/>
      <c r="K18" s="533"/>
      <c r="L18" s="534">
        <v>122.32</v>
      </c>
      <c r="M18" s="534"/>
      <c r="N18" s="534"/>
      <c r="O18" s="534"/>
      <c r="P18" s="534"/>
      <c r="Q18" s="534"/>
      <c r="R18" s="535"/>
      <c r="S18" s="535"/>
      <c r="T18" s="535"/>
      <c r="U18" s="535"/>
      <c r="V18" s="536"/>
      <c r="W18" s="425"/>
      <c r="X18" s="426"/>
      <c r="Y18" s="426"/>
      <c r="Z18" s="426"/>
      <c r="AA18" s="426"/>
      <c r="AB18" s="417"/>
      <c r="AC18" s="537">
        <v>64.099999999999994</v>
      </c>
      <c r="AD18" s="538"/>
      <c r="AE18" s="538"/>
      <c r="AF18" s="538"/>
      <c r="AG18" s="539"/>
      <c r="AH18" s="537">
        <v>61.5</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3903972</v>
      </c>
      <c r="BO18" s="408"/>
      <c r="BP18" s="408"/>
      <c r="BQ18" s="408"/>
      <c r="BR18" s="408"/>
      <c r="BS18" s="408"/>
      <c r="BT18" s="408"/>
      <c r="BU18" s="409"/>
      <c r="BV18" s="407">
        <v>3885924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159</v>
      </c>
      <c r="C19" s="450"/>
      <c r="D19" s="450"/>
      <c r="E19" s="533"/>
      <c r="F19" s="533"/>
      <c r="G19" s="533"/>
      <c r="H19" s="533"/>
      <c r="I19" s="533"/>
      <c r="J19" s="533"/>
      <c r="K19" s="533"/>
      <c r="L19" s="541">
        <v>88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5382239</v>
      </c>
      <c r="BO19" s="408"/>
      <c r="BP19" s="408"/>
      <c r="BQ19" s="408"/>
      <c r="BR19" s="408"/>
      <c r="BS19" s="408"/>
      <c r="BT19" s="408"/>
      <c r="BU19" s="409"/>
      <c r="BV19" s="407">
        <v>5471431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161</v>
      </c>
      <c r="C20" s="450"/>
      <c r="D20" s="450"/>
      <c r="E20" s="533"/>
      <c r="F20" s="533"/>
      <c r="G20" s="533"/>
      <c r="H20" s="533"/>
      <c r="I20" s="533"/>
      <c r="J20" s="533"/>
      <c r="K20" s="533"/>
      <c r="L20" s="541">
        <v>3926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7056506</v>
      </c>
      <c r="BO22" s="371"/>
      <c r="BP22" s="371"/>
      <c r="BQ22" s="371"/>
      <c r="BR22" s="371"/>
      <c r="BS22" s="371"/>
      <c r="BT22" s="371"/>
      <c r="BU22" s="372"/>
      <c r="BV22" s="370">
        <v>7395021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6790353</v>
      </c>
      <c r="BO23" s="408"/>
      <c r="BP23" s="408"/>
      <c r="BQ23" s="408"/>
      <c r="BR23" s="408"/>
      <c r="BS23" s="408"/>
      <c r="BT23" s="408"/>
      <c r="BU23" s="409"/>
      <c r="BV23" s="407">
        <v>7092896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8210</v>
      </c>
      <c r="R24" s="459"/>
      <c r="S24" s="459"/>
      <c r="T24" s="459"/>
      <c r="U24" s="459"/>
      <c r="V24" s="501"/>
      <c r="W24" s="553"/>
      <c r="X24" s="554"/>
      <c r="Y24" s="555"/>
      <c r="Z24" s="457" t="s">
        <v>172</v>
      </c>
      <c r="AA24" s="437"/>
      <c r="AB24" s="437"/>
      <c r="AC24" s="437"/>
      <c r="AD24" s="437"/>
      <c r="AE24" s="437"/>
      <c r="AF24" s="437"/>
      <c r="AG24" s="438"/>
      <c r="AH24" s="458">
        <v>137</v>
      </c>
      <c r="AI24" s="459"/>
      <c r="AJ24" s="459"/>
      <c r="AK24" s="459"/>
      <c r="AL24" s="501"/>
      <c r="AM24" s="458">
        <v>413603</v>
      </c>
      <c r="AN24" s="459"/>
      <c r="AO24" s="459"/>
      <c r="AP24" s="459"/>
      <c r="AQ24" s="459"/>
      <c r="AR24" s="501"/>
      <c r="AS24" s="458">
        <v>3019</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4950077</v>
      </c>
      <c r="BO24" s="408"/>
      <c r="BP24" s="408"/>
      <c r="BQ24" s="408"/>
      <c r="BR24" s="408"/>
      <c r="BS24" s="408"/>
      <c r="BT24" s="408"/>
      <c r="BU24" s="409"/>
      <c r="BV24" s="407">
        <v>5109074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6480</v>
      </c>
      <c r="R25" s="459"/>
      <c r="S25" s="459"/>
      <c r="T25" s="459"/>
      <c r="U25" s="459"/>
      <c r="V25" s="501"/>
      <c r="W25" s="553"/>
      <c r="X25" s="554"/>
      <c r="Y25" s="555"/>
      <c r="Z25" s="457" t="s">
        <v>175</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149925</v>
      </c>
      <c r="BO25" s="371"/>
      <c r="BP25" s="371"/>
      <c r="BQ25" s="371"/>
      <c r="BR25" s="371"/>
      <c r="BS25" s="371"/>
      <c r="BT25" s="371"/>
      <c r="BU25" s="372"/>
      <c r="BV25" s="370">
        <v>195513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5990</v>
      </c>
      <c r="R26" s="459"/>
      <c r="S26" s="459"/>
      <c r="T26" s="459"/>
      <c r="U26" s="459"/>
      <c r="V26" s="501"/>
      <c r="W26" s="553"/>
      <c r="X26" s="554"/>
      <c r="Y26" s="555"/>
      <c r="Z26" s="457" t="s">
        <v>178</v>
      </c>
      <c r="AA26" s="559"/>
      <c r="AB26" s="559"/>
      <c r="AC26" s="559"/>
      <c r="AD26" s="559"/>
      <c r="AE26" s="559"/>
      <c r="AF26" s="559"/>
      <c r="AG26" s="560"/>
      <c r="AH26" s="458">
        <v>6</v>
      </c>
      <c r="AI26" s="459"/>
      <c r="AJ26" s="459"/>
      <c r="AK26" s="459"/>
      <c r="AL26" s="501"/>
      <c r="AM26" s="458">
        <v>15906</v>
      </c>
      <c r="AN26" s="459"/>
      <c r="AO26" s="459"/>
      <c r="AP26" s="459"/>
      <c r="AQ26" s="459"/>
      <c r="AR26" s="501"/>
      <c r="AS26" s="458">
        <v>2651</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3350</v>
      </c>
      <c r="R27" s="459"/>
      <c r="S27" s="459"/>
      <c r="T27" s="459"/>
      <c r="U27" s="459"/>
      <c r="V27" s="501"/>
      <c r="W27" s="553"/>
      <c r="X27" s="554"/>
      <c r="Y27" s="555"/>
      <c r="Z27" s="457" t="s">
        <v>182</v>
      </c>
      <c r="AA27" s="437"/>
      <c r="AB27" s="437"/>
      <c r="AC27" s="437"/>
      <c r="AD27" s="437"/>
      <c r="AE27" s="437"/>
      <c r="AF27" s="437"/>
      <c r="AG27" s="438"/>
      <c r="AH27" s="458" t="s">
        <v>139</v>
      </c>
      <c r="AI27" s="459"/>
      <c r="AJ27" s="459"/>
      <c r="AK27" s="459"/>
      <c r="AL27" s="501"/>
      <c r="AM27" s="458" t="s">
        <v>139</v>
      </c>
      <c r="AN27" s="459"/>
      <c r="AO27" s="459"/>
      <c r="AP27" s="459"/>
      <c r="AQ27" s="459"/>
      <c r="AR27" s="501"/>
      <c r="AS27" s="458" t="s">
        <v>180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131393</v>
      </c>
      <c r="BO27" s="530"/>
      <c r="BP27" s="530"/>
      <c r="BQ27" s="530"/>
      <c r="BR27" s="530"/>
      <c r="BS27" s="530"/>
      <c r="BT27" s="530"/>
      <c r="BU27" s="531"/>
      <c r="BV27" s="529">
        <v>131341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2490</v>
      </c>
      <c r="R28" s="459"/>
      <c r="S28" s="459"/>
      <c r="T28" s="459"/>
      <c r="U28" s="459"/>
      <c r="V28" s="501"/>
      <c r="W28" s="553"/>
      <c r="X28" s="554"/>
      <c r="Y28" s="555"/>
      <c r="Z28" s="457" t="s">
        <v>185</v>
      </c>
      <c r="AA28" s="437"/>
      <c r="AB28" s="437"/>
      <c r="AC28" s="437"/>
      <c r="AD28" s="437"/>
      <c r="AE28" s="437"/>
      <c r="AF28" s="437"/>
      <c r="AG28" s="438"/>
      <c r="AH28" s="458" t="s">
        <v>180</v>
      </c>
      <c r="AI28" s="459"/>
      <c r="AJ28" s="459"/>
      <c r="AK28" s="459"/>
      <c r="AL28" s="501"/>
      <c r="AM28" s="458" t="s">
        <v>180</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1190624</v>
      </c>
      <c r="BO28" s="371"/>
      <c r="BP28" s="371"/>
      <c r="BQ28" s="371"/>
      <c r="BR28" s="371"/>
      <c r="BS28" s="371"/>
      <c r="BT28" s="371"/>
      <c r="BU28" s="372"/>
      <c r="BV28" s="370">
        <v>1070179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10</v>
      </c>
      <c r="M29" s="459"/>
      <c r="N29" s="459"/>
      <c r="O29" s="459"/>
      <c r="P29" s="501"/>
      <c r="Q29" s="458">
        <v>2280</v>
      </c>
      <c r="R29" s="459"/>
      <c r="S29" s="459"/>
      <c r="T29" s="459"/>
      <c r="U29" s="459"/>
      <c r="V29" s="501"/>
      <c r="W29" s="556"/>
      <c r="X29" s="557"/>
      <c r="Y29" s="558"/>
      <c r="Z29" s="457" t="s">
        <v>189</v>
      </c>
      <c r="AA29" s="437"/>
      <c r="AB29" s="437"/>
      <c r="AC29" s="437"/>
      <c r="AD29" s="437"/>
      <c r="AE29" s="437"/>
      <c r="AF29" s="437"/>
      <c r="AG29" s="438"/>
      <c r="AH29" s="458">
        <v>137</v>
      </c>
      <c r="AI29" s="459"/>
      <c r="AJ29" s="459"/>
      <c r="AK29" s="459"/>
      <c r="AL29" s="501"/>
      <c r="AM29" s="458">
        <v>413603</v>
      </c>
      <c r="AN29" s="459"/>
      <c r="AO29" s="459"/>
      <c r="AP29" s="459"/>
      <c r="AQ29" s="459"/>
      <c r="AR29" s="501"/>
      <c r="AS29" s="458">
        <v>3019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248523</v>
      </c>
      <c r="BO29" s="408"/>
      <c r="BP29" s="408"/>
      <c r="BQ29" s="408"/>
      <c r="BR29" s="408"/>
      <c r="BS29" s="408"/>
      <c r="BT29" s="408"/>
      <c r="BU29" s="409"/>
      <c r="BV29" s="407">
        <v>106481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94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2147592</v>
      </c>
      <c r="BO30" s="530"/>
      <c r="BP30" s="530"/>
      <c r="BQ30" s="530"/>
      <c r="BR30" s="530"/>
      <c r="BS30" s="530"/>
      <c r="BT30" s="530"/>
      <c r="BU30" s="531"/>
      <c r="BV30" s="529">
        <v>2018996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201</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代替バス運送事業特別会計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集落排水処理事業特別会計</v>
      </c>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GGXzGD2c+28/YppYxQMrSj53abRJ4LY9odI1qQaC2SsH7aF0UHphQJW6VVnDUfXXlc3tdU5xwSBx/QNeI8I0g==" saltValue="/VJap5ZIR3IZ5J66KsKJN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9"/>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567</v>
      </c>
      <c r="D34" s="1151"/>
      <c r="E34" s="1152"/>
      <c r="F34" s="32">
        <v>26.54</v>
      </c>
      <c r="G34" s="33">
        <v>26.82</v>
      </c>
      <c r="H34" s="33">
        <v>26.18</v>
      </c>
      <c r="I34" s="33">
        <v>25.53</v>
      </c>
      <c r="J34" s="34">
        <v>24.26</v>
      </c>
      <c r="K34" s="22"/>
      <c r="L34" s="22"/>
      <c r="M34" s="22"/>
      <c r="N34" s="22"/>
      <c r="O34" s="22"/>
      <c r="P34" s="22"/>
    </row>
    <row r="35" spans="1:16" ht="39" customHeight="1" x14ac:dyDescent="0.2">
      <c r="A35" s="22"/>
      <c r="B35" s="35"/>
      <c r="C35" s="1145" t="s">
        <v>568</v>
      </c>
      <c r="D35" s="1146"/>
      <c r="E35" s="1147"/>
      <c r="F35" s="36">
        <v>6.69</v>
      </c>
      <c r="G35" s="37">
        <v>6.65</v>
      </c>
      <c r="H35" s="37">
        <v>6.66</v>
      </c>
      <c r="I35" s="37">
        <v>6.3</v>
      </c>
      <c r="J35" s="38">
        <v>7.1</v>
      </c>
      <c r="K35" s="22"/>
      <c r="L35" s="22"/>
      <c r="M35" s="22"/>
      <c r="N35" s="22"/>
      <c r="O35" s="22"/>
      <c r="P35" s="22"/>
    </row>
    <row r="36" spans="1:16" ht="39" customHeight="1" x14ac:dyDescent="0.2">
      <c r="A36" s="22"/>
      <c r="B36" s="35"/>
      <c r="C36" s="1145" t="s">
        <v>569</v>
      </c>
      <c r="D36" s="1146"/>
      <c r="E36" s="1147"/>
      <c r="F36" s="36">
        <v>2.1800000000000002</v>
      </c>
      <c r="G36" s="37">
        <v>2.82</v>
      </c>
      <c r="H36" s="37">
        <v>3</v>
      </c>
      <c r="I36" s="37">
        <v>3.32</v>
      </c>
      <c r="J36" s="38">
        <v>2.82</v>
      </c>
      <c r="K36" s="22"/>
      <c r="L36" s="22"/>
      <c r="M36" s="22"/>
      <c r="N36" s="22"/>
      <c r="O36" s="22"/>
      <c r="P36" s="22"/>
    </row>
    <row r="37" spans="1:16" ht="39" customHeight="1" x14ac:dyDescent="0.2">
      <c r="A37" s="22"/>
      <c r="B37" s="35"/>
      <c r="C37" s="1145" t="s">
        <v>570</v>
      </c>
      <c r="D37" s="1146"/>
      <c r="E37" s="1147"/>
      <c r="F37" s="36">
        <v>0.74</v>
      </c>
      <c r="G37" s="37">
        <v>1.33</v>
      </c>
      <c r="H37" s="37">
        <v>1.24</v>
      </c>
      <c r="I37" s="37">
        <v>1.69</v>
      </c>
      <c r="J37" s="38">
        <v>1.31</v>
      </c>
      <c r="K37" s="22"/>
      <c r="L37" s="22"/>
      <c r="M37" s="22"/>
      <c r="N37" s="22"/>
      <c r="O37" s="22"/>
      <c r="P37" s="22"/>
    </row>
    <row r="38" spans="1:16" ht="39" customHeight="1" x14ac:dyDescent="0.2">
      <c r="A38" s="22"/>
      <c r="B38" s="35"/>
      <c r="C38" s="1145" t="s">
        <v>571</v>
      </c>
      <c r="D38" s="1146"/>
      <c r="E38" s="1147"/>
      <c r="F38" s="36">
        <v>0.62</v>
      </c>
      <c r="G38" s="37">
        <v>0.75</v>
      </c>
      <c r="H38" s="37">
        <v>0.54</v>
      </c>
      <c r="I38" s="37">
        <v>0.59</v>
      </c>
      <c r="J38" s="38">
        <v>0.43</v>
      </c>
      <c r="K38" s="22"/>
      <c r="L38" s="22"/>
      <c r="M38" s="22"/>
      <c r="N38" s="22"/>
      <c r="O38" s="22"/>
      <c r="P38" s="22"/>
    </row>
    <row r="39" spans="1:16" ht="39" customHeight="1" x14ac:dyDescent="0.2">
      <c r="A39" s="22"/>
      <c r="B39" s="35"/>
      <c r="C39" s="1145" t="s">
        <v>572</v>
      </c>
      <c r="D39" s="1146"/>
      <c r="E39" s="1147"/>
      <c r="F39" s="36">
        <v>0</v>
      </c>
      <c r="G39" s="37">
        <v>0</v>
      </c>
      <c r="H39" s="37">
        <v>0</v>
      </c>
      <c r="I39" s="37">
        <v>0.01</v>
      </c>
      <c r="J39" s="38">
        <v>0</v>
      </c>
      <c r="K39" s="22"/>
      <c r="L39" s="22"/>
      <c r="M39" s="22"/>
      <c r="N39" s="22"/>
      <c r="O39" s="22"/>
      <c r="P39" s="22"/>
    </row>
    <row r="40" spans="1:16" ht="39" customHeight="1" x14ac:dyDescent="0.2">
      <c r="A40" s="22"/>
      <c r="B40" s="35"/>
      <c r="C40" s="1145" t="s">
        <v>573</v>
      </c>
      <c r="D40" s="1146"/>
      <c r="E40" s="1147"/>
      <c r="F40" s="36">
        <v>0</v>
      </c>
      <c r="G40" s="37">
        <v>0</v>
      </c>
      <c r="H40" s="37">
        <v>0</v>
      </c>
      <c r="I40" s="37">
        <v>0</v>
      </c>
      <c r="J40" s="38">
        <v>0</v>
      </c>
      <c r="K40" s="22"/>
      <c r="L40" s="22"/>
      <c r="M40" s="22"/>
      <c r="N40" s="22"/>
      <c r="O40" s="22"/>
      <c r="P40" s="22"/>
    </row>
    <row r="41" spans="1:16" ht="39" customHeight="1" x14ac:dyDescent="0.2">
      <c r="A41" s="22"/>
      <c r="B41" s="35"/>
      <c r="C41" s="1145" t="s">
        <v>574</v>
      </c>
      <c r="D41" s="1146"/>
      <c r="E41" s="1147"/>
      <c r="F41" s="36">
        <v>0</v>
      </c>
      <c r="G41" s="37">
        <v>0</v>
      </c>
      <c r="H41" s="37">
        <v>0</v>
      </c>
      <c r="I41" s="37">
        <v>0</v>
      </c>
      <c r="J41" s="38">
        <v>0</v>
      </c>
      <c r="K41" s="22"/>
      <c r="L41" s="22"/>
      <c r="M41" s="22"/>
      <c r="N41" s="22"/>
      <c r="O41" s="22"/>
      <c r="P41" s="22"/>
    </row>
    <row r="42" spans="1:16" ht="39" customHeight="1" x14ac:dyDescent="0.2">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576</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ht="13.5" hidden="1" customHeight="1" x14ac:dyDescent="0.2"/>
  </sheetData>
  <sheetProtection algorithmName="SHA-512" hashValue="tg0puMMWGXqkTeWNnMG0QvHsYETM7Na2Ybor613pRKuuyU1Q0GSs5H28o8PM9GY2IHr9Nmm5lr1I2CaoKdEFvQ==" saltValue="vm3wP6Rhi87p+oti0+v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729</v>
      </c>
      <c r="L45" s="60">
        <v>747</v>
      </c>
      <c r="M45" s="60">
        <v>673</v>
      </c>
      <c r="N45" s="60">
        <v>681</v>
      </c>
      <c r="O45" s="61">
        <v>717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438</v>
      </c>
      <c r="L48" s="64">
        <v>442</v>
      </c>
      <c r="M48" s="64">
        <v>372</v>
      </c>
      <c r="N48" s="64">
        <v>367</v>
      </c>
      <c r="O48" s="65">
        <v>337</v>
      </c>
      <c r="P48" s="48"/>
      <c r="Q48" s="48"/>
      <c r="R48" s="48"/>
      <c r="S48" s="48"/>
      <c r="T48" s="48"/>
      <c r="U48" s="48"/>
    </row>
    <row r="49" spans="1:21" ht="30.75" customHeight="1" x14ac:dyDescent="0.2">
      <c r="A49" s="48"/>
      <c r="B49" s="1155"/>
      <c r="C49" s="1156"/>
      <c r="D49" s="62"/>
      <c r="E49" s="1161" t="s">
        <v>16</v>
      </c>
      <c r="F49" s="1161"/>
      <c r="G49" s="1161"/>
      <c r="H49" s="1161"/>
      <c r="I49" s="1161"/>
      <c r="J49" s="1162"/>
      <c r="K49" s="63">
        <v>12</v>
      </c>
      <c r="L49" s="64">
        <v>11</v>
      </c>
      <c r="M49" s="64">
        <v>11</v>
      </c>
      <c r="N49" s="64">
        <v>12</v>
      </c>
      <c r="O49" s="65">
        <v>18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766</v>
      </c>
      <c r="L52" s="64">
        <v>773</v>
      </c>
      <c r="M52" s="64">
        <v>722</v>
      </c>
      <c r="N52" s="64">
        <v>706</v>
      </c>
      <c r="O52" s="65">
        <v>739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413</v>
      </c>
      <c r="L53" s="69">
        <v>427</v>
      </c>
      <c r="M53" s="69">
        <v>334</v>
      </c>
      <c r="N53" s="69">
        <v>354</v>
      </c>
      <c r="O53" s="70">
        <v>333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2"/>
    <row r="66" ht="12.6" hidden="1" customHeight="1" x14ac:dyDescent="0.2"/>
    <row r="67" ht="12.6" hidden="1" customHeight="1" x14ac:dyDescent="0.2"/>
    <row r="68" ht="12.6" hidden="1" customHeight="1" x14ac:dyDescent="0.2"/>
  </sheetData>
  <sheetProtection algorithmName="SHA-512" hashValue="T0afs0o3ae8RJhU9NhEfVvshggVTNbFEbdbr4dDXM6ZAkVEShD9kwv/wU6rPexaIQKXk9HtySSoY5OFN3I2sGw==" saltValue="ey6r7Bn7xjHReO1P3e7gV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84" t="s">
        <v>32</v>
      </c>
      <c r="C41" s="1185"/>
      <c r="D41" s="105"/>
      <c r="E41" s="1190" t="s">
        <v>33</v>
      </c>
      <c r="F41" s="1190"/>
      <c r="G41" s="1190"/>
      <c r="H41" s="1191"/>
      <c r="I41" s="355">
        <v>7180</v>
      </c>
      <c r="J41" s="356">
        <v>7424</v>
      </c>
      <c r="K41" s="356">
        <v>7361</v>
      </c>
      <c r="L41" s="356">
        <v>7415</v>
      </c>
      <c r="M41" s="357">
        <v>7075</v>
      </c>
    </row>
    <row r="42" spans="2:13" ht="27.75" customHeight="1" x14ac:dyDescent="0.2">
      <c r="B42" s="1186"/>
      <c r="C42" s="1187"/>
      <c r="D42" s="106"/>
      <c r="E42" s="1192" t="s">
        <v>34</v>
      </c>
      <c r="F42" s="1192"/>
      <c r="G42" s="1192"/>
      <c r="H42" s="1193"/>
      <c r="I42" s="358" t="s">
        <v>518</v>
      </c>
      <c r="J42" s="359" t="s">
        <v>518</v>
      </c>
      <c r="K42" s="359" t="s">
        <v>518</v>
      </c>
      <c r="L42" s="359" t="s">
        <v>518</v>
      </c>
      <c r="M42" s="360" t="s">
        <v>518</v>
      </c>
    </row>
    <row r="43" spans="2:13" ht="27.75" customHeight="1" x14ac:dyDescent="0.2">
      <c r="B43" s="1186"/>
      <c r="C43" s="1187"/>
      <c r="D43" s="106"/>
      <c r="E43" s="1192" t="s">
        <v>35</v>
      </c>
      <c r="F43" s="1192"/>
      <c r="G43" s="1192"/>
      <c r="H43" s="1193"/>
      <c r="I43" s="358">
        <v>5393</v>
      </c>
      <c r="J43" s="359">
        <v>5073</v>
      </c>
      <c r="K43" s="359">
        <v>4616</v>
      </c>
      <c r="L43" s="359">
        <v>4487</v>
      </c>
      <c r="M43" s="360">
        <v>4429</v>
      </c>
    </row>
    <row r="44" spans="2:13" ht="27.75" customHeight="1" x14ac:dyDescent="0.2">
      <c r="B44" s="1186"/>
      <c r="C44" s="1187"/>
      <c r="D44" s="106"/>
      <c r="E44" s="1192" t="s">
        <v>36</v>
      </c>
      <c r="F44" s="1192"/>
      <c r="G44" s="1192"/>
      <c r="H44" s="1193"/>
      <c r="I44" s="358">
        <v>113</v>
      </c>
      <c r="J44" s="359">
        <v>130</v>
      </c>
      <c r="K44" s="359">
        <v>126</v>
      </c>
      <c r="L44" s="359">
        <v>125</v>
      </c>
      <c r="M44" s="360">
        <v>129</v>
      </c>
    </row>
    <row r="45" spans="2:13" ht="27.75" customHeight="1" x14ac:dyDescent="0.2">
      <c r="B45" s="1186"/>
      <c r="C45" s="1187"/>
      <c r="D45" s="106"/>
      <c r="E45" s="1192" t="s">
        <v>37</v>
      </c>
      <c r="F45" s="1192"/>
      <c r="G45" s="1192"/>
      <c r="H45" s="1193"/>
      <c r="I45" s="358">
        <v>449</v>
      </c>
      <c r="J45" s="359">
        <v>381</v>
      </c>
      <c r="K45" s="359">
        <v>445</v>
      </c>
      <c r="L45" s="359">
        <v>470</v>
      </c>
      <c r="M45" s="360">
        <v>428</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3000</v>
      </c>
      <c r="J50" s="359">
        <v>2862</v>
      </c>
      <c r="K50" s="359">
        <v>3226</v>
      </c>
      <c r="L50" s="359">
        <v>3719</v>
      </c>
      <c r="M50" s="360">
        <v>4188</v>
      </c>
    </row>
    <row r="51" spans="2:13" ht="27.75" customHeight="1" x14ac:dyDescent="0.2">
      <c r="B51" s="1186"/>
      <c r="C51" s="1187"/>
      <c r="D51" s="106"/>
      <c r="E51" s="1192" t="s">
        <v>44</v>
      </c>
      <c r="F51" s="1192"/>
      <c r="G51" s="1192"/>
      <c r="H51" s="1193"/>
      <c r="I51" s="358">
        <v>100</v>
      </c>
      <c r="J51" s="359">
        <v>88</v>
      </c>
      <c r="K51" s="359">
        <v>81</v>
      </c>
      <c r="L51" s="359">
        <v>62</v>
      </c>
      <c r="M51" s="360">
        <v>53</v>
      </c>
    </row>
    <row r="52" spans="2:13" ht="27.75" customHeight="1" x14ac:dyDescent="0.2">
      <c r="B52" s="1188"/>
      <c r="C52" s="1189"/>
      <c r="D52" s="106"/>
      <c r="E52" s="1192" t="s">
        <v>45</v>
      </c>
      <c r="F52" s="1192"/>
      <c r="G52" s="1192"/>
      <c r="H52" s="1193"/>
      <c r="I52" s="358">
        <v>8599</v>
      </c>
      <c r="J52" s="359">
        <v>8655</v>
      </c>
      <c r="K52" s="359">
        <v>8201</v>
      </c>
      <c r="L52" s="359">
        <v>8439</v>
      </c>
      <c r="M52" s="360">
        <v>8136</v>
      </c>
    </row>
    <row r="53" spans="2:13" ht="27.75" customHeight="1" thickBot="1" x14ac:dyDescent="0.25">
      <c r="B53" s="1199" t="s">
        <v>46</v>
      </c>
      <c r="C53" s="1200"/>
      <c r="D53" s="110"/>
      <c r="E53" s="1201" t="s">
        <v>47</v>
      </c>
      <c r="F53" s="1201"/>
      <c r="G53" s="1201"/>
      <c r="H53" s="1202"/>
      <c r="I53" s="361">
        <v>1436</v>
      </c>
      <c r="J53" s="362">
        <v>1403</v>
      </c>
      <c r="K53" s="362">
        <v>1041</v>
      </c>
      <c r="L53" s="362">
        <v>278</v>
      </c>
      <c r="M53" s="363">
        <v>-316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BHanD5Kx1oDeQlqWSeJGC+VmegxLjtHcoMEG/2qT6T1+MbbvBiEW5ooL9395NXjLsOgd4PYetHpReTGP8iAbEg==" saltValue="5cjb0j60zMbnmsv5RKS1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50</v>
      </c>
      <c r="D55" s="1211"/>
      <c r="E55" s="1212"/>
      <c r="F55" s="122">
        <v>794</v>
      </c>
      <c r="G55" s="122">
        <v>1070</v>
      </c>
      <c r="H55" s="123">
        <v>1191</v>
      </c>
    </row>
    <row r="56" spans="2:8" ht="52.5" customHeight="1" x14ac:dyDescent="0.2">
      <c r="B56" s="124"/>
      <c r="C56" s="1213" t="s">
        <v>51</v>
      </c>
      <c r="D56" s="1213"/>
      <c r="E56" s="1214"/>
      <c r="F56" s="125">
        <v>107</v>
      </c>
      <c r="G56" s="125">
        <v>106</v>
      </c>
      <c r="H56" s="126">
        <v>249</v>
      </c>
    </row>
    <row r="57" spans="2:8" ht="53.25" customHeight="1" x14ac:dyDescent="0.2">
      <c r="B57" s="124"/>
      <c r="C57" s="1215" t="s">
        <v>52</v>
      </c>
      <c r="D57" s="1215"/>
      <c r="E57" s="1216"/>
      <c r="F57" s="127">
        <v>1787</v>
      </c>
      <c r="G57" s="127">
        <v>2019</v>
      </c>
      <c r="H57" s="128">
        <v>2148</v>
      </c>
    </row>
    <row r="58" spans="2:8" ht="45.75" customHeight="1" x14ac:dyDescent="0.2">
      <c r="B58" s="129"/>
      <c r="C58" s="1203" t="s">
        <v>583</v>
      </c>
      <c r="D58" s="1204"/>
      <c r="E58" s="1205"/>
      <c r="F58" s="130">
        <v>762</v>
      </c>
      <c r="G58" s="130">
        <v>889</v>
      </c>
      <c r="H58" s="131">
        <v>959</v>
      </c>
    </row>
    <row r="59" spans="2:8" ht="45.75" customHeight="1" x14ac:dyDescent="0.2">
      <c r="B59" s="129"/>
      <c r="C59" s="1203" t="s">
        <v>584</v>
      </c>
      <c r="D59" s="1204"/>
      <c r="E59" s="1205"/>
      <c r="F59" s="130">
        <v>684</v>
      </c>
      <c r="G59" s="130">
        <v>755</v>
      </c>
      <c r="H59" s="131">
        <v>814</v>
      </c>
    </row>
    <row r="60" spans="2:8" ht="45.75" customHeight="1" x14ac:dyDescent="0.2">
      <c r="B60" s="129"/>
      <c r="C60" s="1203" t="s">
        <v>585</v>
      </c>
      <c r="D60" s="1204"/>
      <c r="E60" s="1205"/>
      <c r="F60" s="130">
        <v>155</v>
      </c>
      <c r="G60" s="130">
        <v>154</v>
      </c>
      <c r="H60" s="131">
        <v>153</v>
      </c>
    </row>
    <row r="61" spans="2:8" ht="45.75" customHeight="1" x14ac:dyDescent="0.2">
      <c r="B61" s="129"/>
      <c r="C61" s="1203" t="s">
        <v>586</v>
      </c>
      <c r="D61" s="1204"/>
      <c r="E61" s="1205"/>
      <c r="F61" s="130">
        <v>53</v>
      </c>
      <c r="G61" s="130">
        <v>88</v>
      </c>
      <c r="H61" s="131">
        <v>88</v>
      </c>
    </row>
    <row r="62" spans="2:8" ht="45.75" customHeight="1" thickBot="1" x14ac:dyDescent="0.25">
      <c r="B62" s="132"/>
      <c r="C62" s="1206" t="s">
        <v>587</v>
      </c>
      <c r="D62" s="1207"/>
      <c r="E62" s="1208"/>
      <c r="F62" s="133">
        <v>50</v>
      </c>
      <c r="G62" s="133">
        <v>50</v>
      </c>
      <c r="H62" s="134">
        <v>50</v>
      </c>
    </row>
    <row r="63" spans="2:8" ht="52.5" customHeight="1" thickBot="1" x14ac:dyDescent="0.25">
      <c r="B63" s="135"/>
      <c r="C63" s="1209" t="s">
        <v>53</v>
      </c>
      <c r="D63" s="1209"/>
      <c r="E63" s="1210"/>
      <c r="F63" s="136">
        <v>2689</v>
      </c>
      <c r="G63" s="136">
        <v>3196</v>
      </c>
      <c r="H63" s="137">
        <v>3587</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oq0MNvS16FmH6ZireHRi9y8KDCmUriGYLPYZHLJUQH5jjMmmGrT95ZtGy6XrV1APPvEJal5qF+/w3onfrwuLow==" saltValue="+0rz69D6qxMATmK56Yz/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69834</v>
      </c>
      <c r="E3" s="156"/>
      <c r="F3" s="157">
        <v>88328</v>
      </c>
      <c r="G3" s="158"/>
      <c r="H3" s="159"/>
    </row>
    <row r="4" spans="1:8" x14ac:dyDescent="0.2">
      <c r="A4" s="160"/>
      <c r="B4" s="161"/>
      <c r="C4" s="162"/>
      <c r="D4" s="163">
        <v>55475</v>
      </c>
      <c r="E4" s="164"/>
      <c r="F4" s="165">
        <v>49013</v>
      </c>
      <c r="G4" s="166"/>
      <c r="H4" s="167"/>
    </row>
    <row r="5" spans="1:8" x14ac:dyDescent="0.2">
      <c r="A5" s="148" t="s">
        <v>552</v>
      </c>
      <c r="B5" s="153"/>
      <c r="C5" s="154"/>
      <c r="D5" s="155">
        <v>99686</v>
      </c>
      <c r="E5" s="156"/>
      <c r="F5" s="157">
        <v>103390</v>
      </c>
      <c r="G5" s="158"/>
      <c r="H5" s="159"/>
    </row>
    <row r="6" spans="1:8" x14ac:dyDescent="0.2">
      <c r="A6" s="160"/>
      <c r="B6" s="161"/>
      <c r="C6" s="162"/>
      <c r="D6" s="163">
        <v>80466</v>
      </c>
      <c r="E6" s="164"/>
      <c r="F6" s="165">
        <v>51269</v>
      </c>
      <c r="G6" s="166"/>
      <c r="H6" s="167"/>
    </row>
    <row r="7" spans="1:8" x14ac:dyDescent="0.2">
      <c r="A7" s="148" t="s">
        <v>553</v>
      </c>
      <c r="B7" s="153"/>
      <c r="C7" s="154"/>
      <c r="D7" s="155">
        <v>43963</v>
      </c>
      <c r="E7" s="156"/>
      <c r="F7" s="157">
        <v>117234</v>
      </c>
      <c r="G7" s="158"/>
      <c r="H7" s="159"/>
    </row>
    <row r="8" spans="1:8" x14ac:dyDescent="0.2">
      <c r="A8" s="160"/>
      <c r="B8" s="161"/>
      <c r="C8" s="162"/>
      <c r="D8" s="163">
        <v>28859</v>
      </c>
      <c r="E8" s="164"/>
      <c r="F8" s="165">
        <v>59796</v>
      </c>
      <c r="G8" s="166"/>
      <c r="H8" s="167"/>
    </row>
    <row r="9" spans="1:8" x14ac:dyDescent="0.2">
      <c r="A9" s="148" t="s">
        <v>554</v>
      </c>
      <c r="B9" s="153"/>
      <c r="C9" s="154"/>
      <c r="D9" s="155">
        <v>49048</v>
      </c>
      <c r="E9" s="156"/>
      <c r="F9" s="157">
        <v>97758</v>
      </c>
      <c r="G9" s="158"/>
      <c r="H9" s="159"/>
    </row>
    <row r="10" spans="1:8" x14ac:dyDescent="0.2">
      <c r="A10" s="160"/>
      <c r="B10" s="161"/>
      <c r="C10" s="162"/>
      <c r="D10" s="163">
        <v>23902</v>
      </c>
      <c r="E10" s="164"/>
      <c r="F10" s="165">
        <v>45946</v>
      </c>
      <c r="G10" s="166"/>
      <c r="H10" s="167"/>
    </row>
    <row r="11" spans="1:8" x14ac:dyDescent="0.2">
      <c r="A11" s="148" t="s">
        <v>555</v>
      </c>
      <c r="B11" s="153"/>
      <c r="C11" s="154"/>
      <c r="D11" s="155">
        <v>32059</v>
      </c>
      <c r="E11" s="156"/>
      <c r="F11" s="157">
        <v>91338</v>
      </c>
      <c r="G11" s="158"/>
      <c r="H11" s="159"/>
    </row>
    <row r="12" spans="1:8" x14ac:dyDescent="0.2">
      <c r="A12" s="160"/>
      <c r="B12" s="161"/>
      <c r="C12" s="168"/>
      <c r="D12" s="163">
        <v>14737</v>
      </c>
      <c r="E12" s="164"/>
      <c r="F12" s="165">
        <v>43989</v>
      </c>
      <c r="G12" s="166"/>
      <c r="H12" s="167"/>
    </row>
    <row r="13" spans="1:8" x14ac:dyDescent="0.2">
      <c r="A13" s="148"/>
      <c r="B13" s="153"/>
      <c r="C13" s="169"/>
      <c r="D13" s="170">
        <v>58918</v>
      </c>
      <c r="E13" s="171"/>
      <c r="F13" s="172">
        <v>99610</v>
      </c>
      <c r="G13" s="173"/>
      <c r="H13" s="159"/>
    </row>
    <row r="14" spans="1:8" x14ac:dyDescent="0.2">
      <c r="A14" s="160"/>
      <c r="B14" s="161"/>
      <c r="C14" s="162"/>
      <c r="D14" s="163">
        <v>40688</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2.1800000000000002</v>
      </c>
      <c r="C19" s="174">
        <f>ROUND(VALUE(SUBSTITUTE(実質収支比率等に係る経年分析!G$48,"▲","-")),2)</f>
        <v>2.82</v>
      </c>
      <c r="D19" s="174">
        <f>ROUND(VALUE(SUBSTITUTE(実質収支比率等に係る経年分析!H$48,"▲","-")),2)</f>
        <v>3</v>
      </c>
      <c r="E19" s="174">
        <f>ROUND(VALUE(SUBSTITUTE(実質収支比率等に係る経年分析!I$48,"▲","-")),2)</f>
        <v>3.33</v>
      </c>
      <c r="F19" s="174">
        <f>ROUND(VALUE(SUBSTITUTE(実質収支比率等に係る経年分析!J$48,"▲","-")),2)</f>
        <v>2.82</v>
      </c>
    </row>
    <row r="20" spans="1:11" x14ac:dyDescent="0.2">
      <c r="A20" s="174" t="s">
        <v>57</v>
      </c>
      <c r="B20" s="174">
        <f>ROUND(VALUE(SUBSTITUTE(実質収支比率等に係る経年分析!F$47,"▲","-")),2)</f>
        <v>17.09</v>
      </c>
      <c r="C20" s="174">
        <f>ROUND(VALUE(SUBSTITUTE(実質収支比率等に係る経年分析!G$47,"▲","-")),2)</f>
        <v>16.510000000000002</v>
      </c>
      <c r="D20" s="174">
        <f>ROUND(VALUE(SUBSTITUTE(実質収支比率等に係る経年分析!H$47,"▲","-")),2)</f>
        <v>18.11</v>
      </c>
      <c r="E20" s="174">
        <f>ROUND(VALUE(SUBSTITUTE(実質収支比率等に係る経年分析!I$47,"▲","-")),2)</f>
        <v>22.98</v>
      </c>
      <c r="F20" s="174">
        <f>ROUND(VALUE(SUBSTITUTE(実質収支比率等に係る経年分析!J$47,"▲","-")),2)</f>
        <v>26.17</v>
      </c>
    </row>
    <row r="21" spans="1:11" x14ac:dyDescent="0.2">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-1.06</v>
      </c>
      <c r="D21" s="174">
        <f>IF(ISNUMBER(VALUE(SUBSTITUTE(実質収支比率等に係る経年分析!H$49,"▲","-"))),ROUND(VALUE(SUBSTITUTE(実質収支比率等に係る経年分析!H$49,"▲","-")),2),NA())</f>
        <v>1.17</v>
      </c>
      <c r="E21" s="174">
        <f>IF(ISNUMBER(VALUE(SUBSTITUTE(実質収支比率等に係る経年分析!I$49,"▲","-"))),ROUND(VALUE(SUBSTITUTE(実質収支比率等に係る経年分析!I$49,"▲","-")),2),NA())</f>
        <v>5.01</v>
      </c>
      <c r="F21" s="174">
        <f>IF(ISNUMBER(VALUE(SUBSTITUTE(実質収支比率等に係る経年分析!J$49,"▲","-"))),ROUND(VALUE(SUBSTITUTE(実質収支比率等に係る経年分析!J$49,"▲","-")),2),NA())</f>
        <v>0.35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代替バス運送事業特別会計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2.1800000000000002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766</v>
      </c>
      <c r="E42" s="176"/>
      <c r="F42" s="176"/>
      <c r="G42" s="176">
        <f>'実質公債費比率（分子）の構造'!L$52</f>
        <v>773</v>
      </c>
      <c r="H42" s="176"/>
      <c r="I42" s="176"/>
      <c r="J42" s="176">
        <f>'実質公債費比率（分子）の構造'!M$52</f>
        <v>722</v>
      </c>
      <c r="K42" s="176"/>
      <c r="L42" s="176"/>
      <c r="M42" s="176">
        <f>'実質公債費比率（分子）の構造'!N$52</f>
        <v>706</v>
      </c>
      <c r="N42" s="176"/>
      <c r="O42" s="176"/>
      <c r="P42" s="176">
        <f>'実質公債費比率（分子）の構造'!O$52</f>
        <v>739</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12</v>
      </c>
      <c r="C45" s="176"/>
      <c r="D45" s="176"/>
      <c r="E45" s="176">
        <f>'実質公債費比率（分子）の構造'!L$49</f>
        <v>11</v>
      </c>
      <c r="F45" s="176"/>
      <c r="G45" s="176"/>
      <c r="H45" s="176">
        <f>'実質公債費比率（分子）の構造'!M$49</f>
        <v>11</v>
      </c>
      <c r="I45" s="176"/>
      <c r="J45" s="176"/>
      <c r="K45" s="176">
        <f>'実質公債費比率（分子）の構造'!N$49</f>
        <v>12</v>
      </c>
      <c r="L45" s="176"/>
      <c r="M45" s="176"/>
      <c r="N45" s="176">
        <f>'実質公債費比率（分子）の構造'!O$49</f>
        <v>18</v>
      </c>
      <c r="O45" s="176"/>
      <c r="P45" s="176"/>
    </row>
    <row r="46" spans="1:16" x14ac:dyDescent="0.2">
      <c r="A46" s="176" t="s">
        <v>69</v>
      </c>
      <c r="B46" s="176">
        <f>'実質公債費比率（分子）の構造'!K$48</f>
        <v>438</v>
      </c>
      <c r="C46" s="176"/>
      <c r="D46" s="176"/>
      <c r="E46" s="176">
        <f>'実質公債費比率（分子）の構造'!L$48</f>
        <v>442</v>
      </c>
      <c r="F46" s="176"/>
      <c r="G46" s="176"/>
      <c r="H46" s="176">
        <f>'実質公債費比率（分子）の構造'!M$48</f>
        <v>372</v>
      </c>
      <c r="I46" s="176"/>
      <c r="J46" s="176"/>
      <c r="K46" s="176">
        <f>'実質公債費比率（分子）の構造'!N$48</f>
        <v>367</v>
      </c>
      <c r="L46" s="176"/>
      <c r="M46" s="176"/>
      <c r="N46" s="176">
        <f>'実質公債費比率（分子）の構造'!O$48</f>
        <v>337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729</v>
      </c>
      <c r="C49" s="176"/>
      <c r="D49" s="176"/>
      <c r="E49" s="176">
        <f>'実質公債費比率（分子）の構造'!L$45</f>
        <v>747</v>
      </c>
      <c r="F49" s="176"/>
      <c r="G49" s="176"/>
      <c r="H49" s="176">
        <f>'実質公債費比率（分子）の構造'!M$45</f>
        <v>673</v>
      </c>
      <c r="I49" s="176"/>
      <c r="J49" s="176"/>
      <c r="K49" s="176">
        <f>'実質公債費比率（分子）の構造'!N$45</f>
        <v>681</v>
      </c>
      <c r="L49" s="176"/>
      <c r="M49" s="176"/>
      <c r="N49" s="176">
        <f>'実質公債費比率（分子）の構造'!O$45</f>
        <v>717</v>
      </c>
      <c r="O49" s="176"/>
      <c r="P49" s="176"/>
    </row>
    <row r="50" spans="1:16" x14ac:dyDescent="0.2">
      <c r="A50" s="176" t="s">
        <v>73</v>
      </c>
      <c r="B50" s="176" t="e">
        <f>NA()</f>
        <v>#N/A</v>
      </c>
      <c r="C50" s="176">
        <f>IF(ISNUMBER('実質公債費比率（分子）の構造'!K$53),'実質公債費比率（分子）の構造'!K$53,NA())</f>
        <v>413</v>
      </c>
      <c r="D50" s="176" t="e">
        <f>NA()</f>
        <v>#N/A</v>
      </c>
      <c r="E50" s="176" t="e">
        <f>NA()</f>
        <v>#N/A</v>
      </c>
      <c r="F50" s="176">
        <f>IF(ISNUMBER('実質公債費比率（分子）の構造'!L$53),'実質公債費比率（分子）の構造'!L$53,NA())</f>
        <v>427</v>
      </c>
      <c r="G50" s="176" t="e">
        <f>NA()</f>
        <v>#N/A</v>
      </c>
      <c r="H50" s="176" t="e">
        <f>NA()</f>
        <v>#N/A</v>
      </c>
      <c r="I50" s="176">
        <f>IF(ISNUMBER('実質公債費比率（分子）の構造'!M$53),'実質公債費比率（分子）の構造'!M$53,NA())</f>
        <v>334</v>
      </c>
      <c r="J50" s="176" t="e">
        <f>NA()</f>
        <v>#N/A</v>
      </c>
      <c r="K50" s="176" t="e">
        <f>NA()</f>
        <v>#N/A</v>
      </c>
      <c r="L50" s="176">
        <f>IF(ISNUMBER('実質公債費比率（分子）の構造'!N$53),'実質公債費比率（分子）の構造'!N$53,NA())</f>
        <v>354</v>
      </c>
      <c r="M50" s="176" t="e">
        <f>NA()</f>
        <v>#N/A</v>
      </c>
      <c r="N50" s="176" t="e">
        <f>NA()</f>
        <v>#N/A</v>
      </c>
      <c r="O50" s="176">
        <f>IF(ISNUMBER('実質公債費比率（分子）の構造'!O$53),'実質公債費比率（分子）の構造'!O$53,NA())</f>
        <v>333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8599</v>
      </c>
      <c r="E56" s="175"/>
      <c r="F56" s="175"/>
      <c r="G56" s="175">
        <f>'将来負担比率（分子）の構造'!J$52</f>
        <v>8655</v>
      </c>
      <c r="H56" s="175"/>
      <c r="I56" s="175"/>
      <c r="J56" s="175">
        <f>'将来負担比率（分子）の構造'!K$52</f>
        <v>8201</v>
      </c>
      <c r="K56" s="175"/>
      <c r="L56" s="175"/>
      <c r="M56" s="175">
        <f>'将来負担比率（分子）の構造'!L$52</f>
        <v>8439</v>
      </c>
      <c r="N56" s="175"/>
      <c r="O56" s="175"/>
      <c r="P56" s="175">
        <f>'将来負担比率（分子）の構造'!M$52</f>
        <v>8136</v>
      </c>
    </row>
    <row r="57" spans="1:16" x14ac:dyDescent="0.2">
      <c r="A57" s="175" t="s">
        <v>44</v>
      </c>
      <c r="B57" s="175"/>
      <c r="C57" s="175"/>
      <c r="D57" s="175">
        <f>'将来負担比率（分子）の構造'!I$51</f>
        <v>100</v>
      </c>
      <c r="E57" s="175"/>
      <c r="F57" s="175"/>
      <c r="G57" s="175">
        <f>'将来負担比率（分子）の構造'!J$51</f>
        <v>88</v>
      </c>
      <c r="H57" s="175"/>
      <c r="I57" s="175"/>
      <c r="J57" s="175">
        <f>'将来負担比率（分子）の構造'!K$51</f>
        <v>81</v>
      </c>
      <c r="K57" s="175"/>
      <c r="L57" s="175"/>
      <c r="M57" s="175">
        <f>'将来負担比率（分子）の構造'!L$51</f>
        <v>62</v>
      </c>
      <c r="N57" s="175"/>
      <c r="O57" s="175"/>
      <c r="P57" s="175">
        <f>'将来負担比率（分子）の構造'!M$51</f>
        <v>53</v>
      </c>
    </row>
    <row r="58" spans="1:16" x14ac:dyDescent="0.2">
      <c r="A58" s="175" t="s">
        <v>43</v>
      </c>
      <c r="B58" s="175"/>
      <c r="C58" s="175"/>
      <c r="D58" s="175">
        <f>'将来負担比率（分子）の構造'!I$50</f>
        <v>3000</v>
      </c>
      <c r="E58" s="175"/>
      <c r="F58" s="175"/>
      <c r="G58" s="175">
        <f>'将来負担比率（分子）の構造'!J$50</f>
        <v>2862</v>
      </c>
      <c r="H58" s="175"/>
      <c r="I58" s="175"/>
      <c r="J58" s="175">
        <f>'将来負担比率（分子）の構造'!K$50</f>
        <v>3226</v>
      </c>
      <c r="K58" s="175"/>
      <c r="L58" s="175"/>
      <c r="M58" s="175">
        <f>'将来負担比率（分子）の構造'!L$50</f>
        <v>3719</v>
      </c>
      <c r="N58" s="175"/>
      <c r="O58" s="175"/>
      <c r="P58" s="175">
        <f>'将来負担比率（分子）の構造'!M$50</f>
        <v>4188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449</v>
      </c>
      <c r="C62" s="175"/>
      <c r="D62" s="175"/>
      <c r="E62" s="175">
        <f>'将来負担比率（分子）の構造'!J$45</f>
        <v>381</v>
      </c>
      <c r="F62" s="175"/>
      <c r="G62" s="175"/>
      <c r="H62" s="175">
        <f>'将来負担比率（分子）の構造'!K$45</f>
        <v>445</v>
      </c>
      <c r="I62" s="175"/>
      <c r="J62" s="175"/>
      <c r="K62" s="175">
        <f>'将来負担比率（分子）の構造'!L$45</f>
        <v>470</v>
      </c>
      <c r="L62" s="175"/>
      <c r="M62" s="175"/>
      <c r="N62" s="175">
        <f>'将来負担比率（分子）の構造'!M$45</f>
        <v>428</v>
      </c>
      <c r="O62" s="175"/>
      <c r="P62" s="175"/>
    </row>
    <row r="63" spans="1:16" x14ac:dyDescent="0.2">
      <c r="A63" s="175" t="s">
        <v>36</v>
      </c>
      <c r="B63" s="175">
        <f>'将来負担比率（分子）の構造'!I$44</f>
        <v>113</v>
      </c>
      <c r="C63" s="175"/>
      <c r="D63" s="175"/>
      <c r="E63" s="175">
        <f>'将来負担比率（分子）の構造'!J$44</f>
        <v>130</v>
      </c>
      <c r="F63" s="175"/>
      <c r="G63" s="175"/>
      <c r="H63" s="175">
        <f>'将来負担比率（分子）の構造'!K$44</f>
        <v>126</v>
      </c>
      <c r="I63" s="175"/>
      <c r="J63" s="175"/>
      <c r="K63" s="175">
        <f>'将来負担比率（分子）の構造'!L$44</f>
        <v>125</v>
      </c>
      <c r="L63" s="175"/>
      <c r="M63" s="175"/>
      <c r="N63" s="175">
        <f>'将来負担比率（分子）の構造'!M$44</f>
        <v>129</v>
      </c>
      <c r="O63" s="175"/>
      <c r="P63" s="175"/>
    </row>
    <row r="64" spans="1:16" x14ac:dyDescent="0.2">
      <c r="A64" s="175" t="s">
        <v>35</v>
      </c>
      <c r="B64" s="175">
        <f>'将来負担比率（分子）の構造'!I$43</f>
        <v>5393</v>
      </c>
      <c r="C64" s="175"/>
      <c r="D64" s="175"/>
      <c r="E64" s="175">
        <f>'将来負担比率（分子）の構造'!J$43</f>
        <v>5073</v>
      </c>
      <c r="F64" s="175"/>
      <c r="G64" s="175"/>
      <c r="H64" s="175">
        <f>'将来負担比率（分子）の構造'!K$43</f>
        <v>4616</v>
      </c>
      <c r="I64" s="175"/>
      <c r="J64" s="175"/>
      <c r="K64" s="175">
        <f>'将来負担比率（分子）の構造'!L$43</f>
        <v>4487</v>
      </c>
      <c r="L64" s="175"/>
      <c r="M64" s="175"/>
      <c r="N64" s="175">
        <f>'将来負担比率（分子）の構造'!M$43</f>
        <v>4429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7180</v>
      </c>
      <c r="C66" s="175"/>
      <c r="D66" s="175"/>
      <c r="E66" s="175">
        <f>'将来負担比率（分子）の構造'!J$41</f>
        <v>7424</v>
      </c>
      <c r="F66" s="175"/>
      <c r="G66" s="175"/>
      <c r="H66" s="175">
        <f>'将来負担比率（分子）の構造'!K$41</f>
        <v>7361</v>
      </c>
      <c r="I66" s="175"/>
      <c r="J66" s="175"/>
      <c r="K66" s="175">
        <f>'将来負担比率（分子）の構造'!L$41</f>
        <v>7415</v>
      </c>
      <c r="L66" s="175"/>
      <c r="M66" s="175"/>
      <c r="N66" s="175">
        <f>'将来負担比率（分子）の構造'!M$41</f>
        <v>7075</v>
      </c>
      <c r="O66" s="175"/>
      <c r="P66" s="175"/>
    </row>
    <row r="67" spans="1:16" x14ac:dyDescent="0.2">
      <c r="A67" s="175" t="s">
        <v>77</v>
      </c>
      <c r="B67" s="175" t="e">
        <f>NA()</f>
        <v>#N/A</v>
      </c>
      <c r="C67" s="175">
        <f>IF(ISNUMBER('将来負担比率（分子）の構造'!I$53), IF('将来負担比率（分子）の構造'!I$53 &lt; 0, 0, '将来負担比率（分子）の構造'!I$53), NA())</f>
        <v>1436</v>
      </c>
      <c r="D67" s="175" t="e">
        <f>NA()</f>
        <v>#N/A</v>
      </c>
      <c r="E67" s="175" t="e">
        <f>NA()</f>
        <v>#N/A</v>
      </c>
      <c r="F67" s="175">
        <f>IF(ISNUMBER('将来負担比率（分子）の構造'!J$53), IF('将来負担比率（分子）の構造'!J$53 &lt; 0, 0, '将来負担比率（分子）の構造'!J$53), NA())</f>
        <v>1403</v>
      </c>
      <c r="G67" s="175" t="e">
        <f>NA()</f>
        <v>#N/A</v>
      </c>
      <c r="H67" s="175" t="e">
        <f>NA()</f>
        <v>#N/A</v>
      </c>
      <c r="I67" s="175">
        <f>IF(ISNUMBER('将来負担比率（分子）の構造'!K$53), IF('将来負担比率（分子）の構造'!K$53 &lt; 0, 0, '将来負担比率（分子）の構造'!K$53), NA())</f>
        <v>1041</v>
      </c>
      <c r="J67" s="175" t="e">
        <f>NA()</f>
        <v>#N/A</v>
      </c>
      <c r="K67" s="175" t="e">
        <f>NA()</f>
        <v>#N/A</v>
      </c>
      <c r="L67" s="175">
        <f>IF(ISNUMBER('将来負担比率（分子）の構造'!L$53), IF('将来負担比率（分子）の構造'!L$53 &lt; 0, 0, '将来負担比率（分子）の構造'!L$53), NA())</f>
        <v>278</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794</v>
      </c>
      <c r="C72" s="179">
        <f>基金残高に係る経年分析!G55</f>
        <v>1070</v>
      </c>
      <c r="D72" s="179">
        <f>基金残高に係る経年分析!H55</f>
        <v>1191</v>
      </c>
    </row>
    <row r="73" spans="1:16" x14ac:dyDescent="0.2">
      <c r="A73" s="178" t="s">
        <v>80</v>
      </c>
      <c r="B73" s="179">
        <f>基金残高に係る経年分析!F56</f>
        <v>107</v>
      </c>
      <c r="C73" s="179">
        <f>基金残高に係る経年分析!G56</f>
        <v>106</v>
      </c>
      <c r="D73" s="179">
        <f>基金残高に係る経年分析!H56</f>
        <v>249</v>
      </c>
    </row>
    <row r="74" spans="1:16" x14ac:dyDescent="0.2">
      <c r="A74" s="178" t="s">
        <v>81</v>
      </c>
      <c r="B74" s="179">
        <f>基金残高に係る経年分析!F57</f>
        <v>1787</v>
      </c>
      <c r="C74" s="179">
        <f>基金残高に係る経年分析!G57</f>
        <v>2019</v>
      </c>
      <c r="D74" s="179">
        <f>基金残高に係る経年分析!H57</f>
        <v>2148</v>
      </c>
    </row>
  </sheetData>
  <sheetProtection algorithmName="SHA-512" hashValue="i8dAu2czmZnD/MkHJe64RBnhNxt3zCRz46e9K12qcIBz/+9J68kP16Xv9xEs9ZyIVD1fAprV1omNNHDJzsa77g==" saltValue="K8Q5WTodh6qtWdpS1qq0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1065834</v>
      </c>
      <c r="S5" s="613"/>
      <c r="T5" s="613"/>
      <c r="U5" s="613"/>
      <c r="V5" s="613"/>
      <c r="W5" s="613"/>
      <c r="X5" s="613"/>
      <c r="Y5" s="614"/>
      <c r="Z5" s="615">
        <v>14.3</v>
      </c>
      <c r="AA5" s="615"/>
      <c r="AB5" s="615"/>
      <c r="AC5" s="615"/>
      <c r="AD5" s="616">
        <v>1065834</v>
      </c>
      <c r="AE5" s="616"/>
      <c r="AF5" s="616"/>
      <c r="AG5" s="616"/>
      <c r="AH5" s="616"/>
      <c r="AI5" s="616"/>
      <c r="AJ5" s="616"/>
      <c r="AK5" s="616"/>
      <c r="AL5" s="617">
        <v>23.5</v>
      </c>
      <c r="AM5" s="618"/>
      <c r="AN5" s="618"/>
      <c r="AO5" s="619"/>
      <c r="AP5" s="609" t="s">
        <v>231</v>
      </c>
      <c r="AQ5" s="610"/>
      <c r="AR5" s="610"/>
      <c r="AS5" s="610"/>
      <c r="AT5" s="610"/>
      <c r="AU5" s="610"/>
      <c r="AV5" s="610"/>
      <c r="AW5" s="610"/>
      <c r="AX5" s="610"/>
      <c r="AY5" s="610"/>
      <c r="AZ5" s="610"/>
      <c r="BA5" s="610"/>
      <c r="BB5" s="610"/>
      <c r="BC5" s="610"/>
      <c r="BD5" s="610"/>
      <c r="BE5" s="610"/>
      <c r="BF5" s="611"/>
      <c r="BG5" s="623">
        <v>1064441</v>
      </c>
      <c r="BH5" s="624"/>
      <c r="BI5" s="624"/>
      <c r="BJ5" s="624"/>
      <c r="BK5" s="624"/>
      <c r="BL5" s="624"/>
      <c r="BM5" s="624"/>
      <c r="BN5" s="625"/>
      <c r="BO5" s="626">
        <v>99.9</v>
      </c>
      <c r="BP5" s="626"/>
      <c r="BQ5" s="626"/>
      <c r="BR5" s="626"/>
      <c r="BS5" s="627" t="s">
        <v>180</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59139</v>
      </c>
      <c r="S6" s="624"/>
      <c r="T6" s="624"/>
      <c r="U6" s="624"/>
      <c r="V6" s="624"/>
      <c r="W6" s="624"/>
      <c r="X6" s="624"/>
      <c r="Y6" s="625"/>
      <c r="Z6" s="626">
        <v>0.8</v>
      </c>
      <c r="AA6" s="626"/>
      <c r="AB6" s="626"/>
      <c r="AC6" s="626"/>
      <c r="AD6" s="627">
        <v>59139</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1064441</v>
      </c>
      <c r="BH6" s="624"/>
      <c r="BI6" s="624"/>
      <c r="BJ6" s="624"/>
      <c r="BK6" s="624"/>
      <c r="BL6" s="624"/>
      <c r="BM6" s="624"/>
      <c r="BN6" s="625"/>
      <c r="BO6" s="626">
        <v>99.9</v>
      </c>
      <c r="BP6" s="626"/>
      <c r="BQ6" s="626"/>
      <c r="BR6" s="626"/>
      <c r="BS6" s="627" t="s">
        <v>180</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83253</v>
      </c>
      <c r="CS6" s="624"/>
      <c r="CT6" s="624"/>
      <c r="CU6" s="624"/>
      <c r="CV6" s="624"/>
      <c r="CW6" s="624"/>
      <c r="CX6" s="624"/>
      <c r="CY6" s="625"/>
      <c r="CZ6" s="617">
        <v>1.1000000000000001</v>
      </c>
      <c r="DA6" s="618"/>
      <c r="DB6" s="618"/>
      <c r="DC6" s="634"/>
      <c r="DD6" s="632">
        <v>1591</v>
      </c>
      <c r="DE6" s="624"/>
      <c r="DF6" s="624"/>
      <c r="DG6" s="624"/>
      <c r="DH6" s="624"/>
      <c r="DI6" s="624"/>
      <c r="DJ6" s="624"/>
      <c r="DK6" s="624"/>
      <c r="DL6" s="624"/>
      <c r="DM6" s="624"/>
      <c r="DN6" s="624"/>
      <c r="DO6" s="624"/>
      <c r="DP6" s="625"/>
      <c r="DQ6" s="632">
        <v>83253</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642</v>
      </c>
      <c r="S7" s="624"/>
      <c r="T7" s="624"/>
      <c r="U7" s="624"/>
      <c r="V7" s="624"/>
      <c r="W7" s="624"/>
      <c r="X7" s="624"/>
      <c r="Y7" s="625"/>
      <c r="Z7" s="626">
        <v>0</v>
      </c>
      <c r="AA7" s="626"/>
      <c r="AB7" s="626"/>
      <c r="AC7" s="626"/>
      <c r="AD7" s="627">
        <v>642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426249</v>
      </c>
      <c r="BH7" s="624"/>
      <c r="BI7" s="624"/>
      <c r="BJ7" s="624"/>
      <c r="BK7" s="624"/>
      <c r="BL7" s="624"/>
      <c r="BM7" s="624"/>
      <c r="BN7" s="625"/>
      <c r="BO7" s="626">
        <v>40</v>
      </c>
      <c r="BP7" s="626"/>
      <c r="BQ7" s="626"/>
      <c r="BR7" s="626"/>
      <c r="BS7" s="627" t="s">
        <v>139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1435180</v>
      </c>
      <c r="CS7" s="624"/>
      <c r="CT7" s="624"/>
      <c r="CU7" s="624"/>
      <c r="CV7" s="624"/>
      <c r="CW7" s="624"/>
      <c r="CX7" s="624"/>
      <c r="CY7" s="625"/>
      <c r="CZ7" s="626">
        <v>19.600000000000001</v>
      </c>
      <c r="DA7" s="626"/>
      <c r="DB7" s="626"/>
      <c r="DC7" s="626"/>
      <c r="DD7" s="632">
        <v>34171</v>
      </c>
      <c r="DE7" s="624"/>
      <c r="DF7" s="624"/>
      <c r="DG7" s="624"/>
      <c r="DH7" s="624"/>
      <c r="DI7" s="624"/>
      <c r="DJ7" s="624"/>
      <c r="DK7" s="624"/>
      <c r="DL7" s="624"/>
      <c r="DM7" s="624"/>
      <c r="DN7" s="624"/>
      <c r="DO7" s="624"/>
      <c r="DP7" s="625"/>
      <c r="DQ7" s="632">
        <v>1236795</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5024</v>
      </c>
      <c r="S8" s="624"/>
      <c r="T8" s="624"/>
      <c r="U8" s="624"/>
      <c r="V8" s="624"/>
      <c r="W8" s="624"/>
      <c r="X8" s="624"/>
      <c r="Y8" s="625"/>
      <c r="Z8" s="626">
        <v>0.1</v>
      </c>
      <c r="AA8" s="626"/>
      <c r="AB8" s="626"/>
      <c r="AC8" s="626"/>
      <c r="AD8" s="627">
        <v>5024</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19268</v>
      </c>
      <c r="BH8" s="624"/>
      <c r="BI8" s="624"/>
      <c r="BJ8" s="624"/>
      <c r="BK8" s="624"/>
      <c r="BL8" s="624"/>
      <c r="BM8" s="624"/>
      <c r="BN8" s="625"/>
      <c r="BO8" s="626">
        <v>1.8</v>
      </c>
      <c r="BP8" s="626"/>
      <c r="BQ8" s="626"/>
      <c r="BR8" s="626"/>
      <c r="BS8" s="627" t="s">
        <v>180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2164028</v>
      </c>
      <c r="CS8" s="624"/>
      <c r="CT8" s="624"/>
      <c r="CU8" s="624"/>
      <c r="CV8" s="624"/>
      <c r="CW8" s="624"/>
      <c r="CX8" s="624"/>
      <c r="CY8" s="625"/>
      <c r="CZ8" s="626">
        <v>29.6</v>
      </c>
      <c r="DA8" s="626"/>
      <c r="DB8" s="626"/>
      <c r="DC8" s="626"/>
      <c r="DD8" s="632">
        <v>9459</v>
      </c>
      <c r="DE8" s="624"/>
      <c r="DF8" s="624"/>
      <c r="DG8" s="624"/>
      <c r="DH8" s="624"/>
      <c r="DI8" s="624"/>
      <c r="DJ8" s="624"/>
      <c r="DK8" s="624"/>
      <c r="DL8" s="624"/>
      <c r="DM8" s="624"/>
      <c r="DN8" s="624"/>
      <c r="DO8" s="624"/>
      <c r="DP8" s="625"/>
      <c r="DQ8" s="632">
        <v>1244939</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3997</v>
      </c>
      <c r="S9" s="624"/>
      <c r="T9" s="624"/>
      <c r="U9" s="624"/>
      <c r="V9" s="624"/>
      <c r="W9" s="624"/>
      <c r="X9" s="624"/>
      <c r="Y9" s="625"/>
      <c r="Z9" s="626">
        <v>0.1</v>
      </c>
      <c r="AA9" s="626"/>
      <c r="AB9" s="626"/>
      <c r="AC9" s="626"/>
      <c r="AD9" s="627">
        <v>3997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365278</v>
      </c>
      <c r="BH9" s="624"/>
      <c r="BI9" s="624"/>
      <c r="BJ9" s="624"/>
      <c r="BK9" s="624"/>
      <c r="BL9" s="624"/>
      <c r="BM9" s="624"/>
      <c r="BN9" s="625"/>
      <c r="BO9" s="626">
        <v>34.299999999999997</v>
      </c>
      <c r="BP9" s="626"/>
      <c r="BQ9" s="626"/>
      <c r="BR9" s="626"/>
      <c r="BS9" s="627" t="s">
        <v>180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934529</v>
      </c>
      <c r="CS9" s="624"/>
      <c r="CT9" s="624"/>
      <c r="CU9" s="624"/>
      <c r="CV9" s="624"/>
      <c r="CW9" s="624"/>
      <c r="CX9" s="624"/>
      <c r="CY9" s="625"/>
      <c r="CZ9" s="626">
        <v>12.8</v>
      </c>
      <c r="DA9" s="626"/>
      <c r="DB9" s="626"/>
      <c r="DC9" s="626"/>
      <c r="DD9" s="632">
        <v>2720</v>
      </c>
      <c r="DE9" s="624"/>
      <c r="DF9" s="624"/>
      <c r="DG9" s="624"/>
      <c r="DH9" s="624"/>
      <c r="DI9" s="624"/>
      <c r="DJ9" s="624"/>
      <c r="DK9" s="624"/>
      <c r="DL9" s="624"/>
      <c r="DM9" s="624"/>
      <c r="DN9" s="624"/>
      <c r="DO9" s="624"/>
      <c r="DP9" s="625"/>
      <c r="DQ9" s="632">
        <v>702418</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248</v>
      </c>
      <c r="S10" s="624"/>
      <c r="T10" s="624"/>
      <c r="U10" s="624"/>
      <c r="V10" s="624"/>
      <c r="W10" s="624"/>
      <c r="X10" s="624"/>
      <c r="Y10" s="625"/>
      <c r="Z10" s="626" t="s">
        <v>139</v>
      </c>
      <c r="AA10" s="626"/>
      <c r="AB10" s="626"/>
      <c r="AC10" s="626"/>
      <c r="AD10" s="627" t="s">
        <v>180</v>
      </c>
      <c r="AE10" s="627"/>
      <c r="AF10" s="627"/>
      <c r="AG10" s="627"/>
      <c r="AH10" s="627"/>
      <c r="AI10" s="627"/>
      <c r="AJ10" s="627"/>
      <c r="AK10" s="627"/>
      <c r="AL10" s="628" t="s">
        <v>248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22490</v>
      </c>
      <c r="BH10" s="624"/>
      <c r="BI10" s="624"/>
      <c r="BJ10" s="624"/>
      <c r="BK10" s="624"/>
      <c r="BL10" s="624"/>
      <c r="BM10" s="624"/>
      <c r="BN10" s="625"/>
      <c r="BO10" s="626">
        <v>2.1</v>
      </c>
      <c r="BP10" s="626"/>
      <c r="BQ10" s="626"/>
      <c r="BR10" s="626"/>
      <c r="BS10" s="627" t="s">
        <v>180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139</v>
      </c>
      <c r="DA10" s="626"/>
      <c r="DB10" s="626"/>
      <c r="DC10" s="626"/>
      <c r="DD10" s="632" t="s">
        <v>139</v>
      </c>
      <c r="DE10" s="624"/>
      <c r="DF10" s="624"/>
      <c r="DG10" s="624"/>
      <c r="DH10" s="624"/>
      <c r="DI10" s="624"/>
      <c r="DJ10" s="624"/>
      <c r="DK10" s="624"/>
      <c r="DL10" s="624"/>
      <c r="DM10" s="624"/>
      <c r="DN10" s="624"/>
      <c r="DO10" s="624"/>
      <c r="DP10" s="625"/>
      <c r="DQ10" s="632" t="s">
        <v>248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249037</v>
      </c>
      <c r="S11" s="624"/>
      <c r="T11" s="624"/>
      <c r="U11" s="624"/>
      <c r="V11" s="624"/>
      <c r="W11" s="624"/>
      <c r="X11" s="624"/>
      <c r="Y11" s="625"/>
      <c r="Z11" s="628">
        <v>3.3</v>
      </c>
      <c r="AA11" s="629"/>
      <c r="AB11" s="629"/>
      <c r="AC11" s="635"/>
      <c r="AD11" s="632">
        <v>249037</v>
      </c>
      <c r="AE11" s="624"/>
      <c r="AF11" s="624"/>
      <c r="AG11" s="624"/>
      <c r="AH11" s="624"/>
      <c r="AI11" s="624"/>
      <c r="AJ11" s="624"/>
      <c r="AK11" s="625"/>
      <c r="AL11" s="628">
        <v>5.5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19213</v>
      </c>
      <c r="BH11" s="624"/>
      <c r="BI11" s="624"/>
      <c r="BJ11" s="624"/>
      <c r="BK11" s="624"/>
      <c r="BL11" s="624"/>
      <c r="BM11" s="624"/>
      <c r="BN11" s="625"/>
      <c r="BO11" s="626">
        <v>1.8</v>
      </c>
      <c r="BP11" s="626"/>
      <c r="BQ11" s="626"/>
      <c r="BR11" s="626"/>
      <c r="BS11" s="627" t="s">
        <v>180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421375</v>
      </c>
      <c r="CS11" s="624"/>
      <c r="CT11" s="624"/>
      <c r="CU11" s="624"/>
      <c r="CV11" s="624"/>
      <c r="CW11" s="624"/>
      <c r="CX11" s="624"/>
      <c r="CY11" s="625"/>
      <c r="CZ11" s="626">
        <v>5.8</v>
      </c>
      <c r="DA11" s="626"/>
      <c r="DB11" s="626"/>
      <c r="DC11" s="626"/>
      <c r="DD11" s="632">
        <v>80774</v>
      </c>
      <c r="DE11" s="624"/>
      <c r="DF11" s="624"/>
      <c r="DG11" s="624"/>
      <c r="DH11" s="624"/>
      <c r="DI11" s="624"/>
      <c r="DJ11" s="624"/>
      <c r="DK11" s="624"/>
      <c r="DL11" s="624"/>
      <c r="DM11" s="624"/>
      <c r="DN11" s="624"/>
      <c r="DO11" s="624"/>
      <c r="DP11" s="625"/>
      <c r="DQ11" s="632">
        <v>190094</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269</v>
      </c>
      <c r="S12" s="624"/>
      <c r="T12" s="624"/>
      <c r="U12" s="624"/>
      <c r="V12" s="624"/>
      <c r="W12" s="624"/>
      <c r="X12" s="624"/>
      <c r="Y12" s="625"/>
      <c r="Z12" s="626">
        <v>0</v>
      </c>
      <c r="AA12" s="626"/>
      <c r="AB12" s="626"/>
      <c r="AC12" s="626"/>
      <c r="AD12" s="627">
        <v>269</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506121</v>
      </c>
      <c r="BH12" s="624"/>
      <c r="BI12" s="624"/>
      <c r="BJ12" s="624"/>
      <c r="BK12" s="624"/>
      <c r="BL12" s="624"/>
      <c r="BM12" s="624"/>
      <c r="BN12" s="625"/>
      <c r="BO12" s="626">
        <v>47.5</v>
      </c>
      <c r="BP12" s="626"/>
      <c r="BQ12" s="626"/>
      <c r="BR12" s="626"/>
      <c r="BS12" s="627" t="s">
        <v>180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276381</v>
      </c>
      <c r="CS12" s="624"/>
      <c r="CT12" s="624"/>
      <c r="CU12" s="624"/>
      <c r="CV12" s="624"/>
      <c r="CW12" s="624"/>
      <c r="CX12" s="624"/>
      <c r="CY12" s="625"/>
      <c r="CZ12" s="626">
        <v>3.8</v>
      </c>
      <c r="DA12" s="626"/>
      <c r="DB12" s="626"/>
      <c r="DC12" s="626"/>
      <c r="DD12" s="632" t="s">
        <v>180</v>
      </c>
      <c r="DE12" s="624"/>
      <c r="DF12" s="624"/>
      <c r="DG12" s="624"/>
      <c r="DH12" s="624"/>
      <c r="DI12" s="624"/>
      <c r="DJ12" s="624"/>
      <c r="DK12" s="624"/>
      <c r="DL12" s="624"/>
      <c r="DM12" s="624"/>
      <c r="DN12" s="624"/>
      <c r="DO12" s="624"/>
      <c r="DP12" s="625"/>
      <c r="DQ12" s="632">
        <v>201809</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180</v>
      </c>
      <c r="S13" s="624"/>
      <c r="T13" s="624"/>
      <c r="U13" s="624"/>
      <c r="V13" s="624"/>
      <c r="W13" s="624"/>
      <c r="X13" s="624"/>
      <c r="Y13" s="625"/>
      <c r="Z13" s="626" t="s">
        <v>139</v>
      </c>
      <c r="AA13" s="626"/>
      <c r="AB13" s="626"/>
      <c r="AC13" s="626"/>
      <c r="AD13" s="627" t="s">
        <v>180</v>
      </c>
      <c r="AE13" s="627"/>
      <c r="AF13" s="627"/>
      <c r="AG13" s="627"/>
      <c r="AH13" s="627"/>
      <c r="AI13" s="627"/>
      <c r="AJ13" s="627"/>
      <c r="AK13" s="627"/>
      <c r="AL13" s="628" t="s">
        <v>139</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505080</v>
      </c>
      <c r="BH13" s="624"/>
      <c r="BI13" s="624"/>
      <c r="BJ13" s="624"/>
      <c r="BK13" s="624"/>
      <c r="BL13" s="624"/>
      <c r="BM13" s="624"/>
      <c r="BN13" s="625"/>
      <c r="BO13" s="626">
        <v>47.4</v>
      </c>
      <c r="BP13" s="626"/>
      <c r="BQ13" s="626"/>
      <c r="BR13" s="626"/>
      <c r="BS13" s="627" t="s">
        <v>248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529205</v>
      </c>
      <c r="CS13" s="624"/>
      <c r="CT13" s="624"/>
      <c r="CU13" s="624"/>
      <c r="CV13" s="624"/>
      <c r="CW13" s="624"/>
      <c r="CX13" s="624"/>
      <c r="CY13" s="625"/>
      <c r="CZ13" s="626">
        <v>7.2</v>
      </c>
      <c r="DA13" s="626"/>
      <c r="DB13" s="626"/>
      <c r="DC13" s="626"/>
      <c r="DD13" s="632">
        <v>163886</v>
      </c>
      <c r="DE13" s="624"/>
      <c r="DF13" s="624"/>
      <c r="DG13" s="624"/>
      <c r="DH13" s="624"/>
      <c r="DI13" s="624"/>
      <c r="DJ13" s="624"/>
      <c r="DK13" s="624"/>
      <c r="DL13" s="624"/>
      <c r="DM13" s="624"/>
      <c r="DN13" s="624"/>
      <c r="DO13" s="624"/>
      <c r="DP13" s="625"/>
      <c r="DQ13" s="632">
        <v>206388</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47472</v>
      </c>
      <c r="BH14" s="624"/>
      <c r="BI14" s="624"/>
      <c r="BJ14" s="624"/>
      <c r="BK14" s="624"/>
      <c r="BL14" s="624"/>
      <c r="BM14" s="624"/>
      <c r="BN14" s="625"/>
      <c r="BO14" s="626">
        <v>4.5</v>
      </c>
      <c r="BP14" s="626"/>
      <c r="BQ14" s="626"/>
      <c r="BR14" s="626"/>
      <c r="BS14" s="627" t="s">
        <v>180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217298</v>
      </c>
      <c r="CS14" s="624"/>
      <c r="CT14" s="624"/>
      <c r="CU14" s="624"/>
      <c r="CV14" s="624"/>
      <c r="CW14" s="624"/>
      <c r="CX14" s="624"/>
      <c r="CY14" s="625"/>
      <c r="CZ14" s="626">
        <v>3</v>
      </c>
      <c r="DA14" s="626"/>
      <c r="DB14" s="626"/>
      <c r="DC14" s="626"/>
      <c r="DD14" s="632">
        <v>9347</v>
      </c>
      <c r="DE14" s="624"/>
      <c r="DF14" s="624"/>
      <c r="DG14" s="624"/>
      <c r="DH14" s="624"/>
      <c r="DI14" s="624"/>
      <c r="DJ14" s="624"/>
      <c r="DK14" s="624"/>
      <c r="DL14" s="624"/>
      <c r="DM14" s="624"/>
      <c r="DN14" s="624"/>
      <c r="DO14" s="624"/>
      <c r="DP14" s="625"/>
      <c r="DQ14" s="632">
        <v>209400</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248</v>
      </c>
      <c r="AA15" s="626"/>
      <c r="AB15" s="626"/>
      <c r="AC15" s="626"/>
      <c r="AD15" s="627" t="s">
        <v>139</v>
      </c>
      <c r="AE15" s="627"/>
      <c r="AF15" s="627"/>
      <c r="AG15" s="627"/>
      <c r="AH15" s="627"/>
      <c r="AI15" s="627"/>
      <c r="AJ15" s="627"/>
      <c r="AK15" s="627"/>
      <c r="AL15" s="628" t="s">
        <v>139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84599</v>
      </c>
      <c r="BH15" s="624"/>
      <c r="BI15" s="624"/>
      <c r="BJ15" s="624"/>
      <c r="BK15" s="624"/>
      <c r="BL15" s="624"/>
      <c r="BM15" s="624"/>
      <c r="BN15" s="625"/>
      <c r="BO15" s="626">
        <v>7.9</v>
      </c>
      <c r="BP15" s="626"/>
      <c r="BQ15" s="626"/>
      <c r="BR15" s="626"/>
      <c r="BS15" s="627" t="s">
        <v>248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526622</v>
      </c>
      <c r="CS15" s="624"/>
      <c r="CT15" s="624"/>
      <c r="CU15" s="624"/>
      <c r="CV15" s="624"/>
      <c r="CW15" s="624"/>
      <c r="CX15" s="624"/>
      <c r="CY15" s="625"/>
      <c r="CZ15" s="626">
        <v>7.2</v>
      </c>
      <c r="DA15" s="626"/>
      <c r="DB15" s="626"/>
      <c r="DC15" s="626"/>
      <c r="DD15" s="632">
        <v>50697</v>
      </c>
      <c r="DE15" s="624"/>
      <c r="DF15" s="624"/>
      <c r="DG15" s="624"/>
      <c r="DH15" s="624"/>
      <c r="DI15" s="624"/>
      <c r="DJ15" s="624"/>
      <c r="DK15" s="624"/>
      <c r="DL15" s="624"/>
      <c r="DM15" s="624"/>
      <c r="DN15" s="624"/>
      <c r="DO15" s="624"/>
      <c r="DP15" s="625"/>
      <c r="DQ15" s="632">
        <v>451275</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4586</v>
      </c>
      <c r="S16" s="624"/>
      <c r="T16" s="624"/>
      <c r="U16" s="624"/>
      <c r="V16" s="624"/>
      <c r="W16" s="624"/>
      <c r="X16" s="624"/>
      <c r="Y16" s="625"/>
      <c r="Z16" s="626">
        <v>0.1</v>
      </c>
      <c r="AA16" s="626"/>
      <c r="AB16" s="626"/>
      <c r="AC16" s="626"/>
      <c r="AD16" s="627">
        <v>4586</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180</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4499</v>
      </c>
      <c r="CS16" s="624"/>
      <c r="CT16" s="624"/>
      <c r="CU16" s="624"/>
      <c r="CV16" s="624"/>
      <c r="CW16" s="624"/>
      <c r="CX16" s="624"/>
      <c r="CY16" s="625"/>
      <c r="CZ16" s="626">
        <v>0.1</v>
      </c>
      <c r="DA16" s="626"/>
      <c r="DB16" s="626"/>
      <c r="DC16" s="626"/>
      <c r="DD16" s="632" t="s">
        <v>180</v>
      </c>
      <c r="DE16" s="624"/>
      <c r="DF16" s="624"/>
      <c r="DG16" s="624"/>
      <c r="DH16" s="624"/>
      <c r="DI16" s="624"/>
      <c r="DJ16" s="624"/>
      <c r="DK16" s="624"/>
      <c r="DL16" s="624"/>
      <c r="DM16" s="624"/>
      <c r="DN16" s="624"/>
      <c r="DO16" s="624"/>
      <c r="DP16" s="625"/>
      <c r="DQ16" s="632">
        <v>110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11107</v>
      </c>
      <c r="S17" s="624"/>
      <c r="T17" s="624"/>
      <c r="U17" s="624"/>
      <c r="V17" s="624"/>
      <c r="W17" s="624"/>
      <c r="X17" s="624"/>
      <c r="Y17" s="625"/>
      <c r="Z17" s="626">
        <v>0.1</v>
      </c>
      <c r="AA17" s="626"/>
      <c r="AB17" s="626"/>
      <c r="AC17" s="626"/>
      <c r="AD17" s="627">
        <v>11107</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180</v>
      </c>
      <c r="BH17" s="624"/>
      <c r="BI17" s="624"/>
      <c r="BJ17" s="624"/>
      <c r="BK17" s="624"/>
      <c r="BL17" s="624"/>
      <c r="BM17" s="624"/>
      <c r="BN17" s="625"/>
      <c r="BO17" s="626" t="s">
        <v>248</v>
      </c>
      <c r="BP17" s="626"/>
      <c r="BQ17" s="626"/>
      <c r="BR17" s="626"/>
      <c r="BS17" s="627" t="s">
        <v>180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715350</v>
      </c>
      <c r="CS17" s="624"/>
      <c r="CT17" s="624"/>
      <c r="CU17" s="624"/>
      <c r="CV17" s="624"/>
      <c r="CW17" s="624"/>
      <c r="CX17" s="624"/>
      <c r="CY17" s="625"/>
      <c r="CZ17" s="626">
        <v>9.8000000000000007</v>
      </c>
      <c r="DA17" s="626"/>
      <c r="DB17" s="626"/>
      <c r="DC17" s="626"/>
      <c r="DD17" s="632" t="s">
        <v>139</v>
      </c>
      <c r="DE17" s="624"/>
      <c r="DF17" s="624"/>
      <c r="DG17" s="624"/>
      <c r="DH17" s="624"/>
      <c r="DI17" s="624"/>
      <c r="DJ17" s="624"/>
      <c r="DK17" s="624"/>
      <c r="DL17" s="624"/>
      <c r="DM17" s="624"/>
      <c r="DN17" s="624"/>
      <c r="DO17" s="624"/>
      <c r="DP17" s="625"/>
      <c r="DQ17" s="632">
        <v>704339</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7611</v>
      </c>
      <c r="S18" s="624"/>
      <c r="T18" s="624"/>
      <c r="U18" s="624"/>
      <c r="V18" s="624"/>
      <c r="W18" s="624"/>
      <c r="X18" s="624"/>
      <c r="Y18" s="625"/>
      <c r="Z18" s="626">
        <v>0.1</v>
      </c>
      <c r="AA18" s="626"/>
      <c r="AB18" s="626"/>
      <c r="AC18" s="626"/>
      <c r="AD18" s="627">
        <v>7611</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139</v>
      </c>
      <c r="BP18" s="626"/>
      <c r="BQ18" s="626"/>
      <c r="BR18" s="626"/>
      <c r="BS18" s="627" t="s">
        <v>180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139</v>
      </c>
      <c r="DA18" s="626"/>
      <c r="DB18" s="626"/>
      <c r="DC18" s="626"/>
      <c r="DD18" s="632" t="s">
        <v>180</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7611</v>
      </c>
      <c r="S19" s="624"/>
      <c r="T19" s="624"/>
      <c r="U19" s="624"/>
      <c r="V19" s="624"/>
      <c r="W19" s="624"/>
      <c r="X19" s="624"/>
      <c r="Y19" s="625"/>
      <c r="Z19" s="626">
        <v>0.1</v>
      </c>
      <c r="AA19" s="626"/>
      <c r="AB19" s="626"/>
      <c r="AC19" s="626"/>
      <c r="AD19" s="627">
        <v>7611</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1393</v>
      </c>
      <c r="BH19" s="624"/>
      <c r="BI19" s="624"/>
      <c r="BJ19" s="624"/>
      <c r="BK19" s="624"/>
      <c r="BL19" s="624"/>
      <c r="BM19" s="624"/>
      <c r="BN19" s="625"/>
      <c r="BO19" s="626">
        <v>0.1</v>
      </c>
      <c r="BP19" s="626"/>
      <c r="BQ19" s="626"/>
      <c r="BR19" s="626"/>
      <c r="BS19" s="627" t="s">
        <v>180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180</v>
      </c>
      <c r="DA19" s="626"/>
      <c r="DB19" s="626"/>
      <c r="DC19" s="626"/>
      <c r="DD19" s="632" t="s">
        <v>180</v>
      </c>
      <c r="DE19" s="624"/>
      <c r="DF19" s="624"/>
      <c r="DG19" s="624"/>
      <c r="DH19" s="624"/>
      <c r="DI19" s="624"/>
      <c r="DJ19" s="624"/>
      <c r="DK19" s="624"/>
      <c r="DL19" s="624"/>
      <c r="DM19" s="624"/>
      <c r="DN19" s="624"/>
      <c r="DO19" s="624"/>
      <c r="DP19" s="625"/>
      <c r="DQ19" s="632" t="s">
        <v>180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139</v>
      </c>
      <c r="S20" s="624"/>
      <c r="T20" s="624"/>
      <c r="U20" s="624"/>
      <c r="V20" s="624"/>
      <c r="W20" s="624"/>
      <c r="X20" s="624"/>
      <c r="Y20" s="625"/>
      <c r="Z20" s="626" t="s">
        <v>180</v>
      </c>
      <c r="AA20" s="626"/>
      <c r="AB20" s="626"/>
      <c r="AC20" s="626"/>
      <c r="AD20" s="627" t="s">
        <v>180</v>
      </c>
      <c r="AE20" s="627"/>
      <c r="AF20" s="627"/>
      <c r="AG20" s="627"/>
      <c r="AH20" s="627"/>
      <c r="AI20" s="627"/>
      <c r="AJ20" s="627"/>
      <c r="AK20" s="627"/>
      <c r="AL20" s="628" t="s">
        <v>180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1393</v>
      </c>
      <c r="BH20" s="624"/>
      <c r="BI20" s="624"/>
      <c r="BJ20" s="624"/>
      <c r="BK20" s="624"/>
      <c r="BL20" s="624"/>
      <c r="BM20" s="624"/>
      <c r="BN20" s="625"/>
      <c r="BO20" s="626">
        <v>0.1</v>
      </c>
      <c r="BP20" s="626"/>
      <c r="BQ20" s="626"/>
      <c r="BR20" s="626"/>
      <c r="BS20" s="627" t="s">
        <v>180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7307720</v>
      </c>
      <c r="CS20" s="624"/>
      <c r="CT20" s="624"/>
      <c r="CU20" s="624"/>
      <c r="CV20" s="624"/>
      <c r="CW20" s="624"/>
      <c r="CX20" s="624"/>
      <c r="CY20" s="625"/>
      <c r="CZ20" s="626">
        <v>100</v>
      </c>
      <c r="DA20" s="626"/>
      <c r="DB20" s="626"/>
      <c r="DC20" s="626"/>
      <c r="DD20" s="632">
        <v>352645</v>
      </c>
      <c r="DE20" s="624"/>
      <c r="DF20" s="624"/>
      <c r="DG20" s="624"/>
      <c r="DH20" s="624"/>
      <c r="DI20" s="624"/>
      <c r="DJ20" s="624"/>
      <c r="DK20" s="624"/>
      <c r="DL20" s="624"/>
      <c r="DM20" s="624"/>
      <c r="DN20" s="624"/>
      <c r="DO20" s="624"/>
      <c r="DP20" s="625"/>
      <c r="DQ20" s="632">
        <v>5230820</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3471036</v>
      </c>
      <c r="S21" s="624"/>
      <c r="T21" s="624"/>
      <c r="U21" s="624"/>
      <c r="V21" s="624"/>
      <c r="W21" s="624"/>
      <c r="X21" s="624"/>
      <c r="Y21" s="625"/>
      <c r="Z21" s="626">
        <v>46.5</v>
      </c>
      <c r="AA21" s="626"/>
      <c r="AB21" s="626"/>
      <c r="AC21" s="626"/>
      <c r="AD21" s="627">
        <v>3120888</v>
      </c>
      <c r="AE21" s="627"/>
      <c r="AF21" s="627"/>
      <c r="AG21" s="627"/>
      <c r="AH21" s="627"/>
      <c r="AI21" s="627"/>
      <c r="AJ21" s="627"/>
      <c r="AK21" s="627"/>
      <c r="AL21" s="628">
        <v>68.8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1393</v>
      </c>
      <c r="BH21" s="624"/>
      <c r="BI21" s="624"/>
      <c r="BJ21" s="624"/>
      <c r="BK21" s="624"/>
      <c r="BL21" s="624"/>
      <c r="BM21" s="624"/>
      <c r="BN21" s="625"/>
      <c r="BO21" s="626">
        <v>0.1</v>
      </c>
      <c r="BP21" s="626"/>
      <c r="BQ21" s="626"/>
      <c r="BR21" s="626"/>
      <c r="BS21" s="627" t="s">
        <v>180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3120888</v>
      </c>
      <c r="S22" s="624"/>
      <c r="T22" s="624"/>
      <c r="U22" s="624"/>
      <c r="V22" s="624"/>
      <c r="W22" s="624"/>
      <c r="X22" s="624"/>
      <c r="Y22" s="625"/>
      <c r="Z22" s="626">
        <v>41.8</v>
      </c>
      <c r="AA22" s="626"/>
      <c r="AB22" s="626"/>
      <c r="AC22" s="626"/>
      <c r="AD22" s="627">
        <v>3120888</v>
      </c>
      <c r="AE22" s="627"/>
      <c r="AF22" s="627"/>
      <c r="AG22" s="627"/>
      <c r="AH22" s="627"/>
      <c r="AI22" s="627"/>
      <c r="AJ22" s="627"/>
      <c r="AK22" s="627"/>
      <c r="AL22" s="628">
        <v>68.8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139</v>
      </c>
      <c r="BP22" s="626"/>
      <c r="BQ22" s="626"/>
      <c r="BR22" s="626"/>
      <c r="BS22" s="627" t="s">
        <v>180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350148</v>
      </c>
      <c r="S23" s="624"/>
      <c r="T23" s="624"/>
      <c r="U23" s="624"/>
      <c r="V23" s="624"/>
      <c r="W23" s="624"/>
      <c r="X23" s="624"/>
      <c r="Y23" s="625"/>
      <c r="Z23" s="626">
        <v>4.7</v>
      </c>
      <c r="AA23" s="626"/>
      <c r="AB23" s="626"/>
      <c r="AC23" s="626"/>
      <c r="AD23" s="627" t="s">
        <v>180</v>
      </c>
      <c r="AE23" s="627"/>
      <c r="AF23" s="627"/>
      <c r="AG23" s="627"/>
      <c r="AH23" s="627"/>
      <c r="AI23" s="627"/>
      <c r="AJ23" s="627"/>
      <c r="AK23" s="627"/>
      <c r="AL23" s="628" t="s">
        <v>180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180</v>
      </c>
      <c r="BP23" s="626"/>
      <c r="BQ23" s="626"/>
      <c r="BR23" s="626"/>
      <c r="BS23" s="627" t="s">
        <v>180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248</v>
      </c>
      <c r="AE24" s="627"/>
      <c r="AF24" s="627"/>
      <c r="AG24" s="627"/>
      <c r="AH24" s="627"/>
      <c r="AI24" s="627"/>
      <c r="AJ24" s="627"/>
      <c r="AK24" s="627"/>
      <c r="AL24" s="628" t="s">
        <v>180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180</v>
      </c>
      <c r="BP24" s="626"/>
      <c r="BQ24" s="626"/>
      <c r="BR24" s="626"/>
      <c r="BS24" s="627" t="s">
        <v>180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3169348</v>
      </c>
      <c r="CS24" s="613"/>
      <c r="CT24" s="613"/>
      <c r="CU24" s="613"/>
      <c r="CV24" s="613"/>
      <c r="CW24" s="613"/>
      <c r="CX24" s="613"/>
      <c r="CY24" s="614"/>
      <c r="CZ24" s="617">
        <v>43.4</v>
      </c>
      <c r="DA24" s="618"/>
      <c r="DB24" s="618"/>
      <c r="DC24" s="634"/>
      <c r="DD24" s="657">
        <v>2326860</v>
      </c>
      <c r="DE24" s="613"/>
      <c r="DF24" s="613"/>
      <c r="DG24" s="613"/>
      <c r="DH24" s="613"/>
      <c r="DI24" s="613"/>
      <c r="DJ24" s="613"/>
      <c r="DK24" s="614"/>
      <c r="DL24" s="657">
        <v>2184026</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4878284</v>
      </c>
      <c r="S25" s="624"/>
      <c r="T25" s="624"/>
      <c r="U25" s="624"/>
      <c r="V25" s="624"/>
      <c r="W25" s="624"/>
      <c r="X25" s="624"/>
      <c r="Y25" s="625"/>
      <c r="Z25" s="626">
        <v>65.400000000000006</v>
      </c>
      <c r="AA25" s="626"/>
      <c r="AB25" s="626"/>
      <c r="AC25" s="626"/>
      <c r="AD25" s="627">
        <v>4528136</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180</v>
      </c>
      <c r="BP25" s="626"/>
      <c r="BQ25" s="626"/>
      <c r="BR25" s="626"/>
      <c r="BS25" s="627" t="s">
        <v>180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1471457</v>
      </c>
      <c r="CS25" s="653"/>
      <c r="CT25" s="653"/>
      <c r="CU25" s="653"/>
      <c r="CV25" s="653"/>
      <c r="CW25" s="653"/>
      <c r="CX25" s="653"/>
      <c r="CY25" s="654"/>
      <c r="CZ25" s="628">
        <v>20.100000000000001</v>
      </c>
      <c r="DA25" s="655"/>
      <c r="DB25" s="655"/>
      <c r="DC25" s="658"/>
      <c r="DD25" s="632">
        <v>1332207</v>
      </c>
      <c r="DE25" s="653"/>
      <c r="DF25" s="653"/>
      <c r="DG25" s="653"/>
      <c r="DH25" s="653"/>
      <c r="DI25" s="653"/>
      <c r="DJ25" s="653"/>
      <c r="DK25" s="654"/>
      <c r="DL25" s="632">
        <v>1195066</v>
      </c>
      <c r="DM25" s="653"/>
      <c r="DN25" s="653"/>
      <c r="DO25" s="653"/>
      <c r="DP25" s="653"/>
      <c r="DQ25" s="653"/>
      <c r="DR25" s="653"/>
      <c r="DS25" s="653"/>
      <c r="DT25" s="653"/>
      <c r="DU25" s="653"/>
      <c r="DV25" s="654"/>
      <c r="DW25" s="628">
        <v>26.1</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180</v>
      </c>
      <c r="AA26" s="626"/>
      <c r="AB26" s="626"/>
      <c r="AC26" s="626"/>
      <c r="AD26" s="627" t="s">
        <v>180</v>
      </c>
      <c r="AE26" s="627"/>
      <c r="AF26" s="627"/>
      <c r="AG26" s="627"/>
      <c r="AH26" s="627"/>
      <c r="AI26" s="627"/>
      <c r="AJ26" s="627"/>
      <c r="AK26" s="627"/>
      <c r="AL26" s="628" t="s">
        <v>180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723196</v>
      </c>
      <c r="CS26" s="624"/>
      <c r="CT26" s="624"/>
      <c r="CU26" s="624"/>
      <c r="CV26" s="624"/>
      <c r="CW26" s="624"/>
      <c r="CX26" s="624"/>
      <c r="CY26" s="625"/>
      <c r="CZ26" s="628">
        <v>9.9</v>
      </c>
      <c r="DA26" s="655"/>
      <c r="DB26" s="655"/>
      <c r="DC26" s="658"/>
      <c r="DD26" s="632">
        <v>673325</v>
      </c>
      <c r="DE26" s="624"/>
      <c r="DF26" s="624"/>
      <c r="DG26" s="624"/>
      <c r="DH26" s="624"/>
      <c r="DI26" s="624"/>
      <c r="DJ26" s="624"/>
      <c r="DK26" s="625"/>
      <c r="DL26" s="632" t="s">
        <v>180</v>
      </c>
      <c r="DM26" s="624"/>
      <c r="DN26" s="624"/>
      <c r="DO26" s="624"/>
      <c r="DP26" s="624"/>
      <c r="DQ26" s="624"/>
      <c r="DR26" s="624"/>
      <c r="DS26" s="624"/>
      <c r="DT26" s="624"/>
      <c r="DU26" s="624"/>
      <c r="DV26" s="625"/>
      <c r="DW26" s="628" t="s">
        <v>180</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529</v>
      </c>
      <c r="S27" s="624"/>
      <c r="T27" s="624"/>
      <c r="U27" s="624"/>
      <c r="V27" s="624"/>
      <c r="W27" s="624"/>
      <c r="X27" s="624"/>
      <c r="Y27" s="625"/>
      <c r="Z27" s="626">
        <v>0</v>
      </c>
      <c r="AA27" s="626"/>
      <c r="AB27" s="626"/>
      <c r="AC27" s="626"/>
      <c r="AD27" s="627" t="s">
        <v>180</v>
      </c>
      <c r="AE27" s="627"/>
      <c r="AF27" s="627"/>
      <c r="AG27" s="627"/>
      <c r="AH27" s="627"/>
      <c r="AI27" s="627"/>
      <c r="AJ27" s="627"/>
      <c r="AK27" s="627"/>
      <c r="AL27" s="628" t="s">
        <v>180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1065834</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982541</v>
      </c>
      <c r="CS27" s="653"/>
      <c r="CT27" s="653"/>
      <c r="CU27" s="653"/>
      <c r="CV27" s="653"/>
      <c r="CW27" s="653"/>
      <c r="CX27" s="653"/>
      <c r="CY27" s="654"/>
      <c r="CZ27" s="628">
        <v>13.4</v>
      </c>
      <c r="DA27" s="655"/>
      <c r="DB27" s="655"/>
      <c r="DC27" s="658"/>
      <c r="DD27" s="632">
        <v>290314</v>
      </c>
      <c r="DE27" s="653"/>
      <c r="DF27" s="653"/>
      <c r="DG27" s="653"/>
      <c r="DH27" s="653"/>
      <c r="DI27" s="653"/>
      <c r="DJ27" s="653"/>
      <c r="DK27" s="654"/>
      <c r="DL27" s="632">
        <v>284621</v>
      </c>
      <c r="DM27" s="653"/>
      <c r="DN27" s="653"/>
      <c r="DO27" s="653"/>
      <c r="DP27" s="653"/>
      <c r="DQ27" s="653"/>
      <c r="DR27" s="653"/>
      <c r="DS27" s="653"/>
      <c r="DT27" s="653"/>
      <c r="DU27" s="653"/>
      <c r="DV27" s="654"/>
      <c r="DW27" s="628">
        <v>6.2</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66852</v>
      </c>
      <c r="S28" s="624"/>
      <c r="T28" s="624"/>
      <c r="U28" s="624"/>
      <c r="V28" s="624"/>
      <c r="W28" s="624"/>
      <c r="X28" s="624"/>
      <c r="Y28" s="625"/>
      <c r="Z28" s="626">
        <v>0.9</v>
      </c>
      <c r="AA28" s="626"/>
      <c r="AB28" s="626"/>
      <c r="AC28" s="626"/>
      <c r="AD28" s="627" t="s">
        <v>180</v>
      </c>
      <c r="AE28" s="627"/>
      <c r="AF28" s="627"/>
      <c r="AG28" s="627"/>
      <c r="AH28" s="627"/>
      <c r="AI28" s="627"/>
      <c r="AJ28" s="627"/>
      <c r="AK28" s="627"/>
      <c r="AL28" s="628" t="s">
        <v>139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715350</v>
      </c>
      <c r="CS28" s="624"/>
      <c r="CT28" s="624"/>
      <c r="CU28" s="624"/>
      <c r="CV28" s="624"/>
      <c r="CW28" s="624"/>
      <c r="CX28" s="624"/>
      <c r="CY28" s="625"/>
      <c r="CZ28" s="628">
        <v>9.8000000000000007</v>
      </c>
      <c r="DA28" s="655"/>
      <c r="DB28" s="655"/>
      <c r="DC28" s="658"/>
      <c r="DD28" s="632">
        <v>704339</v>
      </c>
      <c r="DE28" s="624"/>
      <c r="DF28" s="624"/>
      <c r="DG28" s="624"/>
      <c r="DH28" s="624"/>
      <c r="DI28" s="624"/>
      <c r="DJ28" s="624"/>
      <c r="DK28" s="625"/>
      <c r="DL28" s="632">
        <v>704339</v>
      </c>
      <c r="DM28" s="624"/>
      <c r="DN28" s="624"/>
      <c r="DO28" s="624"/>
      <c r="DP28" s="624"/>
      <c r="DQ28" s="624"/>
      <c r="DR28" s="624"/>
      <c r="DS28" s="624"/>
      <c r="DT28" s="624"/>
      <c r="DU28" s="624"/>
      <c r="DV28" s="625"/>
      <c r="DW28" s="628">
        <v>15.4</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15720</v>
      </c>
      <c r="S29" s="624"/>
      <c r="T29" s="624"/>
      <c r="U29" s="624"/>
      <c r="V29" s="624"/>
      <c r="W29" s="624"/>
      <c r="X29" s="624"/>
      <c r="Y29" s="625"/>
      <c r="Z29" s="626">
        <v>0.2</v>
      </c>
      <c r="AA29" s="626"/>
      <c r="AB29" s="626"/>
      <c r="AC29" s="626"/>
      <c r="AD29" s="627" t="s">
        <v>248</v>
      </c>
      <c r="AE29" s="627"/>
      <c r="AF29" s="627"/>
      <c r="AG29" s="627"/>
      <c r="AH29" s="627"/>
      <c r="AI29" s="627"/>
      <c r="AJ29" s="627"/>
      <c r="AK29" s="627"/>
      <c r="AL29" s="628" t="s">
        <v>180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715350</v>
      </c>
      <c r="CS29" s="653"/>
      <c r="CT29" s="653"/>
      <c r="CU29" s="653"/>
      <c r="CV29" s="653"/>
      <c r="CW29" s="653"/>
      <c r="CX29" s="653"/>
      <c r="CY29" s="654"/>
      <c r="CZ29" s="628">
        <v>9.8000000000000007</v>
      </c>
      <c r="DA29" s="655"/>
      <c r="DB29" s="655"/>
      <c r="DC29" s="658"/>
      <c r="DD29" s="632">
        <v>704339</v>
      </c>
      <c r="DE29" s="653"/>
      <c r="DF29" s="653"/>
      <c r="DG29" s="653"/>
      <c r="DH29" s="653"/>
      <c r="DI29" s="653"/>
      <c r="DJ29" s="653"/>
      <c r="DK29" s="654"/>
      <c r="DL29" s="632">
        <v>704339</v>
      </c>
      <c r="DM29" s="653"/>
      <c r="DN29" s="653"/>
      <c r="DO29" s="653"/>
      <c r="DP29" s="653"/>
      <c r="DQ29" s="653"/>
      <c r="DR29" s="653"/>
      <c r="DS29" s="653"/>
      <c r="DT29" s="653"/>
      <c r="DU29" s="653"/>
      <c r="DV29" s="654"/>
      <c r="DW29" s="628">
        <v>15.4</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969877</v>
      </c>
      <c r="S30" s="624"/>
      <c r="T30" s="624"/>
      <c r="U30" s="624"/>
      <c r="V30" s="624"/>
      <c r="W30" s="624"/>
      <c r="X30" s="624"/>
      <c r="Y30" s="625"/>
      <c r="Z30" s="626">
        <v>13</v>
      </c>
      <c r="AA30" s="626"/>
      <c r="AB30" s="626"/>
      <c r="AC30" s="626"/>
      <c r="AD30" s="627" t="s">
        <v>139</v>
      </c>
      <c r="AE30" s="627"/>
      <c r="AF30" s="627"/>
      <c r="AG30" s="627"/>
      <c r="AH30" s="627"/>
      <c r="AI30" s="627"/>
      <c r="AJ30" s="627"/>
      <c r="AK30" s="627"/>
      <c r="AL30" s="628" t="s">
        <v>180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688211</v>
      </c>
      <c r="CS30" s="624"/>
      <c r="CT30" s="624"/>
      <c r="CU30" s="624"/>
      <c r="CV30" s="624"/>
      <c r="CW30" s="624"/>
      <c r="CX30" s="624"/>
      <c r="CY30" s="625"/>
      <c r="CZ30" s="628">
        <v>9.4</v>
      </c>
      <c r="DA30" s="655"/>
      <c r="DB30" s="655"/>
      <c r="DC30" s="658"/>
      <c r="DD30" s="632">
        <v>678309</v>
      </c>
      <c r="DE30" s="624"/>
      <c r="DF30" s="624"/>
      <c r="DG30" s="624"/>
      <c r="DH30" s="624"/>
      <c r="DI30" s="624"/>
      <c r="DJ30" s="624"/>
      <c r="DK30" s="625"/>
      <c r="DL30" s="632">
        <v>678309</v>
      </c>
      <c r="DM30" s="624"/>
      <c r="DN30" s="624"/>
      <c r="DO30" s="624"/>
      <c r="DP30" s="624"/>
      <c r="DQ30" s="624"/>
      <c r="DR30" s="624"/>
      <c r="DS30" s="624"/>
      <c r="DT30" s="624"/>
      <c r="DU30" s="624"/>
      <c r="DV30" s="625"/>
      <c r="DW30" s="628">
        <v>14.8</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180</v>
      </c>
      <c r="AA31" s="626"/>
      <c r="AB31" s="626"/>
      <c r="AC31" s="626"/>
      <c r="AD31" s="627" t="s">
        <v>139</v>
      </c>
      <c r="AE31" s="627"/>
      <c r="AF31" s="627"/>
      <c r="AG31" s="627"/>
      <c r="AH31" s="627"/>
      <c r="AI31" s="627"/>
      <c r="AJ31" s="627"/>
      <c r="AK31" s="627"/>
      <c r="AL31" s="628" t="s">
        <v>180</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98.9</v>
      </c>
      <c r="BH31" s="667"/>
      <c r="BI31" s="667"/>
      <c r="BJ31" s="667"/>
      <c r="BK31" s="667"/>
      <c r="BL31" s="667"/>
      <c r="BM31" s="618">
        <v>96.4</v>
      </c>
      <c r="BN31" s="667"/>
      <c r="BO31" s="667"/>
      <c r="BP31" s="667"/>
      <c r="BQ31" s="668"/>
      <c r="BR31" s="670">
        <v>99.1</v>
      </c>
      <c r="BS31" s="667"/>
      <c r="BT31" s="667"/>
      <c r="BU31" s="667"/>
      <c r="BV31" s="667"/>
      <c r="BW31" s="667"/>
      <c r="BX31" s="618">
        <v>96.3</v>
      </c>
      <c r="BY31" s="667"/>
      <c r="BZ31" s="667"/>
      <c r="CA31" s="667"/>
      <c r="CB31" s="668"/>
      <c r="CD31" s="663"/>
      <c r="CE31" s="664"/>
      <c r="CF31" s="620" t="s">
        <v>316</v>
      </c>
      <c r="CG31" s="621"/>
      <c r="CH31" s="621"/>
      <c r="CI31" s="621"/>
      <c r="CJ31" s="621"/>
      <c r="CK31" s="621"/>
      <c r="CL31" s="621"/>
      <c r="CM31" s="621"/>
      <c r="CN31" s="621"/>
      <c r="CO31" s="621"/>
      <c r="CP31" s="621"/>
      <c r="CQ31" s="622"/>
      <c r="CR31" s="623">
        <v>27139</v>
      </c>
      <c r="CS31" s="653"/>
      <c r="CT31" s="653"/>
      <c r="CU31" s="653"/>
      <c r="CV31" s="653"/>
      <c r="CW31" s="653"/>
      <c r="CX31" s="653"/>
      <c r="CY31" s="654"/>
      <c r="CZ31" s="628">
        <v>0.4</v>
      </c>
      <c r="DA31" s="655"/>
      <c r="DB31" s="655"/>
      <c r="DC31" s="658"/>
      <c r="DD31" s="632">
        <v>26030</v>
      </c>
      <c r="DE31" s="653"/>
      <c r="DF31" s="653"/>
      <c r="DG31" s="653"/>
      <c r="DH31" s="653"/>
      <c r="DI31" s="653"/>
      <c r="DJ31" s="653"/>
      <c r="DK31" s="654"/>
      <c r="DL31" s="632">
        <v>26030</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722692</v>
      </c>
      <c r="S32" s="624"/>
      <c r="T32" s="624"/>
      <c r="U32" s="624"/>
      <c r="V32" s="624"/>
      <c r="W32" s="624"/>
      <c r="X32" s="624"/>
      <c r="Y32" s="625"/>
      <c r="Z32" s="626">
        <v>9.6999999999999993</v>
      </c>
      <c r="AA32" s="626"/>
      <c r="AB32" s="626"/>
      <c r="AC32" s="626"/>
      <c r="AD32" s="627" t="s">
        <v>139</v>
      </c>
      <c r="AE32" s="627"/>
      <c r="AF32" s="627"/>
      <c r="AG32" s="627"/>
      <c r="AH32" s="627"/>
      <c r="AI32" s="627"/>
      <c r="AJ32" s="627"/>
      <c r="AK32" s="627"/>
      <c r="AL32" s="628" t="s">
        <v>180</v>
      </c>
      <c r="AM32" s="629"/>
      <c r="AN32" s="629"/>
      <c r="AO32" s="630"/>
      <c r="AP32" s="673"/>
      <c r="AQ32" s="674"/>
      <c r="AR32" s="674"/>
      <c r="AS32" s="674"/>
      <c r="AT32" s="678"/>
      <c r="AU32" s="214" t="s">
        <v>318</v>
      </c>
      <c r="AX32" s="620" t="s">
        <v>319</v>
      </c>
      <c r="AY32" s="621"/>
      <c r="AZ32" s="621"/>
      <c r="BA32" s="621"/>
      <c r="BB32" s="621"/>
      <c r="BC32" s="621"/>
      <c r="BD32" s="621"/>
      <c r="BE32" s="621"/>
      <c r="BF32" s="622"/>
      <c r="BG32" s="680">
        <v>98.8</v>
      </c>
      <c r="BH32" s="653"/>
      <c r="BI32" s="653"/>
      <c r="BJ32" s="653"/>
      <c r="BK32" s="653"/>
      <c r="BL32" s="653"/>
      <c r="BM32" s="629">
        <v>96.5</v>
      </c>
      <c r="BN32" s="653"/>
      <c r="BO32" s="653"/>
      <c r="BP32" s="653"/>
      <c r="BQ32" s="669"/>
      <c r="BR32" s="680">
        <v>99.1</v>
      </c>
      <c r="BS32" s="653"/>
      <c r="BT32" s="653"/>
      <c r="BU32" s="653"/>
      <c r="BV32" s="653"/>
      <c r="BW32" s="653"/>
      <c r="BX32" s="629">
        <v>97.1</v>
      </c>
      <c r="BY32" s="653"/>
      <c r="BZ32" s="653"/>
      <c r="CA32" s="653"/>
      <c r="CB32" s="669"/>
      <c r="CD32" s="665"/>
      <c r="CE32" s="666"/>
      <c r="CF32" s="620" t="s">
        <v>320</v>
      </c>
      <c r="CG32" s="621"/>
      <c r="CH32" s="621"/>
      <c r="CI32" s="621"/>
      <c r="CJ32" s="621"/>
      <c r="CK32" s="621"/>
      <c r="CL32" s="621"/>
      <c r="CM32" s="621"/>
      <c r="CN32" s="621"/>
      <c r="CO32" s="621"/>
      <c r="CP32" s="621"/>
      <c r="CQ32" s="622"/>
      <c r="CR32" s="623" t="s">
        <v>180</v>
      </c>
      <c r="CS32" s="624"/>
      <c r="CT32" s="624"/>
      <c r="CU32" s="624"/>
      <c r="CV32" s="624"/>
      <c r="CW32" s="624"/>
      <c r="CX32" s="624"/>
      <c r="CY32" s="625"/>
      <c r="CZ32" s="628" t="s">
        <v>180</v>
      </c>
      <c r="DA32" s="655"/>
      <c r="DB32" s="655"/>
      <c r="DC32" s="658"/>
      <c r="DD32" s="632" t="s">
        <v>180</v>
      </c>
      <c r="DE32" s="624"/>
      <c r="DF32" s="624"/>
      <c r="DG32" s="624"/>
      <c r="DH32" s="624"/>
      <c r="DI32" s="624"/>
      <c r="DJ32" s="624"/>
      <c r="DK32" s="625"/>
      <c r="DL32" s="632" t="s">
        <v>139</v>
      </c>
      <c r="DM32" s="624"/>
      <c r="DN32" s="624"/>
      <c r="DO32" s="624"/>
      <c r="DP32" s="624"/>
      <c r="DQ32" s="624"/>
      <c r="DR32" s="624"/>
      <c r="DS32" s="624"/>
      <c r="DT32" s="624"/>
      <c r="DU32" s="624"/>
      <c r="DV32" s="625"/>
      <c r="DW32" s="628" t="s">
        <v>139</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27765</v>
      </c>
      <c r="S33" s="624"/>
      <c r="T33" s="624"/>
      <c r="U33" s="624"/>
      <c r="V33" s="624"/>
      <c r="W33" s="624"/>
      <c r="X33" s="624"/>
      <c r="Y33" s="625"/>
      <c r="Z33" s="626">
        <v>0.4</v>
      </c>
      <c r="AA33" s="626"/>
      <c r="AB33" s="626"/>
      <c r="AC33" s="626"/>
      <c r="AD33" s="627">
        <v>2112</v>
      </c>
      <c r="AE33" s="627"/>
      <c r="AF33" s="627"/>
      <c r="AG33" s="627"/>
      <c r="AH33" s="627"/>
      <c r="AI33" s="627"/>
      <c r="AJ33" s="627"/>
      <c r="AK33" s="627"/>
      <c r="AL33" s="628">
        <v>0</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98.7</v>
      </c>
      <c r="BH33" s="682"/>
      <c r="BI33" s="682"/>
      <c r="BJ33" s="682"/>
      <c r="BK33" s="682"/>
      <c r="BL33" s="682"/>
      <c r="BM33" s="683">
        <v>95.6</v>
      </c>
      <c r="BN33" s="682"/>
      <c r="BO33" s="682"/>
      <c r="BP33" s="682"/>
      <c r="BQ33" s="684"/>
      <c r="BR33" s="681">
        <v>98.9</v>
      </c>
      <c r="BS33" s="682"/>
      <c r="BT33" s="682"/>
      <c r="BU33" s="682"/>
      <c r="BV33" s="682"/>
      <c r="BW33" s="682"/>
      <c r="BX33" s="683">
        <v>94.9</v>
      </c>
      <c r="BY33" s="682"/>
      <c r="BZ33" s="682"/>
      <c r="CA33" s="682"/>
      <c r="CB33" s="684"/>
      <c r="CD33" s="620" t="s">
        <v>323</v>
      </c>
      <c r="CE33" s="621"/>
      <c r="CF33" s="621"/>
      <c r="CG33" s="621"/>
      <c r="CH33" s="621"/>
      <c r="CI33" s="621"/>
      <c r="CJ33" s="621"/>
      <c r="CK33" s="621"/>
      <c r="CL33" s="621"/>
      <c r="CM33" s="621"/>
      <c r="CN33" s="621"/>
      <c r="CO33" s="621"/>
      <c r="CP33" s="621"/>
      <c r="CQ33" s="622"/>
      <c r="CR33" s="623">
        <v>3781228</v>
      </c>
      <c r="CS33" s="653"/>
      <c r="CT33" s="653"/>
      <c r="CU33" s="653"/>
      <c r="CV33" s="653"/>
      <c r="CW33" s="653"/>
      <c r="CX33" s="653"/>
      <c r="CY33" s="654"/>
      <c r="CZ33" s="628">
        <v>51.7</v>
      </c>
      <c r="DA33" s="655"/>
      <c r="DB33" s="655"/>
      <c r="DC33" s="658"/>
      <c r="DD33" s="632">
        <v>2797950</v>
      </c>
      <c r="DE33" s="653"/>
      <c r="DF33" s="653"/>
      <c r="DG33" s="653"/>
      <c r="DH33" s="653"/>
      <c r="DI33" s="653"/>
      <c r="DJ33" s="653"/>
      <c r="DK33" s="654"/>
      <c r="DL33" s="632">
        <v>1719946</v>
      </c>
      <c r="DM33" s="653"/>
      <c r="DN33" s="653"/>
      <c r="DO33" s="653"/>
      <c r="DP33" s="653"/>
      <c r="DQ33" s="653"/>
      <c r="DR33" s="653"/>
      <c r="DS33" s="653"/>
      <c r="DT33" s="653"/>
      <c r="DU33" s="653"/>
      <c r="DV33" s="654"/>
      <c r="DW33" s="628">
        <v>37.6</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81008</v>
      </c>
      <c r="S34" s="624"/>
      <c r="T34" s="624"/>
      <c r="U34" s="624"/>
      <c r="V34" s="624"/>
      <c r="W34" s="624"/>
      <c r="X34" s="624"/>
      <c r="Y34" s="625"/>
      <c r="Z34" s="626">
        <v>1.1000000000000001</v>
      </c>
      <c r="AA34" s="626"/>
      <c r="AB34" s="626"/>
      <c r="AC34" s="626"/>
      <c r="AD34" s="627" t="s">
        <v>180</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1009024</v>
      </c>
      <c r="CS34" s="624"/>
      <c r="CT34" s="624"/>
      <c r="CU34" s="624"/>
      <c r="CV34" s="624"/>
      <c r="CW34" s="624"/>
      <c r="CX34" s="624"/>
      <c r="CY34" s="625"/>
      <c r="CZ34" s="628">
        <v>13.8</v>
      </c>
      <c r="DA34" s="655"/>
      <c r="DB34" s="655"/>
      <c r="DC34" s="658"/>
      <c r="DD34" s="632">
        <v>650590</v>
      </c>
      <c r="DE34" s="624"/>
      <c r="DF34" s="624"/>
      <c r="DG34" s="624"/>
      <c r="DH34" s="624"/>
      <c r="DI34" s="624"/>
      <c r="DJ34" s="624"/>
      <c r="DK34" s="625"/>
      <c r="DL34" s="632">
        <v>461007</v>
      </c>
      <c r="DM34" s="624"/>
      <c r="DN34" s="624"/>
      <c r="DO34" s="624"/>
      <c r="DP34" s="624"/>
      <c r="DQ34" s="624"/>
      <c r="DR34" s="624"/>
      <c r="DS34" s="624"/>
      <c r="DT34" s="624"/>
      <c r="DU34" s="624"/>
      <c r="DV34" s="625"/>
      <c r="DW34" s="628">
        <v>10.1</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179206</v>
      </c>
      <c r="S35" s="624"/>
      <c r="T35" s="624"/>
      <c r="U35" s="624"/>
      <c r="V35" s="624"/>
      <c r="W35" s="624"/>
      <c r="X35" s="624"/>
      <c r="Y35" s="625"/>
      <c r="Z35" s="626">
        <v>2.4</v>
      </c>
      <c r="AA35" s="626"/>
      <c r="AB35" s="626"/>
      <c r="AC35" s="626"/>
      <c r="AD35" s="627" t="s">
        <v>180</v>
      </c>
      <c r="AE35" s="627"/>
      <c r="AF35" s="627"/>
      <c r="AG35" s="627"/>
      <c r="AH35" s="627"/>
      <c r="AI35" s="627"/>
      <c r="AJ35" s="627"/>
      <c r="AK35" s="627"/>
      <c r="AL35" s="628" t="s">
        <v>180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42395</v>
      </c>
      <c r="CS35" s="653"/>
      <c r="CT35" s="653"/>
      <c r="CU35" s="653"/>
      <c r="CV35" s="653"/>
      <c r="CW35" s="653"/>
      <c r="CX35" s="653"/>
      <c r="CY35" s="654"/>
      <c r="CZ35" s="628">
        <v>0.6</v>
      </c>
      <c r="DA35" s="655"/>
      <c r="DB35" s="655"/>
      <c r="DC35" s="658"/>
      <c r="DD35" s="632">
        <v>36449</v>
      </c>
      <c r="DE35" s="653"/>
      <c r="DF35" s="653"/>
      <c r="DG35" s="653"/>
      <c r="DH35" s="653"/>
      <c r="DI35" s="653"/>
      <c r="DJ35" s="653"/>
      <c r="DK35" s="654"/>
      <c r="DL35" s="632">
        <v>36449</v>
      </c>
      <c r="DM35" s="653"/>
      <c r="DN35" s="653"/>
      <c r="DO35" s="653"/>
      <c r="DP35" s="653"/>
      <c r="DQ35" s="653"/>
      <c r="DR35" s="653"/>
      <c r="DS35" s="653"/>
      <c r="DT35" s="653"/>
      <c r="DU35" s="653"/>
      <c r="DV35" s="654"/>
      <c r="DW35" s="628">
        <v>0.8</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94823</v>
      </c>
      <c r="S36" s="624"/>
      <c r="T36" s="624"/>
      <c r="U36" s="624"/>
      <c r="V36" s="624"/>
      <c r="W36" s="624"/>
      <c r="X36" s="624"/>
      <c r="Y36" s="625"/>
      <c r="Z36" s="626">
        <v>1.3</v>
      </c>
      <c r="AA36" s="626"/>
      <c r="AB36" s="626"/>
      <c r="AC36" s="626"/>
      <c r="AD36" s="627" t="s">
        <v>180</v>
      </c>
      <c r="AE36" s="627"/>
      <c r="AF36" s="627"/>
      <c r="AG36" s="627"/>
      <c r="AH36" s="627"/>
      <c r="AI36" s="627"/>
      <c r="AJ36" s="627"/>
      <c r="AK36" s="627"/>
      <c r="AL36" s="628" t="s">
        <v>180</v>
      </c>
      <c r="AM36" s="629"/>
      <c r="AN36" s="629"/>
      <c r="AO36" s="630"/>
      <c r="AP36" s="222"/>
      <c r="AQ36" s="685" t="s">
        <v>331</v>
      </c>
      <c r="AR36" s="686"/>
      <c r="AS36" s="686"/>
      <c r="AT36" s="686"/>
      <c r="AU36" s="686"/>
      <c r="AV36" s="686"/>
      <c r="AW36" s="686"/>
      <c r="AX36" s="686"/>
      <c r="AY36" s="687"/>
      <c r="AZ36" s="612">
        <v>1226380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19965</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1342487</v>
      </c>
      <c r="CS36" s="624"/>
      <c r="CT36" s="624"/>
      <c r="CU36" s="624"/>
      <c r="CV36" s="624"/>
      <c r="CW36" s="624"/>
      <c r="CX36" s="624"/>
      <c r="CY36" s="625"/>
      <c r="CZ36" s="628">
        <v>18.399999999999999</v>
      </c>
      <c r="DA36" s="655"/>
      <c r="DB36" s="655"/>
      <c r="DC36" s="658"/>
      <c r="DD36" s="632">
        <v>1050238</v>
      </c>
      <c r="DE36" s="624"/>
      <c r="DF36" s="624"/>
      <c r="DG36" s="624"/>
      <c r="DH36" s="624"/>
      <c r="DI36" s="624"/>
      <c r="DJ36" s="624"/>
      <c r="DK36" s="625"/>
      <c r="DL36" s="632">
        <v>603440</v>
      </c>
      <c r="DM36" s="624"/>
      <c r="DN36" s="624"/>
      <c r="DO36" s="624"/>
      <c r="DP36" s="624"/>
      <c r="DQ36" s="624"/>
      <c r="DR36" s="624"/>
      <c r="DS36" s="624"/>
      <c r="DT36" s="624"/>
      <c r="DU36" s="624"/>
      <c r="DV36" s="625"/>
      <c r="DW36" s="628">
        <v>13.2</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72687</v>
      </c>
      <c r="S37" s="624"/>
      <c r="T37" s="624"/>
      <c r="U37" s="624"/>
      <c r="V37" s="624"/>
      <c r="W37" s="624"/>
      <c r="X37" s="624"/>
      <c r="Y37" s="625"/>
      <c r="Z37" s="626">
        <v>1</v>
      </c>
      <c r="AA37" s="626"/>
      <c r="AB37" s="626"/>
      <c r="AC37" s="626"/>
      <c r="AD37" s="627">
        <v>4594</v>
      </c>
      <c r="AE37" s="627"/>
      <c r="AF37" s="627"/>
      <c r="AG37" s="627"/>
      <c r="AH37" s="627"/>
      <c r="AI37" s="627"/>
      <c r="AJ37" s="627"/>
      <c r="AK37" s="627"/>
      <c r="AL37" s="628">
        <v>0.1</v>
      </c>
      <c r="AM37" s="629"/>
      <c r="AN37" s="629"/>
      <c r="AO37" s="630"/>
      <c r="AQ37" s="689" t="s">
        <v>335</v>
      </c>
      <c r="AR37" s="690"/>
      <c r="AS37" s="690"/>
      <c r="AT37" s="690"/>
      <c r="AU37" s="690"/>
      <c r="AV37" s="690"/>
      <c r="AW37" s="690"/>
      <c r="AX37" s="690"/>
      <c r="AY37" s="691"/>
      <c r="AZ37" s="623">
        <v>445239</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-3139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305222</v>
      </c>
      <c r="CS37" s="653"/>
      <c r="CT37" s="653"/>
      <c r="CU37" s="653"/>
      <c r="CV37" s="653"/>
      <c r="CW37" s="653"/>
      <c r="CX37" s="653"/>
      <c r="CY37" s="654"/>
      <c r="CZ37" s="628">
        <v>4.2</v>
      </c>
      <c r="DA37" s="655"/>
      <c r="DB37" s="655"/>
      <c r="DC37" s="658"/>
      <c r="DD37" s="632">
        <v>248222</v>
      </c>
      <c r="DE37" s="653"/>
      <c r="DF37" s="653"/>
      <c r="DG37" s="653"/>
      <c r="DH37" s="653"/>
      <c r="DI37" s="653"/>
      <c r="DJ37" s="653"/>
      <c r="DK37" s="654"/>
      <c r="DL37" s="632">
        <v>234301</v>
      </c>
      <c r="DM37" s="653"/>
      <c r="DN37" s="653"/>
      <c r="DO37" s="653"/>
      <c r="DP37" s="653"/>
      <c r="DQ37" s="653"/>
      <c r="DR37" s="653"/>
      <c r="DS37" s="653"/>
      <c r="DT37" s="653"/>
      <c r="DU37" s="653"/>
      <c r="DV37" s="654"/>
      <c r="DW37" s="628">
        <v>5.0999999999999996</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349696</v>
      </c>
      <c r="S38" s="624"/>
      <c r="T38" s="624"/>
      <c r="U38" s="624"/>
      <c r="V38" s="624"/>
      <c r="W38" s="624"/>
      <c r="X38" s="624"/>
      <c r="Y38" s="625"/>
      <c r="Z38" s="626">
        <v>4.7</v>
      </c>
      <c r="AA38" s="626"/>
      <c r="AB38" s="626"/>
      <c r="AC38" s="626"/>
      <c r="AD38" s="627" t="s">
        <v>180</v>
      </c>
      <c r="AE38" s="627"/>
      <c r="AF38" s="627"/>
      <c r="AG38" s="627"/>
      <c r="AH38" s="627"/>
      <c r="AI38" s="627"/>
      <c r="AJ38" s="627"/>
      <c r="AK38" s="627"/>
      <c r="AL38" s="628" t="s">
        <v>180</v>
      </c>
      <c r="AM38" s="629"/>
      <c r="AN38" s="629"/>
      <c r="AO38" s="630"/>
      <c r="AQ38" s="689" t="s">
        <v>339</v>
      </c>
      <c r="AR38" s="690"/>
      <c r="AS38" s="690"/>
      <c r="AT38" s="690"/>
      <c r="AU38" s="690"/>
      <c r="AV38" s="690"/>
      <c r="AW38" s="690"/>
      <c r="AX38" s="690"/>
      <c r="AY38" s="691"/>
      <c r="AZ38" s="623">
        <v>169565</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1583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701033</v>
      </c>
      <c r="CS38" s="624"/>
      <c r="CT38" s="624"/>
      <c r="CU38" s="624"/>
      <c r="CV38" s="624"/>
      <c r="CW38" s="624"/>
      <c r="CX38" s="624"/>
      <c r="CY38" s="625"/>
      <c r="CZ38" s="628">
        <v>9.6</v>
      </c>
      <c r="DA38" s="655"/>
      <c r="DB38" s="655"/>
      <c r="DC38" s="658"/>
      <c r="DD38" s="632">
        <v>521530</v>
      </c>
      <c r="DE38" s="624"/>
      <c r="DF38" s="624"/>
      <c r="DG38" s="624"/>
      <c r="DH38" s="624"/>
      <c r="DI38" s="624"/>
      <c r="DJ38" s="624"/>
      <c r="DK38" s="625"/>
      <c r="DL38" s="632">
        <v>493904</v>
      </c>
      <c r="DM38" s="624"/>
      <c r="DN38" s="624"/>
      <c r="DO38" s="624"/>
      <c r="DP38" s="624"/>
      <c r="DQ38" s="624"/>
      <c r="DR38" s="624"/>
      <c r="DS38" s="624"/>
      <c r="DT38" s="624"/>
      <c r="DU38" s="624"/>
      <c r="DV38" s="625"/>
      <c r="DW38" s="628">
        <v>10.8</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180</v>
      </c>
      <c r="S39" s="624"/>
      <c r="T39" s="624"/>
      <c r="U39" s="624"/>
      <c r="V39" s="624"/>
      <c r="W39" s="624"/>
      <c r="X39" s="624"/>
      <c r="Y39" s="625"/>
      <c r="Z39" s="626" t="s">
        <v>180</v>
      </c>
      <c r="AA39" s="626"/>
      <c r="AB39" s="626"/>
      <c r="AC39" s="626"/>
      <c r="AD39" s="627" t="s">
        <v>139</v>
      </c>
      <c r="AE39" s="627"/>
      <c r="AF39" s="627"/>
      <c r="AG39" s="627"/>
      <c r="AH39" s="627"/>
      <c r="AI39" s="627"/>
      <c r="AJ39" s="627"/>
      <c r="AK39" s="627"/>
      <c r="AL39" s="628" t="s">
        <v>180</v>
      </c>
      <c r="AM39" s="629"/>
      <c r="AN39" s="629"/>
      <c r="AO39" s="630"/>
      <c r="AQ39" s="689" t="s">
        <v>343</v>
      </c>
      <c r="AR39" s="690"/>
      <c r="AS39" s="690"/>
      <c r="AT39" s="690"/>
      <c r="AU39" s="690"/>
      <c r="AV39" s="690"/>
      <c r="AW39" s="690"/>
      <c r="AX39" s="690"/>
      <c r="AY39" s="691"/>
      <c r="AZ39" s="623">
        <v>80108</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2416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492288</v>
      </c>
      <c r="CS39" s="653"/>
      <c r="CT39" s="653"/>
      <c r="CU39" s="653"/>
      <c r="CV39" s="653"/>
      <c r="CW39" s="653"/>
      <c r="CX39" s="653"/>
      <c r="CY39" s="654"/>
      <c r="CZ39" s="628">
        <v>6.7</v>
      </c>
      <c r="DA39" s="655"/>
      <c r="DB39" s="655"/>
      <c r="DC39" s="658"/>
      <c r="DD39" s="632">
        <v>412842</v>
      </c>
      <c r="DE39" s="653"/>
      <c r="DF39" s="653"/>
      <c r="DG39" s="653"/>
      <c r="DH39" s="653"/>
      <c r="DI39" s="653"/>
      <c r="DJ39" s="653"/>
      <c r="DK39" s="654"/>
      <c r="DL39" s="632" t="s">
        <v>180</v>
      </c>
      <c r="DM39" s="653"/>
      <c r="DN39" s="653"/>
      <c r="DO39" s="653"/>
      <c r="DP39" s="653"/>
      <c r="DQ39" s="653"/>
      <c r="DR39" s="653"/>
      <c r="DS39" s="653"/>
      <c r="DT39" s="653"/>
      <c r="DU39" s="653"/>
      <c r="DV39" s="654"/>
      <c r="DW39" s="628" t="s">
        <v>180</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45496</v>
      </c>
      <c r="S40" s="624"/>
      <c r="T40" s="624"/>
      <c r="U40" s="624"/>
      <c r="V40" s="624"/>
      <c r="W40" s="624"/>
      <c r="X40" s="624"/>
      <c r="Y40" s="625"/>
      <c r="Z40" s="626">
        <v>0.6</v>
      </c>
      <c r="AA40" s="626"/>
      <c r="AB40" s="626"/>
      <c r="AC40" s="626"/>
      <c r="AD40" s="627" t="s">
        <v>180</v>
      </c>
      <c r="AE40" s="627"/>
      <c r="AF40" s="627"/>
      <c r="AG40" s="627"/>
      <c r="AH40" s="627"/>
      <c r="AI40" s="627"/>
      <c r="AJ40" s="627"/>
      <c r="AK40" s="627"/>
      <c r="AL40" s="628" t="s">
        <v>180</v>
      </c>
      <c r="AM40" s="629"/>
      <c r="AN40" s="629"/>
      <c r="AO40" s="630"/>
      <c r="AQ40" s="689" t="s">
        <v>347</v>
      </c>
      <c r="AR40" s="690"/>
      <c r="AS40" s="690"/>
      <c r="AT40" s="690"/>
      <c r="AU40" s="690"/>
      <c r="AV40" s="690"/>
      <c r="AW40" s="690"/>
      <c r="AX40" s="690"/>
      <c r="AY40" s="691"/>
      <c r="AZ40" s="623">
        <v>1904</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88</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194001</v>
      </c>
      <c r="CS40" s="624"/>
      <c r="CT40" s="624"/>
      <c r="CU40" s="624"/>
      <c r="CV40" s="624"/>
      <c r="CW40" s="624"/>
      <c r="CX40" s="624"/>
      <c r="CY40" s="625"/>
      <c r="CZ40" s="628">
        <v>2.7</v>
      </c>
      <c r="DA40" s="655"/>
      <c r="DB40" s="655"/>
      <c r="DC40" s="658"/>
      <c r="DD40" s="632">
        <v>126301</v>
      </c>
      <c r="DE40" s="624"/>
      <c r="DF40" s="624"/>
      <c r="DG40" s="624"/>
      <c r="DH40" s="624"/>
      <c r="DI40" s="624"/>
      <c r="DJ40" s="624"/>
      <c r="DK40" s="625"/>
      <c r="DL40" s="632">
        <v>125146</v>
      </c>
      <c r="DM40" s="624"/>
      <c r="DN40" s="624"/>
      <c r="DO40" s="624"/>
      <c r="DP40" s="624"/>
      <c r="DQ40" s="624"/>
      <c r="DR40" s="624"/>
      <c r="DS40" s="624"/>
      <c r="DT40" s="624"/>
      <c r="DU40" s="624"/>
      <c r="DV40" s="625"/>
      <c r="DW40" s="628">
        <v>2.7</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7459139</v>
      </c>
      <c r="S41" s="699"/>
      <c r="T41" s="699"/>
      <c r="U41" s="699"/>
      <c r="V41" s="699"/>
      <c r="W41" s="699"/>
      <c r="X41" s="699"/>
      <c r="Y41" s="700"/>
      <c r="Z41" s="701">
        <v>100</v>
      </c>
      <c r="AA41" s="701"/>
      <c r="AB41" s="701"/>
      <c r="AC41" s="701"/>
      <c r="AD41" s="702">
        <v>4534842</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108739</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139</v>
      </c>
      <c r="CS41" s="653"/>
      <c r="CT41" s="653"/>
      <c r="CU41" s="653"/>
      <c r="CV41" s="653"/>
      <c r="CW41" s="653"/>
      <c r="CX41" s="653"/>
      <c r="CY41" s="654"/>
      <c r="CZ41" s="628" t="s">
        <v>139</v>
      </c>
      <c r="DA41" s="655"/>
      <c r="DB41" s="655"/>
      <c r="DC41" s="658"/>
      <c r="DD41" s="632" t="s">
        <v>139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420825</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441</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357144</v>
      </c>
      <c r="CS42" s="653"/>
      <c r="CT42" s="653"/>
      <c r="CU42" s="653"/>
      <c r="CV42" s="653"/>
      <c r="CW42" s="653"/>
      <c r="CX42" s="653"/>
      <c r="CY42" s="654"/>
      <c r="CZ42" s="628">
        <v>4.9000000000000004</v>
      </c>
      <c r="DA42" s="655"/>
      <c r="DB42" s="655"/>
      <c r="DC42" s="658"/>
      <c r="DD42" s="632">
        <v>106010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3775</v>
      </c>
      <c r="CS43" s="653"/>
      <c r="CT43" s="653"/>
      <c r="CU43" s="653"/>
      <c r="CV43" s="653"/>
      <c r="CW43" s="653"/>
      <c r="CX43" s="653"/>
      <c r="CY43" s="654"/>
      <c r="CZ43" s="628">
        <v>0.1</v>
      </c>
      <c r="DA43" s="655"/>
      <c r="DB43" s="655"/>
      <c r="DC43" s="658"/>
      <c r="DD43" s="632">
        <v>3775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352645</v>
      </c>
      <c r="CS44" s="624"/>
      <c r="CT44" s="624"/>
      <c r="CU44" s="624"/>
      <c r="CV44" s="624"/>
      <c r="CW44" s="624"/>
      <c r="CX44" s="624"/>
      <c r="CY44" s="625"/>
      <c r="CZ44" s="628">
        <v>4.8</v>
      </c>
      <c r="DA44" s="629"/>
      <c r="DB44" s="629"/>
      <c r="DC44" s="635"/>
      <c r="DD44" s="632">
        <v>105900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171615</v>
      </c>
      <c r="CS45" s="653"/>
      <c r="CT45" s="653"/>
      <c r="CU45" s="653"/>
      <c r="CV45" s="653"/>
      <c r="CW45" s="653"/>
      <c r="CX45" s="653"/>
      <c r="CY45" s="654"/>
      <c r="CZ45" s="628">
        <v>2.2999999999999998</v>
      </c>
      <c r="DA45" s="655"/>
      <c r="DB45" s="655"/>
      <c r="DC45" s="658"/>
      <c r="DD45" s="632">
        <v>12875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162112</v>
      </c>
      <c r="CS46" s="624"/>
      <c r="CT46" s="624"/>
      <c r="CU46" s="624"/>
      <c r="CV46" s="624"/>
      <c r="CW46" s="624"/>
      <c r="CX46" s="624"/>
      <c r="CY46" s="625"/>
      <c r="CZ46" s="628">
        <v>2.2000000000000002</v>
      </c>
      <c r="DA46" s="629"/>
      <c r="DB46" s="629"/>
      <c r="DC46" s="635"/>
      <c r="DD46" s="632">
        <v>93025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4499</v>
      </c>
      <c r="CS47" s="653"/>
      <c r="CT47" s="653"/>
      <c r="CU47" s="653"/>
      <c r="CV47" s="653"/>
      <c r="CW47" s="653"/>
      <c r="CX47" s="653"/>
      <c r="CY47" s="654"/>
      <c r="CZ47" s="628">
        <v>0.1</v>
      </c>
      <c r="DA47" s="655"/>
      <c r="DB47" s="655"/>
      <c r="DC47" s="658"/>
      <c r="DD47" s="632">
        <v>110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366</v>
      </c>
      <c r="CG48" s="621"/>
      <c r="CH48" s="621"/>
      <c r="CI48" s="621"/>
      <c r="CJ48" s="621"/>
      <c r="CK48" s="621"/>
      <c r="CL48" s="621"/>
      <c r="CM48" s="621"/>
      <c r="CN48" s="621"/>
      <c r="CO48" s="621"/>
      <c r="CP48" s="621"/>
      <c r="CQ48" s="622"/>
      <c r="CR48" s="623" t="s">
        <v>248</v>
      </c>
      <c r="CS48" s="624"/>
      <c r="CT48" s="624"/>
      <c r="CU48" s="624"/>
      <c r="CV48" s="624"/>
      <c r="CW48" s="624"/>
      <c r="CX48" s="624"/>
      <c r="CY48" s="625"/>
      <c r="CZ48" s="628" t="s">
        <v>248</v>
      </c>
      <c r="DA48" s="629"/>
      <c r="DB48" s="629"/>
      <c r="DC48" s="635"/>
      <c r="DD48" s="632" t="s">
        <v>248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7307720</v>
      </c>
      <c r="CS49" s="682"/>
      <c r="CT49" s="682"/>
      <c r="CU49" s="682"/>
      <c r="CV49" s="682"/>
      <c r="CW49" s="682"/>
      <c r="CX49" s="682"/>
      <c r="CY49" s="711"/>
      <c r="CZ49" s="703">
        <v>100</v>
      </c>
      <c r="DA49" s="712"/>
      <c r="DB49" s="712"/>
      <c r="DC49" s="713"/>
      <c r="DD49" s="714">
        <v>5230820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C9EH1z6bqLT+/inm1sz0N2Mr7LEhWg2PrPccLIOVLhAQJGWZFL9xueFv9RZ/9l07FOaSiIL1h2Vis+28bCgWA==" saltValue="Z8qa0+Yzf78Hv6nVNcKh8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128</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t="s">
        <v>392</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128</v>
      </c>
      <c r="AG23" s="793"/>
      <c r="AH23" s="793"/>
      <c r="AI23" s="793"/>
      <c r="AJ23" s="796"/>
      <c r="AK23" s="797"/>
      <c r="AL23" s="798"/>
      <c r="AM23" s="798"/>
      <c r="AN23" s="798"/>
      <c r="AO23" s="798"/>
      <c r="AP23" s="793"/>
      <c r="AQ23" s="793"/>
      <c r="AR23" s="793"/>
      <c r="AS23" s="793"/>
      <c r="AT23" s="793"/>
      <c r="AU23" s="809"/>
      <c r="AV23" s="809"/>
      <c r="AW23" s="809"/>
      <c r="AX23" s="809"/>
      <c r="AY23" s="810"/>
      <c r="AZ23" s="811" t="s">
        <v>180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20</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60</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0</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323</v>
      </c>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v>1104</v>
      </c>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t="s">
        <v>180</v>
      </c>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t="s">
        <v>180</v>
      </c>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1507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398</v>
      </c>
      <c r="R66" s="734"/>
      <c r="S66" s="734"/>
      <c r="T66" s="734"/>
      <c r="U66" s="735"/>
      <c r="V66" s="733" t="s">
        <v>422</v>
      </c>
      <c r="W66" s="734"/>
      <c r="X66" s="734"/>
      <c r="Y66" s="734"/>
      <c r="Z66" s="735"/>
      <c r="AA66" s="733" t="s">
        <v>400</v>
      </c>
      <c r="AB66" s="734"/>
      <c r="AC66" s="734"/>
      <c r="AD66" s="734"/>
      <c r="AE66" s="735"/>
      <c r="AF66" s="854" t="s">
        <v>401</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310</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310</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310</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672796</v>
      </c>
      <c r="AB110" s="900"/>
      <c r="AC110" s="900"/>
      <c r="AD110" s="900"/>
      <c r="AE110" s="901"/>
      <c r="AF110" s="902">
        <v>681298</v>
      </c>
      <c r="AG110" s="900"/>
      <c r="AH110" s="900"/>
      <c r="AI110" s="900"/>
      <c r="AJ110" s="901"/>
      <c r="AK110" s="902">
        <v>717079</v>
      </c>
      <c r="AL110" s="900"/>
      <c r="AM110" s="900"/>
      <c r="AN110" s="900"/>
      <c r="AO110" s="901"/>
      <c r="AP110" s="903">
        <v>18.8</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7361170</v>
      </c>
      <c r="BR110" s="931"/>
      <c r="BS110" s="931"/>
      <c r="BT110" s="931"/>
      <c r="BU110" s="931"/>
      <c r="BV110" s="931">
        <v>7415111</v>
      </c>
      <c r="BW110" s="931"/>
      <c r="BX110" s="931"/>
      <c r="BY110" s="931"/>
      <c r="BZ110" s="931"/>
      <c r="CA110" s="931">
        <v>7075089</v>
      </c>
      <c r="CB110" s="931"/>
      <c r="CC110" s="931"/>
      <c r="CD110" s="931"/>
      <c r="CE110" s="931"/>
      <c r="CF110" s="944">
        <v>185.2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419</v>
      </c>
      <c r="DM110" s="931"/>
      <c r="DN110" s="931"/>
      <c r="DO110" s="931"/>
      <c r="DP110" s="931"/>
      <c r="DQ110" s="931" t="s">
        <v>444</v>
      </c>
      <c r="DR110" s="931"/>
      <c r="DS110" s="931"/>
      <c r="DT110" s="931"/>
      <c r="DU110" s="931"/>
      <c r="DV110" s="932" t="s">
        <v>443</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419</v>
      </c>
      <c r="AB111" s="938"/>
      <c r="AC111" s="938"/>
      <c r="AD111" s="938"/>
      <c r="AE111" s="939"/>
      <c r="AF111" s="940" t="s">
        <v>419</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419</v>
      </c>
      <c r="BR111" s="926"/>
      <c r="BS111" s="926"/>
      <c r="BT111" s="926"/>
      <c r="BU111" s="926"/>
      <c r="BV111" s="926" t="s">
        <v>443</v>
      </c>
      <c r="BW111" s="926"/>
      <c r="BX111" s="926"/>
      <c r="BY111" s="926"/>
      <c r="BZ111" s="926"/>
      <c r="CA111" s="926" t="s">
        <v>444</v>
      </c>
      <c r="CB111" s="926"/>
      <c r="CC111" s="926"/>
      <c r="CD111" s="926"/>
      <c r="CE111" s="926"/>
      <c r="CF111" s="920" t="s">
        <v>419</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444</v>
      </c>
      <c r="DM111" s="926"/>
      <c r="DN111" s="926"/>
      <c r="DO111" s="926"/>
      <c r="DP111" s="926"/>
      <c r="DQ111" s="926" t="s">
        <v>443</v>
      </c>
      <c r="DR111" s="926"/>
      <c r="DS111" s="926"/>
      <c r="DT111" s="926"/>
      <c r="DU111" s="926"/>
      <c r="DV111" s="927" t="s">
        <v>443</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444</v>
      </c>
      <c r="AG112" s="959"/>
      <c r="AH112" s="959"/>
      <c r="AI112" s="959"/>
      <c r="AJ112" s="960"/>
      <c r="AK112" s="961" t="s">
        <v>443</v>
      </c>
      <c r="AL112" s="959"/>
      <c r="AM112" s="959"/>
      <c r="AN112" s="959"/>
      <c r="AO112" s="960"/>
      <c r="AP112" s="962" t="s">
        <v>180</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4616119</v>
      </c>
      <c r="BR112" s="926"/>
      <c r="BS112" s="926"/>
      <c r="BT112" s="926"/>
      <c r="BU112" s="926"/>
      <c r="BV112" s="926">
        <v>4486555</v>
      </c>
      <c r="BW112" s="926"/>
      <c r="BX112" s="926"/>
      <c r="BY112" s="926"/>
      <c r="BZ112" s="926"/>
      <c r="CA112" s="926">
        <v>4428920</v>
      </c>
      <c r="CB112" s="926"/>
      <c r="CC112" s="926"/>
      <c r="CD112" s="926"/>
      <c r="CE112" s="926"/>
      <c r="CF112" s="920">
        <v>115.9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443</v>
      </c>
      <c r="DR112" s="926"/>
      <c r="DS112" s="926"/>
      <c r="DT112" s="926"/>
      <c r="DU112" s="926"/>
      <c r="DV112" s="927" t="s">
        <v>443</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372387</v>
      </c>
      <c r="AB113" s="938"/>
      <c r="AC113" s="938"/>
      <c r="AD113" s="938"/>
      <c r="AE113" s="939"/>
      <c r="AF113" s="940">
        <v>367035</v>
      </c>
      <c r="AG113" s="938"/>
      <c r="AH113" s="938"/>
      <c r="AI113" s="938"/>
      <c r="AJ113" s="939"/>
      <c r="AK113" s="940">
        <v>336520</v>
      </c>
      <c r="AL113" s="938"/>
      <c r="AM113" s="938"/>
      <c r="AN113" s="938"/>
      <c r="AO113" s="939"/>
      <c r="AP113" s="941">
        <v>8.8000000000000007</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126442</v>
      </c>
      <c r="BR113" s="926"/>
      <c r="BS113" s="926"/>
      <c r="BT113" s="926"/>
      <c r="BU113" s="926"/>
      <c r="BV113" s="926">
        <v>125462</v>
      </c>
      <c r="BW113" s="926"/>
      <c r="BX113" s="926"/>
      <c r="BY113" s="926"/>
      <c r="BZ113" s="926"/>
      <c r="CA113" s="926">
        <v>129363</v>
      </c>
      <c r="CB113" s="926"/>
      <c r="CC113" s="926"/>
      <c r="CD113" s="926"/>
      <c r="CE113" s="926"/>
      <c r="CF113" s="920">
        <v>3.4</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443</v>
      </c>
      <c r="DR113" s="959"/>
      <c r="DS113" s="959"/>
      <c r="DT113" s="959"/>
      <c r="DU113" s="960"/>
      <c r="DV113" s="962" t="s">
        <v>443</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11200</v>
      </c>
      <c r="AB114" s="959"/>
      <c r="AC114" s="959"/>
      <c r="AD114" s="959"/>
      <c r="AE114" s="960"/>
      <c r="AF114" s="961">
        <v>11525</v>
      </c>
      <c r="AG114" s="959"/>
      <c r="AH114" s="959"/>
      <c r="AI114" s="959"/>
      <c r="AJ114" s="960"/>
      <c r="AK114" s="961">
        <v>17761</v>
      </c>
      <c r="AL114" s="959"/>
      <c r="AM114" s="959"/>
      <c r="AN114" s="959"/>
      <c r="AO114" s="960"/>
      <c r="AP114" s="962">
        <v>0.5</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445413</v>
      </c>
      <c r="BR114" s="926"/>
      <c r="BS114" s="926"/>
      <c r="BT114" s="926"/>
      <c r="BU114" s="926"/>
      <c r="BV114" s="926">
        <v>469630</v>
      </c>
      <c r="BW114" s="926"/>
      <c r="BX114" s="926"/>
      <c r="BY114" s="926"/>
      <c r="BZ114" s="926"/>
      <c r="CA114" s="926">
        <v>427602</v>
      </c>
      <c r="CB114" s="926"/>
      <c r="CC114" s="926"/>
      <c r="CD114" s="926"/>
      <c r="CE114" s="926"/>
      <c r="CF114" s="920">
        <v>11.2</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443</v>
      </c>
      <c r="DR114" s="959"/>
      <c r="DS114" s="959"/>
      <c r="DT114" s="959"/>
      <c r="DU114" s="960"/>
      <c r="DV114" s="962" t="s">
        <v>180</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443</v>
      </c>
      <c r="AB115" s="938"/>
      <c r="AC115" s="938"/>
      <c r="AD115" s="938"/>
      <c r="AE115" s="939"/>
      <c r="AF115" s="940" t="s">
        <v>443</v>
      </c>
      <c r="AG115" s="938"/>
      <c r="AH115" s="938"/>
      <c r="AI115" s="938"/>
      <c r="AJ115" s="939"/>
      <c r="AK115" s="940" t="s">
        <v>443</v>
      </c>
      <c r="AL115" s="938"/>
      <c r="AM115" s="938"/>
      <c r="AN115" s="938"/>
      <c r="AO115" s="939"/>
      <c r="AP115" s="941" t="s">
        <v>443</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444</v>
      </c>
      <c r="BW115" s="926"/>
      <c r="BX115" s="926"/>
      <c r="BY115" s="926"/>
      <c r="BZ115" s="926"/>
      <c r="CA115" s="926" t="s">
        <v>444</v>
      </c>
      <c r="CB115" s="926"/>
      <c r="CC115" s="926"/>
      <c r="CD115" s="926"/>
      <c r="CE115" s="926"/>
      <c r="CF115" s="920" t="s">
        <v>443</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79</v>
      </c>
      <c r="AB116" s="959"/>
      <c r="AC116" s="959"/>
      <c r="AD116" s="959"/>
      <c r="AE116" s="960"/>
      <c r="AF116" s="961">
        <v>134</v>
      </c>
      <c r="AG116" s="959"/>
      <c r="AH116" s="959"/>
      <c r="AI116" s="959"/>
      <c r="AJ116" s="960"/>
      <c r="AK116" s="961">
        <v>175</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443</v>
      </c>
      <c r="BW116" s="926"/>
      <c r="BX116" s="926"/>
      <c r="BY116" s="926"/>
      <c r="BZ116" s="926"/>
      <c r="CA116" s="926" t="s">
        <v>444</v>
      </c>
      <c r="CB116" s="926"/>
      <c r="CC116" s="926"/>
      <c r="CD116" s="926"/>
      <c r="CE116" s="926"/>
      <c r="CF116" s="920" t="s">
        <v>443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443</v>
      </c>
      <c r="DM116" s="959"/>
      <c r="DN116" s="959"/>
      <c r="DO116" s="959"/>
      <c r="DP116" s="960"/>
      <c r="DQ116" s="961" t="s">
        <v>444</v>
      </c>
      <c r="DR116" s="959"/>
      <c r="DS116" s="959"/>
      <c r="DT116" s="959"/>
      <c r="DU116" s="960"/>
      <c r="DV116" s="962" t="s">
        <v>444</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1056462</v>
      </c>
      <c r="AB117" s="979"/>
      <c r="AC117" s="979"/>
      <c r="AD117" s="979"/>
      <c r="AE117" s="980"/>
      <c r="AF117" s="981">
        <v>1059992</v>
      </c>
      <c r="AG117" s="979"/>
      <c r="AH117" s="979"/>
      <c r="AI117" s="979"/>
      <c r="AJ117" s="980"/>
      <c r="AK117" s="981">
        <v>1071535</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444</v>
      </c>
      <c r="BW117" s="926"/>
      <c r="BX117" s="926"/>
      <c r="BY117" s="926"/>
      <c r="BZ117" s="926"/>
      <c r="CA117" s="926" t="s">
        <v>444</v>
      </c>
      <c r="CB117" s="926"/>
      <c r="CC117" s="926"/>
      <c r="CD117" s="926"/>
      <c r="CE117" s="926"/>
      <c r="CF117" s="920" t="s">
        <v>444</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444</v>
      </c>
      <c r="DM117" s="959"/>
      <c r="DN117" s="959"/>
      <c r="DO117" s="959"/>
      <c r="DP117" s="960"/>
      <c r="DQ117" s="961" t="s">
        <v>444</v>
      </c>
      <c r="DR117" s="959"/>
      <c r="DS117" s="959"/>
      <c r="DT117" s="959"/>
      <c r="DU117" s="960"/>
      <c r="DV117" s="962" t="s">
        <v>444</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310</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444</v>
      </c>
      <c r="BW118" s="1000"/>
      <c r="BX118" s="1000"/>
      <c r="BY118" s="1000"/>
      <c r="BZ118" s="1000"/>
      <c r="CA118" s="1000" t="s">
        <v>444</v>
      </c>
      <c r="CB118" s="1000"/>
      <c r="CC118" s="1000"/>
      <c r="CD118" s="1000"/>
      <c r="CE118" s="1000"/>
      <c r="CF118" s="920" t="s">
        <v>444</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444</v>
      </c>
      <c r="DM118" s="959"/>
      <c r="DN118" s="959"/>
      <c r="DO118" s="959"/>
      <c r="DP118" s="960"/>
      <c r="DQ118" s="961" t="s">
        <v>444</v>
      </c>
      <c r="DR118" s="959"/>
      <c r="DS118" s="959"/>
      <c r="DT118" s="959"/>
      <c r="DU118" s="960"/>
      <c r="DV118" s="962" t="s">
        <v>444</v>
      </c>
      <c r="DW118" s="963"/>
      <c r="DX118" s="963"/>
      <c r="DY118" s="963"/>
      <c r="DZ118" s="964"/>
    </row>
    <row r="119" spans="1:130" s="230" customFormat="1" ht="26.25" customHeight="1" x14ac:dyDescent="0.2">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444</v>
      </c>
      <c r="AG119" s="900"/>
      <c r="AH119" s="900"/>
      <c r="AI119" s="900"/>
      <c r="AJ119" s="901"/>
      <c r="AK119" s="902" t="s">
        <v>444</v>
      </c>
      <c r="AL119" s="900"/>
      <c r="AM119" s="900"/>
      <c r="AN119" s="900"/>
      <c r="AO119" s="901"/>
      <c r="AP119" s="903" t="s">
        <v>444</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469</v>
      </c>
      <c r="BP119" s="1005"/>
      <c r="BQ119" s="999">
        <v>12549144</v>
      </c>
      <c r="BR119" s="1000"/>
      <c r="BS119" s="1000"/>
      <c r="BT119" s="1000"/>
      <c r="BU119" s="1000"/>
      <c r="BV119" s="1000">
        <v>12496758</v>
      </c>
      <c r="BW119" s="1000"/>
      <c r="BX119" s="1000"/>
      <c r="BY119" s="1000"/>
      <c r="BZ119" s="1000"/>
      <c r="CA119" s="1000">
        <v>12060974</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444</v>
      </c>
      <c r="DH119" s="986"/>
      <c r="DI119" s="986"/>
      <c r="DJ119" s="986"/>
      <c r="DK119" s="987"/>
      <c r="DL119" s="985" t="s">
        <v>444</v>
      </c>
      <c r="DM119" s="986"/>
      <c r="DN119" s="986"/>
      <c r="DO119" s="986"/>
      <c r="DP119" s="987"/>
      <c r="DQ119" s="985" t="s">
        <v>444</v>
      </c>
      <c r="DR119" s="986"/>
      <c r="DS119" s="986"/>
      <c r="DT119" s="986"/>
      <c r="DU119" s="987"/>
      <c r="DV119" s="988" t="s">
        <v>444</v>
      </c>
      <c r="DW119" s="989"/>
      <c r="DX119" s="989"/>
      <c r="DY119" s="989"/>
      <c r="DZ119" s="990"/>
    </row>
    <row r="120" spans="1:130" s="230" customFormat="1" ht="26.25" customHeight="1" x14ac:dyDescent="0.2">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444</v>
      </c>
      <c r="AB120" s="959"/>
      <c r="AC120" s="959"/>
      <c r="AD120" s="959"/>
      <c r="AE120" s="960"/>
      <c r="AF120" s="961" t="s">
        <v>444</v>
      </c>
      <c r="AG120" s="959"/>
      <c r="AH120" s="959"/>
      <c r="AI120" s="959"/>
      <c r="AJ120" s="960"/>
      <c r="AK120" s="961" t="s">
        <v>444</v>
      </c>
      <c r="AL120" s="959"/>
      <c r="AM120" s="959"/>
      <c r="AN120" s="959"/>
      <c r="AO120" s="960"/>
      <c r="AP120" s="962" t="s">
        <v>444</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3225649</v>
      </c>
      <c r="BR120" s="931"/>
      <c r="BS120" s="931"/>
      <c r="BT120" s="931"/>
      <c r="BU120" s="931"/>
      <c r="BV120" s="931">
        <v>3718528</v>
      </c>
      <c r="BW120" s="931"/>
      <c r="BX120" s="931"/>
      <c r="BY120" s="931"/>
      <c r="BZ120" s="931"/>
      <c r="CA120" s="931">
        <v>4188444</v>
      </c>
      <c r="CB120" s="931"/>
      <c r="CC120" s="931"/>
      <c r="CD120" s="931"/>
      <c r="CE120" s="931"/>
      <c r="CF120" s="944">
        <v>109.6</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2302047</v>
      </c>
      <c r="DH120" s="931"/>
      <c r="DI120" s="931"/>
      <c r="DJ120" s="931"/>
      <c r="DK120" s="931"/>
      <c r="DL120" s="931">
        <v>2316736</v>
      </c>
      <c r="DM120" s="931"/>
      <c r="DN120" s="931"/>
      <c r="DO120" s="931"/>
      <c r="DP120" s="931"/>
      <c r="DQ120" s="931">
        <v>2336343</v>
      </c>
      <c r="DR120" s="931"/>
      <c r="DS120" s="931"/>
      <c r="DT120" s="931"/>
      <c r="DU120" s="931"/>
      <c r="DV120" s="932">
        <v>61.1</v>
      </c>
      <c r="DW120" s="932"/>
      <c r="DX120" s="932"/>
      <c r="DY120" s="932"/>
      <c r="DZ120" s="933"/>
    </row>
    <row r="121" spans="1:130" s="230" customFormat="1" ht="26.25" customHeight="1" x14ac:dyDescent="0.2">
      <c r="A121" s="1058"/>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444</v>
      </c>
      <c r="AG121" s="959"/>
      <c r="AH121" s="959"/>
      <c r="AI121" s="959"/>
      <c r="AJ121" s="960"/>
      <c r="AK121" s="961" t="s">
        <v>180</v>
      </c>
      <c r="AL121" s="959"/>
      <c r="AM121" s="959"/>
      <c r="AN121" s="959"/>
      <c r="AO121" s="960"/>
      <c r="AP121" s="962" t="s">
        <v>444</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80870</v>
      </c>
      <c r="BR121" s="926"/>
      <c r="BS121" s="926"/>
      <c r="BT121" s="926"/>
      <c r="BU121" s="926"/>
      <c r="BV121" s="926">
        <v>61763</v>
      </c>
      <c r="BW121" s="926"/>
      <c r="BX121" s="926"/>
      <c r="BY121" s="926"/>
      <c r="BZ121" s="926"/>
      <c r="CA121" s="926">
        <v>53084</v>
      </c>
      <c r="CB121" s="926"/>
      <c r="CC121" s="926"/>
      <c r="CD121" s="926"/>
      <c r="CE121" s="926"/>
      <c r="CF121" s="920">
        <v>1.4</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1495417</v>
      </c>
      <c r="DH121" s="926"/>
      <c r="DI121" s="926"/>
      <c r="DJ121" s="926"/>
      <c r="DK121" s="926"/>
      <c r="DL121" s="926">
        <v>1388608</v>
      </c>
      <c r="DM121" s="926"/>
      <c r="DN121" s="926"/>
      <c r="DO121" s="926"/>
      <c r="DP121" s="926"/>
      <c r="DQ121" s="926">
        <v>1375165</v>
      </c>
      <c r="DR121" s="926"/>
      <c r="DS121" s="926"/>
      <c r="DT121" s="926"/>
      <c r="DU121" s="926"/>
      <c r="DV121" s="927">
        <v>36</v>
      </c>
      <c r="DW121" s="927"/>
      <c r="DX121" s="927"/>
      <c r="DY121" s="927"/>
      <c r="DZ121" s="928"/>
    </row>
    <row r="122" spans="1:130" s="230" customFormat="1" ht="26.25" customHeight="1" x14ac:dyDescent="0.2">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444</v>
      </c>
      <c r="AB122" s="959"/>
      <c r="AC122" s="959"/>
      <c r="AD122" s="959"/>
      <c r="AE122" s="960"/>
      <c r="AF122" s="961" t="s">
        <v>180</v>
      </c>
      <c r="AG122" s="959"/>
      <c r="AH122" s="959"/>
      <c r="AI122" s="959"/>
      <c r="AJ122" s="960"/>
      <c r="AK122" s="961" t="s">
        <v>444</v>
      </c>
      <c r="AL122" s="959"/>
      <c r="AM122" s="959"/>
      <c r="AN122" s="959"/>
      <c r="AO122" s="960"/>
      <c r="AP122" s="962" t="s">
        <v>444</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8201255</v>
      </c>
      <c r="BR122" s="1000"/>
      <c r="BS122" s="1000"/>
      <c r="BT122" s="1000"/>
      <c r="BU122" s="1000"/>
      <c r="BV122" s="1000">
        <v>8438601</v>
      </c>
      <c r="BW122" s="1000"/>
      <c r="BX122" s="1000"/>
      <c r="BY122" s="1000"/>
      <c r="BZ122" s="1000"/>
      <c r="CA122" s="1000">
        <v>8135519</v>
      </c>
      <c r="CB122" s="1000"/>
      <c r="CC122" s="1000"/>
      <c r="CD122" s="1000"/>
      <c r="CE122" s="1000"/>
      <c r="CF122" s="1017">
        <v>212.9</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v>565947</v>
      </c>
      <c r="DH122" s="926"/>
      <c r="DI122" s="926"/>
      <c r="DJ122" s="926"/>
      <c r="DK122" s="926"/>
      <c r="DL122" s="926">
        <v>538487</v>
      </c>
      <c r="DM122" s="926"/>
      <c r="DN122" s="926"/>
      <c r="DO122" s="926"/>
      <c r="DP122" s="926"/>
      <c r="DQ122" s="926">
        <v>482471</v>
      </c>
      <c r="DR122" s="926"/>
      <c r="DS122" s="926"/>
      <c r="DT122" s="926"/>
      <c r="DU122" s="926"/>
      <c r="DV122" s="927">
        <v>12.6</v>
      </c>
      <c r="DW122" s="927"/>
      <c r="DX122" s="927"/>
      <c r="DY122" s="927"/>
      <c r="DZ122" s="928"/>
    </row>
    <row r="123" spans="1:130" s="230" customFormat="1" ht="26.25" customHeight="1" x14ac:dyDescent="0.2">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480</v>
      </c>
      <c r="BP123" s="1005"/>
      <c r="BQ123" s="1064">
        <v>11507774</v>
      </c>
      <c r="BR123" s="1031"/>
      <c r="BS123" s="1031"/>
      <c r="BT123" s="1031"/>
      <c r="BU123" s="1031"/>
      <c r="BV123" s="1031">
        <v>12218892</v>
      </c>
      <c r="BW123" s="1031"/>
      <c r="BX123" s="1031"/>
      <c r="BY123" s="1031"/>
      <c r="BZ123" s="1031"/>
      <c r="CA123" s="1031">
        <v>12377047</v>
      </c>
      <c r="CB123" s="1031"/>
      <c r="CC123" s="1031"/>
      <c r="CD123" s="1031"/>
      <c r="CE123" s="1031"/>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v>252708</v>
      </c>
      <c r="DH123" s="959"/>
      <c r="DI123" s="959"/>
      <c r="DJ123" s="959"/>
      <c r="DK123" s="960"/>
      <c r="DL123" s="961">
        <v>242724</v>
      </c>
      <c r="DM123" s="959"/>
      <c r="DN123" s="959"/>
      <c r="DO123" s="959"/>
      <c r="DP123" s="960"/>
      <c r="DQ123" s="961">
        <v>234941</v>
      </c>
      <c r="DR123" s="959"/>
      <c r="DS123" s="959"/>
      <c r="DT123" s="959"/>
      <c r="DU123" s="960"/>
      <c r="DV123" s="962">
        <v>6.1</v>
      </c>
      <c r="DW123" s="963"/>
      <c r="DX123" s="963"/>
      <c r="DY123" s="963"/>
      <c r="DZ123" s="964"/>
    </row>
    <row r="124" spans="1:130" s="230" customFormat="1" ht="26.25" customHeight="1" thickBot="1" x14ac:dyDescent="0.25">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1060" t="s">
        <v>482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28.2</v>
      </c>
      <c r="BR124" s="1027"/>
      <c r="BS124" s="1027"/>
      <c r="BT124" s="1027"/>
      <c r="BU124" s="1027"/>
      <c r="BV124" s="1027">
        <v>7</v>
      </c>
      <c r="BW124" s="1027"/>
      <c r="BX124" s="1027"/>
      <c r="BY124" s="1027"/>
      <c r="BZ124" s="1027"/>
      <c r="CA124" s="1027" t="s">
        <v>180</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444</v>
      </c>
      <c r="DH124" s="986"/>
      <c r="DI124" s="986"/>
      <c r="DJ124" s="986"/>
      <c r="DK124" s="987"/>
      <c r="DL124" s="985" t="s">
        <v>444</v>
      </c>
      <c r="DM124" s="986"/>
      <c r="DN124" s="986"/>
      <c r="DO124" s="986"/>
      <c r="DP124" s="987"/>
      <c r="DQ124" s="985" t="s">
        <v>444</v>
      </c>
      <c r="DR124" s="986"/>
      <c r="DS124" s="986"/>
      <c r="DT124" s="986"/>
      <c r="DU124" s="987"/>
      <c r="DV124" s="988" t="s">
        <v>444</v>
      </c>
      <c r="DW124" s="989"/>
      <c r="DX124" s="989"/>
      <c r="DY124" s="989"/>
      <c r="DZ124" s="990"/>
    </row>
    <row r="125" spans="1:130" s="230" customFormat="1" ht="26.25" customHeight="1" x14ac:dyDescent="0.2">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444</v>
      </c>
      <c r="DM125" s="931"/>
      <c r="DN125" s="931"/>
      <c r="DO125" s="931"/>
      <c r="DP125" s="931"/>
      <c r="DQ125" s="931" t="s">
        <v>444</v>
      </c>
      <c r="DR125" s="931"/>
      <c r="DS125" s="931"/>
      <c r="DT125" s="931"/>
      <c r="DU125" s="931"/>
      <c r="DV125" s="932" t="s">
        <v>444</v>
      </c>
      <c r="DW125" s="932"/>
      <c r="DX125" s="932"/>
      <c r="DY125" s="932"/>
      <c r="DZ125" s="933"/>
    </row>
    <row r="126" spans="1:130" s="230" customFormat="1" ht="26.25" customHeight="1" thickBot="1" x14ac:dyDescent="0.25">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444</v>
      </c>
      <c r="DH126" s="926"/>
      <c r="DI126" s="926"/>
      <c r="DJ126" s="926"/>
      <c r="DK126" s="926"/>
      <c r="DL126" s="926" t="s">
        <v>444</v>
      </c>
      <c r="DM126" s="926"/>
      <c r="DN126" s="926"/>
      <c r="DO126" s="926"/>
      <c r="DP126" s="926"/>
      <c r="DQ126" s="926" t="s">
        <v>444</v>
      </c>
      <c r="DR126" s="926"/>
      <c r="DS126" s="926"/>
      <c r="DT126" s="926"/>
      <c r="DU126" s="926"/>
      <c r="DV126" s="927" t="s">
        <v>444</v>
      </c>
      <c r="DW126" s="927"/>
      <c r="DX126" s="927"/>
      <c r="DY126" s="927"/>
      <c r="DZ126" s="928"/>
    </row>
    <row r="127" spans="1:130" s="230" customFormat="1" ht="26.25" customHeight="1" x14ac:dyDescent="0.2">
      <c r="A127" s="1059"/>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2"/>
      <c r="AV127" s="232"/>
      <c r="AW127" s="232"/>
      <c r="AX127" s="1032" t="s">
        <v>488</v>
      </c>
      <c r="AY127" s="1033"/>
      <c r="AZ127" s="1033"/>
      <c r="BA127" s="1033"/>
      <c r="BB127" s="1033"/>
      <c r="BC127" s="1033"/>
      <c r="BD127" s="1033"/>
      <c r="BE127" s="1034"/>
      <c r="BF127" s="1035" t="s">
        <v>489</v>
      </c>
      <c r="BG127" s="1033"/>
      <c r="BH127" s="1033"/>
      <c r="BI127" s="1033"/>
      <c r="BJ127" s="1033"/>
      <c r="BK127" s="1033"/>
      <c r="BL127" s="1034"/>
      <c r="BM127" s="1035" t="s">
        <v>490</v>
      </c>
      <c r="BN127" s="1033"/>
      <c r="BO127" s="1033"/>
      <c r="BP127" s="1033"/>
      <c r="BQ127" s="1033"/>
      <c r="BR127" s="1033"/>
      <c r="BS127" s="1034"/>
      <c r="BT127" s="1035" t="s">
        <v>491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444</v>
      </c>
      <c r="DH127" s="926"/>
      <c r="DI127" s="926"/>
      <c r="DJ127" s="926"/>
      <c r="DK127" s="926"/>
      <c r="DL127" s="926" t="s">
        <v>444</v>
      </c>
      <c r="DM127" s="926"/>
      <c r="DN127" s="926"/>
      <c r="DO127" s="926"/>
      <c r="DP127" s="926"/>
      <c r="DQ127" s="926" t="s">
        <v>444</v>
      </c>
      <c r="DR127" s="926"/>
      <c r="DS127" s="926"/>
      <c r="DT127" s="926"/>
      <c r="DU127" s="926"/>
      <c r="DV127" s="927" t="s">
        <v>444</v>
      </c>
      <c r="DW127" s="927"/>
      <c r="DX127" s="927"/>
      <c r="DY127" s="927"/>
      <c r="DZ127" s="928"/>
    </row>
    <row r="128" spans="1:130" s="230" customFormat="1" ht="26.25" customHeight="1" thickBot="1" x14ac:dyDescent="0.25">
      <c r="A128" s="1042" t="s">
        <v>493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494</v>
      </c>
      <c r="X128" s="1044"/>
      <c r="Y128" s="1044"/>
      <c r="Z128" s="1045"/>
      <c r="AA128" s="1046">
        <v>16439</v>
      </c>
      <c r="AB128" s="1047"/>
      <c r="AC128" s="1047"/>
      <c r="AD128" s="1047"/>
      <c r="AE128" s="1048"/>
      <c r="AF128" s="1049">
        <v>13029</v>
      </c>
      <c r="AG128" s="1047"/>
      <c r="AH128" s="1047"/>
      <c r="AI128" s="1047"/>
      <c r="AJ128" s="1048"/>
      <c r="AK128" s="1049">
        <v>9767</v>
      </c>
      <c r="AL128" s="1047"/>
      <c r="AM128" s="1047"/>
      <c r="AN128" s="1047"/>
      <c r="AO128" s="1048"/>
      <c r="AP128" s="1050"/>
      <c r="AQ128" s="1051"/>
      <c r="AR128" s="1051"/>
      <c r="AS128" s="1051"/>
      <c r="AT128" s="1052"/>
      <c r="AU128" s="232"/>
      <c r="AV128" s="232"/>
      <c r="AW128" s="232"/>
      <c r="AX128" s="896" t="s">
        <v>495</v>
      </c>
      <c r="AY128" s="897"/>
      <c r="AZ128" s="897"/>
      <c r="BA128" s="897"/>
      <c r="BB128" s="897"/>
      <c r="BC128" s="897"/>
      <c r="BD128" s="897"/>
      <c r="BE128" s="898"/>
      <c r="BF128" s="1053" t="s">
        <v>444</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496</v>
      </c>
      <c r="CQ128" s="726"/>
      <c r="CR128" s="726"/>
      <c r="CS128" s="726"/>
      <c r="CT128" s="726"/>
      <c r="CU128" s="726"/>
      <c r="CV128" s="726"/>
      <c r="CW128" s="726"/>
      <c r="CX128" s="726"/>
      <c r="CY128" s="726"/>
      <c r="CZ128" s="726"/>
      <c r="DA128" s="726"/>
      <c r="DB128" s="726"/>
      <c r="DC128" s="726"/>
      <c r="DD128" s="726"/>
      <c r="DE128" s="726"/>
      <c r="DF128" s="1037"/>
      <c r="DG128" s="1038" t="s">
        <v>444</v>
      </c>
      <c r="DH128" s="1039"/>
      <c r="DI128" s="1039"/>
      <c r="DJ128" s="1039"/>
      <c r="DK128" s="1039"/>
      <c r="DL128" s="1039" t="s">
        <v>444</v>
      </c>
      <c r="DM128" s="1039"/>
      <c r="DN128" s="1039"/>
      <c r="DO128" s="1039"/>
      <c r="DP128" s="1039"/>
      <c r="DQ128" s="1039" t="s">
        <v>444</v>
      </c>
      <c r="DR128" s="1039"/>
      <c r="DS128" s="1039"/>
      <c r="DT128" s="1039"/>
      <c r="DU128" s="1039"/>
      <c r="DV128" s="1040" t="s">
        <v>444</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4386256</v>
      </c>
      <c r="AB129" s="959"/>
      <c r="AC129" s="959"/>
      <c r="AD129" s="959"/>
      <c r="AE129" s="960"/>
      <c r="AF129" s="961">
        <v>4656875</v>
      </c>
      <c r="AG129" s="959"/>
      <c r="AH129" s="959"/>
      <c r="AI129" s="959"/>
      <c r="AJ129" s="960"/>
      <c r="AK129" s="961">
        <v>4549837</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444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705424</v>
      </c>
      <c r="AB130" s="959"/>
      <c r="AC130" s="959"/>
      <c r="AD130" s="959"/>
      <c r="AE130" s="960"/>
      <c r="AF130" s="961">
        <v>692984</v>
      </c>
      <c r="AG130" s="959"/>
      <c r="AH130" s="959"/>
      <c r="AI130" s="959"/>
      <c r="AJ130" s="960"/>
      <c r="AK130" s="961">
        <v>729029</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8.9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3680832</v>
      </c>
      <c r="AB131" s="986"/>
      <c r="AC131" s="986"/>
      <c r="AD131" s="986"/>
      <c r="AE131" s="987"/>
      <c r="AF131" s="985">
        <v>3963891</v>
      </c>
      <c r="AG131" s="986"/>
      <c r="AH131" s="986"/>
      <c r="AI131" s="986"/>
      <c r="AJ131" s="987"/>
      <c r="AK131" s="985">
        <v>3820808</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7"/>
      <c r="BF131" s="1084" t="s">
        <v>444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9.0903089300000008</v>
      </c>
      <c r="AB132" s="1097"/>
      <c r="AC132" s="1097"/>
      <c r="AD132" s="1097"/>
      <c r="AE132" s="1098"/>
      <c r="AF132" s="1099">
        <v>8.9300891470000003</v>
      </c>
      <c r="AG132" s="1097"/>
      <c r="AH132" s="1097"/>
      <c r="AI132" s="1097"/>
      <c r="AJ132" s="1098"/>
      <c r="AK132" s="1099">
        <v>8.7086029969999998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11.1</v>
      </c>
      <c r="AB133" s="1080"/>
      <c r="AC133" s="1080"/>
      <c r="AD133" s="1080"/>
      <c r="AE133" s="1081"/>
      <c r="AF133" s="1079">
        <v>10.1</v>
      </c>
      <c r="AG133" s="1080"/>
      <c r="AH133" s="1080"/>
      <c r="AI133" s="1080"/>
      <c r="AJ133" s="1081"/>
      <c r="AK133" s="1079">
        <v>8.9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FVqmLwjmIa5KafvVvOf5hmuWWP8rFXzSJdF89+UIu3ILk1dlDSSHR4zMewP1EpPZyzZlz6s9Y4ErZmApSxBmw==" saltValue="KVwcX8cTMQrU4WsgZgXP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kWQe+k+Gk/OU7nYxIUcDcOn8EjOMwPDI5C7hEx2uNTKULpqpZrxPYCRzzUw8C1TJhhoQSAmQ1ullx1dzXFEQA==" saltValue="U5saUnC3FJ66pjhxnZil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pioDGJhoT4WYPtbSWiS5g+p8+vMaO36mNjWvQzY/d09DxySQ8LoNlfrol/mh4rjp3qTWWmo/EUXTevzG8U+Xg==" saltValue="Ts8exGR5YYozJfhi5hL4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1471457</v>
      </c>
      <c r="AP9" s="281">
        <v>133769</v>
      </c>
      <c r="AQ9" s="282">
        <v>108757</v>
      </c>
      <c r="AR9" s="283">
        <v>23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140039</v>
      </c>
      <c r="AP10" s="284">
        <v>12731</v>
      </c>
      <c r="AQ10" s="285">
        <v>15108</v>
      </c>
      <c r="AR10" s="286">
        <v>-15.7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1414</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v>40</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17474</v>
      </c>
      <c r="AP13" s="284">
        <v>1589</v>
      </c>
      <c r="AQ13" s="285">
        <v>4611</v>
      </c>
      <c r="AR13" s="286">
        <v>-65.5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3775</v>
      </c>
      <c r="AP14" s="284">
        <v>343</v>
      </c>
      <c r="AQ14" s="285">
        <v>2427</v>
      </c>
      <c r="AR14" s="286">
        <v>-85.9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-112709</v>
      </c>
      <c r="AP15" s="284">
        <v>-10246</v>
      </c>
      <c r="AQ15" s="285">
        <v>-7785</v>
      </c>
      <c r="AR15" s="286">
        <v>31.6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1520036</v>
      </c>
      <c r="AP16" s="284">
        <v>138185</v>
      </c>
      <c r="AQ16" s="285">
        <v>124572</v>
      </c>
      <c r="AR16" s="286">
        <v>10.9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12.45</v>
      </c>
      <c r="AP21" s="298">
        <v>10.78</v>
      </c>
      <c r="AQ21" s="299">
        <v>1.67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94</v>
      </c>
      <c r="AP22" s="303">
        <v>96.3</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717079</v>
      </c>
      <c r="AP32" s="312">
        <v>65189</v>
      </c>
      <c r="AQ32" s="313">
        <v>62543</v>
      </c>
      <c r="AR32" s="314">
        <v>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336520</v>
      </c>
      <c r="AP35" s="312">
        <v>30593</v>
      </c>
      <c r="AQ35" s="313">
        <v>16620</v>
      </c>
      <c r="AR35" s="314">
        <v>84.1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17761</v>
      </c>
      <c r="AP36" s="312">
        <v>1615</v>
      </c>
      <c r="AQ36" s="313">
        <v>3562</v>
      </c>
      <c r="AR36" s="314">
        <v>-54.7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625</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v>175</v>
      </c>
      <c r="AP38" s="315">
        <v>16</v>
      </c>
      <c r="AQ38" s="316">
        <v>3</v>
      </c>
      <c r="AR38" s="304">
        <v>433.3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-9767</v>
      </c>
      <c r="AP39" s="312">
        <v>-888</v>
      </c>
      <c r="AQ39" s="313">
        <v>-2822</v>
      </c>
      <c r="AR39" s="314">
        <v>-68.5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-729029</v>
      </c>
      <c r="AP40" s="312">
        <v>-66275</v>
      </c>
      <c r="AQ40" s="313">
        <v>-53912</v>
      </c>
      <c r="AR40" s="314">
        <v>22.9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332739</v>
      </c>
      <c r="AP41" s="312">
        <v>30249</v>
      </c>
      <c r="AQ41" s="313">
        <v>26618</v>
      </c>
      <c r="AR41" s="314">
        <v>13.6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812731</v>
      </c>
      <c r="AN51" s="334">
        <v>69834</v>
      </c>
      <c r="AO51" s="335">
        <v>-37.1</v>
      </c>
      <c r="AP51" s="336">
        <v>88328</v>
      </c>
      <c r="AQ51" s="337">
        <v>-1.9</v>
      </c>
      <c r="AR51" s="338">
        <v>-35.200000000000003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645615</v>
      </c>
      <c r="AN52" s="342">
        <v>55475</v>
      </c>
      <c r="AO52" s="343">
        <v>-29.1</v>
      </c>
      <c r="AP52" s="344">
        <v>49013</v>
      </c>
      <c r="AQ52" s="345">
        <v>6.4</v>
      </c>
      <c r="AR52" s="346">
        <v>-35.5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1142404</v>
      </c>
      <c r="AN53" s="334">
        <v>99686</v>
      </c>
      <c r="AO53" s="335">
        <v>42.7</v>
      </c>
      <c r="AP53" s="336">
        <v>103390</v>
      </c>
      <c r="AQ53" s="337">
        <v>17.100000000000001</v>
      </c>
      <c r="AR53" s="338">
        <v>25.6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922138</v>
      </c>
      <c r="AN54" s="342">
        <v>80466</v>
      </c>
      <c r="AO54" s="343">
        <v>45</v>
      </c>
      <c r="AP54" s="344">
        <v>51269</v>
      </c>
      <c r="AQ54" s="345">
        <v>4.5999999999999996</v>
      </c>
      <c r="AR54" s="346">
        <v>40.4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495810</v>
      </c>
      <c r="AN55" s="334">
        <v>43963</v>
      </c>
      <c r="AO55" s="335">
        <v>-55.9</v>
      </c>
      <c r="AP55" s="336">
        <v>117234</v>
      </c>
      <c r="AQ55" s="337">
        <v>13.4</v>
      </c>
      <c r="AR55" s="338">
        <v>-69.3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325475</v>
      </c>
      <c r="AN56" s="342">
        <v>28859</v>
      </c>
      <c r="AO56" s="343">
        <v>-64.099999999999994</v>
      </c>
      <c r="AP56" s="344">
        <v>59796</v>
      </c>
      <c r="AQ56" s="345">
        <v>16.600000000000001</v>
      </c>
      <c r="AR56" s="346">
        <v>-80.7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546644</v>
      </c>
      <c r="AN57" s="334">
        <v>49048</v>
      </c>
      <c r="AO57" s="335">
        <v>11.6</v>
      </c>
      <c r="AP57" s="336">
        <v>97758</v>
      </c>
      <c r="AQ57" s="337">
        <v>-16.600000000000001</v>
      </c>
      <c r="AR57" s="338">
        <v>28.2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266389</v>
      </c>
      <c r="AN58" s="342">
        <v>23902</v>
      </c>
      <c r="AO58" s="343">
        <v>-17.2</v>
      </c>
      <c r="AP58" s="344">
        <v>45946</v>
      </c>
      <c r="AQ58" s="345">
        <v>-23.2</v>
      </c>
      <c r="AR58" s="346">
        <v>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352645</v>
      </c>
      <c r="AN59" s="334">
        <v>32059</v>
      </c>
      <c r="AO59" s="335">
        <v>-34.6</v>
      </c>
      <c r="AP59" s="336">
        <v>91338</v>
      </c>
      <c r="AQ59" s="337">
        <v>-6.6</v>
      </c>
      <c r="AR59" s="338">
        <v>-28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162112</v>
      </c>
      <c r="AN60" s="342">
        <v>14737</v>
      </c>
      <c r="AO60" s="343">
        <v>-38.299999999999997</v>
      </c>
      <c r="AP60" s="344">
        <v>43989</v>
      </c>
      <c r="AQ60" s="345">
        <v>-4.3</v>
      </c>
      <c r="AR60" s="346">
        <v>-34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670047</v>
      </c>
      <c r="AN61" s="349">
        <v>58918</v>
      </c>
      <c r="AO61" s="350">
        <v>-14.7</v>
      </c>
      <c r="AP61" s="351">
        <v>99610</v>
      </c>
      <c r="AQ61" s="352">
        <v>1.1000000000000001</v>
      </c>
      <c r="AR61" s="338">
        <v>-15.8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464346</v>
      </c>
      <c r="AN62" s="342">
        <v>40688</v>
      </c>
      <c r="AO62" s="343">
        <v>-20.7</v>
      </c>
      <c r="AP62" s="344">
        <v>50003</v>
      </c>
      <c r="AQ62" s="345">
        <v>0</v>
      </c>
      <c r="AR62" s="346">
        <v>-20.7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RScrQVq9ACnFauUQ/srUPpUzLQSJzvjI7oUgRvbkt6YMAWEF48jxIVLC9ozmRHq/9OoL0OzxupJT4Hh5XzAhw==" saltValue="QN0upwCr3Dx84OvUzz+L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MCR/aZ0Xxsa9qAxFRkVlNfAO/XQc5pMEAA1xX57xbSvwoIHRJC/U1x9lhRHxFqRng9LHRNd6ienc2S0yLiFp5w==" saltValue="Yk7tswfGeIBbeltWu8fc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fboLUTaW7MAEySxyZsGBLHmqVpDHCZC64T0PS3h3qVVDkKXHYtz9tNyBo1SH8q9aJybpIkAPE30OrEy+GfBhQg==" saltValue="/d54Yky3flhvnvnrh5Vf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17.09</v>
      </c>
      <c r="G47" s="12">
        <v>16.510000000000002</v>
      </c>
      <c r="H47" s="12">
        <v>18.11</v>
      </c>
      <c r="I47" s="12">
        <v>22.98</v>
      </c>
      <c r="J47" s="13">
        <v>26.17</v>
      </c>
    </row>
    <row r="48" spans="2:10" ht="57.75" customHeight="1" x14ac:dyDescent="0.2">
      <c r="B48" s="14"/>
      <c r="C48" s="1141" t="s">
        <v>4</v>
      </c>
      <c r="D48" s="1141"/>
      <c r="E48" s="1142"/>
      <c r="F48" s="15">
        <v>2.1800000000000002</v>
      </c>
      <c r="G48" s="16">
        <v>2.82</v>
      </c>
      <c r="H48" s="16">
        <v>3</v>
      </c>
      <c r="I48" s="16">
        <v>3.33</v>
      </c>
      <c r="J48" s="17">
        <v>2.82</v>
      </c>
    </row>
    <row r="49" spans="2:10" ht="57.75" customHeight="1" thickBot="1" x14ac:dyDescent="0.25">
      <c r="B49" s="18"/>
      <c r="C49" s="1143" t="s">
        <v>5</v>
      </c>
      <c r="D49" s="1143"/>
      <c r="E49" s="1144"/>
      <c r="F49" s="19" t="s">
        <v>565</v>
      </c>
      <c r="G49" s="20" t="s">
        <v>566</v>
      </c>
      <c r="H49" s="20">
        <v>1.17</v>
      </c>
      <c r="I49" s="20">
        <v>5.01</v>
      </c>
      <c r="J49" s="21">
        <v>0.35</v>
      </c>
    </row>
    <row r="50" spans="2:10" ht="13.2" x14ac:dyDescent="0.2"/>
  </sheetData>
  <sheetProtection algorithmName="SHA-512" hashValue="ym5Fct598c39Ym/+M7icQ/52mxOrmw/8Gm0ODj524MarusG4xyrFpnLNHsfZAd2SoM+iJesHcOVvx01iz7/abA==" saltValue="5ANZVzQYz0BRnPIB7363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2024-03-14T03:40:28Z</dcterms:created>
  <dcterms:modified xsi:type="dcterms:W3CDTF">2024-03-21T00:54:28Z</dcterms:modified>
  <cp:category/>
</cp:coreProperties>
</file>