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係共有ﾌｱｲﾙ\県地域振興課\R06\20240819_令和４年度財政状況資料集の作成について（2回⽬・地⽅公会計関係）\02_回答\"/>
    </mc:Choice>
  </mc:AlternateContent>
  <xr:revisionPtr revIDLastSave="0" documentId="13_ncr:1_{F8B4BDCD-2593-444A-B2B8-9DFC7ED7144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88" i="12"/>
  <c r="AF88" i="12"/>
  <c r="AP63" i="12"/>
  <c r="AU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W34" i="10" s="1"/>
  <c r="BW35" i="10" l="1"/>
  <c r="BW36" i="10" s="1"/>
  <c r="BW37" i="10" s="1"/>
  <c r="BW38" i="10" s="1"/>
  <c r="CO34" i="10" l="1"/>
</calcChain>
</file>

<file path=xl/sharedStrings.xml><?xml version="1.0" encoding="utf-8"?>
<sst xmlns="http://schemas.openxmlformats.org/spreadsheetml/2006/main" count="1088" uniqueCount="609">
  <si>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</si>
  <si>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</si>
  <si>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</si>
  <si>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</si>
  <si>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</si>
  <si>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</si>
  <si>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</si>
  <si>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</si>
  <si>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</si>
  <si>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</si>
  <si>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</si>
  <si>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</si>
  <si>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</si>
  <si>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</si>
  <si>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</si>
  <si>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</si>
  <si>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</si>
  <si>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</si>
  <si>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</si>
  <si>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</si>
  <si>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</si>
  <si>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</si>
  <si>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</si>
  <si>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</si>
  <si>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</si>
  <si>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</si>
  <si>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</si>
  <si>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</si>
  <si>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</si>
  <si>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</si>
  <si>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</si>
  <si>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</si>
  <si>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</si>
  <si>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</si>
  <si>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</si>
  <si>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</si>
  <si>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</si>
  <si>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</si>
  <si>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</si>
  <si>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</si>
  <si>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</si>
  <si>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</si>
  <si>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</si>
  <si>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</si>
  <si>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</si>
  <si>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</si>
  <si>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</si>
  <si>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</si>
  <si>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</si>
  <si>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</si>
  <si>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</si>
  <si>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</si>
  <si>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</si>
  <si>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</si>
  <si>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</si>
  <si>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</si>
  <si>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</si>
  <si>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</si>
  <si>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</si>
  <si>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</si>
  <si>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</si>
  <si>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</si>
  <si>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</si>
  <si>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</si>
  <si>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</si>
  <si>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</si>
  <si>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</si>
  <si>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</si>
  <si>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</si>
  <si>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</si>
  <si>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</si>
  <si>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</si>
  <si>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</si>
  <si>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</si>
  <si>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</si>
  <si>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</si>
  <si>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</si>
  <si>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</si>
  <si>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</si>
  <si>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</si>
  <si>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</si>
  <si>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</si>
  <si>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</si>
  <si>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</si>
  <si>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</si>
  <si>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</si>
  <si>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</si>
  <si>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</si>
  <si>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</si>
  <si>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</si>
  <si>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</si>
  <si>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</si>
  <si>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</si>
  <si>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</si>
  <si>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</si>
  <si>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</si>
  <si>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</si>
  <si>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</si>
  <si>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</si>
  <si>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</si>
  <si>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</si>
  <si>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</si>
  <si>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</si>
  <si>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</si>
  <si>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</si>
  <si>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</si>
  <si>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</si>
  <si>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</si>
  <si>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</si>
  <si>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</si>
  <si>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</si>
  <si>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</si>
  <si>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</si>
  <si>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</si>
  <si>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</si>
  <si>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</si>
  <si>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</si>
  <si>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</si>
  <si>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</si>
  <si>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</si>
  <si>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</si>
  <si>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</si>
  <si>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</si>
  <si>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</si>
  <si>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</si>
  <si>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</si>
  <si>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</si>
  <si>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</si>
  <si>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</si>
  <si>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</si>
  <si>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</si>
  <si>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</si>
  <si>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</si>
  <si>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</si>
  <si>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</si>
  <si>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</si>
  <si>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</si>
  <si>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</si>
  <si>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</si>
  <si>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</si>
  <si>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</si>
  <si>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</si>
  <si>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</si>
  <si>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</si>
  <si>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</si>
  <si>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</si>
  <si>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</si>
  <si>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</si>
  <si>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</si>
  <si>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</si>
  <si>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</si>
  <si>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</si>
  <si>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</si>
  <si>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</si>
  <si>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</si>
  <si>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</si>
  <si>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</si>
  <si>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</si>
  <si>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</si>
  <si>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</si>
  <si>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</si>
  <si>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</si>
  <si>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</si>
  <si>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</si>
  <si>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</si>
  <si>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</si>
  <si>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</si>
  <si>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</si>
  <si>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</si>
  <si>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</si>
  <si>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</si>
  <si>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</si>
  <si>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</si>
  <si>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</si>
  <si>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</si>
  <si>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</si>
  <si>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</si>
  <si>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</si>
  <si>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</si>
  <si>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</si>
  <si>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</si>
  <si>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</si>
  <si>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</si>
  <si>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</si>
  <si>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</si>
  <si>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</si>
  <si>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</si>
  <si>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</si>
  <si>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</si>
  <si>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</si>
  <si>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</si>
  <si>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</si>
  <si>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</si>
  <si>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</si>
  <si>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</si>
  <si>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</si>
  <si>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</si>
  <si>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</si>
  <si>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</si>
  <si>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</si>
  <si>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</si>
  <si>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</si>
  <si>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</si>
  <si>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</si>
  <si>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</si>
  <si>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</si>
  <si>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</si>
  <si>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</si>
  <si>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</si>
  <si>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</si>
  <si>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</si>
  <si>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</si>
  <si>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</si>
  <si>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</si>
  <si>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</si>
  <si>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</si>
  <si>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</si>
  <si>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</si>
  <si>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鳥取県倉吉市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</si>
  <si>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</si>
  <si>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</si>
  <si>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</si>
  <si>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</si>
  <si>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</si>
  <si>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</si>
  <si>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</si>
  <si>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</si>
  <si>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</si>
  <si>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</si>
  <si>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</si>
  <si>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</si>
  <si>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</si>
  <si>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</si>
  <si>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</si>
  <si>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</si>
  <si>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</si>
  <si>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</si>
  <si>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</si>
  <si>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</si>
  <si>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</si>
  <si>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</si>
  <si>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</si>
  <si>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</si>
  <si>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</si>
  <si>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</si>
  <si>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</si>
  <si>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</si>
  <si>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</si>
  <si>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</si>
  <si>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</si>
  <si>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</si>
  <si>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</si>
  <si>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</si>
  <si>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</si>
  <si>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</si>
  <si>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</si>
  <si>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</si>
  <si>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</si>
  <si>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</si>
  <si>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</si>
  <si>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</si>
  <si>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</si>
  <si>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</si>
  <si>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</si>
  <si>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</si>
  <si>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</si>
  <si>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</si>
  <si>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</si>
  <si>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</si>
  <si>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</si>
  <si>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</si>
  <si>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</si>
  <si>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</si>
  <si>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</si>
  <si>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</si>
  <si>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</si>
  <si>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</si>
  <si>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</si>
  <si>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</si>
  <si>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</si>
  <si>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</si>
  <si>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</si>
  <si>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</si>
  <si>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</si>
  <si>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</si>
  <si>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</si>
  <si>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</si>
  <si>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</si>
  <si>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</si>
  <si>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</si>
  <si>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</si>
  <si>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</si>
  <si>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</si>
  <si>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</si>
  <si>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</si>
  <si>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</si>
  <si>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</si>
  <si>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</si>
  <si>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</si>
  <si>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</si>
  <si>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</si>
  <si>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</si>
  <si>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</si>
  <si>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</si>
  <si>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</si>
  <si>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</si>
  <si>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</si>
  <si>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</si>
  <si>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</si>
  <si>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</si>
  <si>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</si>
  <si>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</si>
  <si>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</si>
  <si>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</si>
  <si>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</si>
  <si>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</si>
  <si>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</si>
  <si>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</si>
  <si>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</si>
  <si>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</si>
  <si>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</si>
  <si>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</si>
  <si>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</si>
  <si>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</si>
  <si>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</si>
  <si>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</si>
  <si>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</si>
  <si>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</si>
  <si>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</si>
  <si>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</si>
  <si>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</si>
  <si>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</si>
  <si>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</si>
  <si>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</si>
  <si>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</si>
  <si>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</si>
  <si>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</si>
  <si>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</si>
  <si>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</si>
  <si>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</si>
  <si>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</si>
  <si>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</si>
  <si>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</si>
  <si>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</si>
  <si>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</si>
  <si>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</si>
  <si>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</si>
  <si>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</si>
  <si>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</si>
  <si>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</si>
  <si>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</si>
  <si>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</si>
  <si>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</si>
  <si>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</si>
  <si>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</si>
  <si>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</si>
  <si>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</si>
  <si>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</si>
  <si>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</si>
  <si>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</si>
  <si>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</si>
  <si>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</si>
  <si>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</si>
  <si>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</si>
  <si>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</si>
  <si>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</si>
  <si>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</si>
  <si>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</si>
  <si>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</si>
  <si>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</si>
  <si>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鳥取県倉吉市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</si>
  <si>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</si>
  <si>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</si>
  <si>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</si>
  <si>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</si>
  <si>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</si>
  <si>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</si>
  <si>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</si>
  <si>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</si>
  <si>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</si>
  <si>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</si>
  <si>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</si>
  <si>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</si>
  <si>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</si>
  <si>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</si>
  <si>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</si>
  <si>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</si>
  <si>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</si>
  <si>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</si>
  <si>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</si>
  <si>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</si>
  <si>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</si>
  <si>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</si>
  <si>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</si>
  <si>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</si>
  <si>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</si>
  <si>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</si>
  <si>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</si>
  <si>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</si>
  <si>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</si>
  <si>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</si>
  <si>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</si>
  <si>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</si>
  <si>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</si>
  <si>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</si>
  <si>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</si>
  <si>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</si>
  <si>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</si>
  <si>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</si>
  <si>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</si>
  <si>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</si>
  <si>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</si>
  <si>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</si>
  <si>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</si>
  <si>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法適用企業</t>
    <phoneticPr fontId="5"/>
  </si>
  <si>
    <t>温泉配湯事業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</si>
  <si>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</si>
  <si>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</si>
  <si>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</si>
  <si>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</si>
  <si>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</si>
  <si>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</si>
  <si>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</si>
  <si>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</si>
  <si>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</si>
  <si>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</si>
  <si>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</si>
  <si>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</si>
  <si>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</si>
  <si>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</si>
  <si>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</si>
  <si>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</si>
  <si>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</si>
  <si>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</si>
  <si>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</si>
  <si>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</si>
  <si>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</si>
  <si>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</si>
  <si>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</si>
  <si>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</si>
  <si>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</si>
  <si>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</si>
  <si>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</si>
  <si>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</si>
  <si>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</si>
  <si>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</si>
  <si>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</si>
  <si>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</si>
  <si>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</si>
  <si>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</si>
  <si>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</si>
  <si>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</si>
  <si>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</si>
  <si>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</si>
  <si>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</si>
  <si>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</si>
  <si>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</si>
  <si>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</si>
  <si>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</si>
  <si>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</si>
  <si>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</si>
  <si>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</si>
  <si>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</si>
  <si>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</si>
  <si>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</si>
  <si>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</si>
  <si>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</si>
  <si>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</si>
  <si>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</si>
  <si>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</si>
  <si>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</si>
  <si>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</si>
  <si>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</si>
  <si>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</si>
  <si>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</si>
  <si>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</si>
  <si>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</si>
  <si>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</si>
  <si>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</si>
  <si>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</si>
  <si>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</si>
  <si>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</si>
  <si>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</si>
  <si>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温泉配湯事業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</si>
  <si>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</si>
  <si>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</si>
  <si>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</si>
  <si>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</si>
  <si>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</si>
  <si>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</si>
  <si>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</si>
  <si>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</si>
  <si>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</si>
  <si>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</si>
  <si>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</si>
  <si>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</si>
  <si>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</si>
  <si>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</si>
  <si>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</si>
  <si>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</si>
  <si>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</si>
  <si>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</si>
  <si>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</si>
  <si>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</si>
  <si>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</si>
  <si>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</si>
  <si>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</si>
  <si>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</si>
  <si>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</si>
  <si>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</si>
  <si>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</si>
  <si>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</si>
  <si>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</si>
  <si>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</si>
  <si>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</si>
  <si>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</si>
  <si>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</si>
  <si>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</si>
  <si>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</si>
  <si>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</si>
  <si>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</si>
  <si>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</si>
  <si>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</si>
  <si>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</si>
  <si>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</si>
  <si>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</si>
  <si>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</si>
  <si>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</si>
  <si>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</si>
  <si>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</si>
  <si>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</si>
  <si>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</si>
  <si>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</si>
  <si>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</si>
  <si>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</si>
  <si>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</si>
  <si>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</si>
  <si>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</si>
  <si>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</si>
  <si>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</si>
  <si>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</si>
  <si>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</si>
  <si>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</si>
  <si>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</si>
  <si>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</si>
  <si>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</si>
  <si>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</si>
  <si>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</si>
  <si>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</si>
  <si>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</si>
  <si>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</si>
  <si>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</si>
  <si>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</si>
  <si>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</si>
  <si>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</si>
  <si>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</si>
  <si>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</si>
  <si>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</si>
  <si>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</si>
  <si>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</si>
  <si>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</si>
  <si>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</si>
  <si>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</si>
  <si>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</si>
  <si>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</si>
  <si>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</si>
  <si>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</si>
  <si>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</si>
  <si>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</si>
  <si>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4.31</t>
  </si>
  <si>
    <t>▲ 0.65</t>
  </si>
  <si>
    <t>水道事業</t>
  </si>
  <si>
    <t>一般会計</t>
  </si>
  <si>
    <t>介護保険事業</t>
  </si>
  <si>
    <t>下水道事業</t>
  </si>
  <si>
    <t>国民健康保険事業</t>
  </si>
  <si>
    <t>後期高齢者医療事業</t>
  </si>
  <si>
    <t>温泉配湯事業</t>
  </si>
  <si>
    <t>駐車場事業</t>
  </si>
  <si>
    <t>その他会計（赤字）</t>
  </si>
  <si>
    <t>その他会計（黒字）</t>
  </si>
  <si>
    <t>（百万円）</t>
    <phoneticPr fontId="5"/>
  </si>
  <si>
    <t>H30</t>
    <phoneticPr fontId="5"/>
  </si>
  <si>
    <t>R01</t>
    <phoneticPr fontId="5"/>
  </si>
  <si>
    <t>R02</t>
    <phoneticPr fontId="5"/>
  </si>
  <si>
    <t>R03</t>
    <phoneticPr fontId="5"/>
  </si>
  <si>
    <t>R04</t>
    <phoneticPr fontId="5"/>
  </si>
  <si>
    <t>せきがね犬挟観光</t>
  </si>
  <si>
    <t>鳥取中部ふるさと広域連合　一般会計</t>
    <rPh sb="0" eb="2">
      <t>トットリ</t>
    </rPh>
    <rPh sb="2" eb="4">
      <t>チュウブ</t>
    </rPh>
    <rPh sb="8" eb="10">
      <t>コウイキ</t>
    </rPh>
    <rPh sb="10" eb="12">
      <t>レンゴウ</t>
    </rPh>
    <rPh sb="13" eb="15">
      <t>イッパン</t>
    </rPh>
    <rPh sb="15" eb="17">
      <t>カイケイ</t>
    </rPh>
    <phoneticPr fontId="38"/>
  </si>
  <si>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38"/>
  </si>
  <si>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38"/>
  </si>
  <si>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38"/>
  </si>
  <si>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</si>
  <si>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倉吉ふるさと未来づくり基金</t>
    <phoneticPr fontId="5"/>
  </si>
  <si>
    <t>若者の定住化促進基金</t>
    <phoneticPr fontId="2"/>
  </si>
  <si>
    <t>退職手当基金</t>
    <phoneticPr fontId="2"/>
  </si>
  <si>
    <t>教育振興基金</t>
    <phoneticPr fontId="2"/>
  </si>
  <si>
    <t>地域産業振興基金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</si>
  <si>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</si>
  <si>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</si>
  <si>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</si>
  <si>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</si>
  <si>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</si>
  <si>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</si>
  <si>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</si>
  <si>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</si>
  <si>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</si>
  <si>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phoneticPr fontId="5"/>
  </si>
  <si>
    <t>　将来負担比率及び実質公債費比率について、類似団体と比較し高い水準ではあるが下降傾向にある。
　将来負担比率が下降している主な要因としては、公営企業の一部法適化（繰出金の減）に加え、下水道事業債残高の減少に伴い公営企業債等繰入見込額が減少したことが考えられる。また、実質公債費比率が下降している主な要因としては、公営企業の一部法適化（繰出金の減）に加え、下水道事業の新発債の発行額が年々減少傾向にあることに伴い、元利償還金に対する繰出基準額が減少したことが考えられる。
　一方で、平成28年鳥取県中部地震やその他大規模災害に係る災害復旧事業の財源である災害復旧事業債、灘手工業用地再整備事業の財源である地域活性化事業債の据置期間が終了しており、また過疎地域の指定を受け、令和３年度より借入を開始した過疎対策事業債の据置期間終了も今後控えていることから、実質公債費比率への影響を考慮し、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</si>
</sst>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8"/>
      <color theme="3"/>
      <name val="游ゴシック Light"/>
      <family val="2"/>
      <charset val="128"/>
      <scheme val="maj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0B9-4E15-B916-510CE6E61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54196</c:v>
                </c:pt>
                <c:pt idx="1">
                  <c:v>61860</c:v>
                </c:pt>
                <c:pt idx="2">
                  <c:v>50317</c:v>
                </c:pt>
                <c:pt idx="3">
                  <c:v>52329</c:v>
                </c:pt>
                <c:pt idx="4">
                  <c:v>54020</c:v>
                </c:pt>
              </c:numCache>
            </c:numRef>
          </c:val>
          <c:smooth val="0"/>
          <c:extLst>
            <c:ext xmlns:c16="http://schemas.microsoft.com/office/drawing/2014/chart" uri="{C3380CC4-5D6E-409C-BE32-E72D297353CC}">
              <c16:uniqueId val="{00000001-90B9-4E15-B916-510CE6E61740}"/>
            </c:ext>
          </c:extLst>
        </c:ser>
        <c:dLbls>
          <c:showLegendKey val="0"/>
          <c:showVal val="0"/>
          <c:showCatName val="0"/>
          <c:showSerName val="0"/>
          <c:showPercent val="0"/>
          <c:showBubbleSize val="0"/>
        </c:dLbls>
        <c:marker val="1"/>
        <c:smooth val="0"/>
        <c:axId val="443817568"/>
        <c:axId val="443818744"/>
      </c:lineChart>
      <c:catAx>
        <c:axId val="44381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818744"/>
        <c:crosses val="autoZero"/>
        <c:auto val="1"/>
        <c:lblAlgn val="ctr"/>
        <c:lblOffset val="100"/>
        <c:tickLblSkip val="1"/>
        <c:tickMarkSkip val="1"/>
        <c:noMultiLvlLbl val="0"/>
      </c:catAx>
      <c:valAx>
        <c:axId val="443818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81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3.74</c:v>
                </c:pt>
                <c:pt idx="1">
                  <c:v>2.78</c:v>
                </c:pt>
                <c:pt idx="2">
                  <c:v>3.23</c:v>
                </c:pt>
                <c:pt idx="3">
                  <c:v>6.49</c:v>
                </c:pt>
                <c:pt idx="4">
                  <c:v>6.14</c:v>
                </c:pt>
              </c:numCache>
            </c:numRef>
          </c:val>
          <c:extLst>
            <c:ext xmlns:c16="http://schemas.microsoft.com/office/drawing/2014/chart" uri="{C3380CC4-5D6E-409C-BE32-E72D297353CC}">
              <c16:uniqueId val="{00000000-7144-4103-A262-FE84A75201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9.49</c:v>
                </c:pt>
                <c:pt idx="1">
                  <c:v>9.86</c:v>
                </c:pt>
                <c:pt idx="2">
                  <c:v>10.78</c:v>
                </c:pt>
                <c:pt idx="3">
                  <c:v>12.73</c:v>
                </c:pt>
                <c:pt idx="4">
                  <c:v>16.3</c:v>
                </c:pt>
              </c:numCache>
            </c:numRef>
          </c:val>
          <c:extLst>
            <c:ext xmlns:c16="http://schemas.microsoft.com/office/drawing/2014/chart" uri="{C3380CC4-5D6E-409C-BE32-E72D297353CC}">
              <c16:uniqueId val="{00000001-7144-4103-A262-FE84A7520134}"/>
            </c:ext>
          </c:extLst>
        </c:ser>
        <c:dLbls>
          <c:showLegendKey val="0"/>
          <c:showVal val="0"/>
          <c:showCatName val="0"/>
          <c:showSerName val="0"/>
          <c:showPercent val="0"/>
          <c:showBubbleSize val="0"/>
        </c:dLbls>
        <c:gapWidth val="250"/>
        <c:overlap val="100"/>
        <c:axId val="444429416"/>
        <c:axId val="44442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-4.3099999999999996</c:v>
                </c:pt>
                <c:pt idx="1">
                  <c:v>-0.65</c:v>
                </c:pt>
                <c:pt idx="2">
                  <c:v>1.79</c:v>
                </c:pt>
                <c:pt idx="3">
                  <c:v>5.74</c:v>
                </c:pt>
                <c:pt idx="4">
                  <c:v>2.83</c:v>
                </c:pt>
              </c:numCache>
            </c:numRef>
          </c:val>
          <c:smooth val="0"/>
          <c:extLst>
            <c:ext xmlns:c16="http://schemas.microsoft.com/office/drawing/2014/chart" uri="{C3380CC4-5D6E-409C-BE32-E72D297353CC}">
              <c16:uniqueId val="{00000002-7144-4103-A262-FE84A7520134}"/>
            </c:ext>
          </c:extLst>
        </c:ser>
        <c:dLbls>
          <c:showLegendKey val="0"/>
          <c:showVal val="0"/>
          <c:showCatName val="0"/>
          <c:showSerName val="0"/>
          <c:showPercent val="0"/>
          <c:showBubbleSize val="0"/>
        </c:dLbls>
        <c:marker val="1"/>
        <c:smooth val="0"/>
        <c:axId val="444429416"/>
        <c:axId val="444429808"/>
      </c:lineChart>
      <c:catAx>
        <c:axId val="44442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429808"/>
        <c:crosses val="autoZero"/>
        <c:auto val="1"/>
        <c:lblAlgn val="ctr"/>
        <c:lblOffset val="100"/>
        <c:tickLblSkip val="1"/>
        <c:tickMarkSkip val="1"/>
        <c:noMultiLvlLbl val="0"/>
      </c:catAx>
      <c:valAx>
        <c:axId val="44442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2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0.47</c:v>
                </c:pt>
                <c:pt idx="4">
                  <c:v>#N/A</c:v>
                </c:pt>
                <c:pt idx="5">
                  <c:v>0</c:v>
                </c:pt>
                <c:pt idx="6">
                  <c:v>#N/A</c:v>
                </c:pt>
                <c:pt idx="7">
                  <c:v>0</c:v>
                </c:pt>
                <c:pt idx="8">
                  <c:v>#N/A</c:v>
                </c:pt>
                <c:pt idx="9">
                  <c:v>0</c:v>
                </c:pt>
              </c:numCache>
            </c:numRef>
          </c:val>
          <c:extLst>
            <c:ext xmlns:c16="http://schemas.microsoft.com/office/drawing/2014/chart" uri="{C3380CC4-5D6E-409C-BE32-E72D297353CC}">
              <c16:uniqueId val="{00000000-14AE-42D7-A62B-573200CD77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AE-42D7-A62B-573200CD7781}"/>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AE-42D7-A62B-573200CD7781}"/>
            </c:ext>
          </c:extLst>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14AE-42D7-A62B-573200CD7781}"/>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14AE-42D7-A62B-573200CD7781}"/>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0.56999999999999995</c:v>
                </c:pt>
                <c:pt idx="4">
                  <c:v>#N/A</c:v>
                </c:pt>
                <c:pt idx="5">
                  <c:v>0.66</c:v>
                </c:pt>
                <c:pt idx="6">
                  <c:v>#N/A</c:v>
                </c:pt>
                <c:pt idx="7">
                  <c:v>0.37</c:v>
                </c:pt>
                <c:pt idx="8">
                  <c:v>#N/A</c:v>
                </c:pt>
                <c:pt idx="9">
                  <c:v>0.11</c:v>
                </c:pt>
              </c:numCache>
            </c:numRef>
          </c:val>
          <c:extLst>
            <c:ext xmlns:c16="http://schemas.microsoft.com/office/drawing/2014/chart" uri="{C3380CC4-5D6E-409C-BE32-E72D297353CC}">
              <c16:uniqueId val="{00000005-14AE-42D7-A62B-573200CD7781}"/>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0.15</c:v>
                </c:pt>
                <c:pt idx="6">
                  <c:v>#N/A</c:v>
                </c:pt>
                <c:pt idx="7">
                  <c:v>0.18</c:v>
                </c:pt>
                <c:pt idx="8">
                  <c:v>#N/A</c:v>
                </c:pt>
                <c:pt idx="9">
                  <c:v>0.11</c:v>
                </c:pt>
              </c:numCache>
            </c:numRef>
          </c:val>
          <c:extLst>
            <c:ext xmlns:c16="http://schemas.microsoft.com/office/drawing/2014/chart" uri="{C3380CC4-5D6E-409C-BE32-E72D297353CC}">
              <c16:uniqueId val="{00000006-14AE-42D7-A62B-573200CD7781}"/>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0.71</c:v>
                </c:pt>
                <c:pt idx="4">
                  <c:v>#N/A</c:v>
                </c:pt>
                <c:pt idx="5">
                  <c:v>0.63</c:v>
                </c:pt>
                <c:pt idx="6">
                  <c:v>#N/A</c:v>
                </c:pt>
                <c:pt idx="7">
                  <c:v>1.1499999999999999</c:v>
                </c:pt>
                <c:pt idx="8">
                  <c:v>#N/A</c:v>
                </c:pt>
                <c:pt idx="9">
                  <c:v>1.1000000000000001</c:v>
                </c:pt>
              </c:numCache>
            </c:numRef>
          </c:val>
          <c:extLst>
            <c:ext xmlns:c16="http://schemas.microsoft.com/office/drawing/2014/chart" uri="{C3380CC4-5D6E-409C-BE32-E72D297353CC}">
              <c16:uniqueId val="{00000007-14AE-42D7-A62B-573200CD77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3.55</c:v>
                </c:pt>
                <c:pt idx="2">
                  <c:v>#N/A</c:v>
                </c:pt>
                <c:pt idx="3">
                  <c:v>2.57</c:v>
                </c:pt>
                <c:pt idx="4">
                  <c:v>#N/A</c:v>
                </c:pt>
                <c:pt idx="5">
                  <c:v>3.23</c:v>
                </c:pt>
                <c:pt idx="6">
                  <c:v>#N/A</c:v>
                </c:pt>
                <c:pt idx="7">
                  <c:v>6.48</c:v>
                </c:pt>
                <c:pt idx="8">
                  <c:v>#N/A</c:v>
                </c:pt>
                <c:pt idx="9">
                  <c:v>6.13</c:v>
                </c:pt>
              </c:numCache>
            </c:numRef>
          </c:val>
          <c:extLst>
            <c:ext xmlns:c16="http://schemas.microsoft.com/office/drawing/2014/chart" uri="{C3380CC4-5D6E-409C-BE32-E72D297353CC}">
              <c16:uniqueId val="{00000008-14AE-42D7-A62B-573200CD7781}"/>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7.44</c:v>
                </c:pt>
                <c:pt idx="2">
                  <c:v>#N/A</c:v>
                </c:pt>
                <c:pt idx="3">
                  <c:v>7.86</c:v>
                </c:pt>
                <c:pt idx="4">
                  <c:v>#N/A</c:v>
                </c:pt>
                <c:pt idx="5">
                  <c:v>8.0500000000000007</c:v>
                </c:pt>
                <c:pt idx="6">
                  <c:v>#N/A</c:v>
                </c:pt>
                <c:pt idx="7">
                  <c:v>7.96</c:v>
                </c:pt>
                <c:pt idx="8">
                  <c:v>#N/A</c:v>
                </c:pt>
                <c:pt idx="9">
                  <c:v>8.49</c:v>
                </c:pt>
              </c:numCache>
            </c:numRef>
          </c:val>
          <c:extLst>
            <c:ext xmlns:c16="http://schemas.microsoft.com/office/drawing/2014/chart" uri="{C3380CC4-5D6E-409C-BE32-E72D297353CC}">
              <c16:uniqueId val="{00000009-14AE-42D7-A62B-573200CD7781}"/>
            </c:ext>
          </c:extLst>
        </c:ser>
        <c:dLbls>
          <c:showLegendKey val="0"/>
          <c:showVal val="0"/>
          <c:showCatName val="0"/>
          <c:showSerName val="0"/>
          <c:showPercent val="0"/>
          <c:showBubbleSize val="0"/>
        </c:dLbls>
        <c:gapWidth val="150"/>
        <c:overlap val="100"/>
        <c:axId val="444430592"/>
        <c:axId val="444430984"/>
      </c:barChart>
      <c:catAx>
        <c:axId val="4444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430984"/>
        <c:crosses val="autoZero"/>
        <c:auto val="1"/>
        <c:lblAlgn val="ctr"/>
        <c:lblOffset val="100"/>
        <c:tickLblSkip val="1"/>
        <c:tickMarkSkip val="1"/>
        <c:noMultiLvlLbl val="0"/>
      </c:catAx>
      <c:valAx>
        <c:axId val="44443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3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2767</c:v>
                </c:pt>
                <c:pt idx="5">
                  <c:v>2863</c:v>
                </c:pt>
                <c:pt idx="8">
                  <c:v>2945</c:v>
                </c:pt>
                <c:pt idx="11">
                  <c:v>2977</c:v>
                </c:pt>
                <c:pt idx="14">
                  <c:v>2953</c:v>
                </c:pt>
              </c:numCache>
            </c:numRef>
          </c:val>
          <c:extLst>
            <c:ext xmlns:c16="http://schemas.microsoft.com/office/drawing/2014/chart" uri="{C3380CC4-5D6E-409C-BE32-E72D297353CC}">
              <c16:uniqueId val="{00000000-294C-44C0-A981-5825704978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C-44C0-A981-5825704978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12</c:v>
                </c:pt>
                <c:pt idx="9">
                  <c:v>0</c:v>
                </c:pt>
                <c:pt idx="12">
                  <c:v>0</c:v>
                </c:pt>
              </c:numCache>
            </c:numRef>
          </c:val>
          <c:extLst>
            <c:ext xmlns:c16="http://schemas.microsoft.com/office/drawing/2014/chart" uri="{C3380CC4-5D6E-409C-BE32-E72D297353CC}">
              <c16:uniqueId val="{00000002-294C-44C0-A981-5825704978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125</c:v>
                </c:pt>
                <c:pt idx="3">
                  <c:v>143</c:v>
                </c:pt>
                <c:pt idx="6">
                  <c:v>169</c:v>
                </c:pt>
                <c:pt idx="9">
                  <c:v>177</c:v>
                </c:pt>
                <c:pt idx="12">
                  <c:v>199</c:v>
                </c:pt>
              </c:numCache>
            </c:numRef>
          </c:val>
          <c:extLst>
            <c:ext xmlns:c16="http://schemas.microsoft.com/office/drawing/2014/chart" uri="{C3380CC4-5D6E-409C-BE32-E72D297353CC}">
              <c16:uniqueId val="{00000003-294C-44C0-A981-5825704978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1295</c:v>
                </c:pt>
                <c:pt idx="3">
                  <c:v>1257</c:v>
                </c:pt>
                <c:pt idx="6">
                  <c:v>895</c:v>
                </c:pt>
                <c:pt idx="9">
                  <c:v>865</c:v>
                </c:pt>
                <c:pt idx="12">
                  <c:v>736</c:v>
                </c:pt>
              </c:numCache>
            </c:numRef>
          </c:val>
          <c:extLst>
            <c:ext xmlns:c16="http://schemas.microsoft.com/office/drawing/2014/chart" uri="{C3380CC4-5D6E-409C-BE32-E72D297353CC}">
              <c16:uniqueId val="{00000004-294C-44C0-A981-5825704978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C-44C0-A981-5825704978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C-44C0-A981-5825704978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2767</c:v>
                </c:pt>
                <c:pt idx="3">
                  <c:v>2885</c:v>
                </c:pt>
                <c:pt idx="6">
                  <c:v>2946</c:v>
                </c:pt>
                <c:pt idx="9">
                  <c:v>2882</c:v>
                </c:pt>
                <c:pt idx="12">
                  <c:v>2881</c:v>
                </c:pt>
              </c:numCache>
            </c:numRef>
          </c:val>
          <c:extLst>
            <c:ext xmlns:c16="http://schemas.microsoft.com/office/drawing/2014/chart" uri="{C3380CC4-5D6E-409C-BE32-E72D297353CC}">
              <c16:uniqueId val="{00000007-294C-44C0-A981-58257049785C}"/>
            </c:ext>
          </c:extLst>
        </c:ser>
        <c:dLbls>
          <c:showLegendKey val="0"/>
          <c:showVal val="0"/>
          <c:showCatName val="0"/>
          <c:showSerName val="0"/>
          <c:showPercent val="0"/>
          <c:showBubbleSize val="0"/>
        </c:dLbls>
        <c:gapWidth val="100"/>
        <c:overlap val="100"/>
        <c:axId val="444431768"/>
        <c:axId val="44443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1420</c:v>
                </c:pt>
                <c:pt idx="2">
                  <c:v>#N/A</c:v>
                </c:pt>
                <c:pt idx="3">
                  <c:v>#N/A</c:v>
                </c:pt>
                <c:pt idx="4">
                  <c:v>1423</c:v>
                </c:pt>
                <c:pt idx="5">
                  <c:v>#N/A</c:v>
                </c:pt>
                <c:pt idx="6">
                  <c:v>#N/A</c:v>
                </c:pt>
                <c:pt idx="7">
                  <c:v>1077</c:v>
                </c:pt>
                <c:pt idx="8">
                  <c:v>#N/A</c:v>
                </c:pt>
                <c:pt idx="9">
                  <c:v>#N/A</c:v>
                </c:pt>
                <c:pt idx="10">
                  <c:v>947</c:v>
                </c:pt>
                <c:pt idx="11">
                  <c:v>#N/A</c:v>
                </c:pt>
                <c:pt idx="12">
                  <c:v>#N/A</c:v>
                </c:pt>
                <c:pt idx="13">
                  <c:v>863</c:v>
                </c:pt>
                <c:pt idx="14">
                  <c:v>#N/A</c:v>
                </c:pt>
              </c:numCache>
            </c:numRef>
          </c:val>
          <c:smooth val="0"/>
          <c:extLst>
            <c:ext xmlns:c16="http://schemas.microsoft.com/office/drawing/2014/chart" uri="{C3380CC4-5D6E-409C-BE32-E72D297353CC}">
              <c16:uniqueId val="{00000008-294C-44C0-A981-58257049785C}"/>
            </c:ext>
          </c:extLst>
        </c:ser>
        <c:dLbls>
          <c:showLegendKey val="0"/>
          <c:showVal val="0"/>
          <c:showCatName val="0"/>
          <c:showSerName val="0"/>
          <c:showPercent val="0"/>
          <c:showBubbleSize val="0"/>
        </c:dLbls>
        <c:marker val="1"/>
        <c:smooth val="0"/>
        <c:axId val="444431768"/>
        <c:axId val="444432160"/>
      </c:lineChart>
      <c:catAx>
        <c:axId val="44443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432160"/>
        <c:crosses val="autoZero"/>
        <c:auto val="1"/>
        <c:lblAlgn val="ctr"/>
        <c:lblOffset val="100"/>
        <c:tickLblSkip val="1"/>
        <c:tickMarkSkip val="1"/>
        <c:noMultiLvlLbl val="0"/>
      </c:catAx>
      <c:valAx>
        <c:axId val="44443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3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33370</c:v>
                </c:pt>
                <c:pt idx="5">
                  <c:v>32785</c:v>
                </c:pt>
                <c:pt idx="8">
                  <c:v>31744</c:v>
                </c:pt>
                <c:pt idx="11">
                  <c:v>30503</c:v>
                </c:pt>
                <c:pt idx="14">
                  <c:v>29005</c:v>
                </c:pt>
              </c:numCache>
            </c:numRef>
          </c:val>
          <c:extLst>
            <c:ext xmlns:c16="http://schemas.microsoft.com/office/drawing/2014/chart" uri="{C3380CC4-5D6E-409C-BE32-E72D297353CC}">
              <c16:uniqueId val="{00000000-4BBB-4EA3-840D-B2A14CE2EC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2492</c:v>
                </c:pt>
                <c:pt idx="5">
                  <c:v>2340</c:v>
                </c:pt>
                <c:pt idx="8">
                  <c:v>2270</c:v>
                </c:pt>
                <c:pt idx="11">
                  <c:v>2006</c:v>
                </c:pt>
                <c:pt idx="14">
                  <c:v>1767</c:v>
                </c:pt>
              </c:numCache>
            </c:numRef>
          </c:val>
          <c:extLst>
            <c:ext xmlns:c16="http://schemas.microsoft.com/office/drawing/2014/chart" uri="{C3380CC4-5D6E-409C-BE32-E72D297353CC}">
              <c16:uniqueId val="{00000001-4BBB-4EA3-840D-B2A14CE2EC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5134</c:v>
                </c:pt>
                <c:pt idx="5">
                  <c:v>4913</c:v>
                </c:pt>
                <c:pt idx="8">
                  <c:v>5275</c:v>
                </c:pt>
                <c:pt idx="11">
                  <c:v>5834</c:v>
                </c:pt>
                <c:pt idx="14">
                  <c:v>6340</c:v>
                </c:pt>
              </c:numCache>
            </c:numRef>
          </c:val>
          <c:extLst>
            <c:ext xmlns:c16="http://schemas.microsoft.com/office/drawing/2014/chart" uri="{C3380CC4-5D6E-409C-BE32-E72D297353CC}">
              <c16:uniqueId val="{00000002-4BBB-4EA3-840D-B2A14CE2EC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BB-4EA3-840D-B2A14CE2EC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BB-4EA3-840D-B2A14CE2EC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BB-4EA3-840D-B2A14CE2EC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2792</c:v>
                </c:pt>
                <c:pt idx="3">
                  <c:v>2781</c:v>
                </c:pt>
                <c:pt idx="6">
                  <c:v>2804</c:v>
                </c:pt>
                <c:pt idx="9">
                  <c:v>2856</c:v>
                </c:pt>
                <c:pt idx="12">
                  <c:v>2863</c:v>
                </c:pt>
              </c:numCache>
            </c:numRef>
          </c:val>
          <c:extLst>
            <c:ext xmlns:c16="http://schemas.microsoft.com/office/drawing/2014/chart" uri="{C3380CC4-5D6E-409C-BE32-E72D297353CC}">
              <c16:uniqueId val="{00000006-4BBB-4EA3-840D-B2A14CE2EC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1468</c:v>
                </c:pt>
                <c:pt idx="3">
                  <c:v>2048</c:v>
                </c:pt>
                <c:pt idx="6">
                  <c:v>2449</c:v>
                </c:pt>
                <c:pt idx="9">
                  <c:v>2382</c:v>
                </c:pt>
                <c:pt idx="12">
                  <c:v>2056</c:v>
                </c:pt>
              </c:numCache>
            </c:numRef>
          </c:val>
          <c:extLst>
            <c:ext xmlns:c16="http://schemas.microsoft.com/office/drawing/2014/chart" uri="{C3380CC4-5D6E-409C-BE32-E72D297353CC}">
              <c16:uniqueId val="{00000007-4BBB-4EA3-840D-B2A14CE2EC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18104</c:v>
                </c:pt>
                <c:pt idx="3">
                  <c:v>17039</c:v>
                </c:pt>
                <c:pt idx="6">
                  <c:v>14790</c:v>
                </c:pt>
                <c:pt idx="9">
                  <c:v>12414</c:v>
                </c:pt>
                <c:pt idx="12">
                  <c:v>9973</c:v>
                </c:pt>
              </c:numCache>
            </c:numRef>
          </c:val>
          <c:extLst>
            <c:ext xmlns:c16="http://schemas.microsoft.com/office/drawing/2014/chart" uri="{C3380CC4-5D6E-409C-BE32-E72D297353CC}">
              <c16:uniqueId val="{00000008-4BBB-4EA3-840D-B2A14CE2EC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BB-4EA3-840D-B2A14CE2EC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30799</c:v>
                </c:pt>
                <c:pt idx="3">
                  <c:v>30476</c:v>
                </c:pt>
                <c:pt idx="6">
                  <c:v>29529</c:v>
                </c:pt>
                <c:pt idx="9">
                  <c:v>28686</c:v>
                </c:pt>
                <c:pt idx="12">
                  <c:v>27397</c:v>
                </c:pt>
              </c:numCache>
            </c:numRef>
          </c:val>
          <c:extLst>
            <c:ext xmlns:c16="http://schemas.microsoft.com/office/drawing/2014/chart" uri="{C3380CC4-5D6E-409C-BE32-E72D297353CC}">
              <c16:uniqueId val="{0000000A-4BBB-4EA3-840D-B2A14CE2ECE4}"/>
            </c:ext>
          </c:extLst>
        </c:ser>
        <c:dLbls>
          <c:showLegendKey val="0"/>
          <c:showVal val="0"/>
          <c:showCatName val="0"/>
          <c:showSerName val="0"/>
          <c:showPercent val="0"/>
          <c:showBubbleSize val="0"/>
        </c:dLbls>
        <c:gapWidth val="100"/>
        <c:overlap val="100"/>
        <c:axId val="446258192"/>
        <c:axId val="446258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12167</c:v>
                </c:pt>
                <c:pt idx="2">
                  <c:v>#N/A</c:v>
                </c:pt>
                <c:pt idx="3">
                  <c:v>#N/A</c:v>
                </c:pt>
                <c:pt idx="4">
                  <c:v>12305</c:v>
                </c:pt>
                <c:pt idx="5">
                  <c:v>#N/A</c:v>
                </c:pt>
                <c:pt idx="6">
                  <c:v>#N/A</c:v>
                </c:pt>
                <c:pt idx="7">
                  <c:v>10282</c:v>
                </c:pt>
                <c:pt idx="8">
                  <c:v>#N/A</c:v>
                </c:pt>
                <c:pt idx="9">
                  <c:v>#N/A</c:v>
                </c:pt>
                <c:pt idx="10">
                  <c:v>7995</c:v>
                </c:pt>
                <c:pt idx="11">
                  <c:v>#N/A</c:v>
                </c:pt>
                <c:pt idx="12">
                  <c:v>#N/A</c:v>
                </c:pt>
                <c:pt idx="13">
                  <c:v>5178</c:v>
                </c:pt>
                <c:pt idx="14">
                  <c:v>#N/A</c:v>
                </c:pt>
              </c:numCache>
            </c:numRef>
          </c:val>
          <c:smooth val="0"/>
          <c:extLst>
            <c:ext xmlns:c16="http://schemas.microsoft.com/office/drawing/2014/chart" uri="{C3380CC4-5D6E-409C-BE32-E72D297353CC}">
              <c16:uniqueId val="{0000000B-4BBB-4EA3-840D-B2A14CE2ECE4}"/>
            </c:ext>
          </c:extLst>
        </c:ser>
        <c:dLbls>
          <c:showLegendKey val="0"/>
          <c:showVal val="0"/>
          <c:showCatName val="0"/>
          <c:showSerName val="0"/>
          <c:showPercent val="0"/>
          <c:showBubbleSize val="0"/>
        </c:dLbls>
        <c:marker val="1"/>
        <c:smooth val="0"/>
        <c:axId val="446258192"/>
        <c:axId val="446258584"/>
      </c:lineChart>
      <c:catAx>
        <c:axId val="44625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258584"/>
        <c:crosses val="autoZero"/>
        <c:auto val="1"/>
        <c:lblAlgn val="ctr"/>
        <c:lblOffset val="100"/>
        <c:tickLblSkip val="1"/>
        <c:tickMarkSkip val="1"/>
        <c:noMultiLvlLbl val="0"/>
      </c:catAx>
      <c:valAx>
        <c:axId val="446258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25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1535</c:v>
                </c:pt>
                <c:pt idx="1">
                  <c:v>1884</c:v>
                </c:pt>
                <c:pt idx="2">
                  <c:v>2364</c:v>
                </c:pt>
              </c:numCache>
            </c:numRef>
          </c:val>
          <c:extLst>
            <c:ext xmlns:c16="http://schemas.microsoft.com/office/drawing/2014/chart" uri="{C3380CC4-5D6E-409C-BE32-E72D297353CC}">
              <c16:uniqueId val="{00000000-1AA9-41BC-8EFE-C22838B701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1185</c:v>
                </c:pt>
                <c:pt idx="1">
                  <c:v>1381</c:v>
                </c:pt>
                <c:pt idx="2">
                  <c:v>1376</c:v>
                </c:pt>
              </c:numCache>
            </c:numRef>
          </c:val>
          <c:extLst>
            <c:ext xmlns:c16="http://schemas.microsoft.com/office/drawing/2014/chart" uri="{C3380CC4-5D6E-409C-BE32-E72D297353CC}">
              <c16:uniqueId val="{00000001-1AA9-41BC-8EFE-C22838B701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2296</c:v>
                </c:pt>
                <c:pt idx="1">
                  <c:v>2138</c:v>
                </c:pt>
                <c:pt idx="2">
                  <c:v>2034</c:v>
                </c:pt>
              </c:numCache>
            </c:numRef>
          </c:val>
          <c:extLst>
            <c:ext xmlns:c16="http://schemas.microsoft.com/office/drawing/2014/chart" uri="{C3380CC4-5D6E-409C-BE32-E72D297353CC}">
              <c16:uniqueId val="{00000002-1AA9-41BC-8EFE-C22838B701A3}"/>
            </c:ext>
          </c:extLst>
        </c:ser>
        <c:dLbls>
          <c:showLegendKey val="0"/>
          <c:showVal val="0"/>
          <c:showCatName val="0"/>
          <c:showSerName val="0"/>
          <c:showPercent val="0"/>
          <c:showBubbleSize val="0"/>
        </c:dLbls>
        <c:gapWidth val="120"/>
        <c:overlap val="100"/>
        <c:axId val="446260152"/>
        <c:axId val="587180640"/>
      </c:barChart>
      <c:catAx>
        <c:axId val="44626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7180640"/>
        <c:crosses val="autoZero"/>
        <c:auto val="1"/>
        <c:lblAlgn val="ctr"/>
        <c:lblOffset val="100"/>
        <c:tickLblSkip val="1"/>
        <c:tickMarkSkip val="1"/>
        <c:noMultiLvlLbl val="0"/>
      </c:catAx>
      <c:valAx>
        <c:axId val="587180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626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{4071B96B-5A24-47EC-9167-D7A67F6B94E9}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6F-4E64-A411-9694019DE7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{274351E3-3D8C-4ADC-8710-AE3732B49779}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F-4E64-A411-9694019DE7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{54D16E4C-E14C-4E19-8338-53A31C56EDE6}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F-4E64-A411-9694019DE7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{7AE60C3D-AD1D-422E-8E40-5103CB7C70D9}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F-4E64-A411-9694019DE7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{024DFCB2-B3E4-4937-8865-C21328EE5C45}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F-4E64-A411-9694019DE7B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{200C277B-45E4-46C1-ADC8-5B436F87D5BC}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6F-4E64-A411-9694019DE7B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{2898CE78-3DB1-45D7-9BAE-9797B8445FD7}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6F-4E64-A411-9694019DE7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{3DE6EFC4-C90B-4A35-9670-086B643C99A7}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6F-4E64-A411-9694019DE7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{2E4A206E-7DC5-4F65-BDD5-C6E48E2CEF41}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6F-4E64-A411-9694019DE7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50.6</c:v>
                </c:pt>
                <c:pt idx="16">
                  <c:v>52.2</c:v>
                </c:pt>
              </c:numCache>
            </c:numRef>
          </c:xVal>
          <c:yVal>
            <c:numRef>
              <c:f>公会計指標分析・財政指標組合せ分析表!$BP$51:$DC$51</c:f>
              <c:numCache>
                <c:formatCode>#,##0.0;"▲ "#,##0.0</c:formatCode>
                <c:ptCount val="40"/>
                <c:pt idx="0">
                  <c:v>108.5</c:v>
                </c:pt>
                <c:pt idx="8">
                  <c:v>110.8</c:v>
                </c:pt>
                <c:pt idx="16">
                  <c:v>89.2</c:v>
                </c:pt>
              </c:numCache>
            </c:numRef>
          </c:yVal>
          <c:smooth val="0"/>
          <c:extLst>
            <c:ext xmlns:c16="http://schemas.microsoft.com/office/drawing/2014/chart" uri="{C3380CC4-5D6E-409C-BE32-E72D297353CC}">
              <c16:uniqueId val="{00000009-0E6F-4E64-A411-9694019DE7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02202644267235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{D5CA5AD3-FA9A-4957-A803-DD4A3EFAF439}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6F-4E64-A411-9694019DE7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{AE1B9071-E6D9-4CD3-B013-D02A5E567EA7}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F-4E64-A411-9694019DE7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{924A285D-EF5B-4C58-9110-B43D6CBE1E97}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F-4E64-A411-9694019DE7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{466B63DD-00A8-40A8-90A3-15D7CA2FC342}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F-4E64-A411-9694019DE7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{01C6E01E-1D1E-49C4-9A81-BE9DB60053B1}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F-4E64-A411-9694019DE7BD}"/>
                </c:ext>
              </c:extLst>
            </c:dLbl>
            <c:dLbl>
              <c:idx val="8"/>
              <c:layout>
                <c:manualLayout>
                  <c:x val="0"/>
                  <c:y val="1.662160563623439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{B53C9381-BDA5-4769-991A-52C7A21AF7BF}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6F-4E64-A411-9694019DE7BD}"/>
                </c:ext>
              </c:extLst>
            </c:dLbl>
            <c:dLbl>
              <c:idx val="16"/>
              <c:layout>
                <c:manualLayout>
                  <c:x val="0"/>
                  <c:y val="-2.5992239627348653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{98845D02-27AA-488F-B75C-6DE0369EB4C2}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6F-4E64-A411-9694019DE7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{A6BF224C-7782-43CB-BE33-32DEB5F288F8}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6F-4E64-A411-9694019DE7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{1ED78764-0D2C-40FC-A219-D9028F03DA82}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6F-4E64-A411-9694019DE7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numCache>
            </c:numRef>
          </c:xVal>
          <c:yVal>
            <c:numRef>
              <c:f>公会計指標分析・財政指標組合せ分析表!$BP$55:$DC$55</c:f>
              <c:numCache>
                <c:formatCode>#,##0.0;"▲ "#,##0.0</c:formatCode>
                <c:ptCount val="40"/>
                <c:pt idx="0">
                  <c:v>48</c:v>
                </c:pt>
                <c:pt idx="8">
                  <c:v>49.1</c:v>
                </c:pt>
                <c:pt idx="16">
                  <c:v>41.5</c:v>
                </c:pt>
              </c:numCache>
            </c:numRef>
          </c:yVal>
          <c:smooth val="0"/>
          <c:extLst>
            <c:ext xmlns:c16="http://schemas.microsoft.com/office/drawing/2014/chart" uri="{C3380CC4-5D6E-409C-BE32-E72D297353CC}">
              <c16:uniqueId val="{00000013-0E6F-4E64-A411-9694019DE7B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{0BFDB635-B5A6-4D1E-BF45-F8CA97E06E33}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7F-4DCD-A9E5-CD2F4BF3E3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{64A6A292-A22F-42D3-81F7-65393F95D6E1}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7F-4DCD-A9E5-CD2F4BF3E3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{C5C9477F-E44F-4DCD-BB01-BA028E78927E}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7F-4DCD-A9E5-CD2F4BF3E3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{73C5F99C-F505-4ACB-A341-A516CA6946C2}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7F-4DCD-A9E5-CD2F4BF3E3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{0216370B-B985-4D9B-867C-757273D2BD2B}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7F-4DCD-A9E5-CD2F4BF3E3C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{FE4E17F4-BF76-44D7-83D2-33E4CEE915A0}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7F-4DCD-A9E5-CD2F4BF3E3C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{5A6E780B-8F33-4A5E-A33C-9842B109E4C2}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7F-4DCD-A9E5-CD2F4BF3E3C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{1053D478-3454-45D6-A238-D4C4C5D14106}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7F-4DCD-A9E5-CD2F4BF3E3C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{FB5990BB-3D8A-481C-8D63-EDE110EF9E12}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7F-4DCD-A9E5-CD2F4BF3E3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c:v>
                </c:pt>
                <c:pt idx="16">
                  <c:v>11.6</c:v>
                </c:pt>
                <c:pt idx="24">
                  <c:v>10</c:v>
                </c:pt>
                <c:pt idx="32">
                  <c:v>8.1</c:v>
                </c:pt>
              </c:numCache>
            </c:numRef>
          </c:xVal>
          <c:yVal>
            <c:numRef>
              <c:f>公会計指標分析・財政指標組合せ分析表!$BP$73:$DC$73</c:f>
              <c:numCache>
                <c:formatCode>#,##0.0;"▲ "#,##0.0</c:formatCode>
                <c:ptCount val="40"/>
                <c:pt idx="0">
                  <c:v>108.5</c:v>
                </c:pt>
                <c:pt idx="8">
                  <c:v>110.8</c:v>
                </c:pt>
                <c:pt idx="16">
                  <c:v>89.2</c:v>
                </c:pt>
                <c:pt idx="24">
                  <c:v>66.400000000000006</c:v>
                </c:pt>
                <c:pt idx="32">
                  <c:v>44</c:v>
                </c:pt>
              </c:numCache>
            </c:numRef>
          </c:yVal>
          <c:smooth val="0"/>
          <c:extLst>
            <c:ext xmlns:c16="http://schemas.microsoft.com/office/drawing/2014/chart" uri="{C3380CC4-5D6E-409C-BE32-E72D297353CC}">
              <c16:uniqueId val="{00000009-F27F-4DCD-A9E5-CD2F4BF3E3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8597431206234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{0DBB54CC-3D5D-4839-B39F-59EDB0130472}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7F-4DCD-A9E5-CD2F4BF3E3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{9C56B219-DBF9-418C-8EE0-9C78C5D6465D}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7F-4DCD-A9E5-CD2F4BF3E3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{EA09CA04-7E79-4DAD-98F0-3616B847D7BC}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7F-4DCD-A9E5-CD2F4BF3E3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{E3DFDFD4-E870-4B94-AF2C-DBD51668774B}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7F-4DCD-A9E5-CD2F4BF3E3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{3F2FEC68-1E60-4197-899F-10DBDCE8EE22}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7F-4DCD-A9E5-CD2F4BF3E3C8}"/>
                </c:ext>
              </c:extLst>
            </c:dLbl>
            <c:dLbl>
              <c:idx val="8"/>
              <c:layout>
                <c:manualLayout>
                  <c:x val="0"/>
                  <c:y val="1.58597431206234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{0FE0F48D-E7B4-4521-8C3B-4BC734A3307E}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7F-4DCD-A9E5-CD2F4BF3E3C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{3546ED5B-04EA-47E7-B873-C7289D0F9FA0}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7F-4DCD-A9E5-CD2F4BF3E3C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{A48D146E-EE52-476E-9CBD-3B9824A27F9F}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7F-4DCD-A9E5-CD2F4BF3E3C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{770454DC-99A3-41BE-A4D6-F9A971307A77}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7F-4DCD-A9E5-CD2F4BF3E3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27F-4DCD-A9E5-CD2F4BF3E3C8}"/>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人口の減少や全国平均を上回る高齢化率（令和２年国勢調査</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市内に中心となる産業が少ないこと等により、財政基盤は依然として弱い。第</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次倉吉市総合計画に沿った施策の重点化との両立に努め、活力あるまちづくりを展開しつつ、行政の効率化を進めることにより、財政の健全化を図る。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本年度の経常収支比率は、分子となる経常経費充当一般財源が、電力・ガス等の価格高騰に伴う光熱水費の増等により前年度比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百万円増加し、分母となる経常一般財源等が地方特例交付金や地方交付税、臨時財政対策債等の減により前年度比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38281</xdr:rowOff>
    </xdr:from>
    <xdr:to>
      <xdr:col>23</xdr:col>
      <xdr:colOff>133350</xdr:colOff>
      <xdr:row>59</xdr:row>
      <xdr:rowOff>152037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53831"/>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38281</xdr:rowOff>
    </xdr:from>
    <xdr:to>
      <xdr:col>19</xdr:col>
      <xdr:colOff>133350</xdr:colOff>
      <xdr:row>60</xdr:row>
      <xdr:rowOff>11612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5383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11612</xdr:rowOff>
    </xdr:from>
    <xdr:to>
      <xdr:col>15</xdr:col>
      <xdr:colOff>82550</xdr:colOff>
      <xdr:row>61</xdr:row>
      <xdr:rowOff>19413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86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19413</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778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158931</xdr:rowOff>
    </xdr:from>
    <xdr:to>
      <xdr:col>19</xdr:col>
      <xdr:colOff>184150</xdr:colOff>
      <xdr:row>59</xdr:row>
      <xdr:rowOff>89081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99258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132262</xdr:rowOff>
    </xdr:from>
    <xdr:to>
      <xdr:col>15</xdr:col>
      <xdr:colOff>133350</xdr:colOff>
      <xdr:row>60</xdr:row>
      <xdr:rowOff>62412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72589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人件費、物件費ともに類似団体平均以下であることから、人口１人当たり人件費・物件費等決算額は、類似団体平均を下回っている。今後は、平成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や個別施設計画により、公共施設等の最適な管理・配置を検討し、既存施設の維持管理に係る経費を抑制していく。また、会計年度任用職員制度の導入及び今後予定される正職員の定年延伸により、関連経費の増嵩が著しいことから、正職員を含めた定員管理の徹底と、事務事業の適正化を行う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136925</xdr:rowOff>
    </xdr:from>
    <xdr:to>
      <xdr:col>23</xdr:col>
      <xdr:colOff>133350</xdr:colOff>
      <xdr:row>81</xdr:row>
      <xdr:rowOff>141350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4375"/>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118791</xdr:rowOff>
    </xdr:from>
    <xdr:to>
      <xdr:col>19</xdr:col>
      <xdr:colOff>133350</xdr:colOff>
      <xdr:row>81</xdr:row>
      <xdr:rowOff>136925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6241"/>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105852</xdr:rowOff>
    </xdr:from>
    <xdr:to>
      <xdr:col>15</xdr:col>
      <xdr:colOff>82550</xdr:colOff>
      <xdr:row>81</xdr:row>
      <xdr:rowOff>118791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330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96396</xdr:rowOff>
    </xdr:from>
    <xdr:to>
      <xdr:col>11</xdr:col>
      <xdr:colOff>31750</xdr:colOff>
      <xdr:row>81</xdr:row>
      <xdr:rowOff>105852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3846"/>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90550</xdr:rowOff>
    </xdr:from>
    <xdr:to>
      <xdr:col>23</xdr:col>
      <xdr:colOff>184150</xdr:colOff>
      <xdr:row>82</xdr:row>
      <xdr:rowOff>20700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86125</xdr:rowOff>
    </xdr:from>
    <xdr:to>
      <xdr:col>19</xdr:col>
      <xdr:colOff>184150</xdr:colOff>
      <xdr:row>82</xdr:row>
      <xdr:rowOff>16275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26452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67991</xdr:rowOff>
    </xdr:from>
    <xdr:to>
      <xdr:col>15</xdr:col>
      <xdr:colOff>133350</xdr:colOff>
      <xdr:row>81</xdr:row>
      <xdr:rowOff>169591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55052</xdr:rowOff>
    </xdr:from>
    <xdr:to>
      <xdr:col>11</xdr:col>
      <xdr:colOff>82550</xdr:colOff>
      <xdr:row>81</xdr:row>
      <xdr:rowOff>156652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166829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45596</xdr:rowOff>
    </xdr:from>
    <xdr:to>
      <xdr:col>7</xdr:col>
      <xdr:colOff>31750</xdr:colOff>
      <xdr:row>81</xdr:row>
      <xdr:rowOff>147196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157373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前年度と比較すると数値は低下しているが、給与制度等の見直しではなく、職員の年齢、役職構成によるもの。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給与制度の調査検討を行い、可能なものから改正を実施することや、適正な職員役職構成となるような人事を行うこと等を通じ、適正な給与水準とするよう努める。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11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令和４年度に向けて正職員数を削減するよう、平成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年度に定員管理計画（平成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年度正職員数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人→令和４年度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人）を策定して取り組み、年度末の急な退職等もあり、令和４年４月１日時点の職員数は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人（普通会計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今後においては、新たな計画を作成し定員管理を行っていくよう努める。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25642</xdr:rowOff>
    </xdr:from>
    <xdr:to>
      <xdr:col>81</xdr:col>
      <xdr:colOff>44450</xdr:colOff>
      <xdr:row>59</xdr:row>
      <xdr:rowOff>27940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41192"/>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13002</xdr:rowOff>
    </xdr:from>
    <xdr:to>
      <xdr:col>77</xdr:col>
      <xdr:colOff>44450</xdr:colOff>
      <xdr:row>59</xdr:row>
      <xdr:rowOff>25642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2855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1512</xdr:rowOff>
    </xdr:from>
    <xdr:to>
      <xdr:col>72</xdr:col>
      <xdr:colOff>203200</xdr:colOff>
      <xdr:row>59</xdr:row>
      <xdr:rowOff>13002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170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160322</xdr:rowOff>
    </xdr:from>
    <xdr:to>
      <xdr:col>68</xdr:col>
      <xdr:colOff>152400</xdr:colOff>
      <xdr:row>59</xdr:row>
      <xdr:rowOff>1512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0442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146292</xdr:rowOff>
    </xdr:from>
    <xdr:to>
      <xdr:col>77</xdr:col>
      <xdr:colOff>95250</xdr:colOff>
      <xdr:row>59</xdr:row>
      <xdr:rowOff>76442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86619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133652</xdr:rowOff>
    </xdr:from>
    <xdr:to>
      <xdr:col>73</xdr:col>
      <xdr:colOff>44450</xdr:colOff>
      <xdr:row>59</xdr:row>
      <xdr:rowOff>63802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73979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122162</xdr:rowOff>
    </xdr:from>
    <xdr:to>
      <xdr:col>68</xdr:col>
      <xdr:colOff>203200</xdr:colOff>
      <xdr:row>59</xdr:row>
      <xdr:rowOff>52312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62489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109522</xdr:rowOff>
    </xdr:from>
    <xdr:to>
      <xdr:col>64</xdr:col>
      <xdr:colOff>152400</xdr:colOff>
      <xdr:row>59</xdr:row>
      <xdr:rowOff>39672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49849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集落排水事業等の一部公営企業会計が法適化したことにより、分子を構成する公営企業に要する経費の財源とする地方債の償還の財源に充てたと認められる繰入金が減少したこと、及び分母を構成する普通交付税額が増大したことを要因と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38100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4354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70273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98425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106468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420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134002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下水道事業・集落排水事業等の一部公営企業会計が令和２年度に法適化したことにより、公営企業等繰入見込額が減少したため、前年度比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17</xdr:row>
      <xdr:rowOff>57658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3718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57658</xdr:rowOff>
    </xdr:from>
    <xdr:to>
      <xdr:col>77</xdr:col>
      <xdr:colOff>44450</xdr:colOff>
      <xdr:row>18</xdr:row>
      <xdr:rowOff>23749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72308"/>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23749</xdr:rowOff>
    </xdr:from>
    <xdr:to>
      <xdr:col>72</xdr:col>
      <xdr:colOff>203200</xdr:colOff>
      <xdr:row>18</xdr:row>
      <xdr:rowOff>154051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0984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140176</xdr:rowOff>
    </xdr:from>
    <xdr:to>
      <xdr:col>68</xdr:col>
      <xdr:colOff>152400</xdr:colOff>
      <xdr:row>18</xdr:row>
      <xdr:rowOff>154051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2627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6858</xdr:rowOff>
    </xdr:from>
    <xdr:to>
      <xdr:col>77</xdr:col>
      <xdr:colOff>95250</xdr:colOff>
      <xdr:row>17</xdr:row>
      <xdr:rowOff>108458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93235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0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103251</xdr:rowOff>
    </xdr:from>
    <xdr:to>
      <xdr:col>68</xdr:col>
      <xdr:colOff>203200</xdr:colOff>
      <xdr:row>19</xdr:row>
      <xdr:rowOff>33401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18178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89376</xdr:rowOff>
    </xdr:from>
    <xdr:to>
      <xdr:col>64</xdr:col>
      <xdr:colOff>152400</xdr:colOff>
      <xdr:row>19</xdr:row>
      <xdr:rowOff>19526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人口あたりの職員数が類似団体より少なく、給与水準（ラスパイレス指数）が類似団体平均を下回っているため、人件費に係る経常収支比率は、類似団体平均より低くなっている。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物件費に係る経常収支比率は、電力・ガス等の価格高騰に伴う光熱水費等の経常経費充当一般財源の増が要因となり、前年度比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50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45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0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扶助費に係る経常収支比率については、特別医療や生活保護等の経常経費充当一般財源の減が要因となり、前年度比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類似団体平均を上回る傾向は、依然継続している。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小中学校等の公共施設の維持補修費に係る経常経費充当一般財源の増等が要因となり、前年度比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2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補助費等に係る経常収支比率は、一部事務組合への負担金等の経常経費充当一般財源の増が要因となり、前年度比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37</xdr:row>
      <xdr:rowOff>28702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46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公債費総額自体は微減したが、充当される特定財源（公営住宅使用料等）が減となったことにより、経常経費充当一般財源が増となり、前年度比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163195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37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135272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2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20972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人件費は類似団体と比べ低いものの、扶助費や補助費等の経費が高い水準にある。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今後も社会保障関連経費の増大が見込まれるため、経常経費の削減に努める必要がある。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94996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63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06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25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64048</xdr:rowOff>
    </xdr:from>
    <xdr:to>
      <xdr:col>29</xdr:col>
      <xdr:colOff>127000</xdr:colOff>
      <xdr:row>18</xdr:row>
      <xdr:rowOff>74607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7773"/>
          <a:ext cx="6477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74607</xdr:rowOff>
    </xdr:from>
    <xdr:to>
      <xdr:col>26</xdr:col>
      <xdr:colOff>50800</xdr:colOff>
      <xdr:row>18</xdr:row>
      <xdr:rowOff>116006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8332"/>
          <a:ext cx="698500" cy="4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116006</xdr:rowOff>
    </xdr:from>
    <xdr:to>
      <xdr:col>22</xdr:col>
      <xdr:colOff>114300</xdr:colOff>
      <xdr:row>18</xdr:row>
      <xdr:rowOff>168747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9731"/>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167473</xdr:rowOff>
    </xdr:from>
    <xdr:to>
      <xdr:col>18</xdr:col>
      <xdr:colOff>177800</xdr:colOff>
      <xdr:row>18</xdr:row>
      <xdr:rowOff>168747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01198"/>
          <a:ext cx="698500" cy="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13248</xdr:rowOff>
    </xdr:from>
    <xdr:to>
      <xdr:col>29</xdr:col>
      <xdr:colOff>177800</xdr:colOff>
      <xdr:row>18</xdr:row>
      <xdr:rowOff>114848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156775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23807</xdr:rowOff>
    </xdr:from>
    <xdr:to>
      <xdr:col>26</xdr:col>
      <xdr:colOff>101600</xdr:colOff>
      <xdr:row>18</xdr:row>
      <xdr:rowOff>125407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65206</xdr:rowOff>
    </xdr:from>
    <xdr:to>
      <xdr:col>22</xdr:col>
      <xdr:colOff>165100</xdr:colOff>
      <xdr:row>18</xdr:row>
      <xdr:rowOff>166805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89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117947</xdr:rowOff>
    </xdr:from>
    <xdr:to>
      <xdr:col>19</xdr:col>
      <xdr:colOff>38100</xdr:colOff>
      <xdr:row>19</xdr:row>
      <xdr:rowOff>48097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116673</xdr:rowOff>
    </xdr:from>
    <xdr:to>
      <xdr:col>15</xdr:col>
      <xdr:colOff>101600</xdr:colOff>
      <xdr:row>19</xdr:row>
      <xdr:rowOff>46823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31600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9747</xdr:rowOff>
    </xdr:from>
    <xdr:to>
      <xdr:col>29</xdr:col>
      <xdr:colOff>127000</xdr:colOff>
      <xdr:row>38</xdr:row>
      <xdr:rowOff>15859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7347"/>
          <a:ext cx="647700" cy="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51</xdr:rowOff>
    </xdr:from>
    <xdr:to>
      <xdr:col>26</xdr:col>
      <xdr:colOff>50800</xdr:colOff>
      <xdr:row>38</xdr:row>
      <xdr:rowOff>9747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7651"/>
          <a:ext cx="698500" cy="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315835</xdr:rowOff>
    </xdr:from>
    <xdr:to>
      <xdr:col>22</xdr:col>
      <xdr:colOff>114300</xdr:colOff>
      <xdr:row>38</xdr:row>
      <xdr:rowOff>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40535"/>
          <a:ext cx="698500" cy="2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315835</xdr:rowOff>
    </xdr:from>
    <xdr:to>
      <xdr:col>18</xdr:col>
      <xdr:colOff>177800</xdr:colOff>
      <xdr:row>37</xdr:row>
      <xdr:rowOff>317275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0535"/>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307959</xdr:rowOff>
    </xdr:from>
    <xdr:to>
      <xdr:col>29</xdr:col>
      <xdr:colOff>177800</xdr:colOff>
      <xdr:row>38</xdr:row>
      <xdr:rowOff>66659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280036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301847</xdr:rowOff>
    </xdr:from>
    <xdr:to>
      <xdr:col>26</xdr:col>
      <xdr:colOff>101600</xdr:colOff>
      <xdr:row>38</xdr:row>
      <xdr:rowOff>60547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45324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292151</xdr:rowOff>
    </xdr:from>
    <xdr:to>
      <xdr:col>22</xdr:col>
      <xdr:colOff>165100</xdr:colOff>
      <xdr:row>38</xdr:row>
      <xdr:rowOff>50851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265035</xdr:rowOff>
    </xdr:from>
    <xdr:to>
      <xdr:col>19</xdr:col>
      <xdr:colOff>38100</xdr:colOff>
      <xdr:row>38</xdr:row>
      <xdr:rowOff>23735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266475</xdr:rowOff>
    </xdr:from>
    <xdr:to>
      <xdr:col>15</xdr:col>
      <xdr:colOff>101600</xdr:colOff>
      <xdr:row>38</xdr:row>
      <xdr:rowOff>25175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35352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68174</xdr:rowOff>
    </xdr:from>
    <xdr:to>
      <xdr:col>24</xdr:col>
      <xdr:colOff>63500</xdr:colOff>
      <xdr:row>37</xdr:row>
      <xdr:rowOff>73190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824"/>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73190</xdr:rowOff>
    </xdr:from>
    <xdr:to>
      <xdr:col>19</xdr:col>
      <xdr:colOff>177800</xdr:colOff>
      <xdr:row>37</xdr:row>
      <xdr:rowOff>137427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6840"/>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137427</xdr:rowOff>
    </xdr:from>
    <xdr:to>
      <xdr:col>15</xdr:col>
      <xdr:colOff>50800</xdr:colOff>
      <xdr:row>38</xdr:row>
      <xdr:rowOff>65354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1077"/>
          <a:ext cx="889000" cy="9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55588</xdr:rowOff>
    </xdr:from>
    <xdr:to>
      <xdr:col>10</xdr:col>
      <xdr:colOff>114300</xdr:colOff>
      <xdr:row>38</xdr:row>
      <xdr:rowOff>65354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0688"/>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17374</xdr:rowOff>
    </xdr:from>
    <xdr:to>
      <xdr:col>24</xdr:col>
      <xdr:colOff>114300</xdr:colOff>
      <xdr:row>37</xdr:row>
      <xdr:rowOff>118974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167251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22390</xdr:rowOff>
    </xdr:from>
    <xdr:to>
      <xdr:col>20</xdr:col>
      <xdr:colOff>38100</xdr:colOff>
      <xdr:row>37</xdr:row>
      <xdr:rowOff>123990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86627</xdr:rowOff>
    </xdr:from>
    <xdr:to>
      <xdr:col>15</xdr:col>
      <xdr:colOff>101600</xdr:colOff>
      <xdr:row>38</xdr:row>
      <xdr:rowOff>16777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14554</xdr:rowOff>
    </xdr:from>
    <xdr:to>
      <xdr:col>10</xdr:col>
      <xdr:colOff>165100</xdr:colOff>
      <xdr:row>38</xdr:row>
      <xdr:rowOff>116154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4788</xdr:rowOff>
    </xdr:from>
    <xdr:to>
      <xdr:col>6</xdr:col>
      <xdr:colOff>38100</xdr:colOff>
      <xdr:row>38</xdr:row>
      <xdr:rowOff>106388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63662</xdr:rowOff>
    </xdr:from>
    <xdr:to>
      <xdr:col>24</xdr:col>
      <xdr:colOff>63500</xdr:colOff>
      <xdr:row>58</xdr:row>
      <xdr:rowOff>67639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7762"/>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67639</xdr:rowOff>
    </xdr:from>
    <xdr:to>
      <xdr:col>19</xdr:col>
      <xdr:colOff>177800</xdr:colOff>
      <xdr:row>58</xdr:row>
      <xdr:rowOff>81605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1739"/>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78688</xdr:rowOff>
    </xdr:from>
    <xdr:to>
      <xdr:col>15</xdr:col>
      <xdr:colOff>50800</xdr:colOff>
      <xdr:row>58</xdr:row>
      <xdr:rowOff>81605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278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78688</xdr:rowOff>
    </xdr:from>
    <xdr:to>
      <xdr:col>10</xdr:col>
      <xdr:colOff>114300</xdr:colOff>
      <xdr:row>58</xdr:row>
      <xdr:rowOff>88922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2788"/>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12862</xdr:rowOff>
    </xdr:from>
    <xdr:to>
      <xdr:col>24</xdr:col>
      <xdr:colOff>114300</xdr:colOff>
      <xdr:row>58</xdr:row>
      <xdr:rowOff>114462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16839</xdr:rowOff>
    </xdr:from>
    <xdr:to>
      <xdr:col>20</xdr:col>
      <xdr:colOff>38100</xdr:colOff>
      <xdr:row>58</xdr:row>
      <xdr:rowOff>118439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109566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30805</xdr:rowOff>
    </xdr:from>
    <xdr:to>
      <xdr:col>15</xdr:col>
      <xdr:colOff>101600</xdr:colOff>
      <xdr:row>58</xdr:row>
      <xdr:rowOff>132405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27888</xdr:rowOff>
    </xdr:from>
    <xdr:to>
      <xdr:col>10</xdr:col>
      <xdr:colOff>165100</xdr:colOff>
      <xdr:row>58</xdr:row>
      <xdr:rowOff>129488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120615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38122</xdr:rowOff>
    </xdr:from>
    <xdr:to>
      <xdr:col>6</xdr:col>
      <xdr:colOff>38100</xdr:colOff>
      <xdr:row>58</xdr:row>
      <xdr:rowOff>139722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130849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21056</xdr:rowOff>
    </xdr:from>
    <xdr:to>
      <xdr:col>24</xdr:col>
      <xdr:colOff>63500</xdr:colOff>
      <xdr:row>79</xdr:row>
      <xdr:rowOff>23375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560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23375</xdr:rowOff>
    </xdr:from>
    <xdr:to>
      <xdr:col>19</xdr:col>
      <xdr:colOff>177800</xdr:colOff>
      <xdr:row>79</xdr:row>
      <xdr:rowOff>25040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792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25040</xdr:rowOff>
    </xdr:from>
    <xdr:to>
      <xdr:col>15</xdr:col>
      <xdr:colOff>50800</xdr:colOff>
      <xdr:row>79</xdr:row>
      <xdr:rowOff>28649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9590"/>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28649</xdr:rowOff>
    </xdr:from>
    <xdr:to>
      <xdr:col>10</xdr:col>
      <xdr:colOff>114300</xdr:colOff>
      <xdr:row>79</xdr:row>
      <xdr:rowOff>30837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3199"/>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141706</xdr:rowOff>
    </xdr:from>
    <xdr:to>
      <xdr:col>24</xdr:col>
      <xdr:colOff>114300</xdr:colOff>
      <xdr:row>79</xdr:row>
      <xdr:rowOff>71856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56633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144025</xdr:rowOff>
    </xdr:from>
    <xdr:to>
      <xdr:col>20</xdr:col>
      <xdr:colOff>38100</xdr:colOff>
      <xdr:row>79</xdr:row>
      <xdr:rowOff>74175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65302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145690</xdr:rowOff>
    </xdr:from>
    <xdr:to>
      <xdr:col>15</xdr:col>
      <xdr:colOff>101600</xdr:colOff>
      <xdr:row>79</xdr:row>
      <xdr:rowOff>75840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66967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149299</xdr:rowOff>
    </xdr:from>
    <xdr:to>
      <xdr:col>10</xdr:col>
      <xdr:colOff>165100</xdr:colOff>
      <xdr:row>79</xdr:row>
      <xdr:rowOff>79449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70576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151487</xdr:rowOff>
    </xdr:from>
    <xdr:to>
      <xdr:col>6</xdr:col>
      <xdr:colOff>38100</xdr:colOff>
      <xdr:row>79</xdr:row>
      <xdr:rowOff>81637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72764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98465</xdr:rowOff>
    </xdr:from>
    <xdr:to>
      <xdr:col>24</xdr:col>
      <xdr:colOff>63500</xdr:colOff>
      <xdr:row>94</xdr:row>
      <xdr:rowOff>59167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43315"/>
          <a:ext cx="838200" cy="1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98465</xdr:rowOff>
    </xdr:from>
    <xdr:to>
      <xdr:col>19</xdr:col>
      <xdr:colOff>177800</xdr:colOff>
      <xdr:row>95</xdr:row>
      <xdr:rowOff>58972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43315"/>
          <a:ext cx="889000" cy="30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57786</xdr:rowOff>
    </xdr:from>
    <xdr:to>
      <xdr:col>15</xdr:col>
      <xdr:colOff>50800</xdr:colOff>
      <xdr:row>95</xdr:row>
      <xdr:rowOff>58972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45536"/>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57786</xdr:rowOff>
    </xdr:from>
    <xdr:to>
      <xdr:col>10</xdr:col>
      <xdr:colOff>114300</xdr:colOff>
      <xdr:row>95</xdr:row>
      <xdr:rowOff>113650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45536"/>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8367</xdr:rowOff>
    </xdr:from>
    <xdr:to>
      <xdr:col>24</xdr:col>
      <xdr:colOff>114300</xdr:colOff>
      <xdr:row>94</xdr:row>
      <xdr:rowOff>109967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31244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47665</xdr:rowOff>
    </xdr:from>
    <xdr:to>
      <xdr:col>20</xdr:col>
      <xdr:colOff>38100</xdr:colOff>
      <xdr:row>93</xdr:row>
      <xdr:rowOff>149265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165792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6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8172</xdr:rowOff>
    </xdr:from>
    <xdr:to>
      <xdr:col>15</xdr:col>
      <xdr:colOff>101600</xdr:colOff>
      <xdr:row>95</xdr:row>
      <xdr:rowOff>109772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126299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6986</xdr:rowOff>
    </xdr:from>
    <xdr:to>
      <xdr:col>10</xdr:col>
      <xdr:colOff>165100</xdr:colOff>
      <xdr:row>95</xdr:row>
      <xdr:rowOff>108586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125113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62850</xdr:rowOff>
    </xdr:from>
    <xdr:to>
      <xdr:col>6</xdr:col>
      <xdr:colOff>38100</xdr:colOff>
      <xdr:row>95</xdr:row>
      <xdr:rowOff>164450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140863</xdr:rowOff>
    </xdr:from>
    <xdr:to>
      <xdr:col>55</xdr:col>
      <xdr:colOff>0</xdr:colOff>
      <xdr:row>37</xdr:row>
      <xdr:rowOff>158749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4513"/>
          <a:ext cx="8382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29443</xdr:rowOff>
    </xdr:from>
    <xdr:to>
      <xdr:col>50</xdr:col>
      <xdr:colOff>114300</xdr:colOff>
      <xdr:row>37</xdr:row>
      <xdr:rowOff>158749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01643"/>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29443</xdr:rowOff>
    </xdr:from>
    <xdr:to>
      <xdr:col>45</xdr:col>
      <xdr:colOff>177800</xdr:colOff>
      <xdr:row>38</xdr:row>
      <xdr:rowOff>78886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01643"/>
          <a:ext cx="889000" cy="3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70179</xdr:rowOff>
    </xdr:from>
    <xdr:to>
      <xdr:col>41</xdr:col>
      <xdr:colOff>50800</xdr:colOff>
      <xdr:row>38</xdr:row>
      <xdr:rowOff>78886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85279"/>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90063</xdr:rowOff>
    </xdr:from>
    <xdr:to>
      <xdr:col>55</xdr:col>
      <xdr:colOff>50800</xdr:colOff>
      <xdr:row>38</xdr:row>
      <xdr:rowOff>20213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68490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107949</xdr:rowOff>
    </xdr:from>
    <xdr:to>
      <xdr:col>50</xdr:col>
      <xdr:colOff>165100</xdr:colOff>
      <xdr:row>38</xdr:row>
      <xdr:rowOff>38098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1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29226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150093</xdr:rowOff>
    </xdr:from>
    <xdr:to>
      <xdr:col>46</xdr:col>
      <xdr:colOff>38100</xdr:colOff>
      <xdr:row>36</xdr:row>
      <xdr:rowOff>80243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71370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4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28086</xdr:rowOff>
    </xdr:from>
    <xdr:to>
      <xdr:col>41</xdr:col>
      <xdr:colOff>101600</xdr:colOff>
      <xdr:row>38</xdr:row>
      <xdr:rowOff>129686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120813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19379</xdr:rowOff>
    </xdr:from>
    <xdr:to>
      <xdr:col>36</xdr:col>
      <xdr:colOff>165100</xdr:colOff>
      <xdr:row>38</xdr:row>
      <xdr:rowOff>120979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112106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93914</xdr:rowOff>
    </xdr:from>
    <xdr:to>
      <xdr:col>55</xdr:col>
      <xdr:colOff>0</xdr:colOff>
      <xdr:row>58</xdr:row>
      <xdr:rowOff>99437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38014"/>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99437</xdr:rowOff>
    </xdr:from>
    <xdr:to>
      <xdr:col>50</xdr:col>
      <xdr:colOff>114300</xdr:colOff>
      <xdr:row>58</xdr:row>
      <xdr:rowOff>106007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43537"/>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68311</xdr:rowOff>
    </xdr:from>
    <xdr:to>
      <xdr:col>45</xdr:col>
      <xdr:colOff>177800</xdr:colOff>
      <xdr:row>58</xdr:row>
      <xdr:rowOff>106007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12411"/>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68311</xdr:rowOff>
    </xdr:from>
    <xdr:to>
      <xdr:col>41</xdr:col>
      <xdr:colOff>50800</xdr:colOff>
      <xdr:row>58</xdr:row>
      <xdr:rowOff>93340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12411"/>
          <a:ext cx="889000" cy="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43114</xdr:rowOff>
    </xdr:from>
    <xdr:to>
      <xdr:col>55</xdr:col>
      <xdr:colOff>50800</xdr:colOff>
      <xdr:row>58</xdr:row>
      <xdr:rowOff>144714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129491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48637</xdr:rowOff>
    </xdr:from>
    <xdr:to>
      <xdr:col>50</xdr:col>
      <xdr:colOff>165100</xdr:colOff>
      <xdr:row>58</xdr:row>
      <xdr:rowOff>150237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141364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55207</xdr:rowOff>
    </xdr:from>
    <xdr:to>
      <xdr:col>46</xdr:col>
      <xdr:colOff>38100</xdr:colOff>
      <xdr:row>58</xdr:row>
      <xdr:rowOff>156807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147934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17511</xdr:rowOff>
    </xdr:from>
    <xdr:to>
      <xdr:col>41</xdr:col>
      <xdr:colOff>101600</xdr:colOff>
      <xdr:row>58</xdr:row>
      <xdr:rowOff>119111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42540</xdr:rowOff>
    </xdr:from>
    <xdr:to>
      <xdr:col>36</xdr:col>
      <xdr:colOff>165100</xdr:colOff>
      <xdr:row>58</xdr:row>
      <xdr:rowOff>144140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135267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2896</xdr:rowOff>
    </xdr:from>
    <xdr:to>
      <xdr:col>55</xdr:col>
      <xdr:colOff>0</xdr:colOff>
      <xdr:row>78</xdr:row>
      <xdr:rowOff>160617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75996"/>
          <a:ext cx="838200" cy="1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2896</xdr:rowOff>
    </xdr:from>
    <xdr:to>
      <xdr:col>50</xdr:col>
      <xdr:colOff>114300</xdr:colOff>
      <xdr:row>78</xdr:row>
      <xdr:rowOff>149530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75996"/>
          <a:ext cx="889000" cy="1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126098</xdr:rowOff>
    </xdr:from>
    <xdr:to>
      <xdr:col>45</xdr:col>
      <xdr:colOff>177800</xdr:colOff>
      <xdr:row>78</xdr:row>
      <xdr:rowOff>149530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56298"/>
          <a:ext cx="889000" cy="3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126098</xdr:rowOff>
    </xdr:from>
    <xdr:to>
      <xdr:col>41</xdr:col>
      <xdr:colOff>50800</xdr:colOff>
      <xdr:row>78</xdr:row>
      <xdr:rowOff>18441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56298"/>
          <a:ext cx="889000" cy="2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109817</xdr:rowOff>
    </xdr:from>
    <xdr:to>
      <xdr:col>55</xdr:col>
      <xdr:colOff>50800</xdr:colOff>
      <xdr:row>79</xdr:row>
      <xdr:rowOff>39967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24744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123546</xdr:rowOff>
    </xdr:from>
    <xdr:to>
      <xdr:col>50</xdr:col>
      <xdr:colOff>165100</xdr:colOff>
      <xdr:row>78</xdr:row>
      <xdr:rowOff>53696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44823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98730</xdr:rowOff>
    </xdr:from>
    <xdr:to>
      <xdr:col>46</xdr:col>
      <xdr:colOff>38100</xdr:colOff>
      <xdr:row>79</xdr:row>
      <xdr:rowOff>28880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20007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75298</xdr:rowOff>
    </xdr:from>
    <xdr:to>
      <xdr:col>41</xdr:col>
      <xdr:colOff>101600</xdr:colOff>
      <xdr:row>77</xdr:row>
      <xdr:rowOff>5448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21976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139091</xdr:rowOff>
    </xdr:from>
    <xdr:to>
      <xdr:col>36</xdr:col>
      <xdr:colOff>165100</xdr:colOff>
      <xdr:row>78</xdr:row>
      <xdr:rowOff>69241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60368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161362</xdr:rowOff>
    </xdr:from>
    <xdr:to>
      <xdr:col>55</xdr:col>
      <xdr:colOff>0</xdr:colOff>
      <xdr:row>99</xdr:row>
      <xdr:rowOff>9637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63462"/>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152550</xdr:rowOff>
    </xdr:from>
    <xdr:to>
      <xdr:col>50</xdr:col>
      <xdr:colOff>114300</xdr:colOff>
      <xdr:row>99</xdr:row>
      <xdr:rowOff>9637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54650"/>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152550</xdr:rowOff>
    </xdr:from>
    <xdr:to>
      <xdr:col>45</xdr:col>
      <xdr:colOff>177800</xdr:colOff>
      <xdr:row>99</xdr:row>
      <xdr:rowOff>39381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54650"/>
          <a:ext cx="889000" cy="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29372</xdr:rowOff>
    </xdr:from>
    <xdr:to>
      <xdr:col>41</xdr:col>
      <xdr:colOff>50800</xdr:colOff>
      <xdr:row>99</xdr:row>
      <xdr:rowOff>39381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7002922"/>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110562</xdr:rowOff>
    </xdr:from>
    <xdr:to>
      <xdr:col>55</xdr:col>
      <xdr:colOff>50800</xdr:colOff>
      <xdr:row>99</xdr:row>
      <xdr:rowOff>40712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130287</xdr:rowOff>
    </xdr:from>
    <xdr:to>
      <xdr:col>50</xdr:col>
      <xdr:colOff>165100</xdr:colOff>
      <xdr:row>99</xdr:row>
      <xdr:rowOff>60437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51564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101750</xdr:rowOff>
    </xdr:from>
    <xdr:to>
      <xdr:col>46</xdr:col>
      <xdr:colOff>38100</xdr:colOff>
      <xdr:row>99</xdr:row>
      <xdr:rowOff>31900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23027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160031</xdr:rowOff>
    </xdr:from>
    <xdr:to>
      <xdr:col>41</xdr:col>
      <xdr:colOff>101600</xdr:colOff>
      <xdr:row>99</xdr:row>
      <xdr:rowOff>90181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81308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150022</xdr:rowOff>
    </xdr:from>
    <xdr:to>
      <xdr:col>36</xdr:col>
      <xdr:colOff>165100</xdr:colOff>
      <xdr:row>99</xdr:row>
      <xdr:rowOff>80172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71299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152698</xdr:rowOff>
    </xdr:from>
    <xdr:to>
      <xdr:col>85</xdr:col>
      <xdr:colOff>127000</xdr:colOff>
      <xdr:row>38</xdr:row>
      <xdr:rowOff>77178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324898"/>
          <a:ext cx="838200" cy="2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77178</xdr:rowOff>
    </xdr:from>
    <xdr:to>
      <xdr:col>81</xdr:col>
      <xdr:colOff>50800</xdr:colOff>
      <xdr:row>39</xdr:row>
      <xdr:rowOff>65764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592278"/>
          <a:ext cx="889000" cy="16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170414</xdr:rowOff>
    </xdr:from>
    <xdr:to>
      <xdr:col>76</xdr:col>
      <xdr:colOff>114300</xdr:colOff>
      <xdr:row>39</xdr:row>
      <xdr:rowOff>65764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514064"/>
          <a:ext cx="889000" cy="2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170414</xdr:rowOff>
    </xdr:from>
    <xdr:to>
      <xdr:col>71</xdr:col>
      <xdr:colOff>177800</xdr:colOff>
      <xdr:row>38</xdr:row>
      <xdr:rowOff>107500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514064"/>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101898</xdr:rowOff>
    </xdr:from>
    <xdr:to>
      <xdr:col>85</xdr:col>
      <xdr:colOff>177800</xdr:colOff>
      <xdr:row>37</xdr:row>
      <xdr:rowOff>32048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2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124775</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1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26378</xdr:rowOff>
    </xdr:from>
    <xdr:to>
      <xdr:col>81</xdr:col>
      <xdr:colOff>101600</xdr:colOff>
      <xdr:row>38</xdr:row>
      <xdr:rowOff>127978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3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14964</xdr:rowOff>
    </xdr:from>
    <xdr:to>
      <xdr:col>76</xdr:col>
      <xdr:colOff>165100</xdr:colOff>
      <xdr:row>39</xdr:row>
      <xdr:rowOff>116564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107691</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119614</xdr:rowOff>
    </xdr:from>
    <xdr:to>
      <xdr:col>72</xdr:col>
      <xdr:colOff>38100</xdr:colOff>
      <xdr:row>38</xdr:row>
      <xdr:rowOff>49764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4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66291</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2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56700</xdr:rowOff>
    </xdr:from>
    <xdr:to>
      <xdr:col>67</xdr:col>
      <xdr:colOff>101600</xdr:colOff>
      <xdr:row>38</xdr:row>
      <xdr:rowOff>158300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3377</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3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61123</xdr:rowOff>
    </xdr:from>
    <xdr:to>
      <xdr:col>85</xdr:col>
      <xdr:colOff>127000</xdr:colOff>
      <xdr:row>78</xdr:row>
      <xdr:rowOff>63827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34223"/>
          <a:ext cx="8382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62174</xdr:rowOff>
    </xdr:from>
    <xdr:to>
      <xdr:col>81</xdr:col>
      <xdr:colOff>50800</xdr:colOff>
      <xdr:row>78</xdr:row>
      <xdr:rowOff>63827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435274"/>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62174</xdr:rowOff>
    </xdr:from>
    <xdr:to>
      <xdr:col>76</xdr:col>
      <xdr:colOff>114300</xdr:colOff>
      <xdr:row>78</xdr:row>
      <xdr:rowOff>68690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3527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68690</xdr:rowOff>
    </xdr:from>
    <xdr:to>
      <xdr:col>71</xdr:col>
      <xdr:colOff>177800</xdr:colOff>
      <xdr:row>78</xdr:row>
      <xdr:rowOff>79062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41790"/>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10323</xdr:rowOff>
    </xdr:from>
    <xdr:to>
      <xdr:col>85</xdr:col>
      <xdr:colOff>177800</xdr:colOff>
      <xdr:row>78</xdr:row>
      <xdr:rowOff>111923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13027</xdr:rowOff>
    </xdr:from>
    <xdr:to>
      <xdr:col>81</xdr:col>
      <xdr:colOff>101600</xdr:colOff>
      <xdr:row>78</xdr:row>
      <xdr:rowOff>114627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105754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11374</xdr:rowOff>
    </xdr:from>
    <xdr:to>
      <xdr:col>76</xdr:col>
      <xdr:colOff>165100</xdr:colOff>
      <xdr:row>78</xdr:row>
      <xdr:rowOff>112974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104101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17890</xdr:rowOff>
    </xdr:from>
    <xdr:to>
      <xdr:col>72</xdr:col>
      <xdr:colOff>38100</xdr:colOff>
      <xdr:row>78</xdr:row>
      <xdr:rowOff>119490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110617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28262</xdr:rowOff>
    </xdr:from>
    <xdr:to>
      <xdr:col>67</xdr:col>
      <xdr:colOff>101600</xdr:colOff>
      <xdr:row>78</xdr:row>
      <xdr:rowOff>129862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120989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170986</xdr:rowOff>
    </xdr:from>
    <xdr:to>
      <xdr:col>85</xdr:col>
      <xdr:colOff>127000</xdr:colOff>
      <xdr:row>99</xdr:row>
      <xdr:rowOff>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73086"/>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xdr:rowOff>
    </xdr:from>
    <xdr:to>
      <xdr:col>81</xdr:col>
      <xdr:colOff>50800</xdr:colOff>
      <xdr:row>99</xdr:row>
      <xdr:rowOff>9627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7361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4432</xdr:rowOff>
    </xdr:from>
    <xdr:to>
      <xdr:col>76</xdr:col>
      <xdr:colOff>114300</xdr:colOff>
      <xdr:row>99</xdr:row>
      <xdr:rowOff>9627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77982"/>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4432</xdr:rowOff>
    </xdr:from>
    <xdr:to>
      <xdr:col>71</xdr:col>
      <xdr:colOff>177800</xdr:colOff>
      <xdr:row>99</xdr:row>
      <xdr:rowOff>5862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798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120186</xdr:rowOff>
    </xdr:from>
    <xdr:to>
      <xdr:col>85</xdr:col>
      <xdr:colOff>177800</xdr:colOff>
      <xdr:row>99</xdr:row>
      <xdr:rowOff>50336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120714</xdr:rowOff>
    </xdr:from>
    <xdr:to>
      <xdr:col>81</xdr:col>
      <xdr:colOff>101600</xdr:colOff>
      <xdr:row>99</xdr:row>
      <xdr:rowOff>50864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41991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130277</xdr:rowOff>
    </xdr:from>
    <xdr:to>
      <xdr:col>76</xdr:col>
      <xdr:colOff>165100</xdr:colOff>
      <xdr:row>99</xdr:row>
      <xdr:rowOff>60427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51554</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125082</xdr:rowOff>
    </xdr:from>
    <xdr:to>
      <xdr:col>72</xdr:col>
      <xdr:colOff>38100</xdr:colOff>
      <xdr:row>99</xdr:row>
      <xdr:rowOff>55232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46359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126512</xdr:rowOff>
    </xdr:from>
    <xdr:to>
      <xdr:col>67</xdr:col>
      <xdr:colOff>101600</xdr:colOff>
      <xdr:row>99</xdr:row>
      <xdr:rowOff>56662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47789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122000</xdr:rowOff>
    </xdr:from>
    <xdr:to>
      <xdr:col>116</xdr:col>
      <xdr:colOff>63500</xdr:colOff>
      <xdr:row>37</xdr:row>
      <xdr:rowOff>156127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465650"/>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156127</xdr:rowOff>
    </xdr:from>
    <xdr:to>
      <xdr:col>111</xdr:col>
      <xdr:colOff>177800</xdr:colOff>
      <xdr:row>38</xdr:row>
      <xdr:rowOff>26576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499777"/>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26576</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541676"/>
          <a:ext cx="889000" cy="2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71200</xdr:rowOff>
    </xdr:from>
    <xdr:to>
      <xdr:col>116</xdr:col>
      <xdr:colOff>114300</xdr:colOff>
      <xdr:row>38</xdr:row>
      <xdr:rowOff>1350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4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94077</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2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105327</xdr:rowOff>
    </xdr:from>
    <xdr:to>
      <xdr:col>112</xdr:col>
      <xdr:colOff>38100</xdr:colOff>
      <xdr:row>38</xdr:row>
      <xdr:rowOff>35477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4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52004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2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147226</xdr:rowOff>
    </xdr:from>
    <xdr:to>
      <xdr:col>107</xdr:col>
      <xdr:colOff>101600</xdr:colOff>
      <xdr:row>38</xdr:row>
      <xdr:rowOff>77375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490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93903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26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貸付金グラフ枠">
          <a:extLst>
            <a:ext uri="{FF2B5EF4-FFF2-40B4-BE49-F238E27FC236}">
              <a16:creationId xmlns:a16="http://schemas.microsoft.com/office/drawing/2014/main" id="{00000000-0008-0000-06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116758</xdr:rowOff>
    </xdr:from>
    <xdr:to>
      <xdr:col>116</xdr:col>
      <xdr:colOff>62864</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2159595" y="9203608"/>
          <a:ext cx="1269" cy="101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11" name="貸付金最小値テキスト">
          <a:extLst>
            <a:ext uri="{FF2B5EF4-FFF2-40B4-BE49-F238E27FC236}">
              <a16:creationId xmlns:a16="http://schemas.microsoft.com/office/drawing/2014/main" id="{00000000-0008-0000-0600-00002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63435</xdr:rowOff>
    </xdr:from>
    <xdr:ext cx="534377" cy="259045"/>
    <xdr:sp macro="" textlink="">
      <xdr:nvSpPr>
        <xdr:cNvPr id="813" name="貸付金最大値テキスト">
          <a:extLst>
            <a:ext uri="{FF2B5EF4-FFF2-40B4-BE49-F238E27FC236}">
              <a16:creationId xmlns:a16="http://schemas.microsoft.com/office/drawing/2014/main" id="{00000000-0008-0000-0600-00002D030000}"/>
            </a:ext>
          </a:extLst>
        </xdr:cNvPr>
        <xdr:cNvSpPr txBox="1"/>
      </xdr:nvSpPr>
      <xdr:spPr>
        <a:xfrm>
          <a:off x="22212300" y="89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116758</xdr:rowOff>
    </xdr:from>
    <xdr:to>
      <xdr:col>116</xdr:col>
      <xdr:colOff>152400</xdr:colOff>
      <xdr:row>53</xdr:row>
      <xdr:rowOff>116758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2072600" y="920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40259</xdr:rowOff>
    </xdr:from>
    <xdr:to>
      <xdr:col>116</xdr:col>
      <xdr:colOff>63500</xdr:colOff>
      <xdr:row>53</xdr:row>
      <xdr:rowOff>163295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1323300" y="9127109"/>
          <a:ext cx="838200" cy="1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101307</xdr:rowOff>
    </xdr:from>
    <xdr:ext cx="469744" cy="259045"/>
    <xdr:sp macro="" textlink="">
      <xdr:nvSpPr>
        <xdr:cNvPr id="816" name="貸付金平均値テキスト">
          <a:extLst>
            <a:ext uri="{FF2B5EF4-FFF2-40B4-BE49-F238E27FC236}">
              <a16:creationId xmlns:a16="http://schemas.microsoft.com/office/drawing/2014/main" id="{00000000-0008-0000-0600-000030030000}"/>
            </a:ext>
          </a:extLst>
        </xdr:cNvPr>
        <xdr:cNvSpPr txBox="1"/>
      </xdr:nvSpPr>
      <xdr:spPr>
        <a:xfrm>
          <a:off x="22212300" y="1004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122880</xdr:rowOff>
    </xdr:from>
    <xdr:to>
      <xdr:col>116</xdr:col>
      <xdr:colOff>114300</xdr:colOff>
      <xdr:row>59</xdr:row>
      <xdr:rowOff>53030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2110700" y="100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31801</xdr:rowOff>
    </xdr:from>
    <xdr:to>
      <xdr:col>111</xdr:col>
      <xdr:colOff>177800</xdr:colOff>
      <xdr:row>53</xdr:row>
      <xdr:rowOff>40259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0434300" y="8775751"/>
          <a:ext cx="889000" cy="3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127909</xdr:rowOff>
    </xdr:from>
    <xdr:to>
      <xdr:col>112</xdr:col>
      <xdr:colOff>38100</xdr:colOff>
      <xdr:row>59</xdr:row>
      <xdr:rowOff>58059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1272500" y="1007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49186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31801</xdr:rowOff>
    </xdr:from>
    <xdr:to>
      <xdr:col>107</xdr:col>
      <xdr:colOff>50800</xdr:colOff>
      <xdr:row>55</xdr:row>
      <xdr:rowOff>37467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9545300" y="8775751"/>
          <a:ext cx="889000" cy="6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116855</xdr:rowOff>
    </xdr:from>
    <xdr:to>
      <xdr:col>107</xdr:col>
      <xdr:colOff>101600</xdr:colOff>
      <xdr:row>59</xdr:row>
      <xdr:rowOff>47005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03835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38132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76737</xdr:rowOff>
    </xdr:from>
    <xdr:to>
      <xdr:col>102</xdr:col>
      <xdr:colOff>114300</xdr:colOff>
      <xdr:row>55</xdr:row>
      <xdr:rowOff>37467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656300" y="9335037"/>
          <a:ext cx="889000" cy="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130129</xdr:rowOff>
    </xdr:from>
    <xdr:to>
      <xdr:col>102</xdr:col>
      <xdr:colOff>165100</xdr:colOff>
      <xdr:row>59</xdr:row>
      <xdr:rowOff>60279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9494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51406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128301</xdr:rowOff>
    </xdr:from>
    <xdr:to>
      <xdr:col>98</xdr:col>
      <xdr:colOff>38100</xdr:colOff>
      <xdr:row>59</xdr:row>
      <xdr:rowOff>58451</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18605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49578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112495</xdr:rowOff>
    </xdr:from>
    <xdr:to>
      <xdr:col>116</xdr:col>
      <xdr:colOff>114300</xdr:colOff>
      <xdr:row>54</xdr:row>
      <xdr:rowOff>42645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2110700" y="91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27422</xdr:rowOff>
    </xdr:from>
    <xdr:ext cx="534377" cy="259045"/>
    <xdr:sp macro="" textlink="">
      <xdr:nvSpPr>
        <xdr:cNvPr id="835" name="貸付金該当値テキスト">
          <a:extLst>
            <a:ext uri="{FF2B5EF4-FFF2-40B4-BE49-F238E27FC236}">
              <a16:creationId xmlns:a16="http://schemas.microsoft.com/office/drawing/2014/main" id="{00000000-0008-0000-0600-000043030000}"/>
            </a:ext>
          </a:extLst>
        </xdr:cNvPr>
        <xdr:cNvSpPr txBox="1"/>
      </xdr:nvSpPr>
      <xdr:spPr>
        <a:xfrm>
          <a:off x="22212300" y="91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160909</xdr:rowOff>
    </xdr:from>
    <xdr:to>
      <xdr:col>112</xdr:col>
      <xdr:colOff>38100</xdr:colOff>
      <xdr:row>53</xdr:row>
      <xdr:rowOff>91059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1272500" y="9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107586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88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152451</xdr:rowOff>
    </xdr:from>
    <xdr:to>
      <xdr:col>107</xdr:col>
      <xdr:colOff>101600</xdr:colOff>
      <xdr:row>51</xdr:row>
      <xdr:rowOff>82601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20383500" y="87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99128</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8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158117</xdr:rowOff>
    </xdr:from>
    <xdr:to>
      <xdr:col>102</xdr:col>
      <xdr:colOff>165100</xdr:colOff>
      <xdr:row>55</xdr:row>
      <xdr:rowOff>88267</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9494500" y="9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104794</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278111" y="91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25937</xdr:rowOff>
    </xdr:from>
    <xdr:to>
      <xdr:col>98</xdr:col>
      <xdr:colOff>38100</xdr:colOff>
      <xdr:row>54</xdr:row>
      <xdr:rowOff>127537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18605500" y="92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144064</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389111" y="90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9" name="繰出金グラフ枠">
          <a:extLst>
            <a:ext uri="{FF2B5EF4-FFF2-40B4-BE49-F238E27FC236}">
              <a16:creationId xmlns:a16="http://schemas.microsoft.com/office/drawing/2014/main" id="{00000000-0008-0000-0600-00006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71" name="繰出金最小値テキスト">
          <a:extLst>
            <a:ext uri="{FF2B5EF4-FFF2-40B4-BE49-F238E27FC236}">
              <a16:creationId xmlns:a16="http://schemas.microsoft.com/office/drawing/2014/main" id="{00000000-0008-0000-0600-000067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73" name="繰出金最大値テキスト">
          <a:extLst>
            <a:ext uri="{FF2B5EF4-FFF2-40B4-BE49-F238E27FC236}">
              <a16:creationId xmlns:a16="http://schemas.microsoft.com/office/drawing/2014/main" id="{00000000-0008-0000-0600-000069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150003</xdr:rowOff>
    </xdr:from>
    <xdr:to>
      <xdr:col>116</xdr:col>
      <xdr:colOff>63500</xdr:colOff>
      <xdr:row>76</xdr:row>
      <xdr:rowOff>162903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21323300" y="13180203"/>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6" name="繰出金平均値テキスト">
          <a:extLst>
            <a:ext uri="{FF2B5EF4-FFF2-40B4-BE49-F238E27FC236}">
              <a16:creationId xmlns:a16="http://schemas.microsoft.com/office/drawing/2014/main" id="{00000000-0008-0000-0600-00006C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161776</xdr:rowOff>
    </xdr:from>
    <xdr:to>
      <xdr:col>111</xdr:col>
      <xdr:colOff>177800</xdr:colOff>
      <xdr:row>76</xdr:row>
      <xdr:rowOff>162903</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3191976"/>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60686</xdr:rowOff>
    </xdr:from>
    <xdr:to>
      <xdr:col>107</xdr:col>
      <xdr:colOff>50800</xdr:colOff>
      <xdr:row>76</xdr:row>
      <xdr:rowOff>161776</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2747986"/>
          <a:ext cx="889000" cy="4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60686</xdr:rowOff>
    </xdr:from>
    <xdr:to>
      <xdr:col>102</xdr:col>
      <xdr:colOff>114300</xdr:colOff>
      <xdr:row>74</xdr:row>
      <xdr:rowOff>79742</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flipV="1">
          <a:off x="18656300" y="1274798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99203</xdr:rowOff>
    </xdr:from>
    <xdr:to>
      <xdr:col>116</xdr:col>
      <xdr:colOff>114300</xdr:colOff>
      <xdr:row>77</xdr:row>
      <xdr:rowOff>29353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31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77630</xdr:rowOff>
    </xdr:from>
    <xdr:ext cx="534377" cy="259045"/>
    <xdr:sp macro="" textlink="">
      <xdr:nvSpPr>
        <xdr:cNvPr id="895" name="繰出金該当値テキスト">
          <a:extLst>
            <a:ext uri="{FF2B5EF4-FFF2-40B4-BE49-F238E27FC236}">
              <a16:creationId xmlns:a16="http://schemas.microsoft.com/office/drawing/2014/main" id="{00000000-0008-0000-0600-00007F030000}"/>
            </a:ext>
          </a:extLst>
        </xdr:cNvPr>
        <xdr:cNvSpPr txBox="1"/>
      </xdr:nvSpPr>
      <xdr:spPr>
        <a:xfrm>
          <a:off x="22212300" y="131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112103</xdr:rowOff>
    </xdr:from>
    <xdr:to>
      <xdr:col>112</xdr:col>
      <xdr:colOff>38100</xdr:colOff>
      <xdr:row>77</xdr:row>
      <xdr:rowOff>42253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33380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056111" y="132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110976</xdr:rowOff>
    </xdr:from>
    <xdr:to>
      <xdr:col>107</xdr:col>
      <xdr:colOff>101600</xdr:colOff>
      <xdr:row>77</xdr:row>
      <xdr:rowOff>41126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3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32253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167111" y="132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9886</xdr:rowOff>
    </xdr:from>
    <xdr:to>
      <xdr:col>102</xdr:col>
      <xdr:colOff>165100</xdr:colOff>
      <xdr:row>74</xdr:row>
      <xdr:rowOff>111486</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2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128013</xdr:rowOff>
    </xdr:from>
    <xdr:ext cx="534377"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278111" y="124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28942</xdr:rowOff>
    </xdr:from>
    <xdr:to>
      <xdr:col>98</xdr:col>
      <xdr:colOff>38100</xdr:colOff>
      <xdr:row>74</xdr:row>
      <xdr:rowOff>130542</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27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147069</xdr:rowOff>
    </xdr:from>
    <xdr:ext cx="534377"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389111" y="124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8" name="前年度繰上充用金グラフ枠">
          <a:extLst>
            <a:ext uri="{FF2B5EF4-FFF2-40B4-BE49-F238E27FC236}">
              <a16:creationId xmlns:a16="http://schemas.microsoft.com/office/drawing/2014/main" id="{00000000-0008-0000-0600-0000A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30" name="前年度繰上充用金最小値テキスト">
          <a:extLst>
            <a:ext uri="{FF2B5EF4-FFF2-40B4-BE49-F238E27FC236}">
              <a16:creationId xmlns:a16="http://schemas.microsoft.com/office/drawing/2014/main" id="{00000000-0008-0000-0600-0000A2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32" name="前年度繰上充用金最大値テキスト">
          <a:extLst>
            <a:ext uri="{FF2B5EF4-FFF2-40B4-BE49-F238E27FC236}">
              <a16:creationId xmlns:a16="http://schemas.microsoft.com/office/drawing/2014/main" id="{00000000-0008-0000-0600-0000A4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5" name="前年度繰上充用金平均値テキスト">
          <a:extLst>
            <a:ext uri="{FF2B5EF4-FFF2-40B4-BE49-F238E27FC236}">
              <a16:creationId xmlns:a16="http://schemas.microsoft.com/office/drawing/2014/main" id="{00000000-0008-0000-0600-0000A7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40" name="直線コネクタ 939">
          <a:extLst>
            <a:ext uri="{FF2B5EF4-FFF2-40B4-BE49-F238E27FC236}">
              <a16:creationId xmlns:a16="http://schemas.microsoft.com/office/drawing/2014/main" id="{00000000-0008-0000-0600-0000AC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41" name="フローチャート: 判断 940">
          <a:extLst>
            <a:ext uri="{FF2B5EF4-FFF2-40B4-BE49-F238E27FC236}">
              <a16:creationId xmlns:a16="http://schemas.microsoft.com/office/drawing/2014/main" id="{00000000-0008-0000-0600-0000AD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43" name="直線コネクタ 942">
          <a:extLst>
            <a:ext uri="{FF2B5EF4-FFF2-40B4-BE49-F238E27FC236}">
              <a16:creationId xmlns:a16="http://schemas.microsoft.com/office/drawing/2014/main" id="{00000000-0008-0000-0600-0000AF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4" name="フローチャート: 判断 943">
          <a:extLst>
            <a:ext uri="{FF2B5EF4-FFF2-40B4-BE49-F238E27FC236}">
              <a16:creationId xmlns:a16="http://schemas.microsoft.com/office/drawing/2014/main" id="{00000000-0008-0000-0600-0000B0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6" name="フローチャート: 判断 945">
          <a:extLst>
            <a:ext uri="{FF2B5EF4-FFF2-40B4-BE49-F238E27FC236}">
              <a16:creationId xmlns:a16="http://schemas.microsoft.com/office/drawing/2014/main" id="{00000000-0008-0000-0600-0000B2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51" name="テキスト ボックス 950">
          <a:extLst>
            <a:ext uri="{FF2B5EF4-FFF2-40B4-BE49-F238E27FC236}">
              <a16:creationId xmlns:a16="http://schemas.microsoft.com/office/drawing/2014/main" id="{00000000-0008-0000-0600-0000B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4" name="前年度繰上充用金該当値テキスト">
          <a:extLst>
            <a:ext uri="{FF2B5EF4-FFF2-40B4-BE49-F238E27FC236}">
              <a16:creationId xmlns:a16="http://schemas.microsoft.com/office/drawing/2014/main" id="{00000000-0008-0000-0600-0000BA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9" name="楕円 958">
          <a:extLst>
            <a:ext uri="{FF2B5EF4-FFF2-40B4-BE49-F238E27FC236}">
              <a16:creationId xmlns:a16="http://schemas.microsoft.com/office/drawing/2014/main" id="{00000000-0008-0000-0600-0000BF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60" name="テキスト ボックス 959">
          <a:extLst>
            <a:ext uri="{FF2B5EF4-FFF2-40B4-BE49-F238E27FC236}">
              <a16:creationId xmlns:a16="http://schemas.microsoft.com/office/drawing/2014/main" id="{00000000-0008-0000-0600-0000C0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61" name="楕円 960">
          <a:extLst>
            <a:ext uri="{FF2B5EF4-FFF2-40B4-BE49-F238E27FC236}">
              <a16:creationId xmlns:a16="http://schemas.microsoft.com/office/drawing/2014/main" id="{00000000-0008-0000-0600-0000C1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62" name="テキスト ボックス 961">
          <a:extLst>
            <a:ext uri="{FF2B5EF4-FFF2-40B4-BE49-F238E27FC236}">
              <a16:creationId xmlns:a16="http://schemas.microsoft.com/office/drawing/2014/main" id="{00000000-0008-0000-0600-0000C2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63" name="正方形/長方形 962">
          <a:extLst>
            <a:ext uri="{FF2B5EF4-FFF2-40B4-BE49-F238E27FC236}">
              <a16:creationId xmlns:a16="http://schemas.microsoft.com/office/drawing/2014/main" id="{00000000-0008-0000-0600-0000C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4" name="正方形/長方形 963">
          <a:extLst>
            <a:ext uri="{FF2B5EF4-FFF2-40B4-BE49-F238E27FC236}">
              <a16:creationId xmlns:a16="http://schemas.microsoft.com/office/drawing/2014/main" id="{00000000-0008-0000-0600-0000C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5" name="テキスト ボックス 964">
          <a:extLst>
            <a:ext uri="{FF2B5EF4-FFF2-40B4-BE49-F238E27FC236}">
              <a16:creationId xmlns:a16="http://schemas.microsoft.com/office/drawing/2014/main" id="{00000000-0008-0000-0600-0000C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691,432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142,398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円であり、類似団体平均と比べると引き続き高い水準にある。子育て世帯・非課税世帯等への臨時特別給付金の減等により、前年度と比べて減少した。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円であり、類似団体平均と比べると引き続き低い水準にある。地方創生臨時交付金を活用した中小事業者支援関係交付金の増等により、前年度と比べて増加した。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円であり、類似団体平均と比べると引き続き低い水準にある。倉吉西エリア光ファイバ整備事業等により、前年度と比べて増加した。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円であり、類似団体平均と比べると引き続き高い水準にある。令和３年７月豪雨に係る事業費の増（主に繰越明許費）等により、前年度と比べて大幅に増加した。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37</xdr:row>
      <xdr:rowOff>9779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3038"/>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46546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429"/>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29020</xdr:rowOff>
    </xdr:from>
    <xdr:to>
      <xdr:col>15</xdr:col>
      <xdr:colOff>50800</xdr:colOff>
      <xdr:row>37</xdr:row>
      <xdr:rowOff>46546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267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133795</xdr:rowOff>
    </xdr:from>
    <xdr:to>
      <xdr:col>10</xdr:col>
      <xdr:colOff>114300</xdr:colOff>
      <xdr:row>37</xdr:row>
      <xdr:rowOff>29020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59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167196</xdr:rowOff>
    </xdr:from>
    <xdr:to>
      <xdr:col>15</xdr:col>
      <xdr:colOff>101600</xdr:colOff>
      <xdr:row>37</xdr:row>
      <xdr:rowOff>97346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149670</xdr:rowOff>
    </xdr:from>
    <xdr:to>
      <xdr:col>10</xdr:col>
      <xdr:colOff>165100</xdr:colOff>
      <xdr:row>37</xdr:row>
      <xdr:rowOff>79820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82995</xdr:rowOff>
    </xdr:from>
    <xdr:to>
      <xdr:col>6</xdr:col>
      <xdr:colOff>38100</xdr:colOff>
      <xdr:row>37</xdr:row>
      <xdr:rowOff>13145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165895</xdr:rowOff>
    </xdr:from>
    <xdr:to>
      <xdr:col>24</xdr:col>
      <xdr:colOff>63500</xdr:colOff>
      <xdr:row>58</xdr:row>
      <xdr:rowOff>167694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9995"/>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85292</xdr:rowOff>
    </xdr:from>
    <xdr:to>
      <xdr:col>19</xdr:col>
      <xdr:colOff>177800</xdr:colOff>
      <xdr:row>58</xdr:row>
      <xdr:rowOff>165895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9392"/>
          <a:ext cx="889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85292</xdr:rowOff>
    </xdr:from>
    <xdr:to>
      <xdr:col>15</xdr:col>
      <xdr:colOff>50800</xdr:colOff>
      <xdr:row>58</xdr:row>
      <xdr:rowOff>167249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9392"/>
          <a:ext cx="889000" cy="8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167249</xdr:rowOff>
    </xdr:from>
    <xdr:to>
      <xdr:col>10</xdr:col>
      <xdr:colOff>114300</xdr:colOff>
      <xdr:row>59</xdr:row>
      <xdr:rowOff>1813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1349"/>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116894</xdr:rowOff>
    </xdr:from>
    <xdr:to>
      <xdr:col>24</xdr:col>
      <xdr:colOff>114300</xdr:colOff>
      <xdr:row>59</xdr:row>
      <xdr:rowOff>47044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115095</xdr:rowOff>
    </xdr:from>
    <xdr:to>
      <xdr:col>20</xdr:col>
      <xdr:colOff>38100</xdr:colOff>
      <xdr:row>59</xdr:row>
      <xdr:rowOff>45245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36372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34492</xdr:rowOff>
    </xdr:from>
    <xdr:to>
      <xdr:col>15</xdr:col>
      <xdr:colOff>101600</xdr:colOff>
      <xdr:row>58</xdr:row>
      <xdr:rowOff>136092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116449</xdr:rowOff>
    </xdr:from>
    <xdr:to>
      <xdr:col>10</xdr:col>
      <xdr:colOff>165100</xdr:colOff>
      <xdr:row>59</xdr:row>
      <xdr:rowOff>46599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122463</xdr:rowOff>
    </xdr:from>
    <xdr:to>
      <xdr:col>6</xdr:col>
      <xdr:colOff>38100</xdr:colOff>
      <xdr:row>59</xdr:row>
      <xdr:rowOff>52613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43740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170634</xdr:rowOff>
    </xdr:from>
    <xdr:to>
      <xdr:col>24</xdr:col>
      <xdr:colOff>63500</xdr:colOff>
      <xdr:row>75</xdr:row>
      <xdr:rowOff>49234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57934"/>
          <a:ext cx="8382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170634</xdr:rowOff>
    </xdr:from>
    <xdr:to>
      <xdr:col>19</xdr:col>
      <xdr:colOff>177800</xdr:colOff>
      <xdr:row>75</xdr:row>
      <xdr:rowOff>140715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7934"/>
          <a:ext cx="8890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140715</xdr:rowOff>
    </xdr:from>
    <xdr:to>
      <xdr:col>15</xdr:col>
      <xdr:colOff>50800</xdr:colOff>
      <xdr:row>76</xdr:row>
      <xdr:rowOff>1854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9465"/>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1854</xdr:rowOff>
    </xdr:from>
    <xdr:to>
      <xdr:col>10</xdr:col>
      <xdr:colOff>114300</xdr:colOff>
      <xdr:row>76</xdr:row>
      <xdr:rowOff>19095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2054"/>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169884</xdr:rowOff>
    </xdr:from>
    <xdr:to>
      <xdr:col>24</xdr:col>
      <xdr:colOff>114300</xdr:colOff>
      <xdr:row>75</xdr:row>
      <xdr:rowOff>100034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119834</xdr:rowOff>
    </xdr:from>
    <xdr:to>
      <xdr:col>20</xdr:col>
      <xdr:colOff>38100</xdr:colOff>
      <xdr:row>75</xdr:row>
      <xdr:rowOff>49984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8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89915</xdr:rowOff>
    </xdr:from>
    <xdr:to>
      <xdr:col>15</xdr:col>
      <xdr:colOff>101600</xdr:colOff>
      <xdr:row>76</xdr:row>
      <xdr:rowOff>20064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8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122504</xdr:rowOff>
    </xdr:from>
    <xdr:to>
      <xdr:col>10</xdr:col>
      <xdr:colOff>165100</xdr:colOff>
      <xdr:row>76</xdr:row>
      <xdr:rowOff>52654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139745</xdr:rowOff>
    </xdr:from>
    <xdr:to>
      <xdr:col>6</xdr:col>
      <xdr:colOff>38100</xdr:colOff>
      <xdr:row>76</xdr:row>
      <xdr:rowOff>69895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160486</xdr:rowOff>
    </xdr:from>
    <xdr:to>
      <xdr:col>24</xdr:col>
      <xdr:colOff>63500</xdr:colOff>
      <xdr:row>98</xdr:row>
      <xdr:rowOff>165630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258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165630</xdr:rowOff>
    </xdr:from>
    <xdr:to>
      <xdr:col>19</xdr:col>
      <xdr:colOff>177800</xdr:colOff>
      <xdr:row>99</xdr:row>
      <xdr:rowOff>17703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7730"/>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17703</xdr:rowOff>
    </xdr:from>
    <xdr:to>
      <xdr:col>15</xdr:col>
      <xdr:colOff>50800</xdr:colOff>
      <xdr:row>99</xdr:row>
      <xdr:rowOff>21112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125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21112</xdr:rowOff>
    </xdr:from>
    <xdr:to>
      <xdr:col>10</xdr:col>
      <xdr:colOff>114300</xdr:colOff>
      <xdr:row>99</xdr:row>
      <xdr:rowOff>25211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9466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109686</xdr:rowOff>
    </xdr:from>
    <xdr:to>
      <xdr:col>24</xdr:col>
      <xdr:colOff>114300</xdr:colOff>
      <xdr:row>99</xdr:row>
      <xdr:rowOff>39836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24613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114830</xdr:rowOff>
    </xdr:from>
    <xdr:to>
      <xdr:col>20</xdr:col>
      <xdr:colOff>38100</xdr:colOff>
      <xdr:row>99</xdr:row>
      <xdr:rowOff>44980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36107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138353</xdr:rowOff>
    </xdr:from>
    <xdr:to>
      <xdr:col>15</xdr:col>
      <xdr:colOff>101600</xdr:colOff>
      <xdr:row>99</xdr:row>
      <xdr:rowOff>68503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141762</xdr:rowOff>
    </xdr:from>
    <xdr:to>
      <xdr:col>10</xdr:col>
      <xdr:colOff>165100</xdr:colOff>
      <xdr:row>99</xdr:row>
      <xdr:rowOff>71912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63039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145861</xdr:rowOff>
    </xdr:from>
    <xdr:to>
      <xdr:col>6</xdr:col>
      <xdr:colOff>38100</xdr:colOff>
      <xdr:row>99</xdr:row>
      <xdr:rowOff>76011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13643</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671493"/>
          <a:ext cx="838200" cy="11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84183</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83530</xdr:rowOff>
    </xdr:from>
    <xdr:to>
      <xdr:col>45</xdr:col>
      <xdr:colOff>177800</xdr:colOff>
      <xdr:row>39</xdr:row>
      <xdr:rowOff>84183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7008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83530</xdr:rowOff>
    </xdr:from>
    <xdr:to>
      <xdr:col>41</xdr:col>
      <xdr:colOff>50800</xdr:colOff>
      <xdr:row>39</xdr:row>
      <xdr:rowOff>88755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7008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134293</xdr:rowOff>
    </xdr:from>
    <xdr:to>
      <xdr:col>55</xdr:col>
      <xdr:colOff>50800</xdr:colOff>
      <xdr:row>33</xdr:row>
      <xdr:rowOff>64443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157170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4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33383</xdr:rowOff>
    </xdr:from>
    <xdr:to>
      <xdr:col>46</xdr:col>
      <xdr:colOff>38100</xdr:colOff>
      <xdr:row>39</xdr:row>
      <xdr:rowOff>134983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126110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32730</xdr:rowOff>
    </xdr:from>
    <xdr:to>
      <xdr:col>41</xdr:col>
      <xdr:colOff>101600</xdr:colOff>
      <xdr:row>39</xdr:row>
      <xdr:rowOff>134330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125457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37955</xdr:rowOff>
    </xdr:from>
    <xdr:to>
      <xdr:col>36</xdr:col>
      <xdr:colOff>165100</xdr:colOff>
      <xdr:row>39</xdr:row>
      <xdr:rowOff>139555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130682</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87873</xdr:rowOff>
    </xdr:from>
    <xdr:to>
      <xdr:col>55</xdr:col>
      <xdr:colOff>0</xdr:colOff>
      <xdr:row>57</xdr:row>
      <xdr:rowOff>118277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60523"/>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118277</xdr:rowOff>
    </xdr:from>
    <xdr:to>
      <xdr:col>50</xdr:col>
      <xdr:colOff>114300</xdr:colOff>
      <xdr:row>58</xdr:row>
      <xdr:rowOff>39801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90927"/>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138067</xdr:rowOff>
    </xdr:from>
    <xdr:to>
      <xdr:col>45</xdr:col>
      <xdr:colOff>177800</xdr:colOff>
      <xdr:row>58</xdr:row>
      <xdr:rowOff>39801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10717"/>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127138</xdr:rowOff>
    </xdr:from>
    <xdr:to>
      <xdr:col>41</xdr:col>
      <xdr:colOff>50800</xdr:colOff>
      <xdr:row>57</xdr:row>
      <xdr:rowOff>138067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99788"/>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37073</xdr:rowOff>
    </xdr:from>
    <xdr:to>
      <xdr:col>55</xdr:col>
      <xdr:colOff>50800</xdr:colOff>
      <xdr:row>57</xdr:row>
      <xdr:rowOff>138673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15500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67477</xdr:rowOff>
    </xdr:from>
    <xdr:to>
      <xdr:col>50</xdr:col>
      <xdr:colOff>165100</xdr:colOff>
      <xdr:row>57</xdr:row>
      <xdr:rowOff>169077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160204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160451</xdr:rowOff>
    </xdr:from>
    <xdr:to>
      <xdr:col>46</xdr:col>
      <xdr:colOff>38100</xdr:colOff>
      <xdr:row>58</xdr:row>
      <xdr:rowOff>90601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87267</xdr:rowOff>
    </xdr:from>
    <xdr:to>
      <xdr:col>41</xdr:col>
      <xdr:colOff>101600</xdr:colOff>
      <xdr:row>58</xdr:row>
      <xdr:rowOff>17417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8544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76338</xdr:rowOff>
    </xdr:from>
    <xdr:to>
      <xdr:col>36</xdr:col>
      <xdr:colOff>165100</xdr:colOff>
      <xdr:row>58</xdr:row>
      <xdr:rowOff>6488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169065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89714</xdr:rowOff>
    </xdr:from>
    <xdr:to>
      <xdr:col>55</xdr:col>
      <xdr:colOff>0</xdr:colOff>
      <xdr:row>76</xdr:row>
      <xdr:rowOff>119693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19914"/>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6550</xdr:rowOff>
    </xdr:from>
    <xdr:to>
      <xdr:col>50</xdr:col>
      <xdr:colOff>114300</xdr:colOff>
      <xdr:row>76</xdr:row>
      <xdr:rowOff>89714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36750"/>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6550</xdr:rowOff>
    </xdr:from>
    <xdr:to>
      <xdr:col>45</xdr:col>
      <xdr:colOff>177800</xdr:colOff>
      <xdr:row>77</xdr:row>
      <xdr:rowOff>34311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36750"/>
          <a:ext cx="889000" cy="1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156643</xdr:rowOff>
    </xdr:from>
    <xdr:to>
      <xdr:col>41</xdr:col>
      <xdr:colOff>50800</xdr:colOff>
      <xdr:row>77</xdr:row>
      <xdr:rowOff>34311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86843"/>
          <a:ext cx="889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68893</xdr:rowOff>
    </xdr:from>
    <xdr:to>
      <xdr:col>55</xdr:col>
      <xdr:colOff>50800</xdr:colOff>
      <xdr:row>76</xdr:row>
      <xdr:rowOff>170493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91770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38914</xdr:rowOff>
    </xdr:from>
    <xdr:to>
      <xdr:col>50</xdr:col>
      <xdr:colOff>165100</xdr:colOff>
      <xdr:row>76</xdr:row>
      <xdr:rowOff>140514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157042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127200</xdr:rowOff>
    </xdr:from>
    <xdr:to>
      <xdr:col>46</xdr:col>
      <xdr:colOff>38100</xdr:colOff>
      <xdr:row>76</xdr:row>
      <xdr:rowOff>57350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73877</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50795" y="127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154961</xdr:rowOff>
    </xdr:from>
    <xdr:to>
      <xdr:col>41</xdr:col>
      <xdr:colOff>101600</xdr:colOff>
      <xdr:row>77</xdr:row>
      <xdr:rowOff>85111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101638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105843</xdr:rowOff>
    </xdr:from>
    <xdr:to>
      <xdr:col>36</xdr:col>
      <xdr:colOff>165100</xdr:colOff>
      <xdr:row>77</xdr:row>
      <xdr:rowOff>35993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156559</xdr:rowOff>
    </xdr:from>
    <xdr:to>
      <xdr:col>55</xdr:col>
      <xdr:colOff>0</xdr:colOff>
      <xdr:row>97</xdr:row>
      <xdr:rowOff>1521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5759"/>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98991</xdr:rowOff>
    </xdr:from>
    <xdr:to>
      <xdr:col>50</xdr:col>
      <xdr:colOff>114300</xdr:colOff>
      <xdr:row>96</xdr:row>
      <xdr:rowOff>156559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58191"/>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98991</xdr:rowOff>
    </xdr:from>
    <xdr:to>
      <xdr:col>45</xdr:col>
      <xdr:colOff>177800</xdr:colOff>
      <xdr:row>97</xdr:row>
      <xdr:rowOff>53403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58191"/>
          <a:ext cx="889000" cy="1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170542</xdr:rowOff>
    </xdr:from>
    <xdr:to>
      <xdr:col>41</xdr:col>
      <xdr:colOff>50800</xdr:colOff>
      <xdr:row>97</xdr:row>
      <xdr:rowOff>53403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29742"/>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122171</xdr:rowOff>
    </xdr:from>
    <xdr:to>
      <xdr:col>55</xdr:col>
      <xdr:colOff>50800</xdr:colOff>
      <xdr:row>97</xdr:row>
      <xdr:rowOff>52321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100598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5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105759</xdr:rowOff>
    </xdr:from>
    <xdr:to>
      <xdr:col>50</xdr:col>
      <xdr:colOff>165100</xdr:colOff>
      <xdr:row>97</xdr:row>
      <xdr:rowOff>35909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27036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48191</xdr:rowOff>
    </xdr:from>
    <xdr:to>
      <xdr:col>46</xdr:col>
      <xdr:colOff>38100</xdr:colOff>
      <xdr:row>96</xdr:row>
      <xdr:rowOff>149791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140918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2603</xdr:rowOff>
    </xdr:from>
    <xdr:to>
      <xdr:col>41</xdr:col>
      <xdr:colOff>101600</xdr:colOff>
      <xdr:row>97</xdr:row>
      <xdr:rowOff>104203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95330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119742</xdr:rowOff>
    </xdr:from>
    <xdr:to>
      <xdr:col>36</xdr:col>
      <xdr:colOff>165100</xdr:colOff>
      <xdr:row>97</xdr:row>
      <xdr:rowOff>49892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41019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36525</xdr:rowOff>
    </xdr:from>
    <xdr:to>
      <xdr:col>85</xdr:col>
      <xdr:colOff>127000</xdr:colOff>
      <xdr:row>37</xdr:row>
      <xdr:rowOff>52603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80175"/>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35420</xdr:rowOff>
    </xdr:from>
    <xdr:to>
      <xdr:col>81</xdr:col>
      <xdr:colOff>50800</xdr:colOff>
      <xdr:row>37</xdr:row>
      <xdr:rowOff>52603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7907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31839</xdr:rowOff>
    </xdr:from>
    <xdr:to>
      <xdr:col>76</xdr:col>
      <xdr:colOff>114300</xdr:colOff>
      <xdr:row>37</xdr:row>
      <xdr:rowOff>35420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7548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31839</xdr:rowOff>
    </xdr:from>
    <xdr:to>
      <xdr:col>71</xdr:col>
      <xdr:colOff>177800</xdr:colOff>
      <xdr:row>37</xdr:row>
      <xdr:rowOff>61195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75489"/>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157175</xdr:rowOff>
    </xdr:from>
    <xdr:to>
      <xdr:col>85</xdr:col>
      <xdr:colOff>177800</xdr:colOff>
      <xdr:row>37</xdr:row>
      <xdr:rowOff>87325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135602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xdr:rowOff>
    </xdr:from>
    <xdr:to>
      <xdr:col>81</xdr:col>
      <xdr:colOff>101600</xdr:colOff>
      <xdr:row>37</xdr:row>
      <xdr:rowOff>103403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94530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156070</xdr:rowOff>
    </xdr:from>
    <xdr:to>
      <xdr:col>76</xdr:col>
      <xdr:colOff>165100</xdr:colOff>
      <xdr:row>37</xdr:row>
      <xdr:rowOff>86220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77347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152489</xdr:rowOff>
    </xdr:from>
    <xdr:to>
      <xdr:col>72</xdr:col>
      <xdr:colOff>38100</xdr:colOff>
      <xdr:row>37</xdr:row>
      <xdr:rowOff>82639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73766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10395</xdr:rowOff>
    </xdr:from>
    <xdr:to>
      <xdr:col>67</xdr:col>
      <xdr:colOff>101600</xdr:colOff>
      <xdr:row>37</xdr:row>
      <xdr:rowOff>111995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103122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129083</xdr:rowOff>
    </xdr:from>
    <xdr:to>
      <xdr:col>85</xdr:col>
      <xdr:colOff>127000</xdr:colOff>
      <xdr:row>58</xdr:row>
      <xdr:rowOff>9513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01733"/>
          <a:ext cx="8382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20041</xdr:rowOff>
    </xdr:from>
    <xdr:to>
      <xdr:col>81</xdr:col>
      <xdr:colOff>50800</xdr:colOff>
      <xdr:row>58</xdr:row>
      <xdr:rowOff>9513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92691"/>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20041</xdr:rowOff>
    </xdr:from>
    <xdr:to>
      <xdr:col>76</xdr:col>
      <xdr:colOff>114300</xdr:colOff>
      <xdr:row>57</xdr:row>
      <xdr:rowOff>41084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92691"/>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41084</xdr:rowOff>
    </xdr:from>
    <xdr:to>
      <xdr:col>71</xdr:col>
      <xdr:colOff>177800</xdr:colOff>
      <xdr:row>58</xdr:row>
      <xdr:rowOff>52274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13734"/>
          <a:ext cx="889000" cy="1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78283</xdr:rowOff>
    </xdr:from>
    <xdr:to>
      <xdr:col>85</xdr:col>
      <xdr:colOff>177800</xdr:colOff>
      <xdr:row>58</xdr:row>
      <xdr:rowOff>8433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56710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130163</xdr:rowOff>
    </xdr:from>
    <xdr:to>
      <xdr:col>81</xdr:col>
      <xdr:colOff>101600</xdr:colOff>
      <xdr:row>58</xdr:row>
      <xdr:rowOff>60313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51440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140691</xdr:rowOff>
    </xdr:from>
    <xdr:to>
      <xdr:col>76</xdr:col>
      <xdr:colOff>165100</xdr:colOff>
      <xdr:row>57</xdr:row>
      <xdr:rowOff>70841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61968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161734</xdr:rowOff>
    </xdr:from>
    <xdr:to>
      <xdr:col>72</xdr:col>
      <xdr:colOff>38100</xdr:colOff>
      <xdr:row>57</xdr:row>
      <xdr:rowOff>91884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83011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1474</xdr:rowOff>
    </xdr:from>
    <xdr:to>
      <xdr:col>67</xdr:col>
      <xdr:colOff>101600</xdr:colOff>
      <xdr:row>58</xdr:row>
      <xdr:rowOff>103074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94201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152698</xdr:rowOff>
    </xdr:from>
    <xdr:to>
      <xdr:col>85</xdr:col>
      <xdr:colOff>127000</xdr:colOff>
      <xdr:row>78</xdr:row>
      <xdr:rowOff>77178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182898"/>
          <a:ext cx="838200" cy="2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77178</xdr:rowOff>
    </xdr:from>
    <xdr:to>
      <xdr:col>81</xdr:col>
      <xdr:colOff>50800</xdr:colOff>
      <xdr:row>79</xdr:row>
      <xdr:rowOff>65765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50278"/>
          <a:ext cx="889000" cy="16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170414</xdr:rowOff>
    </xdr:from>
    <xdr:to>
      <xdr:col>76</xdr:col>
      <xdr:colOff>114300</xdr:colOff>
      <xdr:row>79</xdr:row>
      <xdr:rowOff>65765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72064"/>
          <a:ext cx="889000" cy="2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170414</xdr:rowOff>
    </xdr:from>
    <xdr:to>
      <xdr:col>71</xdr:col>
      <xdr:colOff>177800</xdr:colOff>
      <xdr:row>78</xdr:row>
      <xdr:rowOff>107500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72064"/>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101898</xdr:rowOff>
    </xdr:from>
    <xdr:to>
      <xdr:col>85</xdr:col>
      <xdr:colOff>177800</xdr:colOff>
      <xdr:row>77</xdr:row>
      <xdr:rowOff>32048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124775</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9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26378</xdr:rowOff>
    </xdr:from>
    <xdr:to>
      <xdr:col>81</xdr:col>
      <xdr:colOff>101600</xdr:colOff>
      <xdr:row>78</xdr:row>
      <xdr:rowOff>127978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144505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3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14965</xdr:rowOff>
    </xdr:from>
    <xdr:to>
      <xdr:col>76</xdr:col>
      <xdr:colOff>165100</xdr:colOff>
      <xdr:row>79</xdr:row>
      <xdr:rowOff>116565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107692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119614</xdr:rowOff>
    </xdr:from>
    <xdr:to>
      <xdr:col>72</xdr:col>
      <xdr:colOff>38100</xdr:colOff>
      <xdr:row>78</xdr:row>
      <xdr:rowOff>49764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66291</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0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56700</xdr:rowOff>
    </xdr:from>
    <xdr:to>
      <xdr:col>67</xdr:col>
      <xdr:colOff>101600</xdr:colOff>
      <xdr:row>78</xdr:row>
      <xdr:rowOff>158300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3377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61123</xdr:rowOff>
    </xdr:from>
    <xdr:to>
      <xdr:col>85</xdr:col>
      <xdr:colOff>127000</xdr:colOff>
      <xdr:row>98</xdr:row>
      <xdr:rowOff>63753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63223"/>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62097</xdr:rowOff>
    </xdr:from>
    <xdr:to>
      <xdr:col>81</xdr:col>
      <xdr:colOff>50800</xdr:colOff>
      <xdr:row>98</xdr:row>
      <xdr:rowOff>63753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864197"/>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62097</xdr:rowOff>
    </xdr:from>
    <xdr:to>
      <xdr:col>76</xdr:col>
      <xdr:colOff>114300</xdr:colOff>
      <xdr:row>98</xdr:row>
      <xdr:rowOff>68616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64197"/>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68616</xdr:rowOff>
    </xdr:from>
    <xdr:to>
      <xdr:col>71</xdr:col>
      <xdr:colOff>177800</xdr:colOff>
      <xdr:row>98</xdr:row>
      <xdr:rowOff>78987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70716"/>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10323</xdr:rowOff>
    </xdr:from>
    <xdr:to>
      <xdr:col>85</xdr:col>
      <xdr:colOff>177800</xdr:colOff>
      <xdr:row>98</xdr:row>
      <xdr:rowOff>111923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12953</xdr:rowOff>
    </xdr:from>
    <xdr:to>
      <xdr:col>81</xdr:col>
      <xdr:colOff>101600</xdr:colOff>
      <xdr:row>98</xdr:row>
      <xdr:rowOff>114553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105680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11297</xdr:rowOff>
    </xdr:from>
    <xdr:to>
      <xdr:col>76</xdr:col>
      <xdr:colOff>165100</xdr:colOff>
      <xdr:row>98</xdr:row>
      <xdr:rowOff>112897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104024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17816</xdr:rowOff>
    </xdr:from>
    <xdr:to>
      <xdr:col>72</xdr:col>
      <xdr:colOff>38100</xdr:colOff>
      <xdr:row>98</xdr:row>
      <xdr:rowOff>119416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110543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28187</xdr:rowOff>
    </xdr:from>
    <xdr:to>
      <xdr:col>67</xdr:col>
      <xdr:colOff>101600</xdr:colOff>
      <xdr:row>98</xdr:row>
      <xdr:rowOff>129787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120914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232,287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円であり、類似団体平均と比べると引き続き高い水準にある。子育て世帯・非課税世帯等への臨時特別給付金の減等により、前年度と比べて減少した。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労働費は、住民一人当たり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円であり、類似団体平均と比べると高い水準にある。労働金庫への預託を伴う貸付金事業の増等により、前年度と比べて大幅に増加（皆増）した。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円であり、類似団体平均と比べると引き続き高い水準にある。金融対策や特別金融支援事業の減等により、前年度と比べて減少した。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円であり、類似団体平均と比べると引き続き高い水準にある。令和３年７月豪雨に係る事業費の増（主に繰越明許費）等により、前年度と比べて大幅に増加した。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実質収支比率は２％～６％程度で推移しており、適正な水準と考えている。</a:t>
          </a:r>
        </a:p>
        <a:p>
          <a:r>
            <a:rPr kumimoji="1" lang="ja-JP" altLang="en-US" sz="1300">
              <a:solidFill>
                <a:sysClr val="windowText" lastClr="000000"/>
              </a:solidFill>
              <a:latin typeface="ＭＳ ゴシック" pitchFamily="49" charset="-128"/>
              <a:ea typeface="ＭＳ ゴシック" pitchFamily="49" charset="-128"/>
            </a:rPr>
            <a:t>　財政調整基金残高の標準財政規模比は、平成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年度に</a:t>
          </a:r>
          <a:r>
            <a:rPr kumimoji="1" lang="en-US" altLang="ja-JP" sz="1300">
              <a:solidFill>
                <a:sysClr val="windowText" lastClr="000000"/>
              </a:solidFill>
              <a:latin typeface="ＭＳ ゴシック" pitchFamily="49" charset="-128"/>
              <a:ea typeface="ＭＳ ゴシック" pitchFamily="49" charset="-128"/>
            </a:rPr>
            <a:t>9.49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latin typeface="ＭＳ ゴシック" pitchFamily="49" charset="-128"/>
              <a:ea typeface="ＭＳ ゴシック" pitchFamily="49" charset="-128"/>
            </a:rPr>
            <a:t>となり、</a:t>
          </a:r>
          <a:r>
            <a:rPr kumimoji="1" lang="en-US" altLang="ja-JP" sz="1300">
              <a:solidFill>
                <a:sysClr val="windowText" lastClr="000000"/>
              </a:solidFill>
              <a:latin typeface="ＭＳ ゴシック" pitchFamily="49" charset="-128"/>
              <a:ea typeface="ＭＳ ゴシック" pitchFamily="49" charset="-128"/>
            </a:rPr>
            <a:t>10</a:t>
          </a:r>
          <a:r>
            <a:rPr kumimoji="1" lang="ja-JP" altLang="en-US" sz="1300">
              <a:solidFill>
                <a:sysClr val="windowText" lastClr="000000"/>
              </a:solidFill>
              <a:latin typeface="ＭＳ ゴシック" pitchFamily="49" charset="-128"/>
              <a:ea typeface="ＭＳ ゴシック" pitchFamily="49" charset="-128"/>
            </a:rPr>
            <a:t>％を下回ったが、以降増加の一途をたどっており、令和４年度は前年度比</a:t>
          </a:r>
          <a:r>
            <a:rPr kumimoji="1" lang="en-US" altLang="ja-JP" sz="1300">
              <a:solidFill>
                <a:sysClr val="windowText" lastClr="000000"/>
              </a:solidFill>
              <a:latin typeface="ＭＳ ゴシック" pitchFamily="49" charset="-128"/>
              <a:ea typeface="ＭＳ ゴシック" pitchFamily="49" charset="-128"/>
            </a:rPr>
            <a:t>3.57</a:t>
          </a:r>
          <a:r>
            <a:rPr kumimoji="1" lang="ja-JP" altLang="en-US" sz="1300">
              <a:solidFill>
                <a:sysClr val="windowText" lastClr="000000"/>
              </a:solidFill>
              <a:latin typeface="ＭＳ ゴシック" pitchFamily="49" charset="-128"/>
              <a:ea typeface="ＭＳ ゴシック" pitchFamily="49" charset="-128"/>
            </a:rPr>
            <a:t>ポイント増の</a:t>
          </a:r>
          <a:r>
            <a:rPr kumimoji="1" lang="en-US" altLang="ja-JP" sz="1300">
              <a:solidFill>
                <a:sysClr val="windowText" lastClr="000000"/>
              </a:solidFill>
              <a:latin typeface="ＭＳ ゴシック" pitchFamily="49" charset="-128"/>
              <a:ea typeface="ＭＳ ゴシック" pitchFamily="49" charset="-128"/>
            </a:rPr>
            <a:t>16.30</a:t>
          </a:r>
          <a:r>
            <a:rPr kumimoji="1" lang="ja-JP" altLang="en-US" sz="1300">
              <a:solidFill>
                <a:sysClr val="windowText" lastClr="000000"/>
              </a:solidFill>
              <a:latin typeface="ＭＳ ゴシック" pitchFamily="49" charset="-128"/>
              <a:ea typeface="ＭＳ ゴシック" pitchFamily="49" charset="-128"/>
            </a:rPr>
            <a:t>％となった。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一方で、実質収支及び単年度収支は減となったことから、実質単年度収支の標準財政規模比は</a:t>
          </a:r>
          <a:r>
            <a:rPr kumimoji="1" lang="en-US" altLang="ja-JP" sz="1300">
              <a:solidFill>
                <a:sysClr val="windowText" lastClr="000000"/>
              </a:solidFill>
              <a:latin typeface="ＭＳ ゴシック" pitchFamily="49" charset="-128"/>
              <a:ea typeface="ＭＳ ゴシック" pitchFamily="49" charset="-128"/>
            </a:rPr>
            <a:t>2.91</a:t>
          </a:r>
          <a:r>
            <a:rPr kumimoji="1" lang="ja-JP" altLang="en-US" sz="1300">
              <a:solidFill>
                <a:sysClr val="windowText" lastClr="000000"/>
              </a:solidFill>
              <a:latin typeface="ＭＳ ゴシック" pitchFamily="49" charset="-128"/>
              <a:ea typeface="ＭＳ ゴシック" pitchFamily="49" charset="-128"/>
            </a:rPr>
            <a:t>ポイント減の</a:t>
          </a:r>
          <a:r>
            <a:rPr kumimoji="1" lang="en-US" altLang="ja-JP" sz="1300">
              <a:solidFill>
                <a:sysClr val="windowText" lastClr="000000"/>
              </a:solidFill>
              <a:latin typeface="ＭＳ ゴシック" pitchFamily="49" charset="-128"/>
              <a:ea typeface="ＭＳ ゴシック" pitchFamily="49" charset="-128"/>
            </a:rPr>
            <a:t>2.83</a:t>
          </a:r>
          <a:r>
            <a:rPr kumimoji="1" lang="ja-JP" altLang="en-US" sz="13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年度以降、赤字を計上した会計はないが、下水道事業等、一般会計からの繰入により赤字を補てんしている会計がある。</a:t>
          </a:r>
        </a:p>
        <a:p>
          <a:r>
            <a:rPr kumimoji="1" lang="ja-JP" altLang="en-US" sz="1400">
              <a:solidFill>
                <a:sysClr val="windowText" lastClr="000000"/>
              </a:solidFill>
              <a:latin typeface="ＭＳ ゴシック" pitchFamily="49" charset="-128"/>
              <a:ea typeface="ＭＳ ゴシック" pitchFamily="49" charset="-128"/>
            </a:rPr>
            <a:t>　主な黒字要素は、水道事業と一般会計で、水道事業は７～９</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災害復旧事業債や臨時財政対策債、緊急防災・減災事業債の増嵩により元利償還金が増加しているが、比例して算入公債費等も伸びている。令和２年度に下水道事業・集落排水事業等の一部公営企業会計が法適化したことにより、公営企業債の元利償還金に対する繰入金が減り、実質公債比率の分子も減少している。</a:t>
          </a:r>
        </a:p>
        <a:p>
          <a:r>
            <a:rPr kumimoji="1" lang="ja-JP" altLang="en-US" sz="1400">
              <a:solidFill>
                <a:sysClr val="windowText" lastClr="000000"/>
              </a:solidFill>
              <a:latin typeface="ＭＳ ゴシック" pitchFamily="49" charset="-128"/>
              <a:ea typeface="ＭＳ ゴシック" pitchFamily="49" charset="-128"/>
            </a:rPr>
            <a:t>　令和４年度は分流式下水道等に要する経費の減等により、前年度と比較して減少した。</a:t>
          </a:r>
        </a:p>
        <a:p>
          <a:r>
            <a:rPr kumimoji="1" lang="ja-JP" altLang="en-US" sz="1400">
              <a:solidFill>
                <a:sysClr val="windowText" lastClr="000000"/>
              </a:solidFill>
              <a:latin typeface="ＭＳ ゴシック" pitchFamily="49" charset="-128"/>
              <a:ea typeface="ＭＳ ゴシック" pitchFamily="49" charset="-128"/>
            </a:rPr>
            <a:t>　実質公債費比率</a:t>
          </a:r>
          <a:r>
            <a:rPr kumimoji="1" lang="en-US" altLang="ja-JP" sz="1400">
              <a:solidFill>
                <a:sysClr val="windowText" lastClr="000000"/>
              </a:solidFill>
              <a:latin typeface="ＭＳ ゴシック" pitchFamily="49" charset="-128"/>
              <a:ea typeface="ＭＳ ゴシック" pitchFamily="49" charset="-128"/>
            </a:rPr>
            <a:t>8.1</a:t>
          </a:r>
          <a:r>
            <a:rPr kumimoji="1" lang="ja-JP" altLang="en-US" sz="1400">
              <a:solidFill>
                <a:sysClr val="windowText" lastClr="000000"/>
              </a:solidFill>
              <a:latin typeface="ＭＳ ゴシック" pitchFamily="49" charset="-128"/>
              <a:ea typeface="ＭＳ ゴシック" pitchFamily="49" charset="-128"/>
            </a:rPr>
            <a:t>％（３ヵ年平均）の主な内訳の内、最も大きいものは普通会計分の</a:t>
          </a:r>
          <a:r>
            <a:rPr kumimoji="1" lang="en-US" altLang="ja-JP" sz="1400">
              <a:solidFill>
                <a:sysClr val="windowText" lastClr="000000"/>
              </a:solidFill>
              <a:latin typeface="ＭＳ ゴシック" pitchFamily="49" charset="-128"/>
              <a:ea typeface="ＭＳ ゴシック" pitchFamily="49" charset="-128"/>
            </a:rPr>
            <a:t>7.6</a:t>
          </a:r>
          <a:r>
            <a:rPr kumimoji="1" lang="ja-JP" altLang="en-US" sz="1400">
              <a:solidFill>
                <a:sysClr val="windowText" lastClr="000000"/>
              </a:solidFill>
              <a:latin typeface="ＭＳ ゴシック" pitchFamily="49" charset="-128"/>
              <a:ea typeface="ＭＳ ゴシック" pitchFamily="49" charset="-128"/>
            </a:rPr>
            <a:t>ポイントである。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将来負担額（Ａ）については、令和２年度に下水道事業・集落排水事業等の一部公営企業会計が法適化したことにより、公営企業債等繰入見込額が</a:t>
          </a:r>
          <a:r>
            <a:rPr kumimoji="1" lang="en-US" altLang="ja-JP" sz="1400">
              <a:solidFill>
                <a:sysClr val="windowText" lastClr="000000"/>
              </a:solidFill>
              <a:latin typeface="ＭＳ ゴシック" pitchFamily="49" charset="-128"/>
              <a:ea typeface="ＭＳ ゴシック" pitchFamily="49" charset="-128"/>
            </a:rPr>
            <a:t>2,441</a:t>
          </a:r>
          <a:r>
            <a:rPr kumimoji="1" lang="ja-JP" altLang="en-US" sz="1400">
              <a:solidFill>
                <a:sysClr val="windowText" lastClr="000000"/>
              </a:solidFill>
              <a:latin typeface="ＭＳ ゴシック" pitchFamily="49" charset="-128"/>
              <a:ea typeface="ＭＳ ゴシック" pitchFamily="49" charset="-128"/>
            </a:rPr>
            <a:t>百万円減少したため、前年度と比較して減少した。</a:t>
          </a:r>
        </a:p>
        <a:p>
          <a:r>
            <a:rPr kumimoji="1" lang="ja-JP" altLang="en-US" sz="1400">
              <a:solidFill>
                <a:sysClr val="windowText" lastClr="000000"/>
              </a:solidFill>
              <a:latin typeface="ＭＳ ゴシック" pitchFamily="49" charset="-128"/>
              <a:ea typeface="ＭＳ ゴシック" pitchFamily="49" charset="-128"/>
            </a:rPr>
            <a:t>　充当可能財源等（Ｂ）については、充当可能基金が</a:t>
          </a:r>
          <a:r>
            <a:rPr kumimoji="1" lang="en-US" altLang="ja-JP" sz="1400">
              <a:solidFill>
                <a:sysClr val="windowText" lastClr="000000"/>
              </a:solidFill>
              <a:latin typeface="ＭＳ ゴシック" pitchFamily="49" charset="-128"/>
              <a:ea typeface="ＭＳ ゴシック" pitchFamily="49" charset="-128"/>
            </a:rPr>
            <a:t>506</a:t>
          </a:r>
          <a:r>
            <a:rPr kumimoji="1" lang="ja-JP" altLang="en-US" sz="1400">
              <a:solidFill>
                <a:sysClr val="windowText" lastClr="000000"/>
              </a:solidFill>
              <a:latin typeface="ＭＳ ゴシック" pitchFamily="49" charset="-128"/>
              <a:ea typeface="ＭＳ ゴシック" pitchFamily="49" charset="-128"/>
            </a:rPr>
            <a:t>百万円増加した一方で、基準財政需要額算入見込額が</a:t>
          </a:r>
          <a:r>
            <a:rPr kumimoji="1" lang="en-US" altLang="ja-JP" sz="1400">
              <a:solidFill>
                <a:sysClr val="windowText" lastClr="000000"/>
              </a:solidFill>
              <a:latin typeface="ＭＳ ゴシック" pitchFamily="49" charset="-128"/>
              <a:ea typeface="ＭＳ ゴシック" pitchFamily="49" charset="-128"/>
            </a:rPr>
            <a:t>1,498</a:t>
          </a:r>
          <a:r>
            <a:rPr kumimoji="1" lang="ja-JP" altLang="en-US" sz="1400">
              <a:solidFill>
                <a:sysClr val="windowText" lastClr="000000"/>
              </a:solidFill>
              <a:latin typeface="ＭＳ ゴシック" pitchFamily="49" charset="-128"/>
              <a:ea typeface="ＭＳ ゴシック" pitchFamily="49" charset="-128"/>
            </a:rPr>
            <a:t>百万円減少したこと等により、前年度と比較して減少した。</a:t>
          </a:r>
        </a:p>
        <a:p>
          <a:r>
            <a:rPr kumimoji="1" lang="ja-JP" altLang="en-US" sz="1400">
              <a:solidFill>
                <a:sysClr val="windowText" lastClr="000000"/>
              </a:solidFill>
              <a:latin typeface="ＭＳ ゴシック" pitchFamily="49" charset="-128"/>
              <a:ea typeface="ＭＳ ゴシック" pitchFamily="49" charset="-128"/>
            </a:rPr>
            <a:t>　結果として、将来負担比率は、将来負担額（Ａ）の減の影響を受け、前年度から</a:t>
          </a:r>
          <a:r>
            <a:rPr kumimoji="1" lang="en-US" altLang="ja-JP" sz="1400">
              <a:solidFill>
                <a:sysClr val="windowText" lastClr="000000"/>
              </a:solidFill>
              <a:latin typeface="ＭＳ ゴシック" pitchFamily="49" charset="-128"/>
              <a:ea typeface="ＭＳ ゴシック" pitchFamily="49" charset="-128"/>
            </a:rPr>
            <a:t>22.4</a:t>
          </a:r>
          <a:r>
            <a:rPr kumimoji="1" lang="ja-JP" altLang="en-US" sz="1400">
              <a:solidFill>
                <a:sysClr val="windowText" lastClr="000000"/>
              </a:solidFill>
              <a:latin typeface="ＭＳ ゴシック" pitchFamily="49" charset="-128"/>
              <a:ea typeface="ＭＳ ゴシック" pitchFamily="49" charset="-128"/>
            </a:rPr>
            <a:t>ポイント減の</a:t>
          </a:r>
          <a:r>
            <a:rPr kumimoji="1" lang="en-US" altLang="ja-JP" sz="1400">
              <a:solidFill>
                <a:sysClr val="windowText" lastClr="000000"/>
              </a:solidFill>
              <a:latin typeface="ＭＳ ゴシック" pitchFamily="49" charset="-128"/>
              <a:ea typeface="ＭＳ ゴシック" pitchFamily="49" charset="-128"/>
            </a:rPr>
            <a:t>44.0</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鳥取県倉吉市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定住対策等のために「若者の定住化促進基金」を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百万円、ふるさと納税返礼品の購入経費等のために「倉吉ふるさと未来づくり基金」を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百万円、造林事業等のために「森林環境整備基金」を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百万円取り崩した一方で、「財政調整基金」に歳計剰余金等を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百万円、「倉吉ふるさと未来づくり基金」にふるさと納税寄附金等を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百万円、「森林環境整備基金」に森林環境譲与税相当額等を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若者の定住化促進基金：若者の定住化を促進し、倉吉市の地域振興を図る。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倉吉ふるさと未来づくり基金：ふるさと納税寄附金を未来へ向けた個性豊かで活力ある地域づくりに活用する。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若者の定住化促進基金：定住対策等のために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倉吉ふるさと未来づくり基金：ふるさと納税寄附金等を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百万円積み立てた一方で、ふるさと納税返礼品の購入経費等のために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若者の定住化促進基金：合併特例債を原資としていることから、その償還の状況を見ながら、設置目的に即した経費に充当するよう取り崩していく。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地方債元利償還のために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A25549B-3B5B-411D-899B-AEFE29497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9BA793-BE05-4DDF-BEE2-BA1489A63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8B158E-88BD-4C6E-B5C8-C7FCDDBA26FF}"/>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05B86E8-4EAF-4EFD-9CDE-244069E553E3}"/>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EDE454-D425-4D8F-AE32-DF89ED738C87}"/>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FA3DBF-4CAA-4B0F-9921-F2BB2913DE5F}"/>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EE69CC-5246-4566-B292-6AD8A1F4D0A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5004F2-7EA7-45D1-8A50-4516118F66FD}"/>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8F66ECF-BD82-4DBC-8FEC-AEEA60E783E5}"/>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87DE2B-4C52-4F4D-81AA-C6C9A8BA1CD7}"/>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42BD3F-1629-41FA-A0FB-C599D8298B96}"/>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99E250-D695-42A2-9D45-19BAFA636A79}"/>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DC781E-F7ED-4BD1-AE35-FDD1512C2995}"/>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E7E70D-CD6E-42A0-B98D-21A915B224D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C4C366-2156-443C-80F6-B903671FF17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E2D8BE-2B80-4985-BE83-B2313636757F}"/>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BC845D6-5FB4-4E31-91EB-05BFE63B02AA}"/>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2FB1AE7-B2A1-4683-843C-0735A70AE4E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AFC512-767E-4BD9-8724-D3FDE9F33B60}"/>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0B5FAD-56A8-4B91-A035-A3DE38D257C5}"/>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A4B7301-1168-4B6D-AA19-2636DB8FEFBC}"/>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4FC258D-03BD-412A-8C96-394CF3274431}"/>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839738-D121-47EC-9D20-4C5F57A3705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F2625C-2DB7-4279-845B-F4365A1A77B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BA84C94-21B3-4A59-A170-427A6A07E45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7F32FF-1615-48D7-B332-A41476DC4778}"/>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70BB91-B139-42D1-9056-9DD7CC437EE4}"/>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D7B975-C16E-4E37-9B70-ACC9BD10AA4B}"/>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13DB76-AC01-4425-912C-811C241169F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42A0AB3-C655-41C9-BE25-FC60CAF18065}"/>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6C98124-9B0D-4690-9E25-92200D08A827}"/>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7856E6-8176-4E69-9EF0-EA8FE5097803}"/>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974A3FF-6EBE-4E34-B106-C5B9C976169E}"/>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58C424-45F9-4E89-98FC-666E9C46BA0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8CF7619-A4FF-47D6-836E-68FDDEE23467}"/>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F253FB2-2669-4966-968A-5ECDF5D7D2DF}"/>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6571558-0ECF-4482-8593-93FE50F0FDBB}"/>
            </a:ext>
          </a:extLst>
        </xdr:cNvPr>
        <xdr:cNvSpPr/>
      </xdr:nvSpPr>
      <xdr:spPr>
        <a:xfrm>
          <a:off x="3631062" y="444922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F4C32E-E791-4E11-99C0-25C91E438051}"/>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4551FFD-CD0C-4CFD-B709-98DE10278D64}"/>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42526A-8441-4A8C-81D8-335BD78544A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21FFB5E-27B9-4DCC-BD2D-AB1A379B8DFB}"/>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3BF15A-71E0-49C5-BB98-579C3C97F8C5}"/>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AF3C52-677D-46E5-B7F2-BA1FE6B56405}"/>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2ED0649-541F-40CB-B4CF-F9FF19C5E745}"/>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C2F919D-FEE8-435D-9225-76F9A87DE8A0}"/>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47CAAC-C544-4186-8CEB-B37DBE4A79B2}"/>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307B64-8A30-425B-8231-360E5412B45E}"/>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全般的に施設の老朽化が進んでいるが、類似団体と比較して、低い水準となっている。道路施設及び公営住宅の経年に対する更新を進めてきたことが影響していると思われる。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CB08FB-4051-4252-9A24-9BAAF270241D}"/>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10F4CA9-5F59-4839-9E02-95C2D6149479}"/>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A4B9FB6-D3AE-476B-8087-4EEF930EEBDD}"/>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E28CCBE-1AF0-4904-9FDF-5BFE9B67AECB}"/>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C998847-F4EE-4AA4-83DC-D5B1413B25EF}"/>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84AC4DF-16CB-4E0B-9ED8-A6E3D491DEB2}"/>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BDD71DA-EF17-408F-9BDE-7DCF8A236553}"/>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E362EFC-464D-4817-8809-1C75727E732F}"/>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8C2A69D-274A-4F42-9D9C-6281FA1F2116}"/>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5770DD-8481-4F65-8466-947A3441202C}"/>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0A5E711-F281-4D25-AB5D-663469D37FD5}"/>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F1290F8-6EE0-4024-8A18-28398DED8C29}"/>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D915942-CBAE-49A4-80C6-C57397BABA29}"/>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01D1851-D04F-485F-87DA-B60F4C948DA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7EA41BC-C856-4267-96B2-6188B4BBF878}"/>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C18D495-E97A-4478-8CF6-B6A8B880F634}"/>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3F1F7774-AD06-4BDC-95CD-4A5B138AE86A}"/>
            </a:ext>
          </a:extLst>
        </xdr:cNvPr>
        <xdr:cNvCxnSpPr/>
      </xdr:nvCxnSpPr>
      <xdr:spPr>
        <a:xfrm flipV="1">
          <a:off x="4306570" y="5066030"/>
          <a:ext cx="1270" cy="125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FD7688F3-ED69-4D9D-B143-8780C0949319}"/>
            </a:ext>
          </a:extLst>
        </xdr:cNvPr>
        <xdr:cNvSpPr txBox="1"/>
      </xdr:nvSpPr>
      <xdr:spPr>
        <a:xfrm>
          <a:off x="4359275" y="632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ED30AF68-3F79-40EF-8487-3A5FE4724764}"/>
            </a:ext>
          </a:extLst>
        </xdr:cNvPr>
        <xdr:cNvCxnSpPr/>
      </xdr:nvCxnSpPr>
      <xdr:spPr>
        <a:xfrm>
          <a:off x="4216400" y="63181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BDF324F6-9123-4B8F-9DC8-E979EFE29F53}"/>
            </a:ext>
          </a:extLst>
        </xdr:cNvPr>
        <xdr:cNvSpPr txBox="1"/>
      </xdr:nvSpPr>
      <xdr:spPr>
        <a:xfrm>
          <a:off x="4359275" y="48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ECA4D071-2E8C-4051-BFFC-323F4D238E9B}"/>
            </a:ext>
          </a:extLst>
        </xdr:cNvPr>
        <xdr:cNvCxnSpPr/>
      </xdr:nvCxnSpPr>
      <xdr:spPr>
        <a:xfrm>
          <a:off x="4216400" y="5066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F4F95733-DE28-4D5B-9DBF-80B49FCBEBEA}"/>
            </a:ext>
          </a:extLst>
        </xdr:cNvPr>
        <xdr:cNvSpPr txBox="1"/>
      </xdr:nvSpPr>
      <xdr:spPr>
        <a:xfrm>
          <a:off x="4359275" y="581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339B4437-C5E8-4F80-A8FB-3A16B448425A}"/>
            </a:ext>
          </a:extLst>
        </xdr:cNvPr>
        <xdr:cNvSpPr/>
      </xdr:nvSpPr>
      <xdr:spPr>
        <a:xfrm>
          <a:off x="4254500" y="583670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845DABFF-119A-4F76-97BC-A30493029ED6}"/>
            </a:ext>
          </a:extLst>
        </xdr:cNvPr>
        <xdr:cNvSpPr/>
      </xdr:nvSpPr>
      <xdr:spPr>
        <a:xfrm>
          <a:off x="3616325" y="57885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BF06867C-0C5E-4E30-B04E-65BEAFEB8FA6}"/>
            </a:ext>
          </a:extLst>
        </xdr:cNvPr>
        <xdr:cNvSpPr/>
      </xdr:nvSpPr>
      <xdr:spPr>
        <a:xfrm>
          <a:off x="2930525" y="5774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D29FC747-6BBC-43AD-B9B8-7C9040BBD696}"/>
            </a:ext>
          </a:extLst>
        </xdr:cNvPr>
        <xdr:cNvSpPr/>
      </xdr:nvSpPr>
      <xdr:spPr>
        <a:xfrm>
          <a:off x="2244725" y="57647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272DD2DF-100C-41CC-ABE3-49B6A7FA7F9D}"/>
            </a:ext>
          </a:extLst>
        </xdr:cNvPr>
        <xdr:cNvSpPr/>
      </xdr:nvSpPr>
      <xdr:spPr>
        <a:xfrm>
          <a:off x="1558925" y="57611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CC56110-CD22-4AAA-9BAC-4264CAF50EF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E0B8FC4-0464-4B7B-BE20-43239439E630}"/>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5CA11C-94E8-4FA0-AE13-53DE330498A1}"/>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3302DA5-21F1-4A06-98EE-1058F6CC5CAC}"/>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AA15392-2030-4D4E-B231-C9C33CFEDFBE}"/>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97790</xdr:rowOff>
    </xdr:from>
    <xdr:to>
      <xdr:col>15</xdr:col>
      <xdr:colOff>187325</xdr:colOff>
      <xdr:row>30</xdr:row>
      <xdr:rowOff>27940</xdr:rowOff>
    </xdr:to>
    <xdr:sp macro="" textlink="">
      <xdr:nvSpPr>
        <xdr:cNvPr id="81" name="楕円 80">
          <a:extLst>
            <a:ext uri="{FF2B5EF4-FFF2-40B4-BE49-F238E27FC236}">
              <a16:creationId xmlns:a16="http://schemas.microsoft.com/office/drawing/2014/main" id="{3227430B-E51C-4BAC-95A9-CD2319DEBDDA}"/>
            </a:ext>
          </a:extLst>
        </xdr:cNvPr>
        <xdr:cNvSpPr/>
      </xdr:nvSpPr>
      <xdr:spPr>
        <a:xfrm>
          <a:off x="2930525" y="5612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2" name="楕円 81">
          <a:extLst>
            <a:ext uri="{FF2B5EF4-FFF2-40B4-BE49-F238E27FC236}">
              <a16:creationId xmlns:a16="http://schemas.microsoft.com/office/drawing/2014/main" id="{8ABB630F-6250-4D06-A23C-51897F425472}"/>
            </a:ext>
          </a:extLst>
        </xdr:cNvPr>
        <xdr:cNvSpPr/>
      </xdr:nvSpPr>
      <xdr:spPr>
        <a:xfrm>
          <a:off x="2244725" y="5580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148590</xdr:rowOff>
    </xdr:to>
    <xdr:cxnSp macro="">
      <xdr:nvCxnSpPr>
        <xdr:cNvPr id="83" name="直線コネクタ 82">
          <a:extLst>
            <a:ext uri="{FF2B5EF4-FFF2-40B4-BE49-F238E27FC236}">
              <a16:creationId xmlns:a16="http://schemas.microsoft.com/office/drawing/2014/main" id="{EF87A8E4-72B3-4829-956D-513771AA3B09}"/>
            </a:ext>
          </a:extLst>
        </xdr:cNvPr>
        <xdr:cNvCxnSpPr/>
      </xdr:nvCxnSpPr>
      <xdr:spPr>
        <a:xfrm>
          <a:off x="2301875" y="563795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45614</xdr:rowOff>
    </xdr:from>
    <xdr:to>
      <xdr:col>7</xdr:col>
      <xdr:colOff>187325</xdr:colOff>
      <xdr:row>29</xdr:row>
      <xdr:rowOff>147214</xdr:rowOff>
    </xdr:to>
    <xdr:sp macro="" textlink="">
      <xdr:nvSpPr>
        <xdr:cNvPr id="84" name="楕円 83">
          <a:extLst>
            <a:ext uri="{FF2B5EF4-FFF2-40B4-BE49-F238E27FC236}">
              <a16:creationId xmlns:a16="http://schemas.microsoft.com/office/drawing/2014/main" id="{63AFCB81-7AD5-454C-816F-A09A11B5E500}"/>
            </a:ext>
          </a:extLst>
        </xdr:cNvPr>
        <xdr:cNvSpPr/>
      </xdr:nvSpPr>
      <xdr:spPr>
        <a:xfrm>
          <a:off x="1558925" y="5563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96414</xdr:rowOff>
    </xdr:from>
    <xdr:to>
      <xdr:col>11</xdr:col>
      <xdr:colOff>136525</xdr:colOff>
      <xdr:row>29</xdr:row>
      <xdr:rowOff>119803</xdr:rowOff>
    </xdr:to>
    <xdr:cxnSp macro="">
      <xdr:nvCxnSpPr>
        <xdr:cNvPr id="85" name="直線コネクタ 84">
          <a:extLst>
            <a:ext uri="{FF2B5EF4-FFF2-40B4-BE49-F238E27FC236}">
              <a16:creationId xmlns:a16="http://schemas.microsoft.com/office/drawing/2014/main" id="{CE68B161-76E5-496E-9143-ECB28E066703}"/>
            </a:ext>
          </a:extLst>
        </xdr:cNvPr>
        <xdr:cNvCxnSpPr/>
      </xdr:nvCxnSpPr>
      <xdr:spPr>
        <a:xfrm>
          <a:off x="1616075" y="5611389"/>
          <a:ext cx="6858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86" name="n_1aveValue有形固定資産減価償却率">
          <a:extLst>
            <a:ext uri="{FF2B5EF4-FFF2-40B4-BE49-F238E27FC236}">
              <a16:creationId xmlns:a16="http://schemas.microsoft.com/office/drawing/2014/main" id="{0D64CE27-0D61-498B-9B8A-00DE03325125}"/>
            </a:ext>
          </a:extLst>
        </xdr:cNvPr>
        <xdr:cNvSpPr txBox="1"/>
      </xdr:nvSpPr>
      <xdr:spPr>
        <a:xfrm>
          <a:off x="3474094" y="557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7" name="n_2aveValue有形固定資産減価償却率">
          <a:extLst>
            <a:ext uri="{FF2B5EF4-FFF2-40B4-BE49-F238E27FC236}">
              <a16:creationId xmlns:a16="http://schemas.microsoft.com/office/drawing/2014/main" id="{C55A24C4-7B1E-4672-8F9A-B71645F5508B}"/>
            </a:ext>
          </a:extLst>
        </xdr:cNvPr>
        <xdr:cNvSpPr txBox="1"/>
      </xdr:nvSpPr>
      <xdr:spPr>
        <a:xfrm>
          <a:off x="2797819" y="5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88" name="n_3aveValue有形固定資産減価償却率">
          <a:extLst>
            <a:ext uri="{FF2B5EF4-FFF2-40B4-BE49-F238E27FC236}">
              <a16:creationId xmlns:a16="http://schemas.microsoft.com/office/drawing/2014/main" id="{9CC1BB0F-9871-4001-8E5B-796C9095BFC7}"/>
            </a:ext>
          </a:extLst>
        </xdr:cNvPr>
        <xdr:cNvSpPr txBox="1"/>
      </xdr:nvSpPr>
      <xdr:spPr>
        <a:xfrm>
          <a:off x="2112019" y="58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89" name="n_4aveValue有形固定資産減価償却率">
          <a:extLst>
            <a:ext uri="{FF2B5EF4-FFF2-40B4-BE49-F238E27FC236}">
              <a16:creationId xmlns:a16="http://schemas.microsoft.com/office/drawing/2014/main" id="{7C944619-9C4B-4D50-BED0-623575B19993}"/>
            </a:ext>
          </a:extLst>
        </xdr:cNvPr>
        <xdr:cNvSpPr txBox="1"/>
      </xdr:nvSpPr>
      <xdr:spPr>
        <a:xfrm>
          <a:off x="1426219" y="584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90" name="n_2mainValue有形固定資産減価償却率">
          <a:extLst>
            <a:ext uri="{FF2B5EF4-FFF2-40B4-BE49-F238E27FC236}">
              <a16:creationId xmlns:a16="http://schemas.microsoft.com/office/drawing/2014/main" id="{4D91326E-EC8A-4A67-94DB-A530E5815E62}"/>
            </a:ext>
          </a:extLst>
        </xdr:cNvPr>
        <xdr:cNvSpPr txBox="1"/>
      </xdr:nvSpPr>
      <xdr:spPr>
        <a:xfrm>
          <a:off x="27978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1" name="n_3mainValue有形固定資産減価償却率">
          <a:extLst>
            <a:ext uri="{FF2B5EF4-FFF2-40B4-BE49-F238E27FC236}">
              <a16:creationId xmlns:a16="http://schemas.microsoft.com/office/drawing/2014/main" id="{78AFED22-73FD-4321-A131-E0B472BCC515}"/>
            </a:ext>
          </a:extLst>
        </xdr:cNvPr>
        <xdr:cNvSpPr txBox="1"/>
      </xdr:nvSpPr>
      <xdr:spPr>
        <a:xfrm>
          <a:off x="2112019" y="536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163741</xdr:rowOff>
    </xdr:from>
    <xdr:ext cx="405111" cy="259045"/>
    <xdr:sp macro="" textlink="">
      <xdr:nvSpPr>
        <xdr:cNvPr id="92" name="n_4mainValue有形固定資産減価償却率">
          <a:extLst>
            <a:ext uri="{FF2B5EF4-FFF2-40B4-BE49-F238E27FC236}">
              <a16:creationId xmlns:a16="http://schemas.microsoft.com/office/drawing/2014/main" id="{3BDAF0B3-CBE9-473B-A6EA-D5D8A9382E6A}"/>
            </a:ext>
          </a:extLst>
        </xdr:cNvPr>
        <xdr:cNvSpPr txBox="1"/>
      </xdr:nvSpPr>
      <xdr:spPr>
        <a:xfrm>
          <a:off x="1426219" y="535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2E30D8F-B305-41DA-9F16-6ADBC636A2A7}"/>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4185B12-3112-4916-9702-B44228CB492E}"/>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4514C7A-1FC2-41F5-B025-8D58C0BED531}"/>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229E40D3-EDF2-4C60-B540-BF9182A93486}"/>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74A7ED6-8336-4585-BA91-6C4A1A2F3D55}"/>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A3324A15-4783-4286-897C-011049D3E0C3}"/>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831C6231-BC41-4C38-96FF-82EF55F6F74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D3E1BD5F-27D1-44E4-95F4-9E7FCEDAE0C7}"/>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F3C6810D-F049-4405-B67D-58F0BB9BCD44}"/>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F88B3023-7691-4120-8AA2-58DED724611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632425FA-1062-40CA-8F0C-CC333714D6D3}"/>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DDAD62E6-C74D-407A-941D-F372AFDD99F6}"/>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68CD1450-9E53-4E94-9CBF-C8AB42CF026E}"/>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一方で分母を構成する経常一般財源等（歳入）等の内、地方交付税については合併算定替の終了等で減少傾向にあることから、結果として将来的な地方債の償還等に対する充当可能な経常一般財源の比率は小さくなっている。　そのため、債務償還比率は類似団体平均よりも高い水準となっている。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令和元年度から３年度については、分子を構成する将来負担額の大幅減等を要因とし、債務償還比率も大幅な減少傾向にあったが、３年度から４年度については、ほぼ同水準で推移している。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28F980D-F5D4-48F5-AE4E-BCA919A8526C}"/>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D296AA27-342D-4F4E-90E3-A23102C59ACB}"/>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D7E3B4E0-EED9-46C5-91B3-5D6D6A4F35DA}"/>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62F26E6-7F2F-498C-8E73-40E3E5BB5B6C}"/>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9778EA47-C1A8-448A-9DE9-782D2A184285}"/>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3208E610-E9D2-4D5A-AFFF-65EECE27CFD3}"/>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802AA77F-E813-409C-90F8-30FFDAF13CEC}"/>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E26005D7-D656-45EE-833C-FE8C7B32B0E3}"/>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7DA24837-B04F-4C3B-B36C-7AE20EA614DA}"/>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371502A3-D1F6-4E53-9D43-C8E20229108A}"/>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F94A57F5-19AD-4228-B691-EB22A289C874}"/>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39F1A989-E27E-4CE3-9EE9-B407BE575FFC}"/>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30A8F21B-B7A2-4906-9BB8-92764AC6DDC4}"/>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483629A5-67E6-4AE5-A785-A85AD1AF986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68C3BBE7-C46A-4510-8AD0-B2ED4CE52308}"/>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1" name="直線コネクタ 120">
          <a:extLst>
            <a:ext uri="{FF2B5EF4-FFF2-40B4-BE49-F238E27FC236}">
              <a16:creationId xmlns:a16="http://schemas.microsoft.com/office/drawing/2014/main" id="{FEEB9CFC-371F-46FE-B167-B52F4C504626}"/>
            </a:ext>
          </a:extLst>
        </xdr:cNvPr>
        <xdr:cNvCxnSpPr/>
      </xdr:nvCxnSpPr>
      <xdr:spPr>
        <a:xfrm flipV="1">
          <a:off x="13326745" y="5115983"/>
          <a:ext cx="1269" cy="121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2" name="債務償還比率最小値テキスト">
          <a:extLst>
            <a:ext uri="{FF2B5EF4-FFF2-40B4-BE49-F238E27FC236}">
              <a16:creationId xmlns:a16="http://schemas.microsoft.com/office/drawing/2014/main" id="{61FFC14C-9B64-4285-B1D0-774E81C4FB50}"/>
            </a:ext>
          </a:extLst>
        </xdr:cNvPr>
        <xdr:cNvSpPr txBox="1"/>
      </xdr:nvSpPr>
      <xdr:spPr>
        <a:xfrm>
          <a:off x="13379450" y="63315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3" name="直線コネクタ 122">
          <a:extLst>
            <a:ext uri="{FF2B5EF4-FFF2-40B4-BE49-F238E27FC236}">
              <a16:creationId xmlns:a16="http://schemas.microsoft.com/office/drawing/2014/main" id="{8EDD9310-EC7F-4E1F-BB3C-03F7DA0A63A4}"/>
            </a:ext>
          </a:extLst>
        </xdr:cNvPr>
        <xdr:cNvCxnSpPr/>
      </xdr:nvCxnSpPr>
      <xdr:spPr>
        <a:xfrm>
          <a:off x="13255625" y="63341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2E1FDDD1-D1AE-4F29-9EE2-1C68E398528A}"/>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FC676BA1-7E88-40FD-9EFF-EDCB343FCBDD}"/>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6" name="債務償還比率平均値テキスト">
          <a:extLst>
            <a:ext uri="{FF2B5EF4-FFF2-40B4-BE49-F238E27FC236}">
              <a16:creationId xmlns:a16="http://schemas.microsoft.com/office/drawing/2014/main" id="{81CD55FE-2A4B-4F89-A2FB-892E3AC4DA5B}"/>
            </a:ext>
          </a:extLst>
        </xdr:cNvPr>
        <xdr:cNvSpPr txBox="1"/>
      </xdr:nvSpPr>
      <xdr:spPr>
        <a:xfrm>
          <a:off x="13379450" y="555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7" name="フローチャート: 判断 126">
          <a:extLst>
            <a:ext uri="{FF2B5EF4-FFF2-40B4-BE49-F238E27FC236}">
              <a16:creationId xmlns:a16="http://schemas.microsoft.com/office/drawing/2014/main" id="{5CC6F8C6-D126-4378-AD6A-514BD54406F6}"/>
            </a:ext>
          </a:extLst>
        </xdr:cNvPr>
        <xdr:cNvSpPr/>
      </xdr:nvSpPr>
      <xdr:spPr>
        <a:xfrm>
          <a:off x="13293725" y="5686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8" name="フローチャート: 判断 127">
          <a:extLst>
            <a:ext uri="{FF2B5EF4-FFF2-40B4-BE49-F238E27FC236}">
              <a16:creationId xmlns:a16="http://schemas.microsoft.com/office/drawing/2014/main" id="{B2EAE12D-52E8-452D-9F1A-7927A97B6248}"/>
            </a:ext>
          </a:extLst>
        </xdr:cNvPr>
        <xdr:cNvSpPr/>
      </xdr:nvSpPr>
      <xdr:spPr>
        <a:xfrm>
          <a:off x="12646025" y="5658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9" name="フローチャート: 判断 128">
          <a:extLst>
            <a:ext uri="{FF2B5EF4-FFF2-40B4-BE49-F238E27FC236}">
              <a16:creationId xmlns:a16="http://schemas.microsoft.com/office/drawing/2014/main" id="{B2B81A4A-1A40-4148-BDAD-04F73E18F034}"/>
            </a:ext>
          </a:extLst>
        </xdr:cNvPr>
        <xdr:cNvSpPr/>
      </xdr:nvSpPr>
      <xdr:spPr>
        <a:xfrm>
          <a:off x="11960225" y="58213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0" name="フローチャート: 判断 129">
          <a:extLst>
            <a:ext uri="{FF2B5EF4-FFF2-40B4-BE49-F238E27FC236}">
              <a16:creationId xmlns:a16="http://schemas.microsoft.com/office/drawing/2014/main" id="{779FA5E4-1001-41E2-9423-CDA51D318AAE}"/>
            </a:ext>
          </a:extLst>
        </xdr:cNvPr>
        <xdr:cNvSpPr/>
      </xdr:nvSpPr>
      <xdr:spPr>
        <a:xfrm>
          <a:off x="11274425" y="58700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1" name="フローチャート: 判断 130">
          <a:extLst>
            <a:ext uri="{FF2B5EF4-FFF2-40B4-BE49-F238E27FC236}">
              <a16:creationId xmlns:a16="http://schemas.microsoft.com/office/drawing/2014/main" id="{6B3F6512-9B8C-4227-B8D9-92501886B8C4}"/>
            </a:ext>
          </a:extLst>
        </xdr:cNvPr>
        <xdr:cNvSpPr/>
      </xdr:nvSpPr>
      <xdr:spPr>
        <a:xfrm>
          <a:off x="10588625" y="58494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1C78D15-A0B2-4D9B-A687-026ABC3DE503}"/>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9FFB1D0-28D6-464A-8395-96EA8608382B}"/>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B302441-C47D-4E34-A0FF-DAF2E0478C4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99EC992-C050-4D1C-86A5-BEE9A8220B19}"/>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D5192B2-05C2-4B5D-A8B0-B521EE8C7A71}"/>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158073</xdr:rowOff>
    </xdr:from>
    <xdr:to>
      <xdr:col>76</xdr:col>
      <xdr:colOff>73025</xdr:colOff>
      <xdr:row>31</xdr:row>
      <xdr:rowOff>88223</xdr:rowOff>
    </xdr:to>
    <xdr:sp macro="" textlink="">
      <xdr:nvSpPr>
        <xdr:cNvPr id="137" name="楕円 136">
          <a:extLst>
            <a:ext uri="{FF2B5EF4-FFF2-40B4-BE49-F238E27FC236}">
              <a16:creationId xmlns:a16="http://schemas.microsoft.com/office/drawing/2014/main" id="{E3AA0EFE-6473-4CD7-B419-7ED8CDAAA823}"/>
            </a:ext>
          </a:extLst>
        </xdr:cNvPr>
        <xdr:cNvSpPr/>
      </xdr:nvSpPr>
      <xdr:spPr>
        <a:xfrm>
          <a:off x="13293725" y="58381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136500</xdr:rowOff>
    </xdr:from>
    <xdr:ext cx="469744" cy="259045"/>
    <xdr:sp macro="" textlink="">
      <xdr:nvSpPr>
        <xdr:cNvPr id="138" name="債務償還比率該当値テキスト">
          <a:extLst>
            <a:ext uri="{FF2B5EF4-FFF2-40B4-BE49-F238E27FC236}">
              <a16:creationId xmlns:a16="http://schemas.microsoft.com/office/drawing/2014/main" id="{81173DA3-3583-483B-ACAC-B6DD731BC119}"/>
            </a:ext>
          </a:extLst>
        </xdr:cNvPr>
        <xdr:cNvSpPr txBox="1"/>
      </xdr:nvSpPr>
      <xdr:spPr>
        <a:xfrm>
          <a:off x="13379450" y="5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155194</xdr:rowOff>
    </xdr:from>
    <xdr:to>
      <xdr:col>72</xdr:col>
      <xdr:colOff>123825</xdr:colOff>
      <xdr:row>31</xdr:row>
      <xdr:rowOff>85344</xdr:rowOff>
    </xdr:to>
    <xdr:sp macro="" textlink="">
      <xdr:nvSpPr>
        <xdr:cNvPr id="139" name="楕円 138">
          <a:extLst>
            <a:ext uri="{FF2B5EF4-FFF2-40B4-BE49-F238E27FC236}">
              <a16:creationId xmlns:a16="http://schemas.microsoft.com/office/drawing/2014/main" id="{98C7EE3D-BBC2-4B61-A8AA-5DBC0F8B8099}"/>
            </a:ext>
          </a:extLst>
        </xdr:cNvPr>
        <xdr:cNvSpPr/>
      </xdr:nvSpPr>
      <xdr:spPr>
        <a:xfrm>
          <a:off x="12646025" y="58320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34544</xdr:rowOff>
    </xdr:from>
    <xdr:to>
      <xdr:col>76</xdr:col>
      <xdr:colOff>22225</xdr:colOff>
      <xdr:row>31</xdr:row>
      <xdr:rowOff>37423</xdr:rowOff>
    </xdr:to>
    <xdr:cxnSp macro="">
      <xdr:nvCxnSpPr>
        <xdr:cNvPr id="140" name="直線コネクタ 139">
          <a:extLst>
            <a:ext uri="{FF2B5EF4-FFF2-40B4-BE49-F238E27FC236}">
              <a16:creationId xmlns:a16="http://schemas.microsoft.com/office/drawing/2014/main" id="{26DCC51E-C0F9-4B78-881D-8FF3D5FBAAC0}"/>
            </a:ext>
          </a:extLst>
        </xdr:cNvPr>
        <xdr:cNvCxnSpPr/>
      </xdr:nvCxnSpPr>
      <xdr:spPr>
        <a:xfrm>
          <a:off x="12693650" y="5870194"/>
          <a:ext cx="638175"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8283</xdr:rowOff>
    </xdr:from>
    <xdr:to>
      <xdr:col>68</xdr:col>
      <xdr:colOff>123825</xdr:colOff>
      <xdr:row>32</xdr:row>
      <xdr:rowOff>109883</xdr:rowOff>
    </xdr:to>
    <xdr:sp macro="" textlink="">
      <xdr:nvSpPr>
        <xdr:cNvPr id="141" name="楕円 140">
          <a:extLst>
            <a:ext uri="{FF2B5EF4-FFF2-40B4-BE49-F238E27FC236}">
              <a16:creationId xmlns:a16="http://schemas.microsoft.com/office/drawing/2014/main" id="{C3C8E8CA-0889-432A-9BF3-E39A3C525658}"/>
            </a:ext>
          </a:extLst>
        </xdr:cNvPr>
        <xdr:cNvSpPr/>
      </xdr:nvSpPr>
      <xdr:spPr>
        <a:xfrm>
          <a:off x="11960225" y="60122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34544</xdr:rowOff>
    </xdr:from>
    <xdr:to>
      <xdr:col>72</xdr:col>
      <xdr:colOff>73025</xdr:colOff>
      <xdr:row>32</xdr:row>
      <xdr:rowOff>59083</xdr:rowOff>
    </xdr:to>
    <xdr:cxnSp macro="">
      <xdr:nvCxnSpPr>
        <xdr:cNvPr id="142" name="直線コネクタ 141">
          <a:extLst>
            <a:ext uri="{FF2B5EF4-FFF2-40B4-BE49-F238E27FC236}">
              <a16:creationId xmlns:a16="http://schemas.microsoft.com/office/drawing/2014/main" id="{5E7AE2B2-68B4-47EC-866A-06890D066FDA}"/>
            </a:ext>
          </a:extLst>
        </xdr:cNvPr>
        <xdr:cNvCxnSpPr/>
      </xdr:nvCxnSpPr>
      <xdr:spPr>
        <a:xfrm flipV="1">
          <a:off x="12007850" y="5870194"/>
          <a:ext cx="685800" cy="1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30064</xdr:rowOff>
    </xdr:from>
    <xdr:to>
      <xdr:col>64</xdr:col>
      <xdr:colOff>123825</xdr:colOff>
      <xdr:row>33</xdr:row>
      <xdr:rowOff>131663</xdr:rowOff>
    </xdr:to>
    <xdr:sp macro="" textlink="">
      <xdr:nvSpPr>
        <xdr:cNvPr id="143" name="楕円 142">
          <a:extLst>
            <a:ext uri="{FF2B5EF4-FFF2-40B4-BE49-F238E27FC236}">
              <a16:creationId xmlns:a16="http://schemas.microsoft.com/office/drawing/2014/main" id="{BAA54E0D-AA3A-47DE-9030-F5262370B1F7}"/>
            </a:ext>
          </a:extLst>
        </xdr:cNvPr>
        <xdr:cNvSpPr/>
      </xdr:nvSpPr>
      <xdr:spPr>
        <a:xfrm>
          <a:off x="11274425" y="6189564"/>
          <a:ext cx="95250"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59083</xdr:rowOff>
    </xdr:from>
    <xdr:to>
      <xdr:col>68</xdr:col>
      <xdr:colOff>73025</xdr:colOff>
      <xdr:row>33</xdr:row>
      <xdr:rowOff>80864</xdr:rowOff>
    </xdr:to>
    <xdr:cxnSp macro="">
      <xdr:nvCxnSpPr>
        <xdr:cNvPr id="144" name="直線コネクタ 143">
          <a:extLst>
            <a:ext uri="{FF2B5EF4-FFF2-40B4-BE49-F238E27FC236}">
              <a16:creationId xmlns:a16="http://schemas.microsoft.com/office/drawing/2014/main" id="{F78EAA41-17F1-407D-A3BE-22FCDF46BD1F}"/>
            </a:ext>
          </a:extLst>
        </xdr:cNvPr>
        <xdr:cNvCxnSpPr/>
      </xdr:nvCxnSpPr>
      <xdr:spPr>
        <a:xfrm flipV="1">
          <a:off x="11322050" y="6059833"/>
          <a:ext cx="6858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68326</xdr:rowOff>
    </xdr:from>
    <xdr:to>
      <xdr:col>60</xdr:col>
      <xdr:colOff>123825</xdr:colOff>
      <xdr:row>33</xdr:row>
      <xdr:rowOff>169926</xdr:rowOff>
    </xdr:to>
    <xdr:sp macro="" textlink="">
      <xdr:nvSpPr>
        <xdr:cNvPr id="145" name="楕円 144">
          <a:extLst>
            <a:ext uri="{FF2B5EF4-FFF2-40B4-BE49-F238E27FC236}">
              <a16:creationId xmlns:a16="http://schemas.microsoft.com/office/drawing/2014/main" id="{A6C93B4F-758E-4BE4-9309-1155CE8681DB}"/>
            </a:ext>
          </a:extLst>
        </xdr:cNvPr>
        <xdr:cNvSpPr/>
      </xdr:nvSpPr>
      <xdr:spPr>
        <a:xfrm>
          <a:off x="10588625" y="6227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80864</xdr:rowOff>
    </xdr:from>
    <xdr:to>
      <xdr:col>64</xdr:col>
      <xdr:colOff>73025</xdr:colOff>
      <xdr:row>33</xdr:row>
      <xdr:rowOff>119126</xdr:rowOff>
    </xdr:to>
    <xdr:cxnSp macro="">
      <xdr:nvCxnSpPr>
        <xdr:cNvPr id="146" name="直線コネクタ 145">
          <a:extLst>
            <a:ext uri="{FF2B5EF4-FFF2-40B4-BE49-F238E27FC236}">
              <a16:creationId xmlns:a16="http://schemas.microsoft.com/office/drawing/2014/main" id="{D6E21683-132E-43C2-8FAD-6659EDCA5DFF}"/>
            </a:ext>
          </a:extLst>
        </xdr:cNvPr>
        <xdr:cNvCxnSpPr/>
      </xdr:nvCxnSpPr>
      <xdr:spPr>
        <a:xfrm flipV="1">
          <a:off x="10636250" y="6246714"/>
          <a:ext cx="6858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7" name="n_1aveValue債務償還比率">
          <a:extLst>
            <a:ext uri="{FF2B5EF4-FFF2-40B4-BE49-F238E27FC236}">
              <a16:creationId xmlns:a16="http://schemas.microsoft.com/office/drawing/2014/main" id="{5E56456D-C280-4DB9-9000-AE82DD1D763D}"/>
            </a:ext>
          </a:extLst>
        </xdr:cNvPr>
        <xdr:cNvSpPr txBox="1"/>
      </xdr:nvSpPr>
      <xdr:spPr>
        <a:xfrm>
          <a:off x="12465127" y="54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8" name="n_2aveValue債務償還比率">
          <a:extLst>
            <a:ext uri="{FF2B5EF4-FFF2-40B4-BE49-F238E27FC236}">
              <a16:creationId xmlns:a16="http://schemas.microsoft.com/office/drawing/2014/main" id="{372D44F5-E5D5-4E41-88DD-0774F7977E47}"/>
            </a:ext>
          </a:extLst>
        </xdr:cNvPr>
        <xdr:cNvSpPr txBox="1"/>
      </xdr:nvSpPr>
      <xdr:spPr>
        <a:xfrm>
          <a:off x="11788852" y="560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49" name="n_3aveValue債務償還比率">
          <a:extLst>
            <a:ext uri="{FF2B5EF4-FFF2-40B4-BE49-F238E27FC236}">
              <a16:creationId xmlns:a16="http://schemas.microsoft.com/office/drawing/2014/main" id="{8EF3F377-204E-48DC-9363-15828D8142B3}"/>
            </a:ext>
          </a:extLst>
        </xdr:cNvPr>
        <xdr:cNvSpPr txBox="1"/>
      </xdr:nvSpPr>
      <xdr:spPr>
        <a:xfrm>
          <a:off x="11103052" y="56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0" name="n_4aveValue債務償還比率">
          <a:extLst>
            <a:ext uri="{FF2B5EF4-FFF2-40B4-BE49-F238E27FC236}">
              <a16:creationId xmlns:a16="http://schemas.microsoft.com/office/drawing/2014/main" id="{CA046ED0-D4FD-4FD3-A981-058301DE6F2F}"/>
            </a:ext>
          </a:extLst>
        </xdr:cNvPr>
        <xdr:cNvSpPr txBox="1"/>
      </xdr:nvSpPr>
      <xdr:spPr>
        <a:xfrm>
          <a:off x="10417252"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76471</xdr:rowOff>
    </xdr:from>
    <xdr:ext cx="469744" cy="259045"/>
    <xdr:sp macro="" textlink="">
      <xdr:nvSpPr>
        <xdr:cNvPr id="151" name="n_1mainValue債務償還比率">
          <a:extLst>
            <a:ext uri="{FF2B5EF4-FFF2-40B4-BE49-F238E27FC236}">
              <a16:creationId xmlns:a16="http://schemas.microsoft.com/office/drawing/2014/main" id="{AD7FB919-AB4D-45FC-B413-D54CCB688D7E}"/>
            </a:ext>
          </a:extLst>
        </xdr:cNvPr>
        <xdr:cNvSpPr txBox="1"/>
      </xdr:nvSpPr>
      <xdr:spPr>
        <a:xfrm>
          <a:off x="12465127" y="59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101010</xdr:rowOff>
    </xdr:from>
    <xdr:ext cx="469744" cy="259045"/>
    <xdr:sp macro="" textlink="">
      <xdr:nvSpPr>
        <xdr:cNvPr id="152" name="n_2mainValue債務償還比率">
          <a:extLst>
            <a:ext uri="{FF2B5EF4-FFF2-40B4-BE49-F238E27FC236}">
              <a16:creationId xmlns:a16="http://schemas.microsoft.com/office/drawing/2014/main" id="{4E7C293F-D290-465B-86AF-1750E92659DE}"/>
            </a:ext>
          </a:extLst>
        </xdr:cNvPr>
        <xdr:cNvSpPr txBox="1"/>
      </xdr:nvSpPr>
      <xdr:spPr>
        <a:xfrm>
          <a:off x="11788852" y="61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122791</xdr:rowOff>
    </xdr:from>
    <xdr:ext cx="469744" cy="259045"/>
    <xdr:sp macro="" textlink="">
      <xdr:nvSpPr>
        <xdr:cNvPr id="153" name="n_3mainValue債務償還比率">
          <a:extLst>
            <a:ext uri="{FF2B5EF4-FFF2-40B4-BE49-F238E27FC236}">
              <a16:creationId xmlns:a16="http://schemas.microsoft.com/office/drawing/2014/main" id="{F7152FB4-2906-4C1E-9408-9E4A18A3EE45}"/>
            </a:ext>
          </a:extLst>
        </xdr:cNvPr>
        <xdr:cNvSpPr txBox="1"/>
      </xdr:nvSpPr>
      <xdr:spPr>
        <a:xfrm>
          <a:off x="11103052" y="62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161053</xdr:rowOff>
    </xdr:from>
    <xdr:ext cx="560923" cy="259045"/>
    <xdr:sp macro="" textlink="">
      <xdr:nvSpPr>
        <xdr:cNvPr id="154" name="n_4mainValue債務償還比率">
          <a:extLst>
            <a:ext uri="{FF2B5EF4-FFF2-40B4-BE49-F238E27FC236}">
              <a16:creationId xmlns:a16="http://schemas.microsoft.com/office/drawing/2014/main" id="{C9807108-4E6D-47B6-9583-61826E3332B8}"/>
            </a:ext>
          </a:extLst>
        </xdr:cNvPr>
        <xdr:cNvSpPr txBox="1"/>
      </xdr:nvSpPr>
      <xdr:spPr>
        <a:xfrm>
          <a:off x="10393888" y="63269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17BB792D-7EA5-4A24-8F9E-1F71B92645BF}"/>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B9B1F1FE-6C44-4021-AA97-64ACC5BCA5A1}"/>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B1283855-84BD-4E0E-8451-0DF2B3B5F378}"/>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5DD8B7A7-E776-4017-83B2-3EE9F2732A94}"/>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F6F9CA6-BEBF-44D0-919D-6A1DFC87B921}"/>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98135456-CAE8-4A77-B0B3-CC1BB5B55B9B}"/>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938261-EBEC-44E6-9082-2032E7FE0DD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DF0E8E-6B09-4351-AF8E-7F8260AAB2A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3039BE-9C14-4B1C-A6C6-83C42552F8F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E9FB2A-E5A8-4A69-A862-F9FF1EBF2284}"/>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A89A18-3997-4E21-8B5A-F8E199B6AEC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235F23-90DC-4BB0-97B2-F5B7A6AE176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749CE5-BAFB-4B77-BB53-ED093B341B7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E034BA-B3DD-44A0-BD75-841EC7109A4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CDADB5-39A3-485E-A840-8CB915C0D0D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A8746E-D7CE-4628-90CB-4D3BBEFA4B8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9206CE-1DC7-4B81-BE90-BA9820BBCA1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1B1786-CA2E-4ACC-B8D9-CE61444482C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F84821-D73B-4725-AEB6-5042E508AFC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A59A09-B79D-4CCE-B1BA-936EC2C82E3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051037-2E57-4EEC-A828-FDEE6C35C8B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F582B1-5C29-492A-8073-58BD189B5AAE}"/>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5C8FF5-CDE9-4BB2-845B-1EA5FAC5055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1A166F-55A7-446E-A85D-275FEA342EE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21BBF6-380B-4C73-A003-9CF6D40F0B7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679D0A-05C6-42A6-855A-6A1BD229CA2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3F9597-7913-4030-B575-4FCE62FD693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11F818-EBB0-4386-B65E-E9E73EBC17C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42D220-A2EB-4681-8ECC-BB793A5B1050}"/>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B69030-DBC6-4A56-BA84-D2D935A9D45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AAA032-6232-46F1-9C51-51B103F061C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A799A4-EFA1-4D19-B9B3-9134649A215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D7668C-DB00-473D-8B33-BAFFC63610C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DB2A22-DDD7-493D-A84F-3D5E85E568D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2A22BA-79FD-4493-BA53-36A6EF6DCBF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CAB4A7-3CD7-4706-B02C-B1DDF3CB251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624DAE-80B3-4FA8-A7D1-C8007600A1ED}"/>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18E0A0-77CB-4BA1-B272-93B778505F66}"/>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3494BC-67A4-4E9E-8411-45FCBB05F1F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3BD4C8-55CA-4B63-BDDF-6B904CD4F9EB}"/>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285342-9975-44B2-B7E0-97B4C0C905D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A77AF4-ACC5-44AA-A299-0600F9E343F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90FF66-433B-4CF9-89C3-EA5390D687C6}"/>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3D62DF-3569-4CEA-8FED-5B2F99D3069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885BC9-5878-4327-9DAC-3855B0B72BD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39E103-13D0-48DA-9298-FABEC030399A}"/>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A1D0FA-FCAD-420E-8058-DFFF72BD84D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8D151A0-2EE6-4633-930A-FA52DC0E75C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C6E127-AFDB-40BE-AA56-4F1ABD0F643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32AD85-26A6-49B0-BF5B-4BA86BD8FAE3}"/>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2A8132-3765-448A-B0C0-EC0D46C2C8C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BBD4432-04FD-4025-85D2-3F964A095F3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27E633-BB64-4A06-B47D-60B7FDCB8856}"/>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3A68EC-5B62-4F10-B164-23091B910F2D}"/>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A8CCC0-8D19-4682-AD8D-3D7FA2CB7ABE}"/>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BD06CC-81C6-4375-8237-00C86ACE5972}"/>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04479B-9EEE-41E5-B69B-2FABA3C6B764}"/>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A3AEC70-7C42-4E87-9016-F49BAE748D87}"/>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D9DD76D-1D92-4937-973F-5CF41219665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5D48057-699B-4D50-B245-CDB5AA73885C}"/>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C771804-8833-4B3A-AFEB-9D5D7CDA5B3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616E383-A3AE-4F56-A2BC-101BF9484992}"/>
            </a:ext>
          </a:extLst>
        </xdr:cNvPr>
        <xdr:cNvCxnSpPr/>
      </xdr:nvCxnSpPr>
      <xdr:spPr>
        <a:xfrm flipV="1">
          <a:off x="4180840" y="54927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4A24845D-73B3-450D-B85B-695E76AD5D2B}"/>
            </a:ext>
          </a:extLst>
        </xdr:cNvPr>
        <xdr:cNvSpPr txBox="1"/>
      </xdr:nvSpPr>
      <xdr:spPr>
        <a:xfrm>
          <a:off x="4219575"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FEC3455-BC0B-41F8-95E3-43F62B0D8BAD}"/>
            </a:ext>
          </a:extLst>
        </xdr:cNvPr>
        <xdr:cNvCxnSpPr/>
      </xdr:nvCxnSpPr>
      <xdr:spPr>
        <a:xfrm>
          <a:off x="4105275" y="6841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87623C89-05CB-47B0-AEBA-815576AD987B}"/>
            </a:ext>
          </a:extLst>
        </xdr:cNvPr>
        <xdr:cNvSpPr txBox="1"/>
      </xdr:nvSpPr>
      <xdr:spPr>
        <a:xfrm>
          <a:off x="4219575" y="52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E55B69C0-BE5A-4431-B510-FDF194E73E2A}"/>
            </a:ext>
          </a:extLst>
        </xdr:cNvPr>
        <xdr:cNvCxnSpPr/>
      </xdr:nvCxnSpPr>
      <xdr:spPr>
        <a:xfrm>
          <a:off x="4105275" y="5492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4878E232-FB2E-4985-A949-7E27ADDF91FB}"/>
            </a:ext>
          </a:extLst>
        </xdr:cNvPr>
        <xdr:cNvSpPr txBox="1"/>
      </xdr:nvSpPr>
      <xdr:spPr>
        <a:xfrm>
          <a:off x="4219575"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8F3416A-D5E8-450E-B721-26AD862EDE06}"/>
            </a:ext>
          </a:extLst>
        </xdr:cNvPr>
        <xdr:cNvSpPr/>
      </xdr:nvSpPr>
      <xdr:spPr>
        <a:xfrm>
          <a:off x="4124325"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4AD149FD-CB69-4A65-8A1A-B22AE54264B1}"/>
            </a:ext>
          </a:extLst>
        </xdr:cNvPr>
        <xdr:cNvSpPr/>
      </xdr:nvSpPr>
      <xdr:spPr>
        <a:xfrm>
          <a:off x="3381375" y="6174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1FB0FD8-0F58-440E-AB89-A07D339AE93E}"/>
            </a:ext>
          </a:extLst>
        </xdr:cNvPr>
        <xdr:cNvSpPr/>
      </xdr:nvSpPr>
      <xdr:spPr>
        <a:xfrm>
          <a:off x="2571750" y="6134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5915DB8E-B6B9-4A96-B485-E74B1DE035E3}"/>
            </a:ext>
          </a:extLst>
        </xdr:cNvPr>
        <xdr:cNvSpPr/>
      </xdr:nvSpPr>
      <xdr:spPr>
        <a:xfrm>
          <a:off x="1781175" y="6113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D8B55306-1774-41C5-BB1D-4A1F7B5D8B39}"/>
            </a:ext>
          </a:extLst>
        </xdr:cNvPr>
        <xdr:cNvSpPr/>
      </xdr:nvSpPr>
      <xdr:spPr>
        <a:xfrm>
          <a:off x="981075" y="6102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757565-A106-4577-85FD-DB4F20C1368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CFBD21-899A-43EA-9182-C4D870EDFC9C}"/>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E925D8-C072-4541-AA80-C53E9D7CB38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9BB9CE-B003-4239-A824-1B6E842A7D82}"/>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153C5E-E3CF-4DDA-99EF-F80779D0F17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73" name="楕円 72">
          <a:extLst>
            <a:ext uri="{FF2B5EF4-FFF2-40B4-BE49-F238E27FC236}">
              <a16:creationId xmlns:a16="http://schemas.microsoft.com/office/drawing/2014/main" id="{F54FDBA4-AE38-476D-BCCC-6E0B7F98F432}"/>
            </a:ext>
          </a:extLst>
        </xdr:cNvPr>
        <xdr:cNvSpPr/>
      </xdr:nvSpPr>
      <xdr:spPr>
        <a:xfrm>
          <a:off x="2571750" y="580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86360</xdr:rowOff>
    </xdr:from>
    <xdr:to>
      <xdr:col>10</xdr:col>
      <xdr:colOff>165100</xdr:colOff>
      <xdr:row>36</xdr:row>
      <xdr:rowOff>16510</xdr:rowOff>
    </xdr:to>
    <xdr:sp macro="" textlink="">
      <xdr:nvSpPr>
        <xdr:cNvPr id="74" name="楕円 73">
          <a:extLst>
            <a:ext uri="{FF2B5EF4-FFF2-40B4-BE49-F238E27FC236}">
              <a16:creationId xmlns:a16="http://schemas.microsoft.com/office/drawing/2014/main" id="{B0E7FCB6-4729-47F8-94A9-B8654E40C31A}"/>
            </a:ext>
          </a:extLst>
        </xdr:cNvPr>
        <xdr:cNvSpPr/>
      </xdr:nvSpPr>
      <xdr:spPr>
        <a:xfrm>
          <a:off x="1781175" y="5760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137160</xdr:rowOff>
    </xdr:from>
    <xdr:to>
      <xdr:col>15</xdr:col>
      <xdr:colOff>50800</xdr:colOff>
      <xdr:row>36</xdr:row>
      <xdr:rowOff>0</xdr:rowOff>
    </xdr:to>
    <xdr:cxnSp macro="">
      <xdr:nvCxnSpPr>
        <xdr:cNvPr id="75" name="直線コネクタ 74">
          <a:extLst>
            <a:ext uri="{FF2B5EF4-FFF2-40B4-BE49-F238E27FC236}">
              <a16:creationId xmlns:a16="http://schemas.microsoft.com/office/drawing/2014/main" id="{467189FE-E6CA-41C3-9936-72D4DE6A67E1}"/>
            </a:ext>
          </a:extLst>
        </xdr:cNvPr>
        <xdr:cNvCxnSpPr/>
      </xdr:nvCxnSpPr>
      <xdr:spPr>
        <a:xfrm>
          <a:off x="1828800" y="581723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52070</xdr:rowOff>
    </xdr:from>
    <xdr:to>
      <xdr:col>6</xdr:col>
      <xdr:colOff>38100</xdr:colOff>
      <xdr:row>35</xdr:row>
      <xdr:rowOff>153670</xdr:rowOff>
    </xdr:to>
    <xdr:sp macro="" textlink="">
      <xdr:nvSpPr>
        <xdr:cNvPr id="76" name="楕円 75">
          <a:extLst>
            <a:ext uri="{FF2B5EF4-FFF2-40B4-BE49-F238E27FC236}">
              <a16:creationId xmlns:a16="http://schemas.microsoft.com/office/drawing/2014/main" id="{D7CC8303-3020-4379-8A6D-740A0913CA73}"/>
            </a:ext>
          </a:extLst>
        </xdr:cNvPr>
        <xdr:cNvSpPr/>
      </xdr:nvSpPr>
      <xdr:spPr>
        <a:xfrm>
          <a:off x="981075" y="5725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102870</xdr:rowOff>
    </xdr:from>
    <xdr:to>
      <xdr:col>10</xdr:col>
      <xdr:colOff>114300</xdr:colOff>
      <xdr:row>35</xdr:row>
      <xdr:rowOff>137160</xdr:rowOff>
    </xdr:to>
    <xdr:cxnSp macro="">
      <xdr:nvCxnSpPr>
        <xdr:cNvPr id="77" name="直線コネクタ 76">
          <a:extLst>
            <a:ext uri="{FF2B5EF4-FFF2-40B4-BE49-F238E27FC236}">
              <a16:creationId xmlns:a16="http://schemas.microsoft.com/office/drawing/2014/main" id="{A66D0D0B-0674-4CB4-88A9-F96658045307}"/>
            </a:ext>
          </a:extLst>
        </xdr:cNvPr>
        <xdr:cNvCxnSpPr/>
      </xdr:nvCxnSpPr>
      <xdr:spPr>
        <a:xfrm>
          <a:off x="1028700" y="578294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8" name="n_1aveValue【道路】&#10;有形固定資産減価償却率">
          <a:extLst>
            <a:ext uri="{FF2B5EF4-FFF2-40B4-BE49-F238E27FC236}">
              <a16:creationId xmlns:a16="http://schemas.microsoft.com/office/drawing/2014/main" id="{8480A4D2-F65C-46AF-9CDB-6BA135902857}"/>
            </a:ext>
          </a:extLst>
        </xdr:cNvPr>
        <xdr:cNvSpPr txBox="1"/>
      </xdr:nvSpPr>
      <xdr:spPr>
        <a:xfrm>
          <a:off x="32391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79" name="n_2aveValue【道路】&#10;有形固定資産減価償却率">
          <a:extLst>
            <a:ext uri="{FF2B5EF4-FFF2-40B4-BE49-F238E27FC236}">
              <a16:creationId xmlns:a16="http://schemas.microsoft.com/office/drawing/2014/main" id="{563F12C3-C385-42C2-9359-054A431A3D26}"/>
            </a:ext>
          </a:extLst>
        </xdr:cNvPr>
        <xdr:cNvSpPr txBox="1"/>
      </xdr:nvSpPr>
      <xdr:spPr>
        <a:xfrm>
          <a:off x="2439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0" name="n_3aveValue【道路】&#10;有形固定資産減価償却率">
          <a:extLst>
            <a:ext uri="{FF2B5EF4-FFF2-40B4-BE49-F238E27FC236}">
              <a16:creationId xmlns:a16="http://schemas.microsoft.com/office/drawing/2014/main" id="{78BA2750-A3B3-4805-93E1-2A52A8341260}"/>
            </a:ext>
          </a:extLst>
        </xdr:cNvPr>
        <xdr:cNvSpPr txBox="1"/>
      </xdr:nvSpPr>
      <xdr:spPr>
        <a:xfrm>
          <a:off x="1648469"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1" name="n_4aveValue【道路】&#10;有形固定資産減価償却率">
          <a:extLst>
            <a:ext uri="{FF2B5EF4-FFF2-40B4-BE49-F238E27FC236}">
              <a16:creationId xmlns:a16="http://schemas.microsoft.com/office/drawing/2014/main" id="{7F4BC461-3165-4EC5-B127-6176FDFA1DA6}"/>
            </a:ext>
          </a:extLst>
        </xdr:cNvPr>
        <xdr:cNvSpPr txBox="1"/>
      </xdr:nvSpPr>
      <xdr:spPr>
        <a:xfrm>
          <a:off x="848369"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2" name="n_2mainValue【道路】&#10;有形固定資産減価償却率">
          <a:extLst>
            <a:ext uri="{FF2B5EF4-FFF2-40B4-BE49-F238E27FC236}">
              <a16:creationId xmlns:a16="http://schemas.microsoft.com/office/drawing/2014/main" id="{77A89990-B7D4-4992-B32A-6C6F6FCF4860}"/>
            </a:ext>
          </a:extLst>
        </xdr:cNvPr>
        <xdr:cNvSpPr txBox="1"/>
      </xdr:nvSpPr>
      <xdr:spPr>
        <a:xfrm>
          <a:off x="2439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3" name="n_3mainValue【道路】&#10;有形固定資産減価償却率">
          <a:extLst>
            <a:ext uri="{FF2B5EF4-FFF2-40B4-BE49-F238E27FC236}">
              <a16:creationId xmlns:a16="http://schemas.microsoft.com/office/drawing/2014/main" id="{5D903736-F5E8-48CC-9379-7975CFBEB6DF}"/>
            </a:ext>
          </a:extLst>
        </xdr:cNvPr>
        <xdr:cNvSpPr txBox="1"/>
      </xdr:nvSpPr>
      <xdr:spPr>
        <a:xfrm>
          <a:off x="1648469"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170197</xdr:rowOff>
    </xdr:from>
    <xdr:ext cx="405111" cy="259045"/>
    <xdr:sp macro="" textlink="">
      <xdr:nvSpPr>
        <xdr:cNvPr id="84" name="n_4mainValue【道路】&#10;有形固定資産減価償却率">
          <a:extLst>
            <a:ext uri="{FF2B5EF4-FFF2-40B4-BE49-F238E27FC236}">
              <a16:creationId xmlns:a16="http://schemas.microsoft.com/office/drawing/2014/main" id="{4DAE5317-B183-40A8-A674-9BC70BBAF326}"/>
            </a:ext>
          </a:extLst>
        </xdr:cNvPr>
        <xdr:cNvSpPr txBox="1"/>
      </xdr:nvSpPr>
      <xdr:spPr>
        <a:xfrm>
          <a:off x="848369"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6FA88A3F-E1AC-47BE-A88C-1999A9F2B554}"/>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014F1CB-7A10-4D8B-B1ED-7C63EDB2C10E}"/>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9A72211-E11C-4C41-8DE3-32DE670A940B}"/>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6BCD1AAA-222C-4D4E-81F0-0D4C4EE779A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899A7F5-9B36-4287-BFA0-092DE864E60A}"/>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3DB05DA-11BC-46CA-98C4-9B2EB8246D1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69B2EC3-8D70-4574-9255-DA8F4BE4FDE8}"/>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85006F4-0EC8-4F0F-BF03-4B6F314C8CB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1345D37-B45C-4E11-85E7-26EEB1E168DE}"/>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4C2104E-0D56-4B5B-A2E0-46C370934A8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B5F53C59-8E63-404B-9249-14167FEDB2B3}"/>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AF99E83C-88A6-4BEC-AA13-A43B7912847F}"/>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BE4C53A2-4A9F-4CF9-9652-70D02A9815A0}"/>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FC385AC4-BA5D-48B4-80A5-1273DEF54BA0}"/>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966402B7-3189-4376-9B59-84FB5B14434D}"/>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7D5D2B8E-B62B-48B3-9B58-190D5F156A53}"/>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1B9BDCF9-02B2-4EEF-9684-C312156327ED}"/>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1D40C360-870A-44AF-9321-005F56C52895}"/>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ABD124B-1CBC-4AFA-AEFA-C15FEC6F332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4E49C32E-91EC-4F6D-852E-7322A5779748}"/>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4B8EACF-B744-4B85-ADC6-9EE252F5075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6" name="直線コネクタ 105">
          <a:extLst>
            <a:ext uri="{FF2B5EF4-FFF2-40B4-BE49-F238E27FC236}">
              <a16:creationId xmlns:a16="http://schemas.microsoft.com/office/drawing/2014/main" id="{20EF7F80-F964-4EA4-BB6B-3CE6B62078F2}"/>
            </a:ext>
          </a:extLst>
        </xdr:cNvPr>
        <xdr:cNvCxnSpPr/>
      </xdr:nvCxnSpPr>
      <xdr:spPr>
        <a:xfrm flipV="1">
          <a:off x="9429115" y="5391010"/>
          <a:ext cx="0" cy="13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7" name="【道路】&#10;一人当たり延長最小値テキスト">
          <a:extLst>
            <a:ext uri="{FF2B5EF4-FFF2-40B4-BE49-F238E27FC236}">
              <a16:creationId xmlns:a16="http://schemas.microsoft.com/office/drawing/2014/main" id="{9D60B771-6F28-4795-8D8F-8D24721E5BA3}"/>
            </a:ext>
          </a:extLst>
        </xdr:cNvPr>
        <xdr:cNvSpPr txBox="1"/>
      </xdr:nvSpPr>
      <xdr:spPr>
        <a:xfrm>
          <a:off x="9467850" y="678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8" name="直線コネクタ 107">
          <a:extLst>
            <a:ext uri="{FF2B5EF4-FFF2-40B4-BE49-F238E27FC236}">
              <a16:creationId xmlns:a16="http://schemas.microsoft.com/office/drawing/2014/main" id="{E0EB4897-1855-4BF0-844C-A6980CA5B573}"/>
            </a:ext>
          </a:extLst>
        </xdr:cNvPr>
        <xdr:cNvCxnSpPr/>
      </xdr:nvCxnSpPr>
      <xdr:spPr>
        <a:xfrm>
          <a:off x="9363075" y="67745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9" name="【道路】&#10;一人当たり延長最大値テキスト">
          <a:extLst>
            <a:ext uri="{FF2B5EF4-FFF2-40B4-BE49-F238E27FC236}">
              <a16:creationId xmlns:a16="http://schemas.microsoft.com/office/drawing/2014/main" id="{B358FFC3-0513-41F1-81B5-1829A61AFC44}"/>
            </a:ext>
          </a:extLst>
        </xdr:cNvPr>
        <xdr:cNvSpPr txBox="1"/>
      </xdr:nvSpPr>
      <xdr:spPr>
        <a:xfrm>
          <a:off x="9467850" y="518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0" name="直線コネクタ 109">
          <a:extLst>
            <a:ext uri="{FF2B5EF4-FFF2-40B4-BE49-F238E27FC236}">
              <a16:creationId xmlns:a16="http://schemas.microsoft.com/office/drawing/2014/main" id="{A3BC7A4C-173F-4E85-9CAD-359D8B32C4AB}"/>
            </a:ext>
          </a:extLst>
        </xdr:cNvPr>
        <xdr:cNvCxnSpPr/>
      </xdr:nvCxnSpPr>
      <xdr:spPr>
        <a:xfrm>
          <a:off x="9363075" y="53910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1" name="【道路】&#10;一人当たり延長平均値テキスト">
          <a:extLst>
            <a:ext uri="{FF2B5EF4-FFF2-40B4-BE49-F238E27FC236}">
              <a16:creationId xmlns:a16="http://schemas.microsoft.com/office/drawing/2014/main" id="{333C08A7-C81C-4B76-82F8-66B190D05D81}"/>
            </a:ext>
          </a:extLst>
        </xdr:cNvPr>
        <xdr:cNvSpPr txBox="1"/>
      </xdr:nvSpPr>
      <xdr:spPr>
        <a:xfrm>
          <a:off x="9467850" y="646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2" name="フローチャート: 判断 111">
          <a:extLst>
            <a:ext uri="{FF2B5EF4-FFF2-40B4-BE49-F238E27FC236}">
              <a16:creationId xmlns:a16="http://schemas.microsoft.com/office/drawing/2014/main" id="{C9FA8D07-FA89-474A-BB40-CB57AC250E02}"/>
            </a:ext>
          </a:extLst>
        </xdr:cNvPr>
        <xdr:cNvSpPr/>
      </xdr:nvSpPr>
      <xdr:spPr>
        <a:xfrm>
          <a:off x="9401175" y="648502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3" name="フローチャート: 判断 112">
          <a:extLst>
            <a:ext uri="{FF2B5EF4-FFF2-40B4-BE49-F238E27FC236}">
              <a16:creationId xmlns:a16="http://schemas.microsoft.com/office/drawing/2014/main" id="{587D4529-066C-4558-BDC6-10EF47737526}"/>
            </a:ext>
          </a:extLst>
        </xdr:cNvPr>
        <xdr:cNvSpPr/>
      </xdr:nvSpPr>
      <xdr:spPr>
        <a:xfrm>
          <a:off x="8639175" y="64852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4" name="フローチャート: 判断 113">
          <a:extLst>
            <a:ext uri="{FF2B5EF4-FFF2-40B4-BE49-F238E27FC236}">
              <a16:creationId xmlns:a16="http://schemas.microsoft.com/office/drawing/2014/main" id="{6CBD5303-1CA2-43AA-B104-9517641C7A53}"/>
            </a:ext>
          </a:extLst>
        </xdr:cNvPr>
        <xdr:cNvSpPr/>
      </xdr:nvSpPr>
      <xdr:spPr>
        <a:xfrm>
          <a:off x="7839075" y="64981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5" name="フローチャート: 判断 114">
          <a:extLst>
            <a:ext uri="{FF2B5EF4-FFF2-40B4-BE49-F238E27FC236}">
              <a16:creationId xmlns:a16="http://schemas.microsoft.com/office/drawing/2014/main" id="{B8F00B9E-D69A-42FB-99A9-F1A95DC8C813}"/>
            </a:ext>
          </a:extLst>
        </xdr:cNvPr>
        <xdr:cNvSpPr/>
      </xdr:nvSpPr>
      <xdr:spPr>
        <a:xfrm>
          <a:off x="7029450" y="65054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6" name="フローチャート: 判断 115">
          <a:extLst>
            <a:ext uri="{FF2B5EF4-FFF2-40B4-BE49-F238E27FC236}">
              <a16:creationId xmlns:a16="http://schemas.microsoft.com/office/drawing/2014/main" id="{CA434063-063B-4C53-A18C-2EE9CCBD15A6}"/>
            </a:ext>
          </a:extLst>
        </xdr:cNvPr>
        <xdr:cNvSpPr/>
      </xdr:nvSpPr>
      <xdr:spPr>
        <a:xfrm>
          <a:off x="6238875" y="651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BCC501B-13D4-48C1-865C-F217ABC7A10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1A78D13-4F2B-4F4D-B4E6-8A4A025C815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39612B4-690D-4E32-8291-5893FC87D0A9}"/>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D32EF84-FFB2-46EA-AA2F-BB3F964D88E4}"/>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ED7E9EB-0C96-4E7F-8CAE-446D8D6C671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114316</xdr:rowOff>
    </xdr:from>
    <xdr:to>
      <xdr:col>46</xdr:col>
      <xdr:colOff>38100</xdr:colOff>
      <xdr:row>41</xdr:row>
      <xdr:rowOff>44466</xdr:rowOff>
    </xdr:to>
    <xdr:sp macro="" textlink="">
      <xdr:nvSpPr>
        <xdr:cNvPr id="122" name="楕円 121">
          <a:extLst>
            <a:ext uri="{FF2B5EF4-FFF2-40B4-BE49-F238E27FC236}">
              <a16:creationId xmlns:a16="http://schemas.microsoft.com/office/drawing/2014/main" id="{2391F309-9D58-42DD-9254-753961DE2262}"/>
            </a:ext>
          </a:extLst>
        </xdr:cNvPr>
        <xdr:cNvSpPr/>
      </xdr:nvSpPr>
      <xdr:spPr>
        <a:xfrm>
          <a:off x="7839075" y="66008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115743</xdr:rowOff>
    </xdr:from>
    <xdr:to>
      <xdr:col>41</xdr:col>
      <xdr:colOff>101600</xdr:colOff>
      <xdr:row>41</xdr:row>
      <xdr:rowOff>45893</xdr:rowOff>
    </xdr:to>
    <xdr:sp macro="" textlink="">
      <xdr:nvSpPr>
        <xdr:cNvPr id="123" name="楕円 122">
          <a:extLst>
            <a:ext uri="{FF2B5EF4-FFF2-40B4-BE49-F238E27FC236}">
              <a16:creationId xmlns:a16="http://schemas.microsoft.com/office/drawing/2014/main" id="{E36B0A3A-4617-476C-A78D-18D17BBDF06F}"/>
            </a:ext>
          </a:extLst>
        </xdr:cNvPr>
        <xdr:cNvSpPr/>
      </xdr:nvSpPr>
      <xdr:spPr>
        <a:xfrm>
          <a:off x="7029450" y="6602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165116</xdr:rowOff>
    </xdr:from>
    <xdr:to>
      <xdr:col>45</xdr:col>
      <xdr:colOff>177800</xdr:colOff>
      <xdr:row>40</xdr:row>
      <xdr:rowOff>166543</xdr:rowOff>
    </xdr:to>
    <xdr:cxnSp macro="">
      <xdr:nvCxnSpPr>
        <xdr:cNvPr id="124" name="直線コネクタ 123">
          <a:extLst>
            <a:ext uri="{FF2B5EF4-FFF2-40B4-BE49-F238E27FC236}">
              <a16:creationId xmlns:a16="http://schemas.microsoft.com/office/drawing/2014/main" id="{A6504551-5285-4F67-A667-CFE974A1A9A0}"/>
            </a:ext>
          </a:extLst>
        </xdr:cNvPr>
        <xdr:cNvCxnSpPr/>
      </xdr:nvCxnSpPr>
      <xdr:spPr>
        <a:xfrm flipV="1">
          <a:off x="7077075" y="6648466"/>
          <a:ext cx="809625"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117389</xdr:rowOff>
    </xdr:from>
    <xdr:to>
      <xdr:col>36</xdr:col>
      <xdr:colOff>165100</xdr:colOff>
      <xdr:row>41</xdr:row>
      <xdr:rowOff>47539</xdr:rowOff>
    </xdr:to>
    <xdr:sp macro="" textlink="">
      <xdr:nvSpPr>
        <xdr:cNvPr id="125" name="楕円 124">
          <a:extLst>
            <a:ext uri="{FF2B5EF4-FFF2-40B4-BE49-F238E27FC236}">
              <a16:creationId xmlns:a16="http://schemas.microsoft.com/office/drawing/2014/main" id="{367726BC-65AC-4A4E-B15F-DF01C701B470}"/>
            </a:ext>
          </a:extLst>
        </xdr:cNvPr>
        <xdr:cNvSpPr/>
      </xdr:nvSpPr>
      <xdr:spPr>
        <a:xfrm>
          <a:off x="6238875" y="6603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166543</xdr:rowOff>
    </xdr:from>
    <xdr:to>
      <xdr:col>41</xdr:col>
      <xdr:colOff>50800</xdr:colOff>
      <xdr:row>40</xdr:row>
      <xdr:rowOff>168189</xdr:rowOff>
    </xdr:to>
    <xdr:cxnSp macro="">
      <xdr:nvCxnSpPr>
        <xdr:cNvPr id="126" name="直線コネクタ 125">
          <a:extLst>
            <a:ext uri="{FF2B5EF4-FFF2-40B4-BE49-F238E27FC236}">
              <a16:creationId xmlns:a16="http://schemas.microsoft.com/office/drawing/2014/main" id="{C077539B-FC30-4057-8D14-8754F4D15C48}"/>
            </a:ext>
          </a:extLst>
        </xdr:cNvPr>
        <xdr:cNvCxnSpPr/>
      </xdr:nvCxnSpPr>
      <xdr:spPr>
        <a:xfrm flipV="1">
          <a:off x="6286500" y="6649893"/>
          <a:ext cx="790575"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27" name="n_1aveValue【道路】&#10;一人当たり延長">
          <a:extLst>
            <a:ext uri="{FF2B5EF4-FFF2-40B4-BE49-F238E27FC236}">
              <a16:creationId xmlns:a16="http://schemas.microsoft.com/office/drawing/2014/main" id="{BC41B55A-02DC-49BA-ACD3-568F1AEC0A6A}"/>
            </a:ext>
          </a:extLst>
        </xdr:cNvPr>
        <xdr:cNvSpPr txBox="1"/>
      </xdr:nvSpPr>
      <xdr:spPr>
        <a:xfrm>
          <a:off x="8429136" y="62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28" name="n_2aveValue【道路】&#10;一人当たり延長">
          <a:extLst>
            <a:ext uri="{FF2B5EF4-FFF2-40B4-BE49-F238E27FC236}">
              <a16:creationId xmlns:a16="http://schemas.microsoft.com/office/drawing/2014/main" id="{DCCD826D-304A-47A9-A80F-85693E2E2FA1}"/>
            </a:ext>
          </a:extLst>
        </xdr:cNvPr>
        <xdr:cNvSpPr txBox="1"/>
      </xdr:nvSpPr>
      <xdr:spPr>
        <a:xfrm>
          <a:off x="7648086" y="62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29" name="n_3aveValue【道路】&#10;一人当たり延長">
          <a:extLst>
            <a:ext uri="{FF2B5EF4-FFF2-40B4-BE49-F238E27FC236}">
              <a16:creationId xmlns:a16="http://schemas.microsoft.com/office/drawing/2014/main" id="{0A1C870D-CDB5-469D-9AA4-F535D92E2929}"/>
            </a:ext>
          </a:extLst>
        </xdr:cNvPr>
        <xdr:cNvSpPr txBox="1"/>
      </xdr:nvSpPr>
      <xdr:spPr>
        <a:xfrm>
          <a:off x="6847986" y="63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30" name="n_4aveValue【道路】&#10;一人当たり延長">
          <a:extLst>
            <a:ext uri="{FF2B5EF4-FFF2-40B4-BE49-F238E27FC236}">
              <a16:creationId xmlns:a16="http://schemas.microsoft.com/office/drawing/2014/main" id="{581E9C08-AE1E-4809-8B2D-18CA16DB92A2}"/>
            </a:ext>
          </a:extLst>
        </xdr:cNvPr>
        <xdr:cNvSpPr txBox="1"/>
      </xdr:nvSpPr>
      <xdr:spPr>
        <a:xfrm>
          <a:off x="6038361" y="63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35593</xdr:rowOff>
    </xdr:from>
    <xdr:ext cx="534377" cy="259045"/>
    <xdr:sp macro="" textlink="">
      <xdr:nvSpPr>
        <xdr:cNvPr id="131" name="n_2mainValue【道路】&#10;一人当たり延長">
          <a:extLst>
            <a:ext uri="{FF2B5EF4-FFF2-40B4-BE49-F238E27FC236}">
              <a16:creationId xmlns:a16="http://schemas.microsoft.com/office/drawing/2014/main" id="{A4FFFA67-4BB1-4396-9FE1-C90180CA6862}"/>
            </a:ext>
          </a:extLst>
        </xdr:cNvPr>
        <xdr:cNvSpPr txBox="1"/>
      </xdr:nvSpPr>
      <xdr:spPr>
        <a:xfrm>
          <a:off x="7648086" y="66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37020</xdr:rowOff>
    </xdr:from>
    <xdr:ext cx="534377" cy="259045"/>
    <xdr:sp macro="" textlink="">
      <xdr:nvSpPr>
        <xdr:cNvPr id="132" name="n_3mainValue【道路】&#10;一人当たり延長">
          <a:extLst>
            <a:ext uri="{FF2B5EF4-FFF2-40B4-BE49-F238E27FC236}">
              <a16:creationId xmlns:a16="http://schemas.microsoft.com/office/drawing/2014/main" id="{09A8FFAC-0484-41D3-A73F-05870E64A0BB}"/>
            </a:ext>
          </a:extLst>
        </xdr:cNvPr>
        <xdr:cNvSpPr txBox="1"/>
      </xdr:nvSpPr>
      <xdr:spPr>
        <a:xfrm>
          <a:off x="6847986" y="66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38666</xdr:rowOff>
    </xdr:from>
    <xdr:ext cx="534377" cy="259045"/>
    <xdr:sp macro="" textlink="">
      <xdr:nvSpPr>
        <xdr:cNvPr id="133" name="n_4mainValue【道路】&#10;一人当たり延長">
          <a:extLst>
            <a:ext uri="{FF2B5EF4-FFF2-40B4-BE49-F238E27FC236}">
              <a16:creationId xmlns:a16="http://schemas.microsoft.com/office/drawing/2014/main" id="{3781CFD0-27C9-4C2C-9214-CCF86F0AAD6E}"/>
            </a:ext>
          </a:extLst>
        </xdr:cNvPr>
        <xdr:cNvSpPr txBox="1"/>
      </xdr:nvSpPr>
      <xdr:spPr>
        <a:xfrm>
          <a:off x="6038361" y="66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DE8C3ACE-1298-4D7F-BAFE-845C5C48861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48D44128-8001-4CB5-A0C7-891FB88FC34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837DC8BA-A92A-4558-AABC-BF106051EF9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9392D40C-F3D6-41F5-9F4B-1059FAD10F7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F5A96AD7-AB2A-45D5-98F5-DDBA1E4E53D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5F16BF1E-6E07-4C44-8ED8-381C05CB04F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72A446D4-ED75-4DDA-AEDC-1AB4144D331B}"/>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EC785413-C123-4C6C-B57E-F64D59C2858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E0B872FE-BE6E-4C2E-A809-E1FE782207F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B4EF926F-47A9-44D4-94BC-675ED8C92B9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5F3859BF-41A7-454F-9054-D48D116513D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BEF68D5C-AA4F-441D-8915-8D90C5B9713D}"/>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39018849-B2D8-4C86-8BD6-B4B012197DFF}"/>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A6EF06A6-7503-4C20-9F79-09B5229CA935}"/>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6AAC09B8-5FD3-4E3F-B8B8-21A9E1C309B3}"/>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CBDACA96-0D23-44E5-AD70-D2D2557FDD47}"/>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BF04890C-21B5-462A-8148-306EA1D5764A}"/>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EECBA5F6-6EC8-4BAF-A0BE-7FC91CFC69B6}"/>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62974DB4-B339-44C3-ABA4-54366D301CF5}"/>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88557391-9E17-44CF-BB16-5109FAC8C4BA}"/>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F81892B3-589D-4D91-A0D2-CEC1A7DC495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E4D367F1-F1F4-483C-A3D9-76F8561292AD}"/>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F073F3AF-1F09-4AB5-BDF8-49FE80B805D7}"/>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C430650-4FED-4556-9F1C-C6814815CEB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487C331-9A22-4F4A-9EAE-FB650DC6E73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59" name="直線コネクタ 158">
          <a:extLst>
            <a:ext uri="{FF2B5EF4-FFF2-40B4-BE49-F238E27FC236}">
              <a16:creationId xmlns:a16="http://schemas.microsoft.com/office/drawing/2014/main" id="{3032B9DD-1BFA-438A-AFBE-C088E47AF7BB}"/>
            </a:ext>
          </a:extLst>
        </xdr:cNvPr>
        <xdr:cNvCxnSpPr/>
      </xdr:nvCxnSpPr>
      <xdr:spPr>
        <a:xfrm flipV="1">
          <a:off x="4180840" y="9037955"/>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C624F0A8-9771-4D7A-8F95-39DDF7205B76}"/>
            </a:ext>
          </a:extLst>
        </xdr:cNvPr>
        <xdr:cNvSpPr txBox="1"/>
      </xdr:nvSpPr>
      <xdr:spPr>
        <a:xfrm>
          <a:off x="4219575" y="1039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61" name="直線コネクタ 160">
          <a:extLst>
            <a:ext uri="{FF2B5EF4-FFF2-40B4-BE49-F238E27FC236}">
              <a16:creationId xmlns:a16="http://schemas.microsoft.com/office/drawing/2014/main" id="{AAE952E7-0920-4375-83ED-AD71B1D125BA}"/>
            </a:ext>
          </a:extLst>
        </xdr:cNvPr>
        <xdr:cNvCxnSpPr/>
      </xdr:nvCxnSpPr>
      <xdr:spPr>
        <a:xfrm>
          <a:off x="4105275" y="10392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F6BC9B4-D74D-4CC5-8E5C-34D3D984DFBA}"/>
            </a:ext>
          </a:extLst>
        </xdr:cNvPr>
        <xdr:cNvSpPr txBox="1"/>
      </xdr:nvSpPr>
      <xdr:spPr>
        <a:xfrm>
          <a:off x="4219575" y="8822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3" name="直線コネクタ 162">
          <a:extLst>
            <a:ext uri="{FF2B5EF4-FFF2-40B4-BE49-F238E27FC236}">
              <a16:creationId xmlns:a16="http://schemas.microsoft.com/office/drawing/2014/main" id="{101C7DE1-EF18-4CB8-921D-8C5438C6C7B1}"/>
            </a:ext>
          </a:extLst>
        </xdr:cNvPr>
        <xdr:cNvCxnSpPr/>
      </xdr:nvCxnSpPr>
      <xdr:spPr>
        <a:xfrm>
          <a:off x="4105275"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822D9FC4-8A1E-4B77-A2EE-B8F148BECDB5}"/>
            </a:ext>
          </a:extLst>
        </xdr:cNvPr>
        <xdr:cNvSpPr txBox="1"/>
      </xdr:nvSpPr>
      <xdr:spPr>
        <a:xfrm>
          <a:off x="4219575" y="9874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65" name="フローチャート: 判断 164">
          <a:extLst>
            <a:ext uri="{FF2B5EF4-FFF2-40B4-BE49-F238E27FC236}">
              <a16:creationId xmlns:a16="http://schemas.microsoft.com/office/drawing/2014/main" id="{E3777F21-8C18-41D2-BF6D-0CC804A2C8DD}"/>
            </a:ext>
          </a:extLst>
        </xdr:cNvPr>
        <xdr:cNvSpPr/>
      </xdr:nvSpPr>
      <xdr:spPr>
        <a:xfrm>
          <a:off x="4124325" y="98867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66" name="フローチャート: 判断 165">
          <a:extLst>
            <a:ext uri="{FF2B5EF4-FFF2-40B4-BE49-F238E27FC236}">
              <a16:creationId xmlns:a16="http://schemas.microsoft.com/office/drawing/2014/main" id="{65907170-0981-43D5-8FB6-E62BA3881509}"/>
            </a:ext>
          </a:extLst>
        </xdr:cNvPr>
        <xdr:cNvSpPr/>
      </xdr:nvSpPr>
      <xdr:spPr>
        <a:xfrm>
          <a:off x="3381375" y="9870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67" name="フローチャート: 判断 166">
          <a:extLst>
            <a:ext uri="{FF2B5EF4-FFF2-40B4-BE49-F238E27FC236}">
              <a16:creationId xmlns:a16="http://schemas.microsoft.com/office/drawing/2014/main" id="{53190EFD-53F6-45F4-8F2F-F5698C147D5B}"/>
            </a:ext>
          </a:extLst>
        </xdr:cNvPr>
        <xdr:cNvSpPr/>
      </xdr:nvSpPr>
      <xdr:spPr>
        <a:xfrm>
          <a:off x="2571750" y="984721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68" name="フローチャート: 判断 167">
          <a:extLst>
            <a:ext uri="{FF2B5EF4-FFF2-40B4-BE49-F238E27FC236}">
              <a16:creationId xmlns:a16="http://schemas.microsoft.com/office/drawing/2014/main" id="{EC25609F-DC33-404F-B728-8B338C14A948}"/>
            </a:ext>
          </a:extLst>
        </xdr:cNvPr>
        <xdr:cNvSpPr/>
      </xdr:nvSpPr>
      <xdr:spPr>
        <a:xfrm>
          <a:off x="1781175" y="98327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9" name="フローチャート: 判断 168">
          <a:extLst>
            <a:ext uri="{FF2B5EF4-FFF2-40B4-BE49-F238E27FC236}">
              <a16:creationId xmlns:a16="http://schemas.microsoft.com/office/drawing/2014/main" id="{1D1AE77F-F580-488E-AD1F-9448A2AF534A}"/>
            </a:ext>
          </a:extLst>
        </xdr:cNvPr>
        <xdr:cNvSpPr/>
      </xdr:nvSpPr>
      <xdr:spPr>
        <a:xfrm>
          <a:off x="981075" y="9822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4F1DC18-C203-48FC-BF4B-0D3BB2E5565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185C03-8841-4BB8-B2F7-D65CB2959B9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9CD746C-01FB-4DE0-AF8C-0A3DDD70F3F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5B782C9-8369-40DF-80BD-BAF9F4BA60A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42294A1-2954-4F8F-8DD1-1CCCCEB7A5E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45538</xdr:rowOff>
    </xdr:from>
    <xdr:to>
      <xdr:col>15</xdr:col>
      <xdr:colOff>101600</xdr:colOff>
      <xdr:row>60</xdr:row>
      <xdr:rowOff>147138</xdr:rowOff>
    </xdr:to>
    <xdr:sp macro="" textlink="">
      <xdr:nvSpPr>
        <xdr:cNvPr id="175" name="楕円 174">
          <a:extLst>
            <a:ext uri="{FF2B5EF4-FFF2-40B4-BE49-F238E27FC236}">
              <a16:creationId xmlns:a16="http://schemas.microsoft.com/office/drawing/2014/main" id="{9F01DF06-DE4F-4B94-83DE-E4C86810FD09}"/>
            </a:ext>
          </a:extLst>
        </xdr:cNvPr>
        <xdr:cNvSpPr/>
      </xdr:nvSpPr>
      <xdr:spPr>
        <a:xfrm>
          <a:off x="2571750" y="9773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76" name="楕円 175">
          <a:extLst>
            <a:ext uri="{FF2B5EF4-FFF2-40B4-BE49-F238E27FC236}">
              <a16:creationId xmlns:a16="http://schemas.microsoft.com/office/drawing/2014/main" id="{240BDADE-8403-4213-A2A4-5DBAEA29EEDB}"/>
            </a:ext>
          </a:extLst>
        </xdr:cNvPr>
        <xdr:cNvSpPr/>
      </xdr:nvSpPr>
      <xdr:spPr>
        <a:xfrm>
          <a:off x="1781175" y="976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96338</xdr:rowOff>
    </xdr:to>
    <xdr:cxnSp macro="">
      <xdr:nvCxnSpPr>
        <xdr:cNvPr id="177" name="直線コネクタ 176">
          <a:extLst>
            <a:ext uri="{FF2B5EF4-FFF2-40B4-BE49-F238E27FC236}">
              <a16:creationId xmlns:a16="http://schemas.microsoft.com/office/drawing/2014/main" id="{CB0AD63B-2CEB-4ACA-8BAD-E6D02B3CA416}"/>
            </a:ext>
          </a:extLst>
        </xdr:cNvPr>
        <xdr:cNvCxnSpPr/>
      </xdr:nvCxnSpPr>
      <xdr:spPr>
        <a:xfrm>
          <a:off x="1828800" y="9813290"/>
          <a:ext cx="790575"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78" name="楕円 177">
          <a:extLst>
            <a:ext uri="{FF2B5EF4-FFF2-40B4-BE49-F238E27FC236}">
              <a16:creationId xmlns:a16="http://schemas.microsoft.com/office/drawing/2014/main" id="{E1960AB2-ED5C-4C28-AFD5-42D033C1ABA6}"/>
            </a:ext>
          </a:extLst>
        </xdr:cNvPr>
        <xdr:cNvSpPr/>
      </xdr:nvSpPr>
      <xdr:spPr>
        <a:xfrm>
          <a:off x="981075" y="97460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91440</xdr:rowOff>
    </xdr:to>
    <xdr:cxnSp macro="">
      <xdr:nvCxnSpPr>
        <xdr:cNvPr id="179" name="直線コネクタ 178">
          <a:extLst>
            <a:ext uri="{FF2B5EF4-FFF2-40B4-BE49-F238E27FC236}">
              <a16:creationId xmlns:a16="http://schemas.microsoft.com/office/drawing/2014/main" id="{E664A2DA-4EA2-453C-AFF3-F2A41EF76528}"/>
            </a:ext>
          </a:extLst>
        </xdr:cNvPr>
        <xdr:cNvCxnSpPr/>
      </xdr:nvCxnSpPr>
      <xdr:spPr>
        <a:xfrm>
          <a:off x="1028700" y="9793696"/>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AC379979-7AE3-4A5D-8160-85ED93E2705A}"/>
            </a:ext>
          </a:extLst>
        </xdr:cNvPr>
        <xdr:cNvSpPr txBox="1"/>
      </xdr:nvSpPr>
      <xdr:spPr>
        <a:xfrm>
          <a:off x="3239144"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AF0BF63F-0B26-45CD-8140-E895ACF39E73}"/>
            </a:ext>
          </a:extLst>
        </xdr:cNvPr>
        <xdr:cNvSpPr txBox="1"/>
      </xdr:nvSpPr>
      <xdr:spPr>
        <a:xfrm>
          <a:off x="2439044" y="992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8F6EC9A4-80F2-477D-8CAE-4A6BF9D4605E}"/>
            </a:ext>
          </a:extLst>
        </xdr:cNvPr>
        <xdr:cNvSpPr txBox="1"/>
      </xdr:nvSpPr>
      <xdr:spPr>
        <a:xfrm>
          <a:off x="1648469" y="99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E585460F-4EEA-4290-8068-1E0CAA029208}"/>
            </a:ext>
          </a:extLst>
        </xdr:cNvPr>
        <xdr:cNvSpPr txBox="1"/>
      </xdr:nvSpPr>
      <xdr:spPr>
        <a:xfrm>
          <a:off x="848369"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D39C8CD8-FE02-4B63-8E0B-FD8B09B9B886}"/>
            </a:ext>
          </a:extLst>
        </xdr:cNvPr>
        <xdr:cNvSpPr txBox="1"/>
      </xdr:nvSpPr>
      <xdr:spPr>
        <a:xfrm>
          <a:off x="2439044" y="956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5A71234F-5D5D-4316-940D-07FECF8450C3}"/>
            </a:ext>
          </a:extLst>
        </xdr:cNvPr>
        <xdr:cNvSpPr txBox="1"/>
      </xdr:nvSpPr>
      <xdr:spPr>
        <a:xfrm>
          <a:off x="1648469"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2FE230A6-954A-4018-9A1B-3F910C7AD133}"/>
            </a:ext>
          </a:extLst>
        </xdr:cNvPr>
        <xdr:cNvSpPr txBox="1"/>
      </xdr:nvSpPr>
      <xdr:spPr>
        <a:xfrm>
          <a:off x="848369" y="954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3CFE724-F302-4DBC-A0E5-BCF9652373F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F5C031AF-378F-4B89-84B3-A09AE115FA50}"/>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BFECBE58-5D06-43CF-A989-F457CAE6D4C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F879F8D-A006-42C0-8B0B-A8E29192ACA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68FEC054-DA18-4982-83F2-968FD4D4483F}"/>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A2D6FD2A-A1A0-4392-BDBF-8A2D18EC563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B6C7255-A328-4B3B-B159-F61638276FF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FE6EDDFD-246B-4E82-8CDD-DB27786F7B9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0DC3290-5BAF-4CE6-B80B-8BEF621789F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CD413D52-7441-4CCC-8E3C-65F25C376FD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817A9015-B8F9-4F7C-9074-29A2B46BD1DC}"/>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EFBE6460-4028-45C1-8037-5527313C6BB3}"/>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6AE208C4-CDB8-43DE-BE9C-AD05D905B131}"/>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E45E769B-2587-4512-A330-39B21C4F3B71}"/>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3210B291-09CC-4B1D-81DB-7EA2F119D35A}"/>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49A49321-38E1-4CA6-B70B-18B884D37571}"/>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A14C6523-FF75-4855-BBC9-8D92A52D1ECA}"/>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DA12D7E2-72C5-46C3-920D-D655CCFCC0B4}"/>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2F1FA5F2-B264-4B98-8F35-ABD181D2F530}"/>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509813AE-701C-48FD-A37E-F2049D8342BF}"/>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4D179049-7370-40E8-B76A-6C8B1834CEE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31456545-8F28-42C1-A369-3E83374B5EEB}"/>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39B5CA78-4AE1-4BA7-A772-FF2265B67822}"/>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10" name="直線コネクタ 209">
          <a:extLst>
            <a:ext uri="{FF2B5EF4-FFF2-40B4-BE49-F238E27FC236}">
              <a16:creationId xmlns:a16="http://schemas.microsoft.com/office/drawing/2014/main" id="{72730521-949C-4EAF-8BA5-E875E9856BBD}"/>
            </a:ext>
          </a:extLst>
        </xdr:cNvPr>
        <xdr:cNvCxnSpPr/>
      </xdr:nvCxnSpPr>
      <xdr:spPr>
        <a:xfrm flipV="1">
          <a:off x="9429115" y="9217468"/>
          <a:ext cx="0" cy="122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35DF284B-5D9B-4738-B947-8AF7FED20981}"/>
            </a:ext>
          </a:extLst>
        </xdr:cNvPr>
        <xdr:cNvSpPr txBox="1"/>
      </xdr:nvSpPr>
      <xdr:spPr>
        <a:xfrm>
          <a:off x="9467850" y="104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12" name="直線コネクタ 211">
          <a:extLst>
            <a:ext uri="{FF2B5EF4-FFF2-40B4-BE49-F238E27FC236}">
              <a16:creationId xmlns:a16="http://schemas.microsoft.com/office/drawing/2014/main" id="{B80F2EF5-CD7E-44A6-849C-45AC801C3EA5}"/>
            </a:ext>
          </a:extLst>
        </xdr:cNvPr>
        <xdr:cNvCxnSpPr/>
      </xdr:nvCxnSpPr>
      <xdr:spPr>
        <a:xfrm>
          <a:off x="9363075" y="104377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B8E7B81A-6A86-4079-9B7A-60A8FAE500BC}"/>
            </a:ext>
          </a:extLst>
        </xdr:cNvPr>
        <xdr:cNvSpPr txBox="1"/>
      </xdr:nvSpPr>
      <xdr:spPr>
        <a:xfrm>
          <a:off x="9467850" y="9002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14" name="直線コネクタ 213">
          <a:extLst>
            <a:ext uri="{FF2B5EF4-FFF2-40B4-BE49-F238E27FC236}">
              <a16:creationId xmlns:a16="http://schemas.microsoft.com/office/drawing/2014/main" id="{6A0DC6FE-C418-424E-8A43-C5A62836878A}"/>
            </a:ext>
          </a:extLst>
        </xdr:cNvPr>
        <xdr:cNvCxnSpPr/>
      </xdr:nvCxnSpPr>
      <xdr:spPr>
        <a:xfrm>
          <a:off x="9363075" y="9217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9EB791D0-3D9E-47FD-8287-FD9EDAA203B7}"/>
            </a:ext>
          </a:extLst>
        </xdr:cNvPr>
        <xdr:cNvSpPr txBox="1"/>
      </xdr:nvSpPr>
      <xdr:spPr>
        <a:xfrm>
          <a:off x="9467850" y="10093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16" name="フローチャート: 判断 215">
          <a:extLst>
            <a:ext uri="{FF2B5EF4-FFF2-40B4-BE49-F238E27FC236}">
              <a16:creationId xmlns:a16="http://schemas.microsoft.com/office/drawing/2014/main" id="{91F95839-B34A-4E51-B79F-504EF80C87B8}"/>
            </a:ext>
          </a:extLst>
        </xdr:cNvPr>
        <xdr:cNvSpPr/>
      </xdr:nvSpPr>
      <xdr:spPr>
        <a:xfrm>
          <a:off x="9401175" y="101154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17" name="フローチャート: 判断 216">
          <a:extLst>
            <a:ext uri="{FF2B5EF4-FFF2-40B4-BE49-F238E27FC236}">
              <a16:creationId xmlns:a16="http://schemas.microsoft.com/office/drawing/2014/main" id="{56A23C51-CB49-4ACD-B12C-39DB09292157}"/>
            </a:ext>
          </a:extLst>
        </xdr:cNvPr>
        <xdr:cNvSpPr/>
      </xdr:nvSpPr>
      <xdr:spPr>
        <a:xfrm>
          <a:off x="8639175" y="101273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18" name="フローチャート: 判断 217">
          <a:extLst>
            <a:ext uri="{FF2B5EF4-FFF2-40B4-BE49-F238E27FC236}">
              <a16:creationId xmlns:a16="http://schemas.microsoft.com/office/drawing/2014/main" id="{378AFE6F-CEE0-4305-BC60-DEEFEF485321}"/>
            </a:ext>
          </a:extLst>
        </xdr:cNvPr>
        <xdr:cNvSpPr/>
      </xdr:nvSpPr>
      <xdr:spPr>
        <a:xfrm>
          <a:off x="7839075" y="10136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19" name="フローチャート: 判断 218">
          <a:extLst>
            <a:ext uri="{FF2B5EF4-FFF2-40B4-BE49-F238E27FC236}">
              <a16:creationId xmlns:a16="http://schemas.microsoft.com/office/drawing/2014/main" id="{759F95E6-A067-4456-AFFD-B312151AC049}"/>
            </a:ext>
          </a:extLst>
        </xdr:cNvPr>
        <xdr:cNvSpPr/>
      </xdr:nvSpPr>
      <xdr:spPr>
        <a:xfrm>
          <a:off x="7029450" y="101366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20" name="フローチャート: 判断 219">
          <a:extLst>
            <a:ext uri="{FF2B5EF4-FFF2-40B4-BE49-F238E27FC236}">
              <a16:creationId xmlns:a16="http://schemas.microsoft.com/office/drawing/2014/main" id="{974026FA-9BB9-4777-8932-989A079BEBDF}"/>
            </a:ext>
          </a:extLst>
        </xdr:cNvPr>
        <xdr:cNvSpPr/>
      </xdr:nvSpPr>
      <xdr:spPr>
        <a:xfrm>
          <a:off x="6238875" y="101427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74E4AD8-B874-4D39-A827-A76FC4480430}"/>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9E2E4F5-593C-4CEB-B014-DEFE65C6AD28}"/>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512CF42-D5D5-4A56-B0FD-D6E81E20715A}"/>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75DDE84-36BC-4F4E-B260-FFE755CD275F}"/>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973E1E2-1F0A-4151-A7E0-996779538B8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35177</xdr:rowOff>
    </xdr:from>
    <xdr:to>
      <xdr:col>46</xdr:col>
      <xdr:colOff>38100</xdr:colOff>
      <xdr:row>63</xdr:row>
      <xdr:rowOff>136777</xdr:rowOff>
    </xdr:to>
    <xdr:sp macro="" textlink="">
      <xdr:nvSpPr>
        <xdr:cNvPr id="226" name="楕円 225">
          <a:extLst>
            <a:ext uri="{FF2B5EF4-FFF2-40B4-BE49-F238E27FC236}">
              <a16:creationId xmlns:a16="http://schemas.microsoft.com/office/drawing/2014/main" id="{95CD9E21-9199-4831-BCC6-D2559FB5ADA3}"/>
            </a:ext>
          </a:extLst>
        </xdr:cNvPr>
        <xdr:cNvSpPr/>
      </xdr:nvSpPr>
      <xdr:spPr>
        <a:xfrm>
          <a:off x="7839075" y="102459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40176</xdr:rowOff>
    </xdr:from>
    <xdr:to>
      <xdr:col>41</xdr:col>
      <xdr:colOff>101600</xdr:colOff>
      <xdr:row>63</xdr:row>
      <xdr:rowOff>141776</xdr:rowOff>
    </xdr:to>
    <xdr:sp macro="" textlink="">
      <xdr:nvSpPr>
        <xdr:cNvPr id="227" name="楕円 226">
          <a:extLst>
            <a:ext uri="{FF2B5EF4-FFF2-40B4-BE49-F238E27FC236}">
              <a16:creationId xmlns:a16="http://schemas.microsoft.com/office/drawing/2014/main" id="{89A3D55B-2F05-4B89-8B45-B0B1246659CA}"/>
            </a:ext>
          </a:extLst>
        </xdr:cNvPr>
        <xdr:cNvSpPr/>
      </xdr:nvSpPr>
      <xdr:spPr>
        <a:xfrm>
          <a:off x="7029450" y="102509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85977</xdr:rowOff>
    </xdr:from>
    <xdr:to>
      <xdr:col>45</xdr:col>
      <xdr:colOff>177800</xdr:colOff>
      <xdr:row>63</xdr:row>
      <xdr:rowOff>90976</xdr:rowOff>
    </xdr:to>
    <xdr:cxnSp macro="">
      <xdr:nvCxnSpPr>
        <xdr:cNvPr id="228" name="直線コネクタ 227">
          <a:extLst>
            <a:ext uri="{FF2B5EF4-FFF2-40B4-BE49-F238E27FC236}">
              <a16:creationId xmlns:a16="http://schemas.microsoft.com/office/drawing/2014/main" id="{08200755-58FB-4720-990F-1138D8C6CC18}"/>
            </a:ext>
          </a:extLst>
        </xdr:cNvPr>
        <xdr:cNvCxnSpPr/>
      </xdr:nvCxnSpPr>
      <xdr:spPr>
        <a:xfrm flipV="1">
          <a:off x="7077075" y="10293602"/>
          <a:ext cx="809625"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43042</xdr:rowOff>
    </xdr:from>
    <xdr:to>
      <xdr:col>36</xdr:col>
      <xdr:colOff>165100</xdr:colOff>
      <xdr:row>63</xdr:row>
      <xdr:rowOff>144642</xdr:rowOff>
    </xdr:to>
    <xdr:sp macro="" textlink="">
      <xdr:nvSpPr>
        <xdr:cNvPr id="229" name="楕円 228">
          <a:extLst>
            <a:ext uri="{FF2B5EF4-FFF2-40B4-BE49-F238E27FC236}">
              <a16:creationId xmlns:a16="http://schemas.microsoft.com/office/drawing/2014/main" id="{F9D0124D-8E12-4554-8BE7-90567617A23D}"/>
            </a:ext>
          </a:extLst>
        </xdr:cNvPr>
        <xdr:cNvSpPr/>
      </xdr:nvSpPr>
      <xdr:spPr>
        <a:xfrm>
          <a:off x="6238875" y="10257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90976</xdr:rowOff>
    </xdr:from>
    <xdr:to>
      <xdr:col>41</xdr:col>
      <xdr:colOff>50800</xdr:colOff>
      <xdr:row>63</xdr:row>
      <xdr:rowOff>93842</xdr:rowOff>
    </xdr:to>
    <xdr:cxnSp macro="">
      <xdr:nvCxnSpPr>
        <xdr:cNvPr id="230" name="直線コネクタ 229">
          <a:extLst>
            <a:ext uri="{FF2B5EF4-FFF2-40B4-BE49-F238E27FC236}">
              <a16:creationId xmlns:a16="http://schemas.microsoft.com/office/drawing/2014/main" id="{9FEBE4D6-5229-40F0-A093-6FAF4A9B56CE}"/>
            </a:ext>
          </a:extLst>
        </xdr:cNvPr>
        <xdr:cNvCxnSpPr/>
      </xdr:nvCxnSpPr>
      <xdr:spPr>
        <a:xfrm flipV="1">
          <a:off x="6286500" y="10298601"/>
          <a:ext cx="790575"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F43604D6-B39C-42BC-A338-A29E92AAF2BC}"/>
            </a:ext>
          </a:extLst>
        </xdr:cNvPr>
        <xdr:cNvSpPr txBox="1"/>
      </xdr:nvSpPr>
      <xdr:spPr>
        <a:xfrm>
          <a:off x="8399995" y="991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F1F226F4-6B05-4819-B40D-9B7C790B49E3}"/>
            </a:ext>
          </a:extLst>
        </xdr:cNvPr>
        <xdr:cNvSpPr txBox="1"/>
      </xdr:nvSpPr>
      <xdr:spPr>
        <a:xfrm>
          <a:off x="7609420" y="99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F4C4D4CF-76FD-457E-A2AB-CCCF5B3BE93D}"/>
            </a:ext>
          </a:extLst>
        </xdr:cNvPr>
        <xdr:cNvSpPr txBox="1"/>
      </xdr:nvSpPr>
      <xdr:spPr>
        <a:xfrm>
          <a:off x="6818845" y="99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0058D750-F643-47C5-8206-05F1AB6500B8}"/>
            </a:ext>
          </a:extLst>
        </xdr:cNvPr>
        <xdr:cNvSpPr txBox="1"/>
      </xdr:nvSpPr>
      <xdr:spPr>
        <a:xfrm>
          <a:off x="6009220" y="992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127904</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D27FA139-2E46-4AB4-9A9A-BDA02BEB412A}"/>
            </a:ext>
          </a:extLst>
        </xdr:cNvPr>
        <xdr:cNvSpPr txBox="1"/>
      </xdr:nvSpPr>
      <xdr:spPr>
        <a:xfrm>
          <a:off x="7609420" y="103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132903</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078D2D64-1310-4681-B9A8-27F29EA897C3}"/>
            </a:ext>
          </a:extLst>
        </xdr:cNvPr>
        <xdr:cNvSpPr txBox="1"/>
      </xdr:nvSpPr>
      <xdr:spPr>
        <a:xfrm>
          <a:off x="6818845" y="103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135769</xdr:rowOff>
    </xdr:from>
    <xdr:ext cx="599010" cy="259045"/>
    <xdr:sp macro="" textlink="">
      <xdr:nvSpPr>
        <xdr:cNvPr id="237" name="n_4mainValue【橋りょう・トンネル】&#10;一人当たり有形固定資産（償却資産）額">
          <a:extLst>
            <a:ext uri="{FF2B5EF4-FFF2-40B4-BE49-F238E27FC236}">
              <a16:creationId xmlns:a16="http://schemas.microsoft.com/office/drawing/2014/main" id="{E9114F34-861E-44AA-B394-04CC98F08593}"/>
            </a:ext>
          </a:extLst>
        </xdr:cNvPr>
        <xdr:cNvSpPr txBox="1"/>
      </xdr:nvSpPr>
      <xdr:spPr>
        <a:xfrm>
          <a:off x="6009220" y="103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2CFC9FB0-4AF5-43C4-A3E6-76B5426E983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27213064-B4E7-40CC-AE1E-3540ADF5FEA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F932D7A2-EE97-4FB3-9566-138A913F74F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DD22E186-3981-4363-9C7E-D721C015E8C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8FBF821B-4497-414A-9197-0D50FC349E6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EBEE62DF-13BE-46C3-BEEA-3CA71532F679}"/>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F631C712-B841-4869-81EB-310B905D7F9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F2C7DD6D-0019-4C49-B024-E0EAB4C34CB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2987101-83E1-454E-973F-F3A0413B6DA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FA21B8DF-DBE1-469F-9D39-2B58779E33F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93EE3BB5-A20A-4844-B7F5-4FF9A7734CB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F5F12DB3-D2F7-4E7E-931D-B9427D28E5AA}"/>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5F701DB9-F037-48A0-8304-62BEAFF726A3}"/>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C3CADE35-B890-4D27-89F6-B8BE1F4D2E12}"/>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B9549A70-26BD-4433-82F9-0A5DE2D80CE2}"/>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B64B3A0-4803-4F0C-AE90-710E1BFA62EC}"/>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A75657B6-899A-44DF-BAC3-021D2E45C875}"/>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D577A9C2-CC54-4139-9221-47C1D2625D1E}"/>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9AD61A28-B3AD-4CA4-9FF5-7C0C63C456EF}"/>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86D63FB8-8B82-40B5-8615-2271CC1D0EF4}"/>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10CD3D19-402D-4346-866B-FAB7FA783831}"/>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AC5D603F-8EE8-43C8-830F-D4B986A71B3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77BB3DAD-B471-482F-B0C9-30E03F035568}"/>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8FFE3BD2-1B10-44E2-8A06-E66C387AE10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D1ADA9C2-A07B-47B4-BC53-A2A3EA255F03}"/>
            </a:ext>
          </a:extLst>
        </xdr:cNvPr>
        <xdr:cNvCxnSpPr/>
      </xdr:nvCxnSpPr>
      <xdr:spPr>
        <a:xfrm flipV="1">
          <a:off x="4180840" y="1273302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4B1B9C75-059F-4C82-B75E-E59228A93C27}"/>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1E423E32-0B75-4419-B5D5-0F71BE565E0F}"/>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AF539784-3817-4BA3-B48F-7848F8B8D402}"/>
            </a:ext>
          </a:extLst>
        </xdr:cNvPr>
        <xdr:cNvSpPr txBox="1"/>
      </xdr:nvSpPr>
      <xdr:spPr>
        <a:xfrm>
          <a:off x="4219575" y="12517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66" name="直線コネクタ 265">
          <a:extLst>
            <a:ext uri="{FF2B5EF4-FFF2-40B4-BE49-F238E27FC236}">
              <a16:creationId xmlns:a16="http://schemas.microsoft.com/office/drawing/2014/main" id="{E4A3DC2C-8D53-4E2A-96F5-5C5E32F87EA9}"/>
            </a:ext>
          </a:extLst>
        </xdr:cNvPr>
        <xdr:cNvCxnSpPr/>
      </xdr:nvCxnSpPr>
      <xdr:spPr>
        <a:xfrm>
          <a:off x="4105275" y="12733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57301951-4B7B-4B3E-AF0C-21DE9FF4F0D8}"/>
            </a:ext>
          </a:extLst>
        </xdr:cNvPr>
        <xdr:cNvSpPr txBox="1"/>
      </xdr:nvSpPr>
      <xdr:spPr>
        <a:xfrm>
          <a:off x="4219575" y="13450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8" name="フローチャート: 判断 267">
          <a:extLst>
            <a:ext uri="{FF2B5EF4-FFF2-40B4-BE49-F238E27FC236}">
              <a16:creationId xmlns:a16="http://schemas.microsoft.com/office/drawing/2014/main" id="{C916FC84-F362-4AE3-AE37-93720AA05E69}"/>
            </a:ext>
          </a:extLst>
        </xdr:cNvPr>
        <xdr:cNvSpPr/>
      </xdr:nvSpPr>
      <xdr:spPr>
        <a:xfrm>
          <a:off x="4124325" y="134562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9" name="フローチャート: 判断 268">
          <a:extLst>
            <a:ext uri="{FF2B5EF4-FFF2-40B4-BE49-F238E27FC236}">
              <a16:creationId xmlns:a16="http://schemas.microsoft.com/office/drawing/2014/main" id="{7C1878E5-C2F8-49FA-96A2-FB3E37DF0332}"/>
            </a:ext>
          </a:extLst>
        </xdr:cNvPr>
        <xdr:cNvSpPr/>
      </xdr:nvSpPr>
      <xdr:spPr>
        <a:xfrm>
          <a:off x="3381375" y="13431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70" name="フローチャート: 判断 269">
          <a:extLst>
            <a:ext uri="{FF2B5EF4-FFF2-40B4-BE49-F238E27FC236}">
              <a16:creationId xmlns:a16="http://schemas.microsoft.com/office/drawing/2014/main" id="{7DD2FD99-1D0D-4A7F-BFBB-33C35D77FC2D}"/>
            </a:ext>
          </a:extLst>
        </xdr:cNvPr>
        <xdr:cNvSpPr/>
      </xdr:nvSpPr>
      <xdr:spPr>
        <a:xfrm>
          <a:off x="2571750" y="13432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1" name="フローチャート: 判断 270">
          <a:extLst>
            <a:ext uri="{FF2B5EF4-FFF2-40B4-BE49-F238E27FC236}">
              <a16:creationId xmlns:a16="http://schemas.microsoft.com/office/drawing/2014/main" id="{CD944B8B-C614-441B-A3F7-B17FD237BEDF}"/>
            </a:ext>
          </a:extLst>
        </xdr:cNvPr>
        <xdr:cNvSpPr/>
      </xdr:nvSpPr>
      <xdr:spPr>
        <a:xfrm>
          <a:off x="1781175" y="13412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72" name="フローチャート: 判断 271">
          <a:extLst>
            <a:ext uri="{FF2B5EF4-FFF2-40B4-BE49-F238E27FC236}">
              <a16:creationId xmlns:a16="http://schemas.microsoft.com/office/drawing/2014/main" id="{B68D9282-4320-4C2F-BF75-DCDF0357241B}"/>
            </a:ext>
          </a:extLst>
        </xdr:cNvPr>
        <xdr:cNvSpPr/>
      </xdr:nvSpPr>
      <xdr:spPr>
        <a:xfrm>
          <a:off x="981075" y="13389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387AC3A-9D4C-4F0A-81B9-AB1C13C4585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5DDB2610-F5BC-49B1-BEE9-377A5E6357E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4DB5780-89CC-4181-88E6-046418AEACB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1FA9A94-3D8C-44BA-8AB1-C2ADA0B6F4B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42A6368-908D-4636-AEC2-B4A6917DD67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59689</xdr:rowOff>
    </xdr:from>
    <xdr:to>
      <xdr:col>15</xdr:col>
      <xdr:colOff>101600</xdr:colOff>
      <xdr:row>80</xdr:row>
      <xdr:rowOff>161289</xdr:rowOff>
    </xdr:to>
    <xdr:sp macro="" textlink="">
      <xdr:nvSpPr>
        <xdr:cNvPr id="278" name="楕円 277">
          <a:extLst>
            <a:ext uri="{FF2B5EF4-FFF2-40B4-BE49-F238E27FC236}">
              <a16:creationId xmlns:a16="http://schemas.microsoft.com/office/drawing/2014/main" id="{EB41AE14-9187-4FA2-8DD8-AB217EA52D23}"/>
            </a:ext>
          </a:extLst>
        </xdr:cNvPr>
        <xdr:cNvSpPr/>
      </xdr:nvSpPr>
      <xdr:spPr>
        <a:xfrm>
          <a:off x="2571750" y="130232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79" name="楕円 278">
          <a:extLst>
            <a:ext uri="{FF2B5EF4-FFF2-40B4-BE49-F238E27FC236}">
              <a16:creationId xmlns:a16="http://schemas.microsoft.com/office/drawing/2014/main" id="{A82C9A6D-3DC2-4E9D-A701-70B5CA319015}"/>
            </a:ext>
          </a:extLst>
        </xdr:cNvPr>
        <xdr:cNvSpPr/>
      </xdr:nvSpPr>
      <xdr:spPr>
        <a:xfrm>
          <a:off x="1781175" y="1301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110489</xdr:rowOff>
    </xdr:to>
    <xdr:cxnSp macro="">
      <xdr:nvCxnSpPr>
        <xdr:cNvPr id="280" name="直線コネクタ 279">
          <a:extLst>
            <a:ext uri="{FF2B5EF4-FFF2-40B4-BE49-F238E27FC236}">
              <a16:creationId xmlns:a16="http://schemas.microsoft.com/office/drawing/2014/main" id="{0D03E642-7189-42DD-976F-7D6C12FA29D7}"/>
            </a:ext>
          </a:extLst>
        </xdr:cNvPr>
        <xdr:cNvCxnSpPr/>
      </xdr:nvCxnSpPr>
      <xdr:spPr>
        <a:xfrm>
          <a:off x="1828800" y="13058775"/>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2539</xdr:rowOff>
    </xdr:from>
    <xdr:to>
      <xdr:col>6</xdr:col>
      <xdr:colOff>38100</xdr:colOff>
      <xdr:row>80</xdr:row>
      <xdr:rowOff>104139</xdr:rowOff>
    </xdr:to>
    <xdr:sp macro="" textlink="">
      <xdr:nvSpPr>
        <xdr:cNvPr id="281" name="楕円 280">
          <a:extLst>
            <a:ext uri="{FF2B5EF4-FFF2-40B4-BE49-F238E27FC236}">
              <a16:creationId xmlns:a16="http://schemas.microsoft.com/office/drawing/2014/main" id="{67EA0344-33E2-4DC2-894F-A1119811AA16}"/>
            </a:ext>
          </a:extLst>
        </xdr:cNvPr>
        <xdr:cNvSpPr/>
      </xdr:nvSpPr>
      <xdr:spPr>
        <a:xfrm>
          <a:off x="981075" y="129660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53339</xdr:rowOff>
    </xdr:from>
    <xdr:to>
      <xdr:col>10</xdr:col>
      <xdr:colOff>114300</xdr:colOff>
      <xdr:row>80</xdr:row>
      <xdr:rowOff>95250</xdr:rowOff>
    </xdr:to>
    <xdr:cxnSp macro="">
      <xdr:nvCxnSpPr>
        <xdr:cNvPr id="282" name="直線コネクタ 281">
          <a:extLst>
            <a:ext uri="{FF2B5EF4-FFF2-40B4-BE49-F238E27FC236}">
              <a16:creationId xmlns:a16="http://schemas.microsoft.com/office/drawing/2014/main" id="{7859C322-B39A-42F8-BC67-74B707856652}"/>
            </a:ext>
          </a:extLst>
        </xdr:cNvPr>
        <xdr:cNvCxnSpPr/>
      </xdr:nvCxnSpPr>
      <xdr:spPr>
        <a:xfrm>
          <a:off x="1028700" y="13013689"/>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83" name="n_1aveValue【公営住宅】&#10;有形固定資産減価償却率">
          <a:extLst>
            <a:ext uri="{FF2B5EF4-FFF2-40B4-BE49-F238E27FC236}">
              <a16:creationId xmlns:a16="http://schemas.microsoft.com/office/drawing/2014/main" id="{6A7007B3-2266-49C3-A20C-CF4D3848C54E}"/>
            </a:ext>
          </a:extLst>
        </xdr:cNvPr>
        <xdr:cNvSpPr txBox="1"/>
      </xdr:nvSpPr>
      <xdr:spPr>
        <a:xfrm>
          <a:off x="32391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84" name="n_2aveValue【公営住宅】&#10;有形固定資産減価償却率">
          <a:extLst>
            <a:ext uri="{FF2B5EF4-FFF2-40B4-BE49-F238E27FC236}">
              <a16:creationId xmlns:a16="http://schemas.microsoft.com/office/drawing/2014/main" id="{07EDC7A4-90CD-4958-8A44-EBC08D3E2AF8}"/>
            </a:ext>
          </a:extLst>
        </xdr:cNvPr>
        <xdr:cNvSpPr txBox="1"/>
      </xdr:nvSpPr>
      <xdr:spPr>
        <a:xfrm>
          <a:off x="24390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5" name="n_3aveValue【公営住宅】&#10;有形固定資産減価償却率">
          <a:extLst>
            <a:ext uri="{FF2B5EF4-FFF2-40B4-BE49-F238E27FC236}">
              <a16:creationId xmlns:a16="http://schemas.microsoft.com/office/drawing/2014/main" id="{6CB856D4-D3E4-425C-BE3B-8D126E749AB7}"/>
            </a:ext>
          </a:extLst>
        </xdr:cNvPr>
        <xdr:cNvSpPr txBox="1"/>
      </xdr:nvSpPr>
      <xdr:spPr>
        <a:xfrm>
          <a:off x="1648469"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286" name="n_4aveValue【公営住宅】&#10;有形固定資産減価償却率">
          <a:extLst>
            <a:ext uri="{FF2B5EF4-FFF2-40B4-BE49-F238E27FC236}">
              <a16:creationId xmlns:a16="http://schemas.microsoft.com/office/drawing/2014/main" id="{4E79D1E0-B99F-460E-BF46-FBF4504F65D6}"/>
            </a:ext>
          </a:extLst>
        </xdr:cNvPr>
        <xdr:cNvSpPr txBox="1"/>
      </xdr:nvSpPr>
      <xdr:spPr>
        <a:xfrm>
          <a:off x="848369"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287" name="n_2mainValue【公営住宅】&#10;有形固定資産減価償却率">
          <a:extLst>
            <a:ext uri="{FF2B5EF4-FFF2-40B4-BE49-F238E27FC236}">
              <a16:creationId xmlns:a16="http://schemas.microsoft.com/office/drawing/2014/main" id="{8FB6186E-9B44-4540-8EA9-E138F3FBA167}"/>
            </a:ext>
          </a:extLst>
        </xdr:cNvPr>
        <xdr:cNvSpPr txBox="1"/>
      </xdr:nvSpPr>
      <xdr:spPr>
        <a:xfrm>
          <a:off x="2439044" y="128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88" name="n_3mainValue【公営住宅】&#10;有形固定資産減価償却率">
          <a:extLst>
            <a:ext uri="{FF2B5EF4-FFF2-40B4-BE49-F238E27FC236}">
              <a16:creationId xmlns:a16="http://schemas.microsoft.com/office/drawing/2014/main" id="{570F7CE0-A880-46F3-AED7-08CC6E331E0C}"/>
            </a:ext>
          </a:extLst>
        </xdr:cNvPr>
        <xdr:cNvSpPr txBox="1"/>
      </xdr:nvSpPr>
      <xdr:spPr>
        <a:xfrm>
          <a:off x="1648469" y="1279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120666</xdr:rowOff>
    </xdr:from>
    <xdr:ext cx="405111" cy="259045"/>
    <xdr:sp macro="" textlink="">
      <xdr:nvSpPr>
        <xdr:cNvPr id="289" name="n_4mainValue【公営住宅】&#10;有形固定資産減価償却率">
          <a:extLst>
            <a:ext uri="{FF2B5EF4-FFF2-40B4-BE49-F238E27FC236}">
              <a16:creationId xmlns:a16="http://schemas.microsoft.com/office/drawing/2014/main" id="{1DB04C1B-1052-4A00-9A9E-BD7E5B64EF57}"/>
            </a:ext>
          </a:extLst>
        </xdr:cNvPr>
        <xdr:cNvSpPr txBox="1"/>
      </xdr:nvSpPr>
      <xdr:spPr>
        <a:xfrm>
          <a:off x="848369" y="1276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30C8DB85-5516-40EB-893E-1A7D37FCBA7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EE098643-5EDC-45DB-B215-4C73DDDB7B81}"/>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EAA331FF-D485-48C0-A490-5338BB86A9F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12A8A349-25FC-4B73-8DB5-CBFE5E18E0C2}"/>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B2D95EF4-8E5A-41C4-B5D4-48E407346A8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13742C21-D83F-4AE9-AD23-B62541E22F3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F656D5C2-4889-4D42-A691-4029B6E379A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C41E4810-5CA8-47C1-85C4-4CD5472A238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84BA3ACE-8378-475F-8206-C11B473D7362}"/>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B9BDC1EE-8146-440B-9E31-57BCDC1869F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F423EBB8-91F0-4777-89C4-30E5EBB7DC0B}"/>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F1BD3A10-632A-4035-ABE4-9AC3DBD84340}"/>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FB010118-5D09-41CF-AE9B-638987D5B380}"/>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0EB5188B-BE05-4661-B143-24AE13E4CC2E}"/>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13385FE1-450B-43B8-83AC-3ADF45C8F070}"/>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DF812D47-A713-423F-884B-E5D2BEB0E5F8}"/>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A324ECA7-D3EF-428D-9BA8-5A754CBB37C2}"/>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0BF7BF07-97FB-4209-9E13-8FB46728890E}"/>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5F2F9C50-CD82-4E3D-83C2-6AE2C0C57E1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DAA34196-08A8-48FC-8459-280E92638324}"/>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17330008-E430-4137-8B0D-F4B5C155A97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11" name="直線コネクタ 310">
          <a:extLst>
            <a:ext uri="{FF2B5EF4-FFF2-40B4-BE49-F238E27FC236}">
              <a16:creationId xmlns:a16="http://schemas.microsoft.com/office/drawing/2014/main" id="{C443FAFD-8E4A-4F54-B171-943E965F295B}"/>
            </a:ext>
          </a:extLst>
        </xdr:cNvPr>
        <xdr:cNvCxnSpPr/>
      </xdr:nvCxnSpPr>
      <xdr:spPr>
        <a:xfrm flipV="1">
          <a:off x="9429115" y="12851150"/>
          <a:ext cx="0" cy="11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12" name="【公営住宅】&#10;一人当たり面積最小値テキスト">
          <a:extLst>
            <a:ext uri="{FF2B5EF4-FFF2-40B4-BE49-F238E27FC236}">
              <a16:creationId xmlns:a16="http://schemas.microsoft.com/office/drawing/2014/main" id="{88374673-109A-4C38-8F4F-693DFCF51E41}"/>
            </a:ext>
          </a:extLst>
        </xdr:cNvPr>
        <xdr:cNvSpPr txBox="1"/>
      </xdr:nvSpPr>
      <xdr:spPr>
        <a:xfrm>
          <a:off x="9467850" y="1397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13" name="直線コネクタ 312">
          <a:extLst>
            <a:ext uri="{FF2B5EF4-FFF2-40B4-BE49-F238E27FC236}">
              <a16:creationId xmlns:a16="http://schemas.microsoft.com/office/drawing/2014/main" id="{4BD5D181-A9B1-4541-A017-AAE46F044891}"/>
            </a:ext>
          </a:extLst>
        </xdr:cNvPr>
        <xdr:cNvCxnSpPr/>
      </xdr:nvCxnSpPr>
      <xdr:spPr>
        <a:xfrm>
          <a:off x="9363075" y="139660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14" name="【公営住宅】&#10;一人当たり面積最大値テキスト">
          <a:extLst>
            <a:ext uri="{FF2B5EF4-FFF2-40B4-BE49-F238E27FC236}">
              <a16:creationId xmlns:a16="http://schemas.microsoft.com/office/drawing/2014/main" id="{E2F2CCD5-98FA-4F37-8519-AD50CA0EA9E3}"/>
            </a:ext>
          </a:extLst>
        </xdr:cNvPr>
        <xdr:cNvSpPr txBox="1"/>
      </xdr:nvSpPr>
      <xdr:spPr>
        <a:xfrm>
          <a:off x="9467850" y="126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15" name="直線コネクタ 314">
          <a:extLst>
            <a:ext uri="{FF2B5EF4-FFF2-40B4-BE49-F238E27FC236}">
              <a16:creationId xmlns:a16="http://schemas.microsoft.com/office/drawing/2014/main" id="{6116CA0F-1326-44B8-B4B5-593E3485779D}"/>
            </a:ext>
          </a:extLst>
        </xdr:cNvPr>
        <xdr:cNvCxnSpPr/>
      </xdr:nvCxnSpPr>
      <xdr:spPr>
        <a:xfrm>
          <a:off x="9363075" y="12851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16" name="【公営住宅】&#10;一人当たり面積平均値テキスト">
          <a:extLst>
            <a:ext uri="{FF2B5EF4-FFF2-40B4-BE49-F238E27FC236}">
              <a16:creationId xmlns:a16="http://schemas.microsoft.com/office/drawing/2014/main" id="{5F7D7D38-3499-4D2E-B93B-662C61C2B7F6}"/>
            </a:ext>
          </a:extLst>
        </xdr:cNvPr>
        <xdr:cNvSpPr txBox="1"/>
      </xdr:nvSpPr>
      <xdr:spPr>
        <a:xfrm>
          <a:off x="9467850" y="13852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17" name="フローチャート: 判断 316">
          <a:extLst>
            <a:ext uri="{FF2B5EF4-FFF2-40B4-BE49-F238E27FC236}">
              <a16:creationId xmlns:a16="http://schemas.microsoft.com/office/drawing/2014/main" id="{9B59DEA4-D889-4A57-A720-3D0B05794B78}"/>
            </a:ext>
          </a:extLst>
        </xdr:cNvPr>
        <xdr:cNvSpPr/>
      </xdr:nvSpPr>
      <xdr:spPr>
        <a:xfrm>
          <a:off x="9401175" y="138768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18" name="フローチャート: 判断 317">
          <a:extLst>
            <a:ext uri="{FF2B5EF4-FFF2-40B4-BE49-F238E27FC236}">
              <a16:creationId xmlns:a16="http://schemas.microsoft.com/office/drawing/2014/main" id="{621FC237-66B0-4B69-BC2A-68BF57E92774}"/>
            </a:ext>
          </a:extLst>
        </xdr:cNvPr>
        <xdr:cNvSpPr/>
      </xdr:nvSpPr>
      <xdr:spPr>
        <a:xfrm>
          <a:off x="8639175" y="13876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19" name="フローチャート: 判断 318">
          <a:extLst>
            <a:ext uri="{FF2B5EF4-FFF2-40B4-BE49-F238E27FC236}">
              <a16:creationId xmlns:a16="http://schemas.microsoft.com/office/drawing/2014/main" id="{076B0E5C-3BF3-464F-A26E-8B8E49D71DD9}"/>
            </a:ext>
          </a:extLst>
        </xdr:cNvPr>
        <xdr:cNvSpPr/>
      </xdr:nvSpPr>
      <xdr:spPr>
        <a:xfrm>
          <a:off x="7839075" y="1387829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20" name="フローチャート: 判断 319">
          <a:extLst>
            <a:ext uri="{FF2B5EF4-FFF2-40B4-BE49-F238E27FC236}">
              <a16:creationId xmlns:a16="http://schemas.microsoft.com/office/drawing/2014/main" id="{C2C74383-0FAB-47CD-AC0C-FDDD865BF1C1}"/>
            </a:ext>
          </a:extLst>
        </xdr:cNvPr>
        <xdr:cNvSpPr/>
      </xdr:nvSpPr>
      <xdr:spPr>
        <a:xfrm>
          <a:off x="7029450" y="1387678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21" name="フローチャート: 判断 320">
          <a:extLst>
            <a:ext uri="{FF2B5EF4-FFF2-40B4-BE49-F238E27FC236}">
              <a16:creationId xmlns:a16="http://schemas.microsoft.com/office/drawing/2014/main" id="{E78BFC63-3F5F-401B-80C8-EC8B824E1762}"/>
            </a:ext>
          </a:extLst>
        </xdr:cNvPr>
        <xdr:cNvSpPr/>
      </xdr:nvSpPr>
      <xdr:spPr>
        <a:xfrm>
          <a:off x="6238875" y="138781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166A94F-56CE-4A1C-89D3-6D52E847D4F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61633C2-9B69-482B-9ACC-5F0C5BBA968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C28A5D7-D60B-49BD-AABC-77F9C7D4A874}"/>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F96DC2B-0AD4-4C38-8CCA-C65927DA8AC0}"/>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22BDB97-6CFD-4B0C-B9BD-23C4A0B3704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119887</xdr:rowOff>
    </xdr:from>
    <xdr:to>
      <xdr:col>46</xdr:col>
      <xdr:colOff>38100</xdr:colOff>
      <xdr:row>86</xdr:row>
      <xdr:rowOff>50037</xdr:rowOff>
    </xdr:to>
    <xdr:sp macro="" textlink="">
      <xdr:nvSpPr>
        <xdr:cNvPr id="327" name="楕円 326">
          <a:extLst>
            <a:ext uri="{FF2B5EF4-FFF2-40B4-BE49-F238E27FC236}">
              <a16:creationId xmlns:a16="http://schemas.microsoft.com/office/drawing/2014/main" id="{341BF650-E200-41AB-94B2-81FD921CCD47}"/>
            </a:ext>
          </a:extLst>
        </xdr:cNvPr>
        <xdr:cNvSpPr/>
      </xdr:nvSpPr>
      <xdr:spPr>
        <a:xfrm>
          <a:off x="7839075" y="138962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121168</xdr:rowOff>
    </xdr:from>
    <xdr:to>
      <xdr:col>41</xdr:col>
      <xdr:colOff>101600</xdr:colOff>
      <xdr:row>86</xdr:row>
      <xdr:rowOff>51318</xdr:rowOff>
    </xdr:to>
    <xdr:sp macro="" textlink="">
      <xdr:nvSpPr>
        <xdr:cNvPr id="328" name="楕円 327">
          <a:extLst>
            <a:ext uri="{FF2B5EF4-FFF2-40B4-BE49-F238E27FC236}">
              <a16:creationId xmlns:a16="http://schemas.microsoft.com/office/drawing/2014/main" id="{6AFEC1DE-01FA-467B-9685-916AA935D79E}"/>
            </a:ext>
          </a:extLst>
        </xdr:cNvPr>
        <xdr:cNvSpPr/>
      </xdr:nvSpPr>
      <xdr:spPr>
        <a:xfrm>
          <a:off x="7029450" y="138974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518</xdr:rowOff>
    </xdr:to>
    <xdr:cxnSp macro="">
      <xdr:nvCxnSpPr>
        <xdr:cNvPr id="329" name="直線コネクタ 328">
          <a:extLst>
            <a:ext uri="{FF2B5EF4-FFF2-40B4-BE49-F238E27FC236}">
              <a16:creationId xmlns:a16="http://schemas.microsoft.com/office/drawing/2014/main" id="{2FBF95A0-2680-4801-8B4A-BCCB25CB5E74}"/>
            </a:ext>
          </a:extLst>
        </xdr:cNvPr>
        <xdr:cNvCxnSpPr/>
      </xdr:nvCxnSpPr>
      <xdr:spPr>
        <a:xfrm flipV="1">
          <a:off x="7077075" y="13934312"/>
          <a:ext cx="809625"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30" name="楕円 329">
          <a:extLst>
            <a:ext uri="{FF2B5EF4-FFF2-40B4-BE49-F238E27FC236}">
              <a16:creationId xmlns:a16="http://schemas.microsoft.com/office/drawing/2014/main" id="{B2B6A11B-4B35-4281-B9ED-89AD2746F716}"/>
            </a:ext>
          </a:extLst>
        </xdr:cNvPr>
        <xdr:cNvSpPr/>
      </xdr:nvSpPr>
      <xdr:spPr>
        <a:xfrm>
          <a:off x="6238875" y="13897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xdr:rowOff>
    </xdr:from>
    <xdr:to>
      <xdr:col>41</xdr:col>
      <xdr:colOff>50800</xdr:colOff>
      <xdr:row>86</xdr:row>
      <xdr:rowOff>930</xdr:rowOff>
    </xdr:to>
    <xdr:cxnSp macro="">
      <xdr:nvCxnSpPr>
        <xdr:cNvPr id="331" name="直線コネクタ 330">
          <a:extLst>
            <a:ext uri="{FF2B5EF4-FFF2-40B4-BE49-F238E27FC236}">
              <a16:creationId xmlns:a16="http://schemas.microsoft.com/office/drawing/2014/main" id="{E226059B-D9CC-4DB1-A24F-FCE67ABD36BF}"/>
            </a:ext>
          </a:extLst>
        </xdr:cNvPr>
        <xdr:cNvCxnSpPr/>
      </xdr:nvCxnSpPr>
      <xdr:spPr>
        <a:xfrm flipV="1">
          <a:off x="6286500" y="13935593"/>
          <a:ext cx="790575"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32" name="n_1aveValue【公営住宅】&#10;一人当たり面積">
          <a:extLst>
            <a:ext uri="{FF2B5EF4-FFF2-40B4-BE49-F238E27FC236}">
              <a16:creationId xmlns:a16="http://schemas.microsoft.com/office/drawing/2014/main" id="{47127DEF-9F9C-4618-989A-E1E6D0724DE4}"/>
            </a:ext>
          </a:extLst>
        </xdr:cNvPr>
        <xdr:cNvSpPr txBox="1"/>
      </xdr:nvSpPr>
      <xdr:spPr>
        <a:xfrm>
          <a:off x="8458277" y="1366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33" name="n_2aveValue【公営住宅】&#10;一人当たり面積">
          <a:extLst>
            <a:ext uri="{FF2B5EF4-FFF2-40B4-BE49-F238E27FC236}">
              <a16:creationId xmlns:a16="http://schemas.microsoft.com/office/drawing/2014/main" id="{93514EA0-30E2-4EEB-92B0-759EB162280A}"/>
            </a:ext>
          </a:extLst>
        </xdr:cNvPr>
        <xdr:cNvSpPr txBox="1"/>
      </xdr:nvSpPr>
      <xdr:spPr>
        <a:xfrm>
          <a:off x="7677227" y="1365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34" name="n_3aveValue【公営住宅】&#10;一人当たり面積">
          <a:extLst>
            <a:ext uri="{FF2B5EF4-FFF2-40B4-BE49-F238E27FC236}">
              <a16:creationId xmlns:a16="http://schemas.microsoft.com/office/drawing/2014/main" id="{ED678290-5D28-4785-900B-5172DD41AB8A}"/>
            </a:ext>
          </a:extLst>
        </xdr:cNvPr>
        <xdr:cNvSpPr txBox="1"/>
      </xdr:nvSpPr>
      <xdr:spPr>
        <a:xfrm>
          <a:off x="6867602" y="136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35" name="n_4aveValue【公営住宅】&#10;一人当たり面積">
          <a:extLst>
            <a:ext uri="{FF2B5EF4-FFF2-40B4-BE49-F238E27FC236}">
              <a16:creationId xmlns:a16="http://schemas.microsoft.com/office/drawing/2014/main" id="{DAB3D429-F413-4565-8C15-7FB26A7D64A0}"/>
            </a:ext>
          </a:extLst>
        </xdr:cNvPr>
        <xdr:cNvSpPr txBox="1"/>
      </xdr:nvSpPr>
      <xdr:spPr>
        <a:xfrm>
          <a:off x="6067502" y="136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36" name="n_2mainValue【公営住宅】&#10;一人当たり面積">
          <a:extLst>
            <a:ext uri="{FF2B5EF4-FFF2-40B4-BE49-F238E27FC236}">
              <a16:creationId xmlns:a16="http://schemas.microsoft.com/office/drawing/2014/main" id="{5C4EE3F8-4068-4574-A44B-F0B4C413CD3D}"/>
            </a:ext>
          </a:extLst>
        </xdr:cNvPr>
        <xdr:cNvSpPr txBox="1"/>
      </xdr:nvSpPr>
      <xdr:spPr>
        <a:xfrm>
          <a:off x="7677227" y="1397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42445</xdr:rowOff>
    </xdr:from>
    <xdr:ext cx="469744" cy="259045"/>
    <xdr:sp macro="" textlink="">
      <xdr:nvSpPr>
        <xdr:cNvPr id="337" name="n_3mainValue【公営住宅】&#10;一人当たり面積">
          <a:extLst>
            <a:ext uri="{FF2B5EF4-FFF2-40B4-BE49-F238E27FC236}">
              <a16:creationId xmlns:a16="http://schemas.microsoft.com/office/drawing/2014/main" id="{9E6957AC-47CE-4F68-B8C8-EF5D5F7F78E0}"/>
            </a:ext>
          </a:extLst>
        </xdr:cNvPr>
        <xdr:cNvSpPr txBox="1"/>
      </xdr:nvSpPr>
      <xdr:spPr>
        <a:xfrm>
          <a:off x="6867602" y="1398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38" name="n_4mainValue【公営住宅】&#10;一人当たり面積">
          <a:extLst>
            <a:ext uri="{FF2B5EF4-FFF2-40B4-BE49-F238E27FC236}">
              <a16:creationId xmlns:a16="http://schemas.microsoft.com/office/drawing/2014/main" id="{13A17CEF-1764-4C5D-BAE7-6EFDB6539F61}"/>
            </a:ext>
          </a:extLst>
        </xdr:cNvPr>
        <xdr:cNvSpPr txBox="1"/>
      </xdr:nvSpPr>
      <xdr:spPr>
        <a:xfrm>
          <a:off x="6067502" y="139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E9324257-2427-4C57-A3A4-6A380802D07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784E8F44-5433-4C85-89C4-24293967DFC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CC33D25F-A366-4E27-BBBD-967AC6D3176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E5F1E2B6-E88E-4EF9-8F6F-F8922F98BAD1}"/>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7CC72471-556E-452E-9B23-4F6B94B2D1B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C1EC521C-D44B-4B85-8DF1-25DCAB5A1FA9}"/>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F26060E8-B7CE-4973-B63F-25BC4EE20E6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1FACFAFF-0DA7-4C6C-BF0D-DE8C7094122C}"/>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D37AD86A-7C2B-491E-A091-D58FD3D946E9}"/>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5E8FAD1F-4E8E-4C02-B46A-7C53A0BD448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310089F2-3234-4E73-A366-4129B8A9F91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FCD037CB-A698-476D-8194-6CAB6AA549C2}"/>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BD0574FD-32FE-4C52-A37A-DE945DF05E8B}"/>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393E58E3-5851-4DA3-8951-5AA77901008C}"/>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96756BE6-C6EE-4ABC-909C-5A412D168B82}"/>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FB153E23-1A20-483B-95C1-F165D74DE143}"/>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B8C04B09-0F8C-429E-ABBC-8A8130B4F65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210BC44C-28C7-4C7B-8AE2-A6433AB7189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7AA34398-F353-4EEC-8E19-71C76D9ADB9C}"/>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43751293-F98D-443A-BA79-CC2D6205BE0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CD49B77F-914C-4DCB-834E-BA7B5B2D647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B68C3314-CCB9-4AEC-985E-EF3077E7A8F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22EDD7C8-9D7A-4885-BB43-679D40E8850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120F1490-4B98-40D1-AEBF-3FEB5D0AD5A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39633FBF-D3C7-4880-8E57-BD18FF333B52}"/>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B6FFB22D-856D-4F8C-8C2B-7938DAF55C7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84B749AC-DAE5-4E52-BEF9-F02D7B1B7C9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083D784B-A27B-4B93-9D8C-ACB4F1F4B561}"/>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id="{7E7F824E-C284-40D4-8B2A-BD16A1AFE6C2}"/>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96113D52-0F41-4219-8CC0-97485B5ACA3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151C6BE3-7D25-462F-B686-051D5175F8A4}"/>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27FE112B-6635-4355-AFC9-119AFD1AF4D3}"/>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9CC2FE19-5F6B-4D91-8EEB-E8F9186F9C72}"/>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1237E32C-240D-44B3-9CAF-3E71522726CB}"/>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6C307C01-EDEC-434B-895F-D5CA696BE6A2}"/>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8502A72E-D496-4566-92A2-E9321F58B0A6}"/>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9BF32A59-0319-4902-AA62-348BEBC8E2E6}"/>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93A40313-6E5F-4781-A4E4-D371C2B5E625}"/>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a:extLst>
            <a:ext uri="{FF2B5EF4-FFF2-40B4-BE49-F238E27FC236}">
              <a16:creationId xmlns:a16="http://schemas.microsoft.com/office/drawing/2014/main" id="{167C6DE7-15EF-4C8F-B5D6-6A797E3BE142}"/>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F2B416F0-4EE8-4D14-A60E-D4509C83AA4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4BA923B2-B5CB-4638-B7F1-F686D8C4A90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80" name="直線コネクタ 379">
          <a:extLst>
            <a:ext uri="{FF2B5EF4-FFF2-40B4-BE49-F238E27FC236}">
              <a16:creationId xmlns:a16="http://schemas.microsoft.com/office/drawing/2014/main" id="{556DCAA3-6F4D-4C6A-9155-EAC945596A8A}"/>
            </a:ext>
          </a:extLst>
        </xdr:cNvPr>
        <xdr:cNvCxnSpPr/>
      </xdr:nvCxnSpPr>
      <xdr:spPr>
        <a:xfrm flipV="1">
          <a:off x="14696439" y="54276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C3514F10-A96A-47EB-87C4-EFE2F7891E02}"/>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a:extLst>
            <a:ext uri="{FF2B5EF4-FFF2-40B4-BE49-F238E27FC236}">
              <a16:creationId xmlns:a16="http://schemas.microsoft.com/office/drawing/2014/main" id="{DE5B4A4F-59ED-4C07-9CC7-362CF8B2E48C}"/>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46FCF811-C7A7-4978-B75B-F28192F90FD7}"/>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84" name="直線コネクタ 383">
          <a:extLst>
            <a:ext uri="{FF2B5EF4-FFF2-40B4-BE49-F238E27FC236}">
              <a16:creationId xmlns:a16="http://schemas.microsoft.com/office/drawing/2014/main" id="{7B1D1608-E53A-4993-BE0D-FC3CB14B3575}"/>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494129B0-1A20-424B-8CD2-D4C238D22B0F}"/>
            </a:ext>
          </a:extLst>
        </xdr:cNvPr>
        <xdr:cNvSpPr txBox="1"/>
      </xdr:nvSpPr>
      <xdr:spPr>
        <a:xfrm>
          <a:off x="14735175" y="616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86" name="フローチャート: 判断 385">
          <a:extLst>
            <a:ext uri="{FF2B5EF4-FFF2-40B4-BE49-F238E27FC236}">
              <a16:creationId xmlns:a16="http://schemas.microsoft.com/office/drawing/2014/main" id="{E5F727BD-3E6D-4B3A-9ABA-A848C63044A7}"/>
            </a:ext>
          </a:extLst>
        </xdr:cNvPr>
        <xdr:cNvSpPr/>
      </xdr:nvSpPr>
      <xdr:spPr>
        <a:xfrm>
          <a:off x="14649450" y="617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87" name="フローチャート: 判断 386">
          <a:extLst>
            <a:ext uri="{FF2B5EF4-FFF2-40B4-BE49-F238E27FC236}">
              <a16:creationId xmlns:a16="http://schemas.microsoft.com/office/drawing/2014/main" id="{CD548EC0-3654-4FB5-B62C-752AF8B52834}"/>
            </a:ext>
          </a:extLst>
        </xdr:cNvPr>
        <xdr:cNvSpPr/>
      </xdr:nvSpPr>
      <xdr:spPr>
        <a:xfrm>
          <a:off x="13887450" y="6170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88" name="フローチャート: 判断 387">
          <a:extLst>
            <a:ext uri="{FF2B5EF4-FFF2-40B4-BE49-F238E27FC236}">
              <a16:creationId xmlns:a16="http://schemas.microsoft.com/office/drawing/2014/main" id="{913E3168-9995-4226-9AF3-D3CC0E231802}"/>
            </a:ext>
          </a:extLst>
        </xdr:cNvPr>
        <xdr:cNvSpPr/>
      </xdr:nvSpPr>
      <xdr:spPr>
        <a:xfrm>
          <a:off x="13096875" y="6209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89" name="フローチャート: 判断 388">
          <a:extLst>
            <a:ext uri="{FF2B5EF4-FFF2-40B4-BE49-F238E27FC236}">
              <a16:creationId xmlns:a16="http://schemas.microsoft.com/office/drawing/2014/main" id="{ABEB0B31-6372-4899-BB6D-4132CE0A5FA0}"/>
            </a:ext>
          </a:extLst>
        </xdr:cNvPr>
        <xdr:cNvSpPr/>
      </xdr:nvSpPr>
      <xdr:spPr>
        <a:xfrm>
          <a:off x="12296775" y="6212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90" name="フローチャート: 判断 389">
          <a:extLst>
            <a:ext uri="{FF2B5EF4-FFF2-40B4-BE49-F238E27FC236}">
              <a16:creationId xmlns:a16="http://schemas.microsoft.com/office/drawing/2014/main" id="{B49349FC-0AAE-4DCA-AE65-565B81C75C21}"/>
            </a:ext>
          </a:extLst>
        </xdr:cNvPr>
        <xdr:cNvSpPr/>
      </xdr:nvSpPr>
      <xdr:spPr>
        <a:xfrm>
          <a:off x="11487150" y="61815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C0A9F2E-3A8C-445E-9605-EED8CDFB362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47E58A1-B065-4EEB-8949-F9E03CE3ACF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99AF2D6-9663-4083-9DAC-375E00EDE1C0}"/>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879C78E-31EF-4F87-8600-4CFF8CB5F2D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AC083BB-4269-4A87-B354-A5BF3747A2C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46627</xdr:rowOff>
    </xdr:from>
    <xdr:to>
      <xdr:col>76</xdr:col>
      <xdr:colOff>165100</xdr:colOff>
      <xdr:row>40</xdr:row>
      <xdr:rowOff>148227</xdr:rowOff>
    </xdr:to>
    <xdr:sp macro="" textlink="">
      <xdr:nvSpPr>
        <xdr:cNvPr id="396" name="楕円 395">
          <a:extLst>
            <a:ext uri="{FF2B5EF4-FFF2-40B4-BE49-F238E27FC236}">
              <a16:creationId xmlns:a16="http://schemas.microsoft.com/office/drawing/2014/main" id="{22784532-D060-4F31-914F-6214D8E66312}"/>
            </a:ext>
          </a:extLst>
        </xdr:cNvPr>
        <xdr:cNvSpPr/>
      </xdr:nvSpPr>
      <xdr:spPr>
        <a:xfrm>
          <a:off x="13096875" y="6536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22134</xdr:rowOff>
    </xdr:from>
    <xdr:to>
      <xdr:col>72</xdr:col>
      <xdr:colOff>38100</xdr:colOff>
      <xdr:row>40</xdr:row>
      <xdr:rowOff>123734</xdr:rowOff>
    </xdr:to>
    <xdr:sp macro="" textlink="">
      <xdr:nvSpPr>
        <xdr:cNvPr id="397" name="楕円 396">
          <a:extLst>
            <a:ext uri="{FF2B5EF4-FFF2-40B4-BE49-F238E27FC236}">
              <a16:creationId xmlns:a16="http://schemas.microsoft.com/office/drawing/2014/main" id="{4CE307C1-5F8F-4641-86AC-A149B82B4ED1}"/>
            </a:ext>
          </a:extLst>
        </xdr:cNvPr>
        <xdr:cNvSpPr/>
      </xdr:nvSpPr>
      <xdr:spPr>
        <a:xfrm>
          <a:off x="12296775" y="65086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97427</xdr:rowOff>
    </xdr:to>
    <xdr:cxnSp macro="">
      <xdr:nvCxnSpPr>
        <xdr:cNvPr id="398" name="直線コネクタ 397">
          <a:extLst>
            <a:ext uri="{FF2B5EF4-FFF2-40B4-BE49-F238E27FC236}">
              <a16:creationId xmlns:a16="http://schemas.microsoft.com/office/drawing/2014/main" id="{86D97721-4690-4C0E-B5C6-DC4D7B93B3C5}"/>
            </a:ext>
          </a:extLst>
        </xdr:cNvPr>
        <xdr:cNvCxnSpPr/>
      </xdr:nvCxnSpPr>
      <xdr:spPr>
        <a:xfrm>
          <a:off x="12344400" y="6556284"/>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170724</xdr:rowOff>
    </xdr:from>
    <xdr:to>
      <xdr:col>67</xdr:col>
      <xdr:colOff>101600</xdr:colOff>
      <xdr:row>40</xdr:row>
      <xdr:rowOff>100874</xdr:rowOff>
    </xdr:to>
    <xdr:sp macro="" textlink="">
      <xdr:nvSpPr>
        <xdr:cNvPr id="399" name="楕円 398">
          <a:extLst>
            <a:ext uri="{FF2B5EF4-FFF2-40B4-BE49-F238E27FC236}">
              <a16:creationId xmlns:a16="http://schemas.microsoft.com/office/drawing/2014/main" id="{FFC9DE72-0756-442D-A95F-CAA4524258B0}"/>
            </a:ext>
          </a:extLst>
        </xdr:cNvPr>
        <xdr:cNvSpPr/>
      </xdr:nvSpPr>
      <xdr:spPr>
        <a:xfrm>
          <a:off x="11487150" y="64857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50074</xdr:rowOff>
    </xdr:from>
    <xdr:to>
      <xdr:col>71</xdr:col>
      <xdr:colOff>177800</xdr:colOff>
      <xdr:row>40</xdr:row>
      <xdr:rowOff>72934</xdr:rowOff>
    </xdr:to>
    <xdr:cxnSp macro="">
      <xdr:nvCxnSpPr>
        <xdr:cNvPr id="400" name="直線コネクタ 399">
          <a:extLst>
            <a:ext uri="{FF2B5EF4-FFF2-40B4-BE49-F238E27FC236}">
              <a16:creationId xmlns:a16="http://schemas.microsoft.com/office/drawing/2014/main" id="{81410C77-A656-4D5C-9D2F-2CE05B35BEDF}"/>
            </a:ext>
          </a:extLst>
        </xdr:cNvPr>
        <xdr:cNvCxnSpPr/>
      </xdr:nvCxnSpPr>
      <xdr:spPr>
        <a:xfrm>
          <a:off x="11534775" y="6533424"/>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6BEE3346-D69B-459A-9D27-3D45DF388145}"/>
            </a:ext>
          </a:extLst>
        </xdr:cNvPr>
        <xdr:cNvSpPr txBox="1"/>
      </xdr:nvSpPr>
      <xdr:spPr>
        <a:xfrm>
          <a:off x="13745219" y="5964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5E00A0DD-887D-4A72-A87A-0D1E7E7B86BD}"/>
            </a:ext>
          </a:extLst>
        </xdr:cNvPr>
        <xdr:cNvSpPr txBox="1"/>
      </xdr:nvSpPr>
      <xdr:spPr>
        <a:xfrm>
          <a:off x="12964169"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34279D2E-BA04-4F72-AA20-C49C61B474FC}"/>
            </a:ext>
          </a:extLst>
        </xdr:cNvPr>
        <xdr:cNvSpPr txBox="1"/>
      </xdr:nvSpPr>
      <xdr:spPr>
        <a:xfrm>
          <a:off x="12164069"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0593BA34-0AE9-43F2-B845-90238404C0DD}"/>
            </a:ext>
          </a:extLst>
        </xdr:cNvPr>
        <xdr:cNvSpPr txBox="1"/>
      </xdr:nvSpPr>
      <xdr:spPr>
        <a:xfrm>
          <a:off x="11354444" y="597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E0C670B0-CF88-4397-88AD-D1692872BB94}"/>
            </a:ext>
          </a:extLst>
        </xdr:cNvPr>
        <xdr:cNvSpPr txBox="1"/>
      </xdr:nvSpPr>
      <xdr:spPr>
        <a:xfrm>
          <a:off x="12964169" y="662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406" name="n_3mainValue【認定こども園・幼稚園・保育所】&#10;有形固定資産減価償却率">
          <a:extLst>
            <a:ext uri="{FF2B5EF4-FFF2-40B4-BE49-F238E27FC236}">
              <a16:creationId xmlns:a16="http://schemas.microsoft.com/office/drawing/2014/main" id="{09B33434-1F35-4D50-99B0-C17B527F64C9}"/>
            </a:ext>
          </a:extLst>
        </xdr:cNvPr>
        <xdr:cNvSpPr txBox="1"/>
      </xdr:nvSpPr>
      <xdr:spPr>
        <a:xfrm>
          <a:off x="12164069" y="660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92001</xdr:rowOff>
    </xdr:from>
    <xdr:ext cx="405111" cy="259045"/>
    <xdr:sp macro="" textlink="">
      <xdr:nvSpPr>
        <xdr:cNvPr id="407" name="n_4mainValue【認定こども園・幼稚園・保育所】&#10;有形固定資産減価償却率">
          <a:extLst>
            <a:ext uri="{FF2B5EF4-FFF2-40B4-BE49-F238E27FC236}">
              <a16:creationId xmlns:a16="http://schemas.microsoft.com/office/drawing/2014/main" id="{68445D3D-71EC-4D69-A643-2E70C9CD8084}"/>
            </a:ext>
          </a:extLst>
        </xdr:cNvPr>
        <xdr:cNvSpPr txBox="1"/>
      </xdr:nvSpPr>
      <xdr:spPr>
        <a:xfrm>
          <a:off x="113544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E322F1FE-B406-457A-BBDC-F1083639F9D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53828A5E-5B73-4AC6-9428-B7C34831EBB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FC4D7775-FA9D-4049-93E4-7E629C7F51AE}"/>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B2AADFC9-0153-455B-B87F-44503577C548}"/>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62BFF01C-29BE-42BA-AB6C-C2427031FF5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7D45CA8C-6C7A-4FD6-8638-B343B49BE09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DA20C0E3-E9A5-44C8-BD93-09F33BD2D5D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10908621-A269-405C-8F82-D564F23BF36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F282B9C1-8C7D-4EC3-B159-445263DAA4A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368B08B3-9E8D-44E5-AC0C-E7EB4BD6BBC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E78D2B93-EF4B-46E1-B70C-1F90C664DE9C}"/>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596B6A83-06EC-4F8A-81B6-97AA6CA687C6}"/>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55BBA67C-B89A-45C5-965F-9B8F3F4D84AC}"/>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CA64E423-4F46-4A2C-84A9-3583328E2DF1}"/>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4B3293EE-7558-4493-A1B8-706B8026683C}"/>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67221433-7BF4-454D-9AC4-5BD626E07A91}"/>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C434F8D6-119F-499B-B0F6-F18CC0FBCCA4}"/>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5F35A34E-4A8E-43C7-A275-D20342E91DA8}"/>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ACFAAE98-0261-456C-AA1B-D6B6F098EBE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1873E77C-4769-4CB3-BA9B-A0D3C0140A17}"/>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C5184588-D730-4121-A982-AD88FF6091D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29" name="直線コネクタ 428">
          <a:extLst>
            <a:ext uri="{FF2B5EF4-FFF2-40B4-BE49-F238E27FC236}">
              <a16:creationId xmlns:a16="http://schemas.microsoft.com/office/drawing/2014/main" id="{E4363B5A-9FE6-4E96-A268-0642BB59D3A3}"/>
            </a:ext>
          </a:extLst>
        </xdr:cNvPr>
        <xdr:cNvCxnSpPr/>
      </xdr:nvCxnSpPr>
      <xdr:spPr>
        <a:xfrm flipV="1">
          <a:off x="19954239" y="5478653"/>
          <a:ext cx="0" cy="1287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D368B596-74C8-4DE2-A18F-7B4E2B10E06D}"/>
            </a:ext>
          </a:extLst>
        </xdr:cNvPr>
        <xdr:cNvSpPr txBox="1"/>
      </xdr:nvSpPr>
      <xdr:spPr>
        <a:xfrm>
          <a:off x="19992975" y="67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31" name="直線コネクタ 430">
          <a:extLst>
            <a:ext uri="{FF2B5EF4-FFF2-40B4-BE49-F238E27FC236}">
              <a16:creationId xmlns:a16="http://schemas.microsoft.com/office/drawing/2014/main" id="{58D00664-FE52-4FE0-939D-AFD2E2C2BA88}"/>
            </a:ext>
          </a:extLst>
        </xdr:cNvPr>
        <xdr:cNvCxnSpPr/>
      </xdr:nvCxnSpPr>
      <xdr:spPr>
        <a:xfrm>
          <a:off x="19878675" y="67657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825802D6-6696-4526-8EDD-848C8327D660}"/>
            </a:ext>
          </a:extLst>
        </xdr:cNvPr>
        <xdr:cNvSpPr txBox="1"/>
      </xdr:nvSpPr>
      <xdr:spPr>
        <a:xfrm>
          <a:off x="19992975" y="52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3" name="直線コネクタ 432">
          <a:extLst>
            <a:ext uri="{FF2B5EF4-FFF2-40B4-BE49-F238E27FC236}">
              <a16:creationId xmlns:a16="http://schemas.microsoft.com/office/drawing/2014/main" id="{7A481504-FA1F-4F20-BE6D-89B2C6BCD0C9}"/>
            </a:ext>
          </a:extLst>
        </xdr:cNvPr>
        <xdr:cNvCxnSpPr/>
      </xdr:nvCxnSpPr>
      <xdr:spPr>
        <a:xfrm>
          <a:off x="19878675" y="5478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4318CFCD-1FE5-47AA-B91D-4F6FA4A0644A}"/>
            </a:ext>
          </a:extLst>
        </xdr:cNvPr>
        <xdr:cNvSpPr txBox="1"/>
      </xdr:nvSpPr>
      <xdr:spPr>
        <a:xfrm>
          <a:off x="19992975" y="62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5" name="フローチャート: 判断 434">
          <a:extLst>
            <a:ext uri="{FF2B5EF4-FFF2-40B4-BE49-F238E27FC236}">
              <a16:creationId xmlns:a16="http://schemas.microsoft.com/office/drawing/2014/main" id="{1F1E7C44-03E9-467C-A36F-93851F936320}"/>
            </a:ext>
          </a:extLst>
        </xdr:cNvPr>
        <xdr:cNvSpPr/>
      </xdr:nvSpPr>
      <xdr:spPr>
        <a:xfrm>
          <a:off x="19897725" y="6316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36" name="フローチャート: 判断 435">
          <a:extLst>
            <a:ext uri="{FF2B5EF4-FFF2-40B4-BE49-F238E27FC236}">
              <a16:creationId xmlns:a16="http://schemas.microsoft.com/office/drawing/2014/main" id="{38A0E3FD-4CB9-4F6A-BD2F-D6C4DD5B12E9}"/>
            </a:ext>
          </a:extLst>
        </xdr:cNvPr>
        <xdr:cNvSpPr/>
      </xdr:nvSpPr>
      <xdr:spPr>
        <a:xfrm>
          <a:off x="19154775" y="631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37" name="フローチャート: 判断 436">
          <a:extLst>
            <a:ext uri="{FF2B5EF4-FFF2-40B4-BE49-F238E27FC236}">
              <a16:creationId xmlns:a16="http://schemas.microsoft.com/office/drawing/2014/main" id="{97D6DA3B-592C-4661-A235-AA27D6D926D0}"/>
            </a:ext>
          </a:extLst>
        </xdr:cNvPr>
        <xdr:cNvSpPr/>
      </xdr:nvSpPr>
      <xdr:spPr>
        <a:xfrm>
          <a:off x="18345150" y="63248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38" name="フローチャート: 判断 437">
          <a:extLst>
            <a:ext uri="{FF2B5EF4-FFF2-40B4-BE49-F238E27FC236}">
              <a16:creationId xmlns:a16="http://schemas.microsoft.com/office/drawing/2014/main" id="{0F0FF823-0043-437B-AFD5-D57550A16AFA}"/>
            </a:ext>
          </a:extLst>
        </xdr:cNvPr>
        <xdr:cNvSpPr/>
      </xdr:nvSpPr>
      <xdr:spPr>
        <a:xfrm>
          <a:off x="17554575" y="63331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39" name="フローチャート: 判断 438">
          <a:extLst>
            <a:ext uri="{FF2B5EF4-FFF2-40B4-BE49-F238E27FC236}">
              <a16:creationId xmlns:a16="http://schemas.microsoft.com/office/drawing/2014/main" id="{52F00ABF-F011-4346-B487-005C278237F9}"/>
            </a:ext>
          </a:extLst>
        </xdr:cNvPr>
        <xdr:cNvSpPr/>
      </xdr:nvSpPr>
      <xdr:spPr>
        <a:xfrm>
          <a:off x="16754475" y="63348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1CF6C33-C25A-4E69-8D3F-03586AA6BF7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D935CC08-D3C6-4A83-873C-73F99FD9937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5D2A461-C0DA-4C46-9734-F823E0E76748}"/>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ABAD558-31D1-45B4-8C28-3EB71F1BAEA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B9D7D19C-C41A-4CC6-BE96-44CAD9ADB51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254</xdr:rowOff>
    </xdr:from>
    <xdr:to>
      <xdr:col>107</xdr:col>
      <xdr:colOff>101600</xdr:colOff>
      <xdr:row>40</xdr:row>
      <xdr:rowOff>101854</xdr:rowOff>
    </xdr:to>
    <xdr:sp macro="" textlink="">
      <xdr:nvSpPr>
        <xdr:cNvPr id="445" name="楕円 444">
          <a:extLst>
            <a:ext uri="{FF2B5EF4-FFF2-40B4-BE49-F238E27FC236}">
              <a16:creationId xmlns:a16="http://schemas.microsoft.com/office/drawing/2014/main" id="{486C9362-423F-4405-91C0-96785C381EE7}"/>
            </a:ext>
          </a:extLst>
        </xdr:cNvPr>
        <xdr:cNvSpPr/>
      </xdr:nvSpPr>
      <xdr:spPr>
        <a:xfrm>
          <a:off x="18345150" y="64867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446" name="楕円 445">
          <a:extLst>
            <a:ext uri="{FF2B5EF4-FFF2-40B4-BE49-F238E27FC236}">
              <a16:creationId xmlns:a16="http://schemas.microsoft.com/office/drawing/2014/main" id="{13BAC688-F8A5-47B5-8ACB-8600FE4BBAE6}"/>
            </a:ext>
          </a:extLst>
        </xdr:cNvPr>
        <xdr:cNvSpPr/>
      </xdr:nvSpPr>
      <xdr:spPr>
        <a:xfrm>
          <a:off x="17554575" y="64945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51054</xdr:rowOff>
    </xdr:from>
    <xdr:to>
      <xdr:col>107</xdr:col>
      <xdr:colOff>50800</xdr:colOff>
      <xdr:row>40</xdr:row>
      <xdr:rowOff>55626</xdr:rowOff>
    </xdr:to>
    <xdr:cxnSp macro="">
      <xdr:nvCxnSpPr>
        <xdr:cNvPr id="447" name="直線コネクタ 446">
          <a:extLst>
            <a:ext uri="{FF2B5EF4-FFF2-40B4-BE49-F238E27FC236}">
              <a16:creationId xmlns:a16="http://schemas.microsoft.com/office/drawing/2014/main" id="{AA65CC86-3190-4906-8716-98F6E9E39F47}"/>
            </a:ext>
          </a:extLst>
        </xdr:cNvPr>
        <xdr:cNvCxnSpPr/>
      </xdr:nvCxnSpPr>
      <xdr:spPr>
        <a:xfrm flipV="1">
          <a:off x="17602200" y="6534404"/>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48" name="楕円 447">
          <a:extLst>
            <a:ext uri="{FF2B5EF4-FFF2-40B4-BE49-F238E27FC236}">
              <a16:creationId xmlns:a16="http://schemas.microsoft.com/office/drawing/2014/main" id="{D7E6D92F-E26D-4DDA-887D-303317446046}"/>
            </a:ext>
          </a:extLst>
        </xdr:cNvPr>
        <xdr:cNvSpPr/>
      </xdr:nvSpPr>
      <xdr:spPr>
        <a:xfrm>
          <a:off x="16754475" y="6496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57912</xdr:rowOff>
    </xdr:to>
    <xdr:cxnSp macro="">
      <xdr:nvCxnSpPr>
        <xdr:cNvPr id="449" name="直線コネクタ 448">
          <a:extLst>
            <a:ext uri="{FF2B5EF4-FFF2-40B4-BE49-F238E27FC236}">
              <a16:creationId xmlns:a16="http://schemas.microsoft.com/office/drawing/2014/main" id="{9216EFBA-1E0B-4E70-9F0C-28A07CE9D065}"/>
            </a:ext>
          </a:extLst>
        </xdr:cNvPr>
        <xdr:cNvCxnSpPr/>
      </xdr:nvCxnSpPr>
      <xdr:spPr>
        <a:xfrm flipV="1">
          <a:off x="16802100" y="6542151"/>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60083F53-1DF9-4B2A-A00D-D9FF48AB5A9D}"/>
            </a:ext>
          </a:extLst>
        </xdr:cNvPr>
        <xdr:cNvSpPr txBox="1"/>
      </xdr:nvSpPr>
      <xdr:spPr>
        <a:xfrm>
          <a:off x="18983402" y="61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2B7DA714-F752-4D61-BDEB-1C6EC737F112}"/>
            </a:ext>
          </a:extLst>
        </xdr:cNvPr>
        <xdr:cNvSpPr txBox="1"/>
      </xdr:nvSpPr>
      <xdr:spPr>
        <a:xfrm>
          <a:off x="18183302" y="61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4E6F4AB9-C3DA-46B2-A491-BE338876E914}"/>
            </a:ext>
          </a:extLst>
        </xdr:cNvPr>
        <xdr:cNvSpPr txBox="1"/>
      </xdr:nvSpPr>
      <xdr:spPr>
        <a:xfrm>
          <a:off x="17383202"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13B99F42-DAFE-4FA4-996D-3B4043F923F8}"/>
            </a:ext>
          </a:extLst>
        </xdr:cNvPr>
        <xdr:cNvSpPr txBox="1"/>
      </xdr:nvSpPr>
      <xdr:spPr>
        <a:xfrm>
          <a:off x="165926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92981</xdr:rowOff>
    </xdr:from>
    <xdr:ext cx="469744" cy="259045"/>
    <xdr:sp macro="" textlink="">
      <xdr:nvSpPr>
        <xdr:cNvPr id="454" name="n_2mainValue【認定こども園・幼稚園・保育所】&#10;一人当たり面積">
          <a:extLst>
            <a:ext uri="{FF2B5EF4-FFF2-40B4-BE49-F238E27FC236}">
              <a16:creationId xmlns:a16="http://schemas.microsoft.com/office/drawing/2014/main" id="{8A4EE3B7-5D90-42E5-9F40-37544153E7A4}"/>
            </a:ext>
          </a:extLst>
        </xdr:cNvPr>
        <xdr:cNvSpPr txBox="1"/>
      </xdr:nvSpPr>
      <xdr:spPr>
        <a:xfrm>
          <a:off x="18183302" y="65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455" name="n_3mainValue【認定こども園・幼稚園・保育所】&#10;一人当たり面積">
          <a:extLst>
            <a:ext uri="{FF2B5EF4-FFF2-40B4-BE49-F238E27FC236}">
              <a16:creationId xmlns:a16="http://schemas.microsoft.com/office/drawing/2014/main" id="{7B29FB28-89D0-45E0-8A52-3EC2A38158DB}"/>
            </a:ext>
          </a:extLst>
        </xdr:cNvPr>
        <xdr:cNvSpPr txBox="1"/>
      </xdr:nvSpPr>
      <xdr:spPr>
        <a:xfrm>
          <a:off x="17383202" y="65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456" name="n_4mainValue【認定こども園・幼稚園・保育所】&#10;一人当たり面積">
          <a:extLst>
            <a:ext uri="{FF2B5EF4-FFF2-40B4-BE49-F238E27FC236}">
              <a16:creationId xmlns:a16="http://schemas.microsoft.com/office/drawing/2014/main" id="{CF86BABE-A99D-4C6A-B098-1C5118407956}"/>
            </a:ext>
          </a:extLst>
        </xdr:cNvPr>
        <xdr:cNvSpPr txBox="1"/>
      </xdr:nvSpPr>
      <xdr:spPr>
        <a:xfrm>
          <a:off x="165926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C055632B-E940-480F-9425-578CAF87382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9BD82083-9A0A-41E0-8A82-E4B60A2C76E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7A50B26B-ED69-497D-AB04-91EE693EA910}"/>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29E75AD5-619C-4AD7-A006-843DA2581145}"/>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D486E1E9-6A6F-4C44-8996-F5FDE162D3D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DC7F3D63-32D9-4E20-8A98-B4846636A50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B057ECC0-E9BB-463B-A422-C90B8DF3DBAD}"/>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69CA7CBE-75B9-4213-A469-BFD83263DA4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1308ED70-43F8-4162-AE0F-90C3C176F3E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AC7BA45F-23E7-47DB-92B5-C2FB090B10B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53DF2E22-4607-4D8D-9861-C81FC539871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8" name="直線コネクタ 467">
          <a:extLst>
            <a:ext uri="{FF2B5EF4-FFF2-40B4-BE49-F238E27FC236}">
              <a16:creationId xmlns:a16="http://schemas.microsoft.com/office/drawing/2014/main" id="{C5F7934C-8F2A-4C57-B5BA-44BFDE584B18}"/>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15F2B53F-CC98-49BB-8975-682FE3A50D48}"/>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0" name="直線コネクタ 469">
          <a:extLst>
            <a:ext uri="{FF2B5EF4-FFF2-40B4-BE49-F238E27FC236}">
              <a16:creationId xmlns:a16="http://schemas.microsoft.com/office/drawing/2014/main" id="{5BFC747E-5A05-4AD4-8556-43E75BABB4B1}"/>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1" name="テキスト ボックス 470">
          <a:extLst>
            <a:ext uri="{FF2B5EF4-FFF2-40B4-BE49-F238E27FC236}">
              <a16:creationId xmlns:a16="http://schemas.microsoft.com/office/drawing/2014/main" id="{08E49ED0-AA4A-441E-894B-A2F5C5D7FFC6}"/>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2" name="直線コネクタ 471">
          <a:extLst>
            <a:ext uri="{FF2B5EF4-FFF2-40B4-BE49-F238E27FC236}">
              <a16:creationId xmlns:a16="http://schemas.microsoft.com/office/drawing/2014/main" id="{8B27A56F-C9BC-41F2-B1E1-C6AC67C5637C}"/>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3" name="テキスト ボックス 472">
          <a:extLst>
            <a:ext uri="{FF2B5EF4-FFF2-40B4-BE49-F238E27FC236}">
              <a16:creationId xmlns:a16="http://schemas.microsoft.com/office/drawing/2014/main" id="{E386373B-F8B2-4BCF-A4A1-33E9CA9DDEB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4" name="直線コネクタ 473">
          <a:extLst>
            <a:ext uri="{FF2B5EF4-FFF2-40B4-BE49-F238E27FC236}">
              <a16:creationId xmlns:a16="http://schemas.microsoft.com/office/drawing/2014/main" id="{2AE13BC0-0970-4C21-AD1C-00856E5C7741}"/>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5" name="テキスト ボックス 474">
          <a:extLst>
            <a:ext uri="{FF2B5EF4-FFF2-40B4-BE49-F238E27FC236}">
              <a16:creationId xmlns:a16="http://schemas.microsoft.com/office/drawing/2014/main" id="{A8943016-A6C5-4F99-A7AF-46A24F4CAE6D}"/>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EC797F09-13B4-49A7-9792-F36D721D45C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a:extLst>
            <a:ext uri="{FF2B5EF4-FFF2-40B4-BE49-F238E27FC236}">
              <a16:creationId xmlns:a16="http://schemas.microsoft.com/office/drawing/2014/main" id="{C8EEE91D-FD2E-4A43-BB4A-081FA07135E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00CE8A68-D7B1-4E84-9429-F997A5ABE7B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79" name="直線コネクタ 478">
          <a:extLst>
            <a:ext uri="{FF2B5EF4-FFF2-40B4-BE49-F238E27FC236}">
              <a16:creationId xmlns:a16="http://schemas.microsoft.com/office/drawing/2014/main" id="{33D00638-A86C-4AE5-ADA0-08B4A819F98D}"/>
            </a:ext>
          </a:extLst>
        </xdr:cNvPr>
        <xdr:cNvCxnSpPr/>
      </xdr:nvCxnSpPr>
      <xdr:spPr>
        <a:xfrm flipV="1">
          <a:off x="14696439" y="9001379"/>
          <a:ext cx="0" cy="1114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1EA3B161-B969-490C-BE9D-C3A2664BFDD0}"/>
            </a:ext>
          </a:extLst>
        </xdr:cNvPr>
        <xdr:cNvSpPr txBox="1"/>
      </xdr:nvSpPr>
      <xdr:spPr>
        <a:xfrm>
          <a:off x="14735175" y="1011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81" name="直線コネクタ 480">
          <a:extLst>
            <a:ext uri="{FF2B5EF4-FFF2-40B4-BE49-F238E27FC236}">
              <a16:creationId xmlns:a16="http://schemas.microsoft.com/office/drawing/2014/main" id="{F6DF49CA-5E1C-4B54-BDFC-ABEB6EF532F4}"/>
            </a:ext>
          </a:extLst>
        </xdr:cNvPr>
        <xdr:cNvCxnSpPr/>
      </xdr:nvCxnSpPr>
      <xdr:spPr>
        <a:xfrm>
          <a:off x="14611350" y="10116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EBD25D8A-D47C-4B36-BAED-4BFCA3928234}"/>
            </a:ext>
          </a:extLst>
        </xdr:cNvPr>
        <xdr:cNvSpPr txBox="1"/>
      </xdr:nvSpPr>
      <xdr:spPr>
        <a:xfrm>
          <a:off x="14735175" y="878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83" name="直線コネクタ 482">
          <a:extLst>
            <a:ext uri="{FF2B5EF4-FFF2-40B4-BE49-F238E27FC236}">
              <a16:creationId xmlns:a16="http://schemas.microsoft.com/office/drawing/2014/main" id="{A409DBB8-BAEE-4ADE-97B4-229C4CB002F5}"/>
            </a:ext>
          </a:extLst>
        </xdr:cNvPr>
        <xdr:cNvCxnSpPr/>
      </xdr:nvCxnSpPr>
      <xdr:spPr>
        <a:xfrm>
          <a:off x="14611350" y="90013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89B7C9F9-6DE5-4DDE-8C82-66F693736176}"/>
            </a:ext>
          </a:extLst>
        </xdr:cNvPr>
        <xdr:cNvSpPr txBox="1"/>
      </xdr:nvSpPr>
      <xdr:spPr>
        <a:xfrm>
          <a:off x="14735175" y="9526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85" name="フローチャート: 判断 484">
          <a:extLst>
            <a:ext uri="{FF2B5EF4-FFF2-40B4-BE49-F238E27FC236}">
              <a16:creationId xmlns:a16="http://schemas.microsoft.com/office/drawing/2014/main" id="{F35189C9-6B5E-41F1-A9DE-A454D0CCC566}"/>
            </a:ext>
          </a:extLst>
        </xdr:cNvPr>
        <xdr:cNvSpPr/>
      </xdr:nvSpPr>
      <xdr:spPr>
        <a:xfrm>
          <a:off x="14649450" y="954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86" name="フローチャート: 判断 485">
          <a:extLst>
            <a:ext uri="{FF2B5EF4-FFF2-40B4-BE49-F238E27FC236}">
              <a16:creationId xmlns:a16="http://schemas.microsoft.com/office/drawing/2014/main" id="{960CD71E-ABF9-465F-AB57-70C404107DCB}"/>
            </a:ext>
          </a:extLst>
        </xdr:cNvPr>
        <xdr:cNvSpPr/>
      </xdr:nvSpPr>
      <xdr:spPr>
        <a:xfrm>
          <a:off x="13887450" y="9507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87" name="フローチャート: 判断 486">
          <a:extLst>
            <a:ext uri="{FF2B5EF4-FFF2-40B4-BE49-F238E27FC236}">
              <a16:creationId xmlns:a16="http://schemas.microsoft.com/office/drawing/2014/main" id="{B6E2B271-DEDD-40F9-BEDB-131608D1B7BB}"/>
            </a:ext>
          </a:extLst>
        </xdr:cNvPr>
        <xdr:cNvSpPr/>
      </xdr:nvSpPr>
      <xdr:spPr>
        <a:xfrm>
          <a:off x="13096875" y="95126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88" name="フローチャート: 判断 487">
          <a:extLst>
            <a:ext uri="{FF2B5EF4-FFF2-40B4-BE49-F238E27FC236}">
              <a16:creationId xmlns:a16="http://schemas.microsoft.com/office/drawing/2014/main" id="{CEFB8692-A58B-46E5-BB2D-9E10DFDE7BC1}"/>
            </a:ext>
          </a:extLst>
        </xdr:cNvPr>
        <xdr:cNvSpPr/>
      </xdr:nvSpPr>
      <xdr:spPr>
        <a:xfrm>
          <a:off x="12296775" y="9486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89" name="フローチャート: 判断 488">
          <a:extLst>
            <a:ext uri="{FF2B5EF4-FFF2-40B4-BE49-F238E27FC236}">
              <a16:creationId xmlns:a16="http://schemas.microsoft.com/office/drawing/2014/main" id="{2C472129-943D-469A-B6DF-FD36549E2052}"/>
            </a:ext>
          </a:extLst>
        </xdr:cNvPr>
        <xdr:cNvSpPr/>
      </xdr:nvSpPr>
      <xdr:spPr>
        <a:xfrm>
          <a:off x="11487150" y="947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C21866DD-A2CE-4499-AEDB-2E66D5CA340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9305B7C0-51B6-4A58-99B7-8BDEFE62244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94311875-1E98-4E66-BA90-FE8A082B538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6EAF0EA9-C600-4480-9BAF-B3F6F9C6762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0AFC5B5-4601-4778-AFAD-8488132B9EC4}"/>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49784</xdr:rowOff>
    </xdr:from>
    <xdr:to>
      <xdr:col>76</xdr:col>
      <xdr:colOff>165100</xdr:colOff>
      <xdr:row>58</xdr:row>
      <xdr:rowOff>151384</xdr:rowOff>
    </xdr:to>
    <xdr:sp macro="" textlink="">
      <xdr:nvSpPr>
        <xdr:cNvPr id="495" name="楕円 494">
          <a:extLst>
            <a:ext uri="{FF2B5EF4-FFF2-40B4-BE49-F238E27FC236}">
              <a16:creationId xmlns:a16="http://schemas.microsoft.com/office/drawing/2014/main" id="{C8A6E9C8-2ABF-4013-A68E-1E275DC117C6}"/>
            </a:ext>
          </a:extLst>
        </xdr:cNvPr>
        <xdr:cNvSpPr/>
      </xdr:nvSpPr>
      <xdr:spPr>
        <a:xfrm>
          <a:off x="13096875" y="94477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496" name="楕円 495">
          <a:extLst>
            <a:ext uri="{FF2B5EF4-FFF2-40B4-BE49-F238E27FC236}">
              <a16:creationId xmlns:a16="http://schemas.microsoft.com/office/drawing/2014/main" id="{24E2A186-CBB0-4FD8-A066-B9AD1292B9F0}"/>
            </a:ext>
          </a:extLst>
        </xdr:cNvPr>
        <xdr:cNvSpPr/>
      </xdr:nvSpPr>
      <xdr:spPr>
        <a:xfrm>
          <a:off x="12296775" y="941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100584</xdr:rowOff>
    </xdr:to>
    <xdr:cxnSp macro="">
      <xdr:nvCxnSpPr>
        <xdr:cNvPr id="497" name="直線コネクタ 496">
          <a:extLst>
            <a:ext uri="{FF2B5EF4-FFF2-40B4-BE49-F238E27FC236}">
              <a16:creationId xmlns:a16="http://schemas.microsoft.com/office/drawing/2014/main" id="{861BA515-B39A-4955-9E8D-854118B502F4}"/>
            </a:ext>
          </a:extLst>
        </xdr:cNvPr>
        <xdr:cNvCxnSpPr/>
      </xdr:nvCxnSpPr>
      <xdr:spPr>
        <a:xfrm>
          <a:off x="12344400" y="9458325"/>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xdr:rowOff>
    </xdr:from>
    <xdr:to>
      <xdr:col>67</xdr:col>
      <xdr:colOff>101600</xdr:colOff>
      <xdr:row>58</xdr:row>
      <xdr:rowOff>103378</xdr:rowOff>
    </xdr:to>
    <xdr:sp macro="" textlink="">
      <xdr:nvSpPr>
        <xdr:cNvPr id="498" name="楕円 497">
          <a:extLst>
            <a:ext uri="{FF2B5EF4-FFF2-40B4-BE49-F238E27FC236}">
              <a16:creationId xmlns:a16="http://schemas.microsoft.com/office/drawing/2014/main" id="{E7E2713C-9547-4349-85A5-0DF180C64A89}"/>
            </a:ext>
          </a:extLst>
        </xdr:cNvPr>
        <xdr:cNvSpPr/>
      </xdr:nvSpPr>
      <xdr:spPr>
        <a:xfrm>
          <a:off x="11487150" y="94029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52578</xdr:rowOff>
    </xdr:from>
    <xdr:to>
      <xdr:col>71</xdr:col>
      <xdr:colOff>177800</xdr:colOff>
      <xdr:row>58</xdr:row>
      <xdr:rowOff>57150</xdr:rowOff>
    </xdr:to>
    <xdr:cxnSp macro="">
      <xdr:nvCxnSpPr>
        <xdr:cNvPr id="499" name="直線コネクタ 498">
          <a:extLst>
            <a:ext uri="{FF2B5EF4-FFF2-40B4-BE49-F238E27FC236}">
              <a16:creationId xmlns:a16="http://schemas.microsoft.com/office/drawing/2014/main" id="{A373A38F-FC96-4BE8-BAF9-46ACA8863E9F}"/>
            </a:ext>
          </a:extLst>
        </xdr:cNvPr>
        <xdr:cNvCxnSpPr/>
      </xdr:nvCxnSpPr>
      <xdr:spPr>
        <a:xfrm>
          <a:off x="11534775" y="9450578"/>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00" name="n_1aveValue【学校施設】&#10;有形固定資産減価償却率">
          <a:extLst>
            <a:ext uri="{FF2B5EF4-FFF2-40B4-BE49-F238E27FC236}">
              <a16:creationId xmlns:a16="http://schemas.microsoft.com/office/drawing/2014/main" id="{8981E232-FA6A-4CD9-8D88-F8E36B7D8632}"/>
            </a:ext>
          </a:extLst>
        </xdr:cNvPr>
        <xdr:cNvSpPr txBox="1"/>
      </xdr:nvSpPr>
      <xdr:spPr>
        <a:xfrm>
          <a:off x="1374521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01" name="n_2aveValue【学校施設】&#10;有形固定資産減価償却率">
          <a:extLst>
            <a:ext uri="{FF2B5EF4-FFF2-40B4-BE49-F238E27FC236}">
              <a16:creationId xmlns:a16="http://schemas.microsoft.com/office/drawing/2014/main" id="{DD24C7E5-3A2C-49F9-AB9D-EE5DC449CDC7}"/>
            </a:ext>
          </a:extLst>
        </xdr:cNvPr>
        <xdr:cNvSpPr txBox="1"/>
      </xdr:nvSpPr>
      <xdr:spPr>
        <a:xfrm>
          <a:off x="12964169" y="959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02" name="n_3aveValue【学校施設】&#10;有形固定資産減価償却率">
          <a:extLst>
            <a:ext uri="{FF2B5EF4-FFF2-40B4-BE49-F238E27FC236}">
              <a16:creationId xmlns:a16="http://schemas.microsoft.com/office/drawing/2014/main" id="{297CC130-FA67-4D1B-92C9-D2BBBA776B79}"/>
            </a:ext>
          </a:extLst>
        </xdr:cNvPr>
        <xdr:cNvSpPr txBox="1"/>
      </xdr:nvSpPr>
      <xdr:spPr>
        <a:xfrm>
          <a:off x="12164069" y="956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03" name="n_4aveValue【学校施設】&#10;有形固定資産減価償却率">
          <a:extLst>
            <a:ext uri="{FF2B5EF4-FFF2-40B4-BE49-F238E27FC236}">
              <a16:creationId xmlns:a16="http://schemas.microsoft.com/office/drawing/2014/main" id="{F03A4D70-54CC-46D2-B70A-413798567EFE}"/>
            </a:ext>
          </a:extLst>
        </xdr:cNvPr>
        <xdr:cNvSpPr txBox="1"/>
      </xdr:nvSpPr>
      <xdr:spPr>
        <a:xfrm>
          <a:off x="113544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04" name="n_2mainValue【学校施設】&#10;有形固定資産減価償却率">
          <a:extLst>
            <a:ext uri="{FF2B5EF4-FFF2-40B4-BE49-F238E27FC236}">
              <a16:creationId xmlns:a16="http://schemas.microsoft.com/office/drawing/2014/main" id="{4E4424BB-F3B4-4126-A875-A5832DEF9111}"/>
            </a:ext>
          </a:extLst>
        </xdr:cNvPr>
        <xdr:cNvSpPr txBox="1"/>
      </xdr:nvSpPr>
      <xdr:spPr>
        <a:xfrm>
          <a:off x="12964169" y="924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05" name="n_3mainValue【学校施設】&#10;有形固定資産減価償却率">
          <a:extLst>
            <a:ext uri="{FF2B5EF4-FFF2-40B4-BE49-F238E27FC236}">
              <a16:creationId xmlns:a16="http://schemas.microsoft.com/office/drawing/2014/main" id="{88796C08-7C04-44CB-85A7-415EA1CBC312}"/>
            </a:ext>
          </a:extLst>
        </xdr:cNvPr>
        <xdr:cNvSpPr txBox="1"/>
      </xdr:nvSpPr>
      <xdr:spPr>
        <a:xfrm>
          <a:off x="12164069" y="919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119905</xdr:rowOff>
    </xdr:from>
    <xdr:ext cx="405111" cy="259045"/>
    <xdr:sp macro="" textlink="">
      <xdr:nvSpPr>
        <xdr:cNvPr id="506" name="n_4mainValue【学校施設】&#10;有形固定資産減価償却率">
          <a:extLst>
            <a:ext uri="{FF2B5EF4-FFF2-40B4-BE49-F238E27FC236}">
              <a16:creationId xmlns:a16="http://schemas.microsoft.com/office/drawing/2014/main" id="{9159D158-6A0D-4B9E-B6E0-9A425BA3A4ED}"/>
            </a:ext>
          </a:extLst>
        </xdr:cNvPr>
        <xdr:cNvSpPr txBox="1"/>
      </xdr:nvSpPr>
      <xdr:spPr>
        <a:xfrm>
          <a:off x="11354444" y="92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4E31989A-73CB-4F78-BB59-C40C20F41EC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BD659ECD-1EB6-41A2-A2AE-6ACE74F13AB0}"/>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D9488BC6-3FC0-48C7-A60F-B0A5AC32711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AA6B6A15-FD96-433B-A220-4F20D938B9B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151D550E-63D0-485A-883F-A601933F9B2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CDE061D1-722A-4F7B-A6ED-3EE42E2B09D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B877E631-C967-4F46-BE12-93BB2A324D5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64062962-85B7-46DD-B6BD-77EA638FA71A}"/>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492C06E9-54EA-4277-A698-FA3C34F89BE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05E8D054-6BEE-494D-A92E-36EF83971C8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E59EA4EA-5933-48CA-8310-83B2D8129ECF}"/>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2B36F535-8177-4355-BD89-3B61C0A39670}"/>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FC0BF910-F957-42F7-8AC6-CC871E962D58}"/>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5504C861-6F85-40EC-8807-81AFC28C0A33}"/>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2C670DFB-55B0-4F85-B5C9-C20141A1F68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385167A3-446C-4930-A8C5-F41AD66FDA35}"/>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A8456FC6-23D4-4CD4-B8A5-AC9EF8A0893E}"/>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a:extLst>
            <a:ext uri="{FF2B5EF4-FFF2-40B4-BE49-F238E27FC236}">
              <a16:creationId xmlns:a16="http://schemas.microsoft.com/office/drawing/2014/main" id="{718C4819-5232-46E8-83D4-AD8F0D62AE6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65742DA1-EB80-4B10-8FFE-E3BD617BF7BC}"/>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3A08CE3-BD20-4F49-AF88-9FE403C1BE86}"/>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E13351F9-836C-4287-B3FB-8DA5D11D051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a:extLst>
            <a:ext uri="{FF2B5EF4-FFF2-40B4-BE49-F238E27FC236}">
              <a16:creationId xmlns:a16="http://schemas.microsoft.com/office/drawing/2014/main" id="{C85915EF-03B8-4FCE-8C95-1D77077AC20E}"/>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3EED9A30-E5ED-4001-AF2F-7B3F055A3A2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30" name="直線コネクタ 529">
          <a:extLst>
            <a:ext uri="{FF2B5EF4-FFF2-40B4-BE49-F238E27FC236}">
              <a16:creationId xmlns:a16="http://schemas.microsoft.com/office/drawing/2014/main" id="{F3F8E374-6FC2-4191-9CC5-53259B66C89D}"/>
            </a:ext>
          </a:extLst>
        </xdr:cNvPr>
        <xdr:cNvCxnSpPr/>
      </xdr:nvCxnSpPr>
      <xdr:spPr>
        <a:xfrm flipV="1">
          <a:off x="19954239" y="9077769"/>
          <a:ext cx="0" cy="1161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31" name="【学校施設】&#10;一人当たり面積最小値テキスト">
          <a:extLst>
            <a:ext uri="{FF2B5EF4-FFF2-40B4-BE49-F238E27FC236}">
              <a16:creationId xmlns:a16="http://schemas.microsoft.com/office/drawing/2014/main" id="{54812715-42D4-4678-BE41-A7C8E804B556}"/>
            </a:ext>
          </a:extLst>
        </xdr:cNvPr>
        <xdr:cNvSpPr txBox="1"/>
      </xdr:nvSpPr>
      <xdr:spPr>
        <a:xfrm>
          <a:off x="19992975" y="1024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32" name="直線コネクタ 531">
          <a:extLst>
            <a:ext uri="{FF2B5EF4-FFF2-40B4-BE49-F238E27FC236}">
              <a16:creationId xmlns:a16="http://schemas.microsoft.com/office/drawing/2014/main" id="{CB7BA5A0-9A85-4E30-B88A-D01CB6F33737}"/>
            </a:ext>
          </a:extLst>
        </xdr:cNvPr>
        <xdr:cNvCxnSpPr/>
      </xdr:nvCxnSpPr>
      <xdr:spPr>
        <a:xfrm>
          <a:off x="19878675" y="102394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33" name="【学校施設】&#10;一人当たり面積最大値テキスト">
          <a:extLst>
            <a:ext uri="{FF2B5EF4-FFF2-40B4-BE49-F238E27FC236}">
              <a16:creationId xmlns:a16="http://schemas.microsoft.com/office/drawing/2014/main" id="{F8C82CDD-3B50-4C06-B2B9-1418AE0A8951}"/>
            </a:ext>
          </a:extLst>
        </xdr:cNvPr>
        <xdr:cNvSpPr txBox="1"/>
      </xdr:nvSpPr>
      <xdr:spPr>
        <a:xfrm>
          <a:off x="19992975" y="886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34" name="直線コネクタ 533">
          <a:extLst>
            <a:ext uri="{FF2B5EF4-FFF2-40B4-BE49-F238E27FC236}">
              <a16:creationId xmlns:a16="http://schemas.microsoft.com/office/drawing/2014/main" id="{22644B3C-CE8B-4AB7-A755-FF3A186B322B}"/>
            </a:ext>
          </a:extLst>
        </xdr:cNvPr>
        <xdr:cNvCxnSpPr/>
      </xdr:nvCxnSpPr>
      <xdr:spPr>
        <a:xfrm>
          <a:off x="19878675" y="9077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35" name="【学校施設】&#10;一人当たり面積平均値テキスト">
          <a:extLst>
            <a:ext uri="{FF2B5EF4-FFF2-40B4-BE49-F238E27FC236}">
              <a16:creationId xmlns:a16="http://schemas.microsoft.com/office/drawing/2014/main" id="{093413CE-8008-4504-BDD6-47DEFF99A775}"/>
            </a:ext>
          </a:extLst>
        </xdr:cNvPr>
        <xdr:cNvSpPr txBox="1"/>
      </xdr:nvSpPr>
      <xdr:spPr>
        <a:xfrm>
          <a:off x="19992975" y="9961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36" name="フローチャート: 判断 535">
          <a:extLst>
            <a:ext uri="{FF2B5EF4-FFF2-40B4-BE49-F238E27FC236}">
              <a16:creationId xmlns:a16="http://schemas.microsoft.com/office/drawing/2014/main" id="{BB978829-6BF1-4701-908E-B20B1C8E0831}"/>
            </a:ext>
          </a:extLst>
        </xdr:cNvPr>
        <xdr:cNvSpPr/>
      </xdr:nvSpPr>
      <xdr:spPr>
        <a:xfrm>
          <a:off x="19897725" y="9982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37" name="フローチャート: 判断 536">
          <a:extLst>
            <a:ext uri="{FF2B5EF4-FFF2-40B4-BE49-F238E27FC236}">
              <a16:creationId xmlns:a16="http://schemas.microsoft.com/office/drawing/2014/main" id="{8DFB219F-AFD5-4BAE-9DD2-B0A73A58A37F}"/>
            </a:ext>
          </a:extLst>
        </xdr:cNvPr>
        <xdr:cNvSpPr/>
      </xdr:nvSpPr>
      <xdr:spPr>
        <a:xfrm>
          <a:off x="19154775" y="99888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38" name="フローチャート: 判断 537">
          <a:extLst>
            <a:ext uri="{FF2B5EF4-FFF2-40B4-BE49-F238E27FC236}">
              <a16:creationId xmlns:a16="http://schemas.microsoft.com/office/drawing/2014/main" id="{9CA41A8B-C2C3-4411-92A3-0A21DBCA1A11}"/>
            </a:ext>
          </a:extLst>
        </xdr:cNvPr>
        <xdr:cNvSpPr/>
      </xdr:nvSpPr>
      <xdr:spPr>
        <a:xfrm>
          <a:off x="18345150" y="9989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39" name="フローチャート: 判断 538">
          <a:extLst>
            <a:ext uri="{FF2B5EF4-FFF2-40B4-BE49-F238E27FC236}">
              <a16:creationId xmlns:a16="http://schemas.microsoft.com/office/drawing/2014/main" id="{E5697EB2-9636-42B1-A014-D44D1285BF67}"/>
            </a:ext>
          </a:extLst>
        </xdr:cNvPr>
        <xdr:cNvSpPr/>
      </xdr:nvSpPr>
      <xdr:spPr>
        <a:xfrm>
          <a:off x="17554575" y="99899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40" name="フローチャート: 判断 539">
          <a:extLst>
            <a:ext uri="{FF2B5EF4-FFF2-40B4-BE49-F238E27FC236}">
              <a16:creationId xmlns:a16="http://schemas.microsoft.com/office/drawing/2014/main" id="{CFFA0695-565E-413A-9D2B-F1DFE46CC14B}"/>
            </a:ext>
          </a:extLst>
        </xdr:cNvPr>
        <xdr:cNvSpPr/>
      </xdr:nvSpPr>
      <xdr:spPr>
        <a:xfrm>
          <a:off x="16754475" y="999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547BE6E-3A08-4763-AD16-2FC06FB45A7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4150842-7544-46E7-8172-83358F364197}"/>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9FDC756-09D9-4186-86CC-848F4D91F68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7F951D7-FE18-45C0-B602-55186298A197}"/>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EE9EF8A-2BE2-41C3-81DA-FBE003966FB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159703</xdr:rowOff>
    </xdr:from>
    <xdr:to>
      <xdr:col>107</xdr:col>
      <xdr:colOff>101600</xdr:colOff>
      <xdr:row>62</xdr:row>
      <xdr:rowOff>89853</xdr:rowOff>
    </xdr:to>
    <xdr:sp macro="" textlink="">
      <xdr:nvSpPr>
        <xdr:cNvPr id="546" name="楕円 545">
          <a:extLst>
            <a:ext uri="{FF2B5EF4-FFF2-40B4-BE49-F238E27FC236}">
              <a16:creationId xmlns:a16="http://schemas.microsoft.com/office/drawing/2014/main" id="{3D38C347-9143-4BFB-B27E-D14B8F643364}"/>
            </a:ext>
          </a:extLst>
        </xdr:cNvPr>
        <xdr:cNvSpPr/>
      </xdr:nvSpPr>
      <xdr:spPr>
        <a:xfrm>
          <a:off x="18345150" y="100498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162751</xdr:rowOff>
    </xdr:from>
    <xdr:to>
      <xdr:col>102</xdr:col>
      <xdr:colOff>165100</xdr:colOff>
      <xdr:row>62</xdr:row>
      <xdr:rowOff>92901</xdr:rowOff>
    </xdr:to>
    <xdr:sp macro="" textlink="">
      <xdr:nvSpPr>
        <xdr:cNvPr id="547" name="楕円 546">
          <a:extLst>
            <a:ext uri="{FF2B5EF4-FFF2-40B4-BE49-F238E27FC236}">
              <a16:creationId xmlns:a16="http://schemas.microsoft.com/office/drawing/2014/main" id="{B8B689F2-8AD2-4092-A69E-7C91731C70BE}"/>
            </a:ext>
          </a:extLst>
        </xdr:cNvPr>
        <xdr:cNvSpPr/>
      </xdr:nvSpPr>
      <xdr:spPr>
        <a:xfrm>
          <a:off x="17554575" y="100465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39053</xdr:rowOff>
    </xdr:from>
    <xdr:to>
      <xdr:col>107</xdr:col>
      <xdr:colOff>50800</xdr:colOff>
      <xdr:row>62</xdr:row>
      <xdr:rowOff>42101</xdr:rowOff>
    </xdr:to>
    <xdr:cxnSp macro="">
      <xdr:nvCxnSpPr>
        <xdr:cNvPr id="548" name="直線コネクタ 547">
          <a:extLst>
            <a:ext uri="{FF2B5EF4-FFF2-40B4-BE49-F238E27FC236}">
              <a16:creationId xmlns:a16="http://schemas.microsoft.com/office/drawing/2014/main" id="{BE07DE3C-4DFA-47C4-B6FD-BAD953235077}"/>
            </a:ext>
          </a:extLst>
        </xdr:cNvPr>
        <xdr:cNvCxnSpPr/>
      </xdr:nvCxnSpPr>
      <xdr:spPr>
        <a:xfrm flipV="1">
          <a:off x="17602200" y="10087928"/>
          <a:ext cx="790575"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166942</xdr:rowOff>
    </xdr:from>
    <xdr:to>
      <xdr:col>98</xdr:col>
      <xdr:colOff>38100</xdr:colOff>
      <xdr:row>62</xdr:row>
      <xdr:rowOff>97092</xdr:rowOff>
    </xdr:to>
    <xdr:sp macro="" textlink="">
      <xdr:nvSpPr>
        <xdr:cNvPr id="549" name="楕円 548">
          <a:extLst>
            <a:ext uri="{FF2B5EF4-FFF2-40B4-BE49-F238E27FC236}">
              <a16:creationId xmlns:a16="http://schemas.microsoft.com/office/drawing/2014/main" id="{E9AE3314-74F7-4CA1-8394-C27E53929CF6}"/>
            </a:ext>
          </a:extLst>
        </xdr:cNvPr>
        <xdr:cNvSpPr/>
      </xdr:nvSpPr>
      <xdr:spPr>
        <a:xfrm>
          <a:off x="16754475" y="100507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42101</xdr:rowOff>
    </xdr:from>
    <xdr:to>
      <xdr:col>102</xdr:col>
      <xdr:colOff>114300</xdr:colOff>
      <xdr:row>62</xdr:row>
      <xdr:rowOff>46292</xdr:rowOff>
    </xdr:to>
    <xdr:cxnSp macro="">
      <xdr:nvCxnSpPr>
        <xdr:cNvPr id="550" name="直線コネクタ 549">
          <a:extLst>
            <a:ext uri="{FF2B5EF4-FFF2-40B4-BE49-F238E27FC236}">
              <a16:creationId xmlns:a16="http://schemas.microsoft.com/office/drawing/2014/main" id="{A926B387-3256-43DC-836E-D6FF8DFF4CDB}"/>
            </a:ext>
          </a:extLst>
        </xdr:cNvPr>
        <xdr:cNvCxnSpPr/>
      </xdr:nvCxnSpPr>
      <xdr:spPr>
        <a:xfrm flipV="1">
          <a:off x="16802100" y="10094151"/>
          <a:ext cx="8001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51" name="n_1aveValue【学校施設】&#10;一人当たり面積">
          <a:extLst>
            <a:ext uri="{FF2B5EF4-FFF2-40B4-BE49-F238E27FC236}">
              <a16:creationId xmlns:a16="http://schemas.microsoft.com/office/drawing/2014/main" id="{7C1A348A-E967-4F5C-9BCD-DC623FF9A65E}"/>
            </a:ext>
          </a:extLst>
        </xdr:cNvPr>
        <xdr:cNvSpPr txBox="1"/>
      </xdr:nvSpPr>
      <xdr:spPr>
        <a:xfrm>
          <a:off x="18983402" y="97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52" name="n_2aveValue【学校施設】&#10;一人当たり面積">
          <a:extLst>
            <a:ext uri="{FF2B5EF4-FFF2-40B4-BE49-F238E27FC236}">
              <a16:creationId xmlns:a16="http://schemas.microsoft.com/office/drawing/2014/main" id="{3087F8B4-B775-4C44-BA74-6D2C000151A5}"/>
            </a:ext>
          </a:extLst>
        </xdr:cNvPr>
        <xdr:cNvSpPr txBox="1"/>
      </xdr:nvSpPr>
      <xdr:spPr>
        <a:xfrm>
          <a:off x="18183302" y="97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53" name="n_3aveValue【学校施設】&#10;一人当たり面積">
          <a:extLst>
            <a:ext uri="{FF2B5EF4-FFF2-40B4-BE49-F238E27FC236}">
              <a16:creationId xmlns:a16="http://schemas.microsoft.com/office/drawing/2014/main" id="{293129BA-8B32-4970-B6A9-CD19CA89E020}"/>
            </a:ext>
          </a:extLst>
        </xdr:cNvPr>
        <xdr:cNvSpPr txBox="1"/>
      </xdr:nvSpPr>
      <xdr:spPr>
        <a:xfrm>
          <a:off x="17383202" y="97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54" name="n_4aveValue【学校施設】&#10;一人当たり面積">
          <a:extLst>
            <a:ext uri="{FF2B5EF4-FFF2-40B4-BE49-F238E27FC236}">
              <a16:creationId xmlns:a16="http://schemas.microsoft.com/office/drawing/2014/main" id="{23365B8E-0938-4B46-9542-C4D57C4226D5}"/>
            </a:ext>
          </a:extLst>
        </xdr:cNvPr>
        <xdr:cNvSpPr txBox="1"/>
      </xdr:nvSpPr>
      <xdr:spPr>
        <a:xfrm>
          <a:off x="16592627" y="978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80980</xdr:rowOff>
    </xdr:from>
    <xdr:ext cx="469744" cy="259045"/>
    <xdr:sp macro="" textlink="">
      <xdr:nvSpPr>
        <xdr:cNvPr id="555" name="n_2mainValue【学校施設】&#10;一人当たり面積">
          <a:extLst>
            <a:ext uri="{FF2B5EF4-FFF2-40B4-BE49-F238E27FC236}">
              <a16:creationId xmlns:a16="http://schemas.microsoft.com/office/drawing/2014/main" id="{9D63D666-B90F-4263-B718-A4515A98DCBE}"/>
            </a:ext>
          </a:extLst>
        </xdr:cNvPr>
        <xdr:cNvSpPr txBox="1"/>
      </xdr:nvSpPr>
      <xdr:spPr>
        <a:xfrm>
          <a:off x="18183302" y="101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84028</xdr:rowOff>
    </xdr:from>
    <xdr:ext cx="469744" cy="259045"/>
    <xdr:sp macro="" textlink="">
      <xdr:nvSpPr>
        <xdr:cNvPr id="556" name="n_3mainValue【学校施設】&#10;一人当たり面積">
          <a:extLst>
            <a:ext uri="{FF2B5EF4-FFF2-40B4-BE49-F238E27FC236}">
              <a16:creationId xmlns:a16="http://schemas.microsoft.com/office/drawing/2014/main" id="{D6250A48-1596-4198-9ABD-D03DC2E6979E}"/>
            </a:ext>
          </a:extLst>
        </xdr:cNvPr>
        <xdr:cNvSpPr txBox="1"/>
      </xdr:nvSpPr>
      <xdr:spPr>
        <a:xfrm>
          <a:off x="17383202" y="10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88219</xdr:rowOff>
    </xdr:from>
    <xdr:ext cx="469744" cy="259045"/>
    <xdr:sp macro="" textlink="">
      <xdr:nvSpPr>
        <xdr:cNvPr id="557" name="n_4mainValue【学校施設】&#10;一人当たり面積">
          <a:extLst>
            <a:ext uri="{FF2B5EF4-FFF2-40B4-BE49-F238E27FC236}">
              <a16:creationId xmlns:a16="http://schemas.microsoft.com/office/drawing/2014/main" id="{7B69A0C2-00D5-4654-9EB3-E0712B241F40}"/>
            </a:ext>
          </a:extLst>
        </xdr:cNvPr>
        <xdr:cNvSpPr txBox="1"/>
      </xdr:nvSpPr>
      <xdr:spPr>
        <a:xfrm>
          <a:off x="16592627" y="101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B2DCEC18-3A41-414C-A677-CBFECA6C4EF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F3999889-E2E7-4643-AFC4-E9D7AFCF6B0F}"/>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3D97F45E-48F0-4707-BDAA-8DF13228836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7BFE98C7-9743-4CAC-BA97-28D26C356E6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F03BEF02-5B55-47F7-93C3-C1EC4349D1A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C385347D-0E0E-431F-8E6B-37055679FBC9}"/>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AE298357-7954-473F-B271-74503DB797D5}"/>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AB096A5C-3BC7-4FEE-ACD3-7ED11E2714A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D05D426D-E6DF-4CD1-BC3E-B98F7893B960}"/>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42EF9384-E9E2-445C-9A40-9CCC0506BB8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8" name="テキスト ボックス 567">
          <a:extLst>
            <a:ext uri="{FF2B5EF4-FFF2-40B4-BE49-F238E27FC236}">
              <a16:creationId xmlns:a16="http://schemas.microsoft.com/office/drawing/2014/main" id="{C265AEA4-F45B-4603-8DE5-E444C1B5E93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3C9FC383-6FD1-4825-81CB-18EB6FE3EA82}"/>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0" name="テキスト ボックス 569">
          <a:extLst>
            <a:ext uri="{FF2B5EF4-FFF2-40B4-BE49-F238E27FC236}">
              <a16:creationId xmlns:a16="http://schemas.microsoft.com/office/drawing/2014/main" id="{494553CF-A6A3-4A04-942A-B040CEB1C2F4}"/>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7FCACDA0-B916-4B29-8312-28896913EB4C}"/>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EE252894-8CBB-4747-A206-2F8F7379D9BD}"/>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851B25CA-7D45-485C-872D-42DB0E83FC03}"/>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0FF39D3A-3872-4A68-9F5C-2AFB07A04120}"/>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9B0F15D6-F9FF-4582-950D-E191CACA11DE}"/>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C0E1E113-99DA-4393-A35C-43D981CE4E7F}"/>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0CB0AE06-6BAE-4264-ABCD-C9C9231B94EC}"/>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885AD5D2-58A1-469E-B444-5B9F220B7BDC}"/>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A6D271A9-1164-46BB-8149-34E549F90248}"/>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0" name="テキスト ボックス 579">
          <a:extLst>
            <a:ext uri="{FF2B5EF4-FFF2-40B4-BE49-F238E27FC236}">
              <a16:creationId xmlns:a16="http://schemas.microsoft.com/office/drawing/2014/main" id="{54F15735-5CFE-4C2F-8D32-C390110D106C}"/>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053A9ECB-FDBA-4BFB-8358-254FF571DF69}"/>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id="{C043DB3B-A7E5-4719-8B57-C67B9AEB74DF}"/>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83" name="直線コネクタ 582">
          <a:extLst>
            <a:ext uri="{FF2B5EF4-FFF2-40B4-BE49-F238E27FC236}">
              <a16:creationId xmlns:a16="http://schemas.microsoft.com/office/drawing/2014/main" id="{3BD2A05A-1172-4CBC-A160-8DEBE6522588}"/>
            </a:ext>
          </a:extLst>
        </xdr:cNvPr>
        <xdr:cNvCxnSpPr/>
      </xdr:nvCxnSpPr>
      <xdr:spPr>
        <a:xfrm flipV="1">
          <a:off x="14696439" y="12705443"/>
          <a:ext cx="0" cy="138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4" name="【児童館】&#10;有形固定資産減価償却率最小値テキスト">
          <a:extLst>
            <a:ext uri="{FF2B5EF4-FFF2-40B4-BE49-F238E27FC236}">
              <a16:creationId xmlns:a16="http://schemas.microsoft.com/office/drawing/2014/main" id="{887602A3-8C0E-4DB9-A5EF-6EF2F812BAAE}"/>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a:extLst>
            <a:ext uri="{FF2B5EF4-FFF2-40B4-BE49-F238E27FC236}">
              <a16:creationId xmlns:a16="http://schemas.microsoft.com/office/drawing/2014/main" id="{F8B53184-CC20-4DD8-BF6F-3E05AA6CBF4B}"/>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86" name="【児童館】&#10;有形固定資産減価償却率最大値テキスト">
          <a:extLst>
            <a:ext uri="{FF2B5EF4-FFF2-40B4-BE49-F238E27FC236}">
              <a16:creationId xmlns:a16="http://schemas.microsoft.com/office/drawing/2014/main" id="{E3635397-5ACB-4D03-A551-F94009B8B898}"/>
            </a:ext>
          </a:extLst>
        </xdr:cNvPr>
        <xdr:cNvSpPr txBox="1"/>
      </xdr:nvSpPr>
      <xdr:spPr>
        <a:xfrm>
          <a:off x="14735175" y="12490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87" name="直線コネクタ 586">
          <a:extLst>
            <a:ext uri="{FF2B5EF4-FFF2-40B4-BE49-F238E27FC236}">
              <a16:creationId xmlns:a16="http://schemas.microsoft.com/office/drawing/2014/main" id="{7EE6904C-A8AD-4485-8831-DF7D2C76075A}"/>
            </a:ext>
          </a:extLst>
        </xdr:cNvPr>
        <xdr:cNvCxnSpPr/>
      </xdr:nvCxnSpPr>
      <xdr:spPr>
        <a:xfrm>
          <a:off x="14611350" y="12705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88" name="【児童館】&#10;有形固定資産減価償却率平均値テキスト">
          <a:extLst>
            <a:ext uri="{FF2B5EF4-FFF2-40B4-BE49-F238E27FC236}">
              <a16:creationId xmlns:a16="http://schemas.microsoft.com/office/drawing/2014/main" id="{497C4360-3001-4C74-A1D8-6AF2BC036C56}"/>
            </a:ext>
          </a:extLst>
        </xdr:cNvPr>
        <xdr:cNvSpPr txBox="1"/>
      </xdr:nvSpPr>
      <xdr:spPr>
        <a:xfrm>
          <a:off x="14735175" y="13390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89" name="フローチャート: 判断 588">
          <a:extLst>
            <a:ext uri="{FF2B5EF4-FFF2-40B4-BE49-F238E27FC236}">
              <a16:creationId xmlns:a16="http://schemas.microsoft.com/office/drawing/2014/main" id="{5140B540-A474-4C74-B44E-BFEA5D0B7705}"/>
            </a:ext>
          </a:extLst>
        </xdr:cNvPr>
        <xdr:cNvSpPr/>
      </xdr:nvSpPr>
      <xdr:spPr>
        <a:xfrm>
          <a:off x="14649450" y="134117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90" name="フローチャート: 判断 589">
          <a:extLst>
            <a:ext uri="{FF2B5EF4-FFF2-40B4-BE49-F238E27FC236}">
              <a16:creationId xmlns:a16="http://schemas.microsoft.com/office/drawing/2014/main" id="{32F1269B-2DCB-4BA8-8EF6-E3BDC2CEB302}"/>
            </a:ext>
          </a:extLst>
        </xdr:cNvPr>
        <xdr:cNvSpPr/>
      </xdr:nvSpPr>
      <xdr:spPr>
        <a:xfrm>
          <a:off x="13887450"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91" name="フローチャート: 判断 590">
          <a:extLst>
            <a:ext uri="{FF2B5EF4-FFF2-40B4-BE49-F238E27FC236}">
              <a16:creationId xmlns:a16="http://schemas.microsoft.com/office/drawing/2014/main" id="{963B4E9F-5BFB-4FFA-BF59-00DA352D1273}"/>
            </a:ext>
          </a:extLst>
        </xdr:cNvPr>
        <xdr:cNvSpPr/>
      </xdr:nvSpPr>
      <xdr:spPr>
        <a:xfrm>
          <a:off x="13096875" y="133644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92" name="フローチャート: 判断 591">
          <a:extLst>
            <a:ext uri="{FF2B5EF4-FFF2-40B4-BE49-F238E27FC236}">
              <a16:creationId xmlns:a16="http://schemas.microsoft.com/office/drawing/2014/main" id="{E730DF83-E91C-4296-BE3D-0E0770ED6DA2}"/>
            </a:ext>
          </a:extLst>
        </xdr:cNvPr>
        <xdr:cNvSpPr/>
      </xdr:nvSpPr>
      <xdr:spPr>
        <a:xfrm>
          <a:off x="12296775" y="133252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93" name="フローチャート: 判断 592">
          <a:extLst>
            <a:ext uri="{FF2B5EF4-FFF2-40B4-BE49-F238E27FC236}">
              <a16:creationId xmlns:a16="http://schemas.microsoft.com/office/drawing/2014/main" id="{FC62A71D-A2E1-450D-9E6C-7A988E9F043F}"/>
            </a:ext>
          </a:extLst>
        </xdr:cNvPr>
        <xdr:cNvSpPr/>
      </xdr:nvSpPr>
      <xdr:spPr>
        <a:xfrm>
          <a:off x="11487150" y="13380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63D99AC-F9AD-4551-A514-641D27C5AF5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246389A2-CDC0-44F7-96F1-9A92B97F452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4DDD6B-4510-4AB4-B3F2-F5C779DB82C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DC38519D-1018-4AF9-A22F-72215B43BFA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CE1DABB3-32E4-403D-9B98-D740F0578AB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145687</xdr:rowOff>
    </xdr:from>
    <xdr:to>
      <xdr:col>76</xdr:col>
      <xdr:colOff>165100</xdr:colOff>
      <xdr:row>85</xdr:row>
      <xdr:rowOff>75837</xdr:rowOff>
    </xdr:to>
    <xdr:sp macro="" textlink="">
      <xdr:nvSpPr>
        <xdr:cNvPr id="599" name="楕円 598">
          <a:extLst>
            <a:ext uri="{FF2B5EF4-FFF2-40B4-BE49-F238E27FC236}">
              <a16:creationId xmlns:a16="http://schemas.microsoft.com/office/drawing/2014/main" id="{67AE9E65-8613-4018-87A8-3DD7E387AC03}"/>
            </a:ext>
          </a:extLst>
        </xdr:cNvPr>
        <xdr:cNvSpPr/>
      </xdr:nvSpPr>
      <xdr:spPr>
        <a:xfrm>
          <a:off x="13096875" y="13753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104866</xdr:rowOff>
    </xdr:from>
    <xdr:to>
      <xdr:col>72</xdr:col>
      <xdr:colOff>38100</xdr:colOff>
      <xdr:row>85</xdr:row>
      <xdr:rowOff>35016</xdr:rowOff>
    </xdr:to>
    <xdr:sp macro="" textlink="">
      <xdr:nvSpPr>
        <xdr:cNvPr id="600" name="楕円 599">
          <a:extLst>
            <a:ext uri="{FF2B5EF4-FFF2-40B4-BE49-F238E27FC236}">
              <a16:creationId xmlns:a16="http://schemas.microsoft.com/office/drawing/2014/main" id="{F7706AB5-0853-49F5-BD94-36F538FE1E87}"/>
            </a:ext>
          </a:extLst>
        </xdr:cNvPr>
        <xdr:cNvSpPr/>
      </xdr:nvSpPr>
      <xdr:spPr>
        <a:xfrm>
          <a:off x="12296775" y="13712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25037</xdr:rowOff>
    </xdr:to>
    <xdr:cxnSp macro="">
      <xdr:nvCxnSpPr>
        <xdr:cNvPr id="601" name="直線コネクタ 600">
          <a:extLst>
            <a:ext uri="{FF2B5EF4-FFF2-40B4-BE49-F238E27FC236}">
              <a16:creationId xmlns:a16="http://schemas.microsoft.com/office/drawing/2014/main" id="{1C5725A0-A814-4046-8A24-39EFABB20C9D}"/>
            </a:ext>
          </a:extLst>
        </xdr:cNvPr>
        <xdr:cNvCxnSpPr/>
      </xdr:nvCxnSpPr>
      <xdr:spPr>
        <a:xfrm>
          <a:off x="12344400" y="13770066"/>
          <a:ext cx="8001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602" name="楕円 601">
          <a:extLst>
            <a:ext uri="{FF2B5EF4-FFF2-40B4-BE49-F238E27FC236}">
              <a16:creationId xmlns:a16="http://schemas.microsoft.com/office/drawing/2014/main" id="{A22E66EC-E834-4160-8AF5-766DC565237A}"/>
            </a:ext>
          </a:extLst>
        </xdr:cNvPr>
        <xdr:cNvSpPr/>
      </xdr:nvSpPr>
      <xdr:spPr>
        <a:xfrm>
          <a:off x="11487150" y="13686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155666</xdr:rowOff>
    </xdr:to>
    <xdr:cxnSp macro="">
      <xdr:nvCxnSpPr>
        <xdr:cNvPr id="603" name="直線コネクタ 602">
          <a:extLst>
            <a:ext uri="{FF2B5EF4-FFF2-40B4-BE49-F238E27FC236}">
              <a16:creationId xmlns:a16="http://schemas.microsoft.com/office/drawing/2014/main" id="{D30D5BBC-25D1-4CF0-9CD9-E89E6FADA414}"/>
            </a:ext>
          </a:extLst>
        </xdr:cNvPr>
        <xdr:cNvCxnSpPr/>
      </xdr:nvCxnSpPr>
      <xdr:spPr>
        <a:xfrm>
          <a:off x="11534775" y="13734324"/>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04" name="n_1aveValue【児童館】&#10;有形固定資産減価償却率">
          <a:extLst>
            <a:ext uri="{FF2B5EF4-FFF2-40B4-BE49-F238E27FC236}">
              <a16:creationId xmlns:a16="http://schemas.microsoft.com/office/drawing/2014/main" id="{67536403-4957-4C6F-8335-0B578D6FFAB9}"/>
            </a:ext>
          </a:extLst>
        </xdr:cNvPr>
        <xdr:cNvSpPr txBox="1"/>
      </xdr:nvSpPr>
      <xdr:spPr>
        <a:xfrm>
          <a:off x="13745219" y="1319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05" name="n_2aveValue【児童館】&#10;有形固定資産減価償却率">
          <a:extLst>
            <a:ext uri="{FF2B5EF4-FFF2-40B4-BE49-F238E27FC236}">
              <a16:creationId xmlns:a16="http://schemas.microsoft.com/office/drawing/2014/main" id="{23B6371F-3F6F-4446-9D9F-9CFC2E837908}"/>
            </a:ext>
          </a:extLst>
        </xdr:cNvPr>
        <xdr:cNvSpPr txBox="1"/>
      </xdr:nvSpPr>
      <xdr:spPr>
        <a:xfrm>
          <a:off x="12964169" y="1315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06" name="n_3aveValue【児童館】&#10;有形固定資産減価償却率">
          <a:extLst>
            <a:ext uri="{FF2B5EF4-FFF2-40B4-BE49-F238E27FC236}">
              <a16:creationId xmlns:a16="http://schemas.microsoft.com/office/drawing/2014/main" id="{FDF538F8-24DD-4A25-A12D-5841144C442B}"/>
            </a:ext>
          </a:extLst>
        </xdr:cNvPr>
        <xdr:cNvSpPr txBox="1"/>
      </xdr:nvSpPr>
      <xdr:spPr>
        <a:xfrm>
          <a:off x="12164069" y="1312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07" name="n_4aveValue【児童館】&#10;有形固定資産減価償却率">
          <a:extLst>
            <a:ext uri="{FF2B5EF4-FFF2-40B4-BE49-F238E27FC236}">
              <a16:creationId xmlns:a16="http://schemas.microsoft.com/office/drawing/2014/main" id="{96CA6524-4408-49D9-8FBF-175E334BFEFC}"/>
            </a:ext>
          </a:extLst>
        </xdr:cNvPr>
        <xdr:cNvSpPr txBox="1"/>
      </xdr:nvSpPr>
      <xdr:spPr>
        <a:xfrm>
          <a:off x="11354444" y="131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608" name="n_2mainValue【児童館】&#10;有形固定資産減価償却率">
          <a:extLst>
            <a:ext uri="{FF2B5EF4-FFF2-40B4-BE49-F238E27FC236}">
              <a16:creationId xmlns:a16="http://schemas.microsoft.com/office/drawing/2014/main" id="{4E8E8FC5-B95D-46B6-94D3-EF050599D0D4}"/>
            </a:ext>
          </a:extLst>
        </xdr:cNvPr>
        <xdr:cNvSpPr txBox="1"/>
      </xdr:nvSpPr>
      <xdr:spPr>
        <a:xfrm>
          <a:off x="12964169" y="138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609" name="n_3mainValue【児童館】&#10;有形固定資産減価償却率">
          <a:extLst>
            <a:ext uri="{FF2B5EF4-FFF2-40B4-BE49-F238E27FC236}">
              <a16:creationId xmlns:a16="http://schemas.microsoft.com/office/drawing/2014/main" id="{87548224-41FE-4F52-BF95-7E2EF4DB0C86}"/>
            </a:ext>
          </a:extLst>
        </xdr:cNvPr>
        <xdr:cNvSpPr txBox="1"/>
      </xdr:nvSpPr>
      <xdr:spPr>
        <a:xfrm>
          <a:off x="12164069" y="13802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610" name="n_4mainValue【児童館】&#10;有形固定資産減価償却率">
          <a:extLst>
            <a:ext uri="{FF2B5EF4-FFF2-40B4-BE49-F238E27FC236}">
              <a16:creationId xmlns:a16="http://schemas.microsoft.com/office/drawing/2014/main" id="{5DEB038B-E37A-4F45-91AD-8E0B293A3175}"/>
            </a:ext>
          </a:extLst>
        </xdr:cNvPr>
        <xdr:cNvSpPr txBox="1"/>
      </xdr:nvSpPr>
      <xdr:spPr>
        <a:xfrm>
          <a:off x="11354444"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277787F9-3026-4921-B8CA-67069581A4F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044038B7-C360-4901-84DD-ADD4F46D08C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2222A692-CC7C-45C1-9EAE-216ABEEA0FC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3F654130-3183-403B-9301-E0B3F7C55F41}"/>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512F7F1B-6F70-434E-97DE-73F877BEB4A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2FD3C83A-E369-48EC-B027-00B532A3761B}"/>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D9183F0D-96DB-442D-951B-78211F1C488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FEF131B-9B1E-48C2-9F3F-C8CA33F0E3B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98AAFF9C-C4C2-47B6-8BB9-73672CA16EC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CD1BBBAE-7AE2-4142-8A0D-2CAE3E37326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1" name="直線コネクタ 620">
          <a:extLst>
            <a:ext uri="{FF2B5EF4-FFF2-40B4-BE49-F238E27FC236}">
              <a16:creationId xmlns:a16="http://schemas.microsoft.com/office/drawing/2014/main" id="{A08FF5B5-9715-4558-A2C2-FA68D8D7D7F4}"/>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F6368AE0-F3A5-4608-93ED-E3B4D4062DB7}"/>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3" name="直線コネクタ 622">
          <a:extLst>
            <a:ext uri="{FF2B5EF4-FFF2-40B4-BE49-F238E27FC236}">
              <a16:creationId xmlns:a16="http://schemas.microsoft.com/office/drawing/2014/main" id="{708F4A76-D909-4B68-B909-C56042558E91}"/>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4" name="テキスト ボックス 623">
          <a:extLst>
            <a:ext uri="{FF2B5EF4-FFF2-40B4-BE49-F238E27FC236}">
              <a16:creationId xmlns:a16="http://schemas.microsoft.com/office/drawing/2014/main" id="{A9D6722B-4587-497C-8E1B-4AC64EF80054}"/>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5" name="直線コネクタ 624">
          <a:extLst>
            <a:ext uri="{FF2B5EF4-FFF2-40B4-BE49-F238E27FC236}">
              <a16:creationId xmlns:a16="http://schemas.microsoft.com/office/drawing/2014/main" id="{4BD91782-F9F1-415A-9868-3366222752A6}"/>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6" name="テキスト ボックス 625">
          <a:extLst>
            <a:ext uri="{FF2B5EF4-FFF2-40B4-BE49-F238E27FC236}">
              <a16:creationId xmlns:a16="http://schemas.microsoft.com/office/drawing/2014/main" id="{6C5BF3B2-5B11-4E9E-8611-709E8C0B5EF9}"/>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7" name="直線コネクタ 626">
          <a:extLst>
            <a:ext uri="{FF2B5EF4-FFF2-40B4-BE49-F238E27FC236}">
              <a16:creationId xmlns:a16="http://schemas.microsoft.com/office/drawing/2014/main" id="{FD88831B-FF29-4E8F-9A63-94E282D3F467}"/>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8" name="テキスト ボックス 627">
          <a:extLst>
            <a:ext uri="{FF2B5EF4-FFF2-40B4-BE49-F238E27FC236}">
              <a16:creationId xmlns:a16="http://schemas.microsoft.com/office/drawing/2014/main" id="{94E05342-25C3-4564-B587-69287E924B96}"/>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9" name="直線コネクタ 628">
          <a:extLst>
            <a:ext uri="{FF2B5EF4-FFF2-40B4-BE49-F238E27FC236}">
              <a16:creationId xmlns:a16="http://schemas.microsoft.com/office/drawing/2014/main" id="{8A50B91C-E34D-4F96-8310-3516BF33C7B3}"/>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0" name="テキスト ボックス 629">
          <a:extLst>
            <a:ext uri="{FF2B5EF4-FFF2-40B4-BE49-F238E27FC236}">
              <a16:creationId xmlns:a16="http://schemas.microsoft.com/office/drawing/2014/main" id="{492DF925-EDD3-47FF-967E-631B206D925E}"/>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1" name="直線コネクタ 630">
          <a:extLst>
            <a:ext uri="{FF2B5EF4-FFF2-40B4-BE49-F238E27FC236}">
              <a16:creationId xmlns:a16="http://schemas.microsoft.com/office/drawing/2014/main" id="{21678474-1C83-4F56-A421-8F1BDD2DFB78}"/>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2" name="テキスト ボックス 631">
          <a:extLst>
            <a:ext uri="{FF2B5EF4-FFF2-40B4-BE49-F238E27FC236}">
              <a16:creationId xmlns:a16="http://schemas.microsoft.com/office/drawing/2014/main" id="{46468A94-842B-4B57-8AC9-680D7D135FC6}"/>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837EEF27-99C7-476B-8C21-6C8FE014188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92180B31-205E-4251-A6D3-34920B8490A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a:extLst>
            <a:ext uri="{FF2B5EF4-FFF2-40B4-BE49-F238E27FC236}">
              <a16:creationId xmlns:a16="http://schemas.microsoft.com/office/drawing/2014/main" id="{92C9FF95-BA1B-4AB3-A437-DAB5BA00EC3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36" name="直線コネクタ 635">
          <a:extLst>
            <a:ext uri="{FF2B5EF4-FFF2-40B4-BE49-F238E27FC236}">
              <a16:creationId xmlns:a16="http://schemas.microsoft.com/office/drawing/2014/main" id="{F6E59DEA-CC7E-49D6-99FF-F86E3F313EA8}"/>
            </a:ext>
          </a:extLst>
        </xdr:cNvPr>
        <xdr:cNvCxnSpPr/>
      </xdr:nvCxnSpPr>
      <xdr:spPr>
        <a:xfrm flipV="1">
          <a:off x="19954239" y="12724493"/>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37" name="【児童館】&#10;一人当たり面積最小値テキスト">
          <a:extLst>
            <a:ext uri="{FF2B5EF4-FFF2-40B4-BE49-F238E27FC236}">
              <a16:creationId xmlns:a16="http://schemas.microsoft.com/office/drawing/2014/main" id="{699211F5-150E-422E-A5D5-A2D4854ABDB7}"/>
            </a:ext>
          </a:extLst>
        </xdr:cNvPr>
        <xdr:cNvSpPr txBox="1"/>
      </xdr:nvSpPr>
      <xdr:spPr>
        <a:xfrm>
          <a:off x="19992975" y="1408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38" name="直線コネクタ 637">
          <a:extLst>
            <a:ext uri="{FF2B5EF4-FFF2-40B4-BE49-F238E27FC236}">
              <a16:creationId xmlns:a16="http://schemas.microsoft.com/office/drawing/2014/main" id="{DC059B88-9D05-45AE-9A8A-307A7ACFEE46}"/>
            </a:ext>
          </a:extLst>
        </xdr:cNvPr>
        <xdr:cNvCxnSpPr/>
      </xdr:nvCxnSpPr>
      <xdr:spPr>
        <a:xfrm>
          <a:off x="19878675" y="140788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39" name="【児童館】&#10;一人当たり面積最大値テキスト">
          <a:extLst>
            <a:ext uri="{FF2B5EF4-FFF2-40B4-BE49-F238E27FC236}">
              <a16:creationId xmlns:a16="http://schemas.microsoft.com/office/drawing/2014/main" id="{1570AFE0-5F26-4A75-8927-DD0F624D39B4}"/>
            </a:ext>
          </a:extLst>
        </xdr:cNvPr>
        <xdr:cNvSpPr txBox="1"/>
      </xdr:nvSpPr>
      <xdr:spPr>
        <a:xfrm>
          <a:off x="19992975" y="125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40" name="直線コネクタ 639">
          <a:extLst>
            <a:ext uri="{FF2B5EF4-FFF2-40B4-BE49-F238E27FC236}">
              <a16:creationId xmlns:a16="http://schemas.microsoft.com/office/drawing/2014/main" id="{C168E8CE-402D-4C85-90E2-2331093C0D84}"/>
            </a:ext>
          </a:extLst>
        </xdr:cNvPr>
        <xdr:cNvCxnSpPr/>
      </xdr:nvCxnSpPr>
      <xdr:spPr>
        <a:xfrm>
          <a:off x="19878675" y="12724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41" name="【児童館】&#10;一人当たり面積平均値テキスト">
          <a:extLst>
            <a:ext uri="{FF2B5EF4-FFF2-40B4-BE49-F238E27FC236}">
              <a16:creationId xmlns:a16="http://schemas.microsoft.com/office/drawing/2014/main" id="{76FBB3F0-16C5-41F4-9EBB-830DFD06D139}"/>
            </a:ext>
          </a:extLst>
        </xdr:cNvPr>
        <xdr:cNvSpPr txBox="1"/>
      </xdr:nvSpPr>
      <xdr:spPr>
        <a:xfrm>
          <a:off x="19992975" y="13737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42" name="フローチャート: 判断 641">
          <a:extLst>
            <a:ext uri="{FF2B5EF4-FFF2-40B4-BE49-F238E27FC236}">
              <a16:creationId xmlns:a16="http://schemas.microsoft.com/office/drawing/2014/main" id="{C67F7088-CF99-4F0D-B401-DE4AD1038F61}"/>
            </a:ext>
          </a:extLst>
        </xdr:cNvPr>
        <xdr:cNvSpPr/>
      </xdr:nvSpPr>
      <xdr:spPr>
        <a:xfrm>
          <a:off x="19897725" y="137531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43" name="フローチャート: 判断 642">
          <a:extLst>
            <a:ext uri="{FF2B5EF4-FFF2-40B4-BE49-F238E27FC236}">
              <a16:creationId xmlns:a16="http://schemas.microsoft.com/office/drawing/2014/main" id="{9D03A333-A356-49A4-A217-8E6047226C99}"/>
            </a:ext>
          </a:extLst>
        </xdr:cNvPr>
        <xdr:cNvSpPr/>
      </xdr:nvSpPr>
      <xdr:spPr>
        <a:xfrm>
          <a:off x="19154775" y="1377042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44" name="フローチャート: 判断 643">
          <a:extLst>
            <a:ext uri="{FF2B5EF4-FFF2-40B4-BE49-F238E27FC236}">
              <a16:creationId xmlns:a16="http://schemas.microsoft.com/office/drawing/2014/main" id="{4AA718A1-B9AA-4C10-811E-8291FEEDA6B1}"/>
            </a:ext>
          </a:extLst>
        </xdr:cNvPr>
        <xdr:cNvSpPr/>
      </xdr:nvSpPr>
      <xdr:spPr>
        <a:xfrm>
          <a:off x="18345150" y="137377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45" name="フローチャート: 判断 644">
          <a:extLst>
            <a:ext uri="{FF2B5EF4-FFF2-40B4-BE49-F238E27FC236}">
              <a16:creationId xmlns:a16="http://schemas.microsoft.com/office/drawing/2014/main" id="{17A62709-34D4-4E02-BFA4-399B3747158C}"/>
            </a:ext>
          </a:extLst>
        </xdr:cNvPr>
        <xdr:cNvSpPr/>
      </xdr:nvSpPr>
      <xdr:spPr>
        <a:xfrm>
          <a:off x="17554575" y="137377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46" name="フローチャート: 判断 645">
          <a:extLst>
            <a:ext uri="{FF2B5EF4-FFF2-40B4-BE49-F238E27FC236}">
              <a16:creationId xmlns:a16="http://schemas.microsoft.com/office/drawing/2014/main" id="{91386DE9-46A2-4923-B994-C0B70A7EFD04}"/>
            </a:ext>
          </a:extLst>
        </xdr:cNvPr>
        <xdr:cNvSpPr/>
      </xdr:nvSpPr>
      <xdr:spPr>
        <a:xfrm>
          <a:off x="167544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0CB1CCD-C0E8-492B-9C2A-4C4829322711}"/>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EC7D8095-2081-41F9-A7EA-DD7438B41FB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15F7E00-AD42-4F68-86B2-EBAC71E73895}"/>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A123EFC-A2D9-4DC3-83B1-D5875CAC643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DD8CB78-E086-41C2-968F-1587B7CB989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139700</xdr:rowOff>
    </xdr:from>
    <xdr:to>
      <xdr:col>107</xdr:col>
      <xdr:colOff>101600</xdr:colOff>
      <xdr:row>83</xdr:row>
      <xdr:rowOff>69850</xdr:rowOff>
    </xdr:to>
    <xdr:sp macro="" textlink="">
      <xdr:nvSpPr>
        <xdr:cNvPr id="652" name="楕円 651">
          <a:extLst>
            <a:ext uri="{FF2B5EF4-FFF2-40B4-BE49-F238E27FC236}">
              <a16:creationId xmlns:a16="http://schemas.microsoft.com/office/drawing/2014/main" id="{6B781005-4900-4E5F-BE60-B2847A5C6795}"/>
            </a:ext>
          </a:extLst>
        </xdr:cNvPr>
        <xdr:cNvSpPr/>
      </xdr:nvSpPr>
      <xdr:spPr>
        <a:xfrm>
          <a:off x="18345150" y="1343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53" name="楕円 652">
          <a:extLst>
            <a:ext uri="{FF2B5EF4-FFF2-40B4-BE49-F238E27FC236}">
              <a16:creationId xmlns:a16="http://schemas.microsoft.com/office/drawing/2014/main" id="{03CC49EB-F2ED-451D-A3F1-71226C21F706}"/>
            </a:ext>
          </a:extLst>
        </xdr:cNvPr>
        <xdr:cNvSpPr/>
      </xdr:nvSpPr>
      <xdr:spPr>
        <a:xfrm>
          <a:off x="17554575" y="13437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654" name="直線コネクタ 653">
          <a:extLst>
            <a:ext uri="{FF2B5EF4-FFF2-40B4-BE49-F238E27FC236}">
              <a16:creationId xmlns:a16="http://schemas.microsoft.com/office/drawing/2014/main" id="{9E1CADA2-E8AF-4B72-91B7-A115CF68483E}"/>
            </a:ext>
          </a:extLst>
        </xdr:cNvPr>
        <xdr:cNvCxnSpPr/>
      </xdr:nvCxnSpPr>
      <xdr:spPr>
        <a:xfrm flipV="1">
          <a:off x="17602200" y="13468350"/>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655" name="楕円 654">
          <a:extLst>
            <a:ext uri="{FF2B5EF4-FFF2-40B4-BE49-F238E27FC236}">
              <a16:creationId xmlns:a16="http://schemas.microsoft.com/office/drawing/2014/main" id="{558BF0D4-7361-46D7-BC4A-0E15318FB25E}"/>
            </a:ext>
          </a:extLst>
        </xdr:cNvPr>
        <xdr:cNvSpPr/>
      </xdr:nvSpPr>
      <xdr:spPr>
        <a:xfrm>
          <a:off x="16754475" y="134520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40821</xdr:rowOff>
    </xdr:to>
    <xdr:cxnSp macro="">
      <xdr:nvCxnSpPr>
        <xdr:cNvPr id="656" name="直線コネクタ 655">
          <a:extLst>
            <a:ext uri="{FF2B5EF4-FFF2-40B4-BE49-F238E27FC236}">
              <a16:creationId xmlns:a16="http://schemas.microsoft.com/office/drawing/2014/main" id="{E8B5101F-4546-4140-8075-BF41FAEBC0DA}"/>
            </a:ext>
          </a:extLst>
        </xdr:cNvPr>
        <xdr:cNvCxnSpPr/>
      </xdr:nvCxnSpPr>
      <xdr:spPr>
        <a:xfrm flipV="1">
          <a:off x="16802100" y="13476061"/>
          <a:ext cx="8001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657" name="n_1aveValue【児童館】&#10;一人当たり面積">
          <a:extLst>
            <a:ext uri="{FF2B5EF4-FFF2-40B4-BE49-F238E27FC236}">
              <a16:creationId xmlns:a16="http://schemas.microsoft.com/office/drawing/2014/main" id="{5981A93F-6F7A-4460-9AB1-8F1F2DA17C04}"/>
            </a:ext>
          </a:extLst>
        </xdr:cNvPr>
        <xdr:cNvSpPr txBox="1"/>
      </xdr:nvSpPr>
      <xdr:spPr>
        <a:xfrm>
          <a:off x="189834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58" name="n_2aveValue【児童館】&#10;一人当たり面積">
          <a:extLst>
            <a:ext uri="{FF2B5EF4-FFF2-40B4-BE49-F238E27FC236}">
              <a16:creationId xmlns:a16="http://schemas.microsoft.com/office/drawing/2014/main" id="{60BAAFC9-5E24-44CC-A199-A015FBEE49E5}"/>
            </a:ext>
          </a:extLst>
        </xdr:cNvPr>
        <xdr:cNvSpPr txBox="1"/>
      </xdr:nvSpPr>
      <xdr:spPr>
        <a:xfrm>
          <a:off x="18183302" y="1382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659" name="n_3aveValue【児童館】&#10;一人当たり面積">
          <a:extLst>
            <a:ext uri="{FF2B5EF4-FFF2-40B4-BE49-F238E27FC236}">
              <a16:creationId xmlns:a16="http://schemas.microsoft.com/office/drawing/2014/main" id="{10D50DEF-0A5A-437C-BB77-39CD25CCEA47}"/>
            </a:ext>
          </a:extLst>
        </xdr:cNvPr>
        <xdr:cNvSpPr txBox="1"/>
      </xdr:nvSpPr>
      <xdr:spPr>
        <a:xfrm>
          <a:off x="17383202" y="1382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60" name="n_4aveValue【児童館】&#10;一人当たり面積">
          <a:extLst>
            <a:ext uri="{FF2B5EF4-FFF2-40B4-BE49-F238E27FC236}">
              <a16:creationId xmlns:a16="http://schemas.microsoft.com/office/drawing/2014/main" id="{BBCDA329-1788-4269-A379-C1756968FF7B}"/>
            </a:ext>
          </a:extLst>
        </xdr:cNvPr>
        <xdr:cNvSpPr txBox="1"/>
      </xdr:nvSpPr>
      <xdr:spPr>
        <a:xfrm>
          <a:off x="16592627"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61" name="n_2mainValue【児童館】&#10;一人当たり面積">
          <a:extLst>
            <a:ext uri="{FF2B5EF4-FFF2-40B4-BE49-F238E27FC236}">
              <a16:creationId xmlns:a16="http://schemas.microsoft.com/office/drawing/2014/main" id="{F8027C91-44AA-4165-9C60-62185F21F94C}"/>
            </a:ext>
          </a:extLst>
        </xdr:cNvPr>
        <xdr:cNvSpPr txBox="1"/>
      </xdr:nvSpPr>
      <xdr:spPr>
        <a:xfrm>
          <a:off x="18183302"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62" name="n_3mainValue【児童館】&#10;一人当たり面積">
          <a:extLst>
            <a:ext uri="{FF2B5EF4-FFF2-40B4-BE49-F238E27FC236}">
              <a16:creationId xmlns:a16="http://schemas.microsoft.com/office/drawing/2014/main" id="{8D010B01-C806-40B4-BEC5-8FBC3F5F176A}"/>
            </a:ext>
          </a:extLst>
        </xdr:cNvPr>
        <xdr:cNvSpPr txBox="1"/>
      </xdr:nvSpPr>
      <xdr:spPr>
        <a:xfrm>
          <a:off x="17383202"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108148</xdr:rowOff>
    </xdr:from>
    <xdr:ext cx="469744" cy="259045"/>
    <xdr:sp macro="" textlink="">
      <xdr:nvSpPr>
        <xdr:cNvPr id="663" name="n_4mainValue【児童館】&#10;一人当たり面積">
          <a:extLst>
            <a:ext uri="{FF2B5EF4-FFF2-40B4-BE49-F238E27FC236}">
              <a16:creationId xmlns:a16="http://schemas.microsoft.com/office/drawing/2014/main" id="{B5167549-B1F7-477A-933C-726F94F70B15}"/>
            </a:ext>
          </a:extLst>
        </xdr:cNvPr>
        <xdr:cNvSpPr txBox="1"/>
      </xdr:nvSpPr>
      <xdr:spPr>
        <a:xfrm>
          <a:off x="16592627" y="1323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7116D8B5-4034-4F12-A9C7-1681A0B3778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2902903B-7AD6-44FC-9D3C-216ECD7C204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11FACA83-67A1-467B-8A58-EC46AD13485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CA0E3935-CCDC-40D8-BED3-85B1586E9A9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C3B6F2E8-0E34-467A-B551-895A04DFC8B1}"/>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7B0ECB6D-58FA-4798-9A99-714AD8629516}"/>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ADC287A0-B3A7-40F5-8AA8-8EA501317B09}"/>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98820FC4-1B22-48E5-8647-708FA661462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2B3B1CEE-DA82-4C95-AD65-6FE45A20C4E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CB53A6BB-E253-4B87-819C-FA827DA5EDB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a:extLst>
            <a:ext uri="{FF2B5EF4-FFF2-40B4-BE49-F238E27FC236}">
              <a16:creationId xmlns:a16="http://schemas.microsoft.com/office/drawing/2014/main" id="{1DEBBAC5-D693-474A-A7D3-964CEF4BEB52}"/>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a:extLst>
            <a:ext uri="{FF2B5EF4-FFF2-40B4-BE49-F238E27FC236}">
              <a16:creationId xmlns:a16="http://schemas.microsoft.com/office/drawing/2014/main" id="{D46260D4-DC96-4E3E-ACC2-4D55AF9C3F3F}"/>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B1A25A20-60BD-4127-9DC7-493726C4EF02}"/>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a:extLst>
            <a:ext uri="{FF2B5EF4-FFF2-40B4-BE49-F238E27FC236}">
              <a16:creationId xmlns:a16="http://schemas.microsoft.com/office/drawing/2014/main" id="{0ADFA2D2-C17C-465D-AD0A-6A53E6E2AC13}"/>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a:extLst>
            <a:ext uri="{FF2B5EF4-FFF2-40B4-BE49-F238E27FC236}">
              <a16:creationId xmlns:a16="http://schemas.microsoft.com/office/drawing/2014/main" id="{600AA885-E0BB-42A9-9DB5-9D5194B2D47E}"/>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a:extLst>
            <a:ext uri="{FF2B5EF4-FFF2-40B4-BE49-F238E27FC236}">
              <a16:creationId xmlns:a16="http://schemas.microsoft.com/office/drawing/2014/main" id="{AABDFA86-A28F-4BF1-BBFC-8B449D0C8EF0}"/>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a:extLst>
            <a:ext uri="{FF2B5EF4-FFF2-40B4-BE49-F238E27FC236}">
              <a16:creationId xmlns:a16="http://schemas.microsoft.com/office/drawing/2014/main" id="{550B0188-FF42-4F16-A4A5-6C2058EC13A2}"/>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a:extLst>
            <a:ext uri="{FF2B5EF4-FFF2-40B4-BE49-F238E27FC236}">
              <a16:creationId xmlns:a16="http://schemas.microsoft.com/office/drawing/2014/main" id="{04B03AA6-02D3-44E2-82AE-7B8F434EE57B}"/>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a:extLst>
            <a:ext uri="{FF2B5EF4-FFF2-40B4-BE49-F238E27FC236}">
              <a16:creationId xmlns:a16="http://schemas.microsoft.com/office/drawing/2014/main" id="{C2F1A770-4E50-42E0-9984-7D78EA7B6DD8}"/>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a:extLst>
            <a:ext uri="{FF2B5EF4-FFF2-40B4-BE49-F238E27FC236}">
              <a16:creationId xmlns:a16="http://schemas.microsoft.com/office/drawing/2014/main" id="{06C79D4E-294C-476A-9E8A-A8E9B4C4DE1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4" name="テキスト ボックス 683">
          <a:extLst>
            <a:ext uri="{FF2B5EF4-FFF2-40B4-BE49-F238E27FC236}">
              <a16:creationId xmlns:a16="http://schemas.microsoft.com/office/drawing/2014/main" id="{FCB83EF6-260F-415E-B9E1-75EA2792F44D}"/>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745675B8-10D7-47E3-B5B6-A70056C14D7C}"/>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6" name="テキスト ボックス 685">
          <a:extLst>
            <a:ext uri="{FF2B5EF4-FFF2-40B4-BE49-F238E27FC236}">
              <a16:creationId xmlns:a16="http://schemas.microsoft.com/office/drawing/2014/main" id="{B9BF8573-C45B-4EA8-8BCD-51E2AE97A971}"/>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F27C0E35-0C46-405B-8837-B19F694B311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88" name="直線コネクタ 687">
          <a:extLst>
            <a:ext uri="{FF2B5EF4-FFF2-40B4-BE49-F238E27FC236}">
              <a16:creationId xmlns:a16="http://schemas.microsoft.com/office/drawing/2014/main" id="{3454C5E3-06CF-4DAA-984C-071F8B6EF501}"/>
            </a:ext>
          </a:extLst>
        </xdr:cNvPr>
        <xdr:cNvCxnSpPr/>
      </xdr:nvCxnSpPr>
      <xdr:spPr>
        <a:xfrm flipV="1">
          <a:off x="14696439" y="16278861"/>
          <a:ext cx="0" cy="1532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9" name="【公民館】&#10;有形固定資産減価償却率最小値テキスト">
          <a:extLst>
            <a:ext uri="{FF2B5EF4-FFF2-40B4-BE49-F238E27FC236}">
              <a16:creationId xmlns:a16="http://schemas.microsoft.com/office/drawing/2014/main" id="{8755D322-1708-4B61-92C8-0F38EEF9CDEE}"/>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0" name="直線コネクタ 689">
          <a:extLst>
            <a:ext uri="{FF2B5EF4-FFF2-40B4-BE49-F238E27FC236}">
              <a16:creationId xmlns:a16="http://schemas.microsoft.com/office/drawing/2014/main" id="{0F2A176E-C72F-44D7-9A1A-46D5F906CAB0}"/>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91" name="【公民館】&#10;有形固定資産減価償却率最大値テキスト">
          <a:extLst>
            <a:ext uri="{FF2B5EF4-FFF2-40B4-BE49-F238E27FC236}">
              <a16:creationId xmlns:a16="http://schemas.microsoft.com/office/drawing/2014/main" id="{A32CFB18-23A5-4B42-A04B-B9307DC72202}"/>
            </a:ext>
          </a:extLst>
        </xdr:cNvPr>
        <xdr:cNvSpPr txBox="1"/>
      </xdr:nvSpPr>
      <xdr:spPr>
        <a:xfrm>
          <a:off x="14735175" y="1605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92" name="直線コネクタ 691">
          <a:extLst>
            <a:ext uri="{FF2B5EF4-FFF2-40B4-BE49-F238E27FC236}">
              <a16:creationId xmlns:a16="http://schemas.microsoft.com/office/drawing/2014/main" id="{5CA01ABD-524E-4E49-A852-46E42F7FF91B}"/>
            </a:ext>
          </a:extLst>
        </xdr:cNvPr>
        <xdr:cNvCxnSpPr/>
      </xdr:nvCxnSpPr>
      <xdr:spPr>
        <a:xfrm>
          <a:off x="14611350" y="1627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93" name="【公民館】&#10;有形固定資産減価償却率平均値テキスト">
          <a:extLst>
            <a:ext uri="{FF2B5EF4-FFF2-40B4-BE49-F238E27FC236}">
              <a16:creationId xmlns:a16="http://schemas.microsoft.com/office/drawing/2014/main" id="{B8B53C76-041F-492F-88E9-39EE32FED037}"/>
            </a:ext>
          </a:extLst>
        </xdr:cNvPr>
        <xdr:cNvSpPr txBox="1"/>
      </xdr:nvSpPr>
      <xdr:spPr>
        <a:xfrm>
          <a:off x="14735175" y="1706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94" name="フローチャート: 判断 693">
          <a:extLst>
            <a:ext uri="{FF2B5EF4-FFF2-40B4-BE49-F238E27FC236}">
              <a16:creationId xmlns:a16="http://schemas.microsoft.com/office/drawing/2014/main" id="{E21EA258-6DD6-4BED-9E2A-54012AB17F89}"/>
            </a:ext>
          </a:extLst>
        </xdr:cNvPr>
        <xdr:cNvSpPr/>
      </xdr:nvSpPr>
      <xdr:spPr>
        <a:xfrm>
          <a:off x="14649450" y="1708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95" name="フローチャート: 判断 694">
          <a:extLst>
            <a:ext uri="{FF2B5EF4-FFF2-40B4-BE49-F238E27FC236}">
              <a16:creationId xmlns:a16="http://schemas.microsoft.com/office/drawing/2014/main" id="{709C539E-2575-47C7-9B4B-C34D65C5F3D1}"/>
            </a:ext>
          </a:extLst>
        </xdr:cNvPr>
        <xdr:cNvSpPr/>
      </xdr:nvSpPr>
      <xdr:spPr>
        <a:xfrm>
          <a:off x="13887450" y="17056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96" name="フローチャート: 判断 695">
          <a:extLst>
            <a:ext uri="{FF2B5EF4-FFF2-40B4-BE49-F238E27FC236}">
              <a16:creationId xmlns:a16="http://schemas.microsoft.com/office/drawing/2014/main" id="{6C3E6B14-6911-416B-BEEB-52EB4DD03126}"/>
            </a:ext>
          </a:extLst>
        </xdr:cNvPr>
        <xdr:cNvSpPr/>
      </xdr:nvSpPr>
      <xdr:spPr>
        <a:xfrm>
          <a:off x="13096875" y="1709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97" name="フローチャート: 判断 696">
          <a:extLst>
            <a:ext uri="{FF2B5EF4-FFF2-40B4-BE49-F238E27FC236}">
              <a16:creationId xmlns:a16="http://schemas.microsoft.com/office/drawing/2014/main" id="{4BE22B50-A89D-4073-A9CC-7A07E40E81A4}"/>
            </a:ext>
          </a:extLst>
        </xdr:cNvPr>
        <xdr:cNvSpPr/>
      </xdr:nvSpPr>
      <xdr:spPr>
        <a:xfrm>
          <a:off x="12296775" y="17097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98" name="フローチャート: 判断 697">
          <a:extLst>
            <a:ext uri="{FF2B5EF4-FFF2-40B4-BE49-F238E27FC236}">
              <a16:creationId xmlns:a16="http://schemas.microsoft.com/office/drawing/2014/main" id="{80371AB8-610B-4165-B575-99C931EEA1B4}"/>
            </a:ext>
          </a:extLst>
        </xdr:cNvPr>
        <xdr:cNvSpPr/>
      </xdr:nvSpPr>
      <xdr:spPr>
        <a:xfrm>
          <a:off x="11487150" y="170757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1DD07AB-CE65-451D-A1D1-5FEAA26BA3F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1E07EDA4-4C5B-4C41-BC5E-8DFAF57DEDFF}"/>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9AC710C8-9EC7-4A0E-BACA-EB8F38F61C7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A16CF95-A4C7-4936-9CCA-E774A585D6A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D525D31-4B10-498D-AA74-A24BD63719A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65405</xdr:rowOff>
    </xdr:from>
    <xdr:to>
      <xdr:col>76</xdr:col>
      <xdr:colOff>165100</xdr:colOff>
      <xdr:row>105</xdr:row>
      <xdr:rowOff>167005</xdr:rowOff>
    </xdr:to>
    <xdr:sp macro="" textlink="">
      <xdr:nvSpPr>
        <xdr:cNvPr id="704" name="楕円 703">
          <a:extLst>
            <a:ext uri="{FF2B5EF4-FFF2-40B4-BE49-F238E27FC236}">
              <a16:creationId xmlns:a16="http://schemas.microsoft.com/office/drawing/2014/main" id="{3405F4FC-4419-482F-8774-2AA8F240CBC2}"/>
            </a:ext>
          </a:extLst>
        </xdr:cNvPr>
        <xdr:cNvSpPr/>
      </xdr:nvSpPr>
      <xdr:spPr>
        <a:xfrm>
          <a:off x="13096875" y="17213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5" name="楕円 704">
          <a:extLst>
            <a:ext uri="{FF2B5EF4-FFF2-40B4-BE49-F238E27FC236}">
              <a16:creationId xmlns:a16="http://schemas.microsoft.com/office/drawing/2014/main" id="{31CEBCF4-21B5-4422-A4A2-83EF769A4170}"/>
            </a:ext>
          </a:extLst>
        </xdr:cNvPr>
        <xdr:cNvSpPr/>
      </xdr:nvSpPr>
      <xdr:spPr>
        <a:xfrm>
          <a:off x="122967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116205</xdr:rowOff>
    </xdr:to>
    <xdr:cxnSp macro="">
      <xdr:nvCxnSpPr>
        <xdr:cNvPr id="706" name="直線コネクタ 705">
          <a:extLst>
            <a:ext uri="{FF2B5EF4-FFF2-40B4-BE49-F238E27FC236}">
              <a16:creationId xmlns:a16="http://schemas.microsoft.com/office/drawing/2014/main" id="{F92FCC3F-6DDB-4E27-8F4A-CF4ABDBF428E}"/>
            </a:ext>
          </a:extLst>
        </xdr:cNvPr>
        <xdr:cNvCxnSpPr/>
      </xdr:nvCxnSpPr>
      <xdr:spPr>
        <a:xfrm>
          <a:off x="12344400" y="172212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164464</xdr:rowOff>
    </xdr:from>
    <xdr:to>
      <xdr:col>67</xdr:col>
      <xdr:colOff>101600</xdr:colOff>
      <xdr:row>105</xdr:row>
      <xdr:rowOff>94614</xdr:rowOff>
    </xdr:to>
    <xdr:sp macro="" textlink="">
      <xdr:nvSpPr>
        <xdr:cNvPr id="707" name="楕円 706">
          <a:extLst>
            <a:ext uri="{FF2B5EF4-FFF2-40B4-BE49-F238E27FC236}">
              <a16:creationId xmlns:a16="http://schemas.microsoft.com/office/drawing/2014/main" id="{D7FE6A25-E522-4C3D-A9C6-B1DB37ABF2A5}"/>
            </a:ext>
          </a:extLst>
        </xdr:cNvPr>
        <xdr:cNvSpPr/>
      </xdr:nvSpPr>
      <xdr:spPr>
        <a:xfrm>
          <a:off x="11487150" y="17134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43814</xdr:rowOff>
    </xdr:from>
    <xdr:to>
      <xdr:col>71</xdr:col>
      <xdr:colOff>177800</xdr:colOff>
      <xdr:row>105</xdr:row>
      <xdr:rowOff>76200</xdr:rowOff>
    </xdr:to>
    <xdr:cxnSp macro="">
      <xdr:nvCxnSpPr>
        <xdr:cNvPr id="708" name="直線コネクタ 707">
          <a:extLst>
            <a:ext uri="{FF2B5EF4-FFF2-40B4-BE49-F238E27FC236}">
              <a16:creationId xmlns:a16="http://schemas.microsoft.com/office/drawing/2014/main" id="{1F54D97E-1C79-4D7E-A36F-F477911D2175}"/>
            </a:ext>
          </a:extLst>
        </xdr:cNvPr>
        <xdr:cNvCxnSpPr/>
      </xdr:nvCxnSpPr>
      <xdr:spPr>
        <a:xfrm>
          <a:off x="11534775" y="17191989"/>
          <a:ext cx="80962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09" name="n_1aveValue【公民館】&#10;有形固定資産減価償却率">
          <a:extLst>
            <a:ext uri="{FF2B5EF4-FFF2-40B4-BE49-F238E27FC236}">
              <a16:creationId xmlns:a16="http://schemas.microsoft.com/office/drawing/2014/main" id="{D5493808-0313-47EC-A3B2-FC1DA0F05265}"/>
            </a:ext>
          </a:extLst>
        </xdr:cNvPr>
        <xdr:cNvSpPr txBox="1"/>
      </xdr:nvSpPr>
      <xdr:spPr>
        <a:xfrm>
          <a:off x="13745219"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10" name="n_2aveValue【公民館】&#10;有形固定資産減価償却率">
          <a:extLst>
            <a:ext uri="{FF2B5EF4-FFF2-40B4-BE49-F238E27FC236}">
              <a16:creationId xmlns:a16="http://schemas.microsoft.com/office/drawing/2014/main" id="{0B75DBC5-E9DB-426D-B069-0B78463CD1C0}"/>
            </a:ext>
          </a:extLst>
        </xdr:cNvPr>
        <xdr:cNvSpPr txBox="1"/>
      </xdr:nvSpPr>
      <xdr:spPr>
        <a:xfrm>
          <a:off x="129641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11" name="n_3aveValue【公民館】&#10;有形固定資産減価償却率">
          <a:extLst>
            <a:ext uri="{FF2B5EF4-FFF2-40B4-BE49-F238E27FC236}">
              <a16:creationId xmlns:a16="http://schemas.microsoft.com/office/drawing/2014/main" id="{43F76765-637A-4518-B0DC-CA2B60FB8AE5}"/>
            </a:ext>
          </a:extLst>
        </xdr:cNvPr>
        <xdr:cNvSpPr txBox="1"/>
      </xdr:nvSpPr>
      <xdr:spPr>
        <a:xfrm>
          <a:off x="121640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12" name="n_4aveValue【公民館】&#10;有形固定資産減価償却率">
          <a:extLst>
            <a:ext uri="{FF2B5EF4-FFF2-40B4-BE49-F238E27FC236}">
              <a16:creationId xmlns:a16="http://schemas.microsoft.com/office/drawing/2014/main" id="{DE8A9550-13DC-404C-8DDF-36674A7CC99E}"/>
            </a:ext>
          </a:extLst>
        </xdr:cNvPr>
        <xdr:cNvSpPr txBox="1"/>
      </xdr:nvSpPr>
      <xdr:spPr>
        <a:xfrm>
          <a:off x="11354444"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158132</xdr:rowOff>
    </xdr:from>
    <xdr:ext cx="405111" cy="259045"/>
    <xdr:sp macro="" textlink="">
      <xdr:nvSpPr>
        <xdr:cNvPr id="713" name="n_2mainValue【公民館】&#10;有形固定資産減価償却率">
          <a:extLst>
            <a:ext uri="{FF2B5EF4-FFF2-40B4-BE49-F238E27FC236}">
              <a16:creationId xmlns:a16="http://schemas.microsoft.com/office/drawing/2014/main" id="{D271291A-DE01-40CB-B1C3-54DBB29D6A50}"/>
            </a:ext>
          </a:extLst>
        </xdr:cNvPr>
        <xdr:cNvSpPr txBox="1"/>
      </xdr:nvSpPr>
      <xdr:spPr>
        <a:xfrm>
          <a:off x="12964169"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14" name="n_3mainValue【公民館】&#10;有形固定資産減価償却率">
          <a:extLst>
            <a:ext uri="{FF2B5EF4-FFF2-40B4-BE49-F238E27FC236}">
              <a16:creationId xmlns:a16="http://schemas.microsoft.com/office/drawing/2014/main" id="{2DAE9F06-9DF2-4C4B-B826-0E2104667FF6}"/>
            </a:ext>
          </a:extLst>
        </xdr:cNvPr>
        <xdr:cNvSpPr txBox="1"/>
      </xdr:nvSpPr>
      <xdr:spPr>
        <a:xfrm>
          <a:off x="12164069"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715" name="n_4mainValue【公民館】&#10;有形固定資産減価償却率">
          <a:extLst>
            <a:ext uri="{FF2B5EF4-FFF2-40B4-BE49-F238E27FC236}">
              <a16:creationId xmlns:a16="http://schemas.microsoft.com/office/drawing/2014/main" id="{D951CB81-CDE0-4D3D-B5D0-849913A0C4AC}"/>
            </a:ext>
          </a:extLst>
        </xdr:cNvPr>
        <xdr:cNvSpPr txBox="1"/>
      </xdr:nvSpPr>
      <xdr:spPr>
        <a:xfrm>
          <a:off x="113544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349F358C-4965-4564-AF85-B2F5DA3666B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88B0CF6C-8CED-4803-ACEA-5273C96933B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327D9F82-5657-47AA-B2ED-FA1434F20CC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28C7101F-E7C8-436F-93AD-7089993B4EE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ACA49A4F-9A35-42DD-895E-3368B748198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AE2F89B7-CB04-4219-AFA0-CB2F5AB7CB8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41D190A1-0989-4E6A-A029-1267EC64201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1E703842-8BB2-4BEB-B632-F49A067CF93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39DE83D0-A057-4F7D-960D-7A7A1630149D}"/>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698A21B0-58B5-4D3D-B6E7-94F7ECD730F2}"/>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a:extLst>
            <a:ext uri="{FF2B5EF4-FFF2-40B4-BE49-F238E27FC236}">
              <a16:creationId xmlns:a16="http://schemas.microsoft.com/office/drawing/2014/main" id="{DA6812AC-A51E-437C-89A1-07262A766646}"/>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30A0E29F-91E3-4955-861F-84049981BC66}"/>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a:extLst>
            <a:ext uri="{FF2B5EF4-FFF2-40B4-BE49-F238E27FC236}">
              <a16:creationId xmlns:a16="http://schemas.microsoft.com/office/drawing/2014/main" id="{D30174E0-1731-49E1-B104-E16DB815D374}"/>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a:extLst>
            <a:ext uri="{FF2B5EF4-FFF2-40B4-BE49-F238E27FC236}">
              <a16:creationId xmlns:a16="http://schemas.microsoft.com/office/drawing/2014/main" id="{321B0A1F-F433-41E6-BD30-411D1D2BAE42}"/>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a:extLst>
            <a:ext uri="{FF2B5EF4-FFF2-40B4-BE49-F238E27FC236}">
              <a16:creationId xmlns:a16="http://schemas.microsoft.com/office/drawing/2014/main" id="{990377B7-542F-4604-AC90-CDD887F0813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a:extLst>
            <a:ext uri="{FF2B5EF4-FFF2-40B4-BE49-F238E27FC236}">
              <a16:creationId xmlns:a16="http://schemas.microsoft.com/office/drawing/2014/main" id="{E0BA0938-46AC-40C7-94A4-E3B6C5187654}"/>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a:extLst>
            <a:ext uri="{FF2B5EF4-FFF2-40B4-BE49-F238E27FC236}">
              <a16:creationId xmlns:a16="http://schemas.microsoft.com/office/drawing/2014/main" id="{142C9022-8D65-4327-94E8-B9F71330A9DA}"/>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a:extLst>
            <a:ext uri="{FF2B5EF4-FFF2-40B4-BE49-F238E27FC236}">
              <a16:creationId xmlns:a16="http://schemas.microsoft.com/office/drawing/2014/main" id="{214BFDD6-A66F-40CE-B69B-CD8F97CD758F}"/>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a:extLst>
            <a:ext uri="{FF2B5EF4-FFF2-40B4-BE49-F238E27FC236}">
              <a16:creationId xmlns:a16="http://schemas.microsoft.com/office/drawing/2014/main" id="{9D84860A-59CF-445D-BC37-7F2C58C4E25B}"/>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a:extLst>
            <a:ext uri="{FF2B5EF4-FFF2-40B4-BE49-F238E27FC236}">
              <a16:creationId xmlns:a16="http://schemas.microsoft.com/office/drawing/2014/main" id="{F6DCCE70-10BF-48A3-89C1-B71ED2E577C2}"/>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a:extLst>
            <a:ext uri="{FF2B5EF4-FFF2-40B4-BE49-F238E27FC236}">
              <a16:creationId xmlns:a16="http://schemas.microsoft.com/office/drawing/2014/main" id="{A544404C-750E-42ED-9203-F5A2429FA6F5}"/>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a:extLst>
            <a:ext uri="{FF2B5EF4-FFF2-40B4-BE49-F238E27FC236}">
              <a16:creationId xmlns:a16="http://schemas.microsoft.com/office/drawing/2014/main" id="{E6E6718C-117C-4C87-A3B0-261D7A1BEE63}"/>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4E4DBAE4-E4C9-4BFB-BF99-B0D3AC5D59E6}"/>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F0076F97-57B9-4780-A1B3-7FA351BEEFE3}"/>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a:extLst>
            <a:ext uri="{FF2B5EF4-FFF2-40B4-BE49-F238E27FC236}">
              <a16:creationId xmlns:a16="http://schemas.microsoft.com/office/drawing/2014/main" id="{0BF3D6D5-33A5-4B90-ABCA-26217A745F34}"/>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41" name="直線コネクタ 740">
          <a:extLst>
            <a:ext uri="{FF2B5EF4-FFF2-40B4-BE49-F238E27FC236}">
              <a16:creationId xmlns:a16="http://schemas.microsoft.com/office/drawing/2014/main" id="{D1C2473B-0A88-4836-8EFC-D02018F6927E}"/>
            </a:ext>
          </a:extLst>
        </xdr:cNvPr>
        <xdr:cNvCxnSpPr/>
      </xdr:nvCxnSpPr>
      <xdr:spPr>
        <a:xfrm flipV="1">
          <a:off x="19954239" y="16447136"/>
          <a:ext cx="0" cy="140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42" name="【公民館】&#10;一人当たり面積最小値テキスト">
          <a:extLst>
            <a:ext uri="{FF2B5EF4-FFF2-40B4-BE49-F238E27FC236}">
              <a16:creationId xmlns:a16="http://schemas.microsoft.com/office/drawing/2014/main" id="{ACBE850B-1781-4FDC-8A38-CD40FEC7FCE4}"/>
            </a:ext>
          </a:extLst>
        </xdr:cNvPr>
        <xdr:cNvSpPr txBox="1"/>
      </xdr:nvSpPr>
      <xdr:spPr>
        <a:xfrm>
          <a:off x="19992975" y="178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43" name="直線コネクタ 742">
          <a:extLst>
            <a:ext uri="{FF2B5EF4-FFF2-40B4-BE49-F238E27FC236}">
              <a16:creationId xmlns:a16="http://schemas.microsoft.com/office/drawing/2014/main" id="{24DFC8D2-FEE7-4AE0-9BAA-E7634772C59A}"/>
            </a:ext>
          </a:extLst>
        </xdr:cNvPr>
        <xdr:cNvCxnSpPr/>
      </xdr:nvCxnSpPr>
      <xdr:spPr>
        <a:xfrm>
          <a:off x="19878675" y="17851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4" name="【公民館】&#10;一人当たり面積最大値テキスト">
          <a:extLst>
            <a:ext uri="{FF2B5EF4-FFF2-40B4-BE49-F238E27FC236}">
              <a16:creationId xmlns:a16="http://schemas.microsoft.com/office/drawing/2014/main" id="{0189ED4E-9B46-4F4A-BD6C-28B28B671430}"/>
            </a:ext>
          </a:extLst>
        </xdr:cNvPr>
        <xdr:cNvSpPr txBox="1"/>
      </xdr:nvSpPr>
      <xdr:spPr>
        <a:xfrm>
          <a:off x="19992975" y="162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5" name="直線コネクタ 744">
          <a:extLst>
            <a:ext uri="{FF2B5EF4-FFF2-40B4-BE49-F238E27FC236}">
              <a16:creationId xmlns:a16="http://schemas.microsoft.com/office/drawing/2014/main" id="{38F71DC2-D6BA-41DC-A701-5CF06CF95471}"/>
            </a:ext>
          </a:extLst>
        </xdr:cNvPr>
        <xdr:cNvCxnSpPr/>
      </xdr:nvCxnSpPr>
      <xdr:spPr>
        <a:xfrm>
          <a:off x="19878675" y="16447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46" name="【公民館】&#10;一人当たり面積平均値テキスト">
          <a:extLst>
            <a:ext uri="{FF2B5EF4-FFF2-40B4-BE49-F238E27FC236}">
              <a16:creationId xmlns:a16="http://schemas.microsoft.com/office/drawing/2014/main" id="{C08E0A9F-E0FE-46CD-9467-1E374E4379EF}"/>
            </a:ext>
          </a:extLst>
        </xdr:cNvPr>
        <xdr:cNvSpPr txBox="1"/>
      </xdr:nvSpPr>
      <xdr:spPr>
        <a:xfrm>
          <a:off x="19992975" y="1745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7" name="フローチャート: 判断 746">
          <a:extLst>
            <a:ext uri="{FF2B5EF4-FFF2-40B4-BE49-F238E27FC236}">
              <a16:creationId xmlns:a16="http://schemas.microsoft.com/office/drawing/2014/main" id="{73AA56C7-7050-4F36-8E40-CEAB0FFAC5D0}"/>
            </a:ext>
          </a:extLst>
        </xdr:cNvPr>
        <xdr:cNvSpPr/>
      </xdr:nvSpPr>
      <xdr:spPr>
        <a:xfrm>
          <a:off x="19897725" y="17478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48" name="フローチャート: 判断 747">
          <a:extLst>
            <a:ext uri="{FF2B5EF4-FFF2-40B4-BE49-F238E27FC236}">
              <a16:creationId xmlns:a16="http://schemas.microsoft.com/office/drawing/2014/main" id="{D47E10A3-D2A6-4712-995F-8A5ACE624F83}"/>
            </a:ext>
          </a:extLst>
        </xdr:cNvPr>
        <xdr:cNvSpPr/>
      </xdr:nvSpPr>
      <xdr:spPr>
        <a:xfrm>
          <a:off x="19154775" y="17460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49" name="フローチャート: 判断 748">
          <a:extLst>
            <a:ext uri="{FF2B5EF4-FFF2-40B4-BE49-F238E27FC236}">
              <a16:creationId xmlns:a16="http://schemas.microsoft.com/office/drawing/2014/main" id="{52B295A9-E60B-4EB7-BAEE-F3A28971B9CD}"/>
            </a:ext>
          </a:extLst>
        </xdr:cNvPr>
        <xdr:cNvSpPr/>
      </xdr:nvSpPr>
      <xdr:spPr>
        <a:xfrm>
          <a:off x="18345150" y="174659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50" name="フローチャート: 判断 749">
          <a:extLst>
            <a:ext uri="{FF2B5EF4-FFF2-40B4-BE49-F238E27FC236}">
              <a16:creationId xmlns:a16="http://schemas.microsoft.com/office/drawing/2014/main" id="{06432AC8-6580-441D-957D-A04686C9D44D}"/>
            </a:ext>
          </a:extLst>
        </xdr:cNvPr>
        <xdr:cNvSpPr/>
      </xdr:nvSpPr>
      <xdr:spPr>
        <a:xfrm>
          <a:off x="17554575" y="17460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51" name="フローチャート: 判断 750">
          <a:extLst>
            <a:ext uri="{FF2B5EF4-FFF2-40B4-BE49-F238E27FC236}">
              <a16:creationId xmlns:a16="http://schemas.microsoft.com/office/drawing/2014/main" id="{012C15C7-7181-4E9C-A8AA-FA966BDC3147}"/>
            </a:ext>
          </a:extLst>
        </xdr:cNvPr>
        <xdr:cNvSpPr/>
      </xdr:nvSpPr>
      <xdr:spPr>
        <a:xfrm>
          <a:off x="16754475" y="17467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8EE4AE99-5C8D-4FD7-BE3D-DCF2255DC39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434DDF06-F3D9-43D6-B5EB-43CD3A277A6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07A5300-9206-477E-B695-9EC8447C2BD6}"/>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EF43C7F3-0622-438F-ABDD-8E7165A03C8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BF75BF-0A08-4D5D-BF48-B4135401B039}"/>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53158</xdr:rowOff>
    </xdr:from>
    <xdr:to>
      <xdr:col>107</xdr:col>
      <xdr:colOff>101600</xdr:colOff>
      <xdr:row>107</xdr:row>
      <xdr:rowOff>154758</xdr:rowOff>
    </xdr:to>
    <xdr:sp macro="" textlink="">
      <xdr:nvSpPr>
        <xdr:cNvPr id="757" name="楕円 756">
          <a:extLst>
            <a:ext uri="{FF2B5EF4-FFF2-40B4-BE49-F238E27FC236}">
              <a16:creationId xmlns:a16="http://schemas.microsoft.com/office/drawing/2014/main" id="{5FA4697B-03FD-4E3E-852A-75D1B7DB5A7C}"/>
            </a:ext>
          </a:extLst>
        </xdr:cNvPr>
        <xdr:cNvSpPr/>
      </xdr:nvSpPr>
      <xdr:spPr>
        <a:xfrm>
          <a:off x="18345150" y="175378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758" name="楕円 757">
          <a:extLst>
            <a:ext uri="{FF2B5EF4-FFF2-40B4-BE49-F238E27FC236}">
              <a16:creationId xmlns:a16="http://schemas.microsoft.com/office/drawing/2014/main" id="{8709F352-AE20-47C3-8348-68D0916DAFA9}"/>
            </a:ext>
          </a:extLst>
        </xdr:cNvPr>
        <xdr:cNvSpPr/>
      </xdr:nvSpPr>
      <xdr:spPr>
        <a:xfrm>
          <a:off x="17554575" y="17544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107224</xdr:rowOff>
    </xdr:to>
    <xdr:cxnSp macro="">
      <xdr:nvCxnSpPr>
        <xdr:cNvPr id="759" name="直線コネクタ 758">
          <a:extLst>
            <a:ext uri="{FF2B5EF4-FFF2-40B4-BE49-F238E27FC236}">
              <a16:creationId xmlns:a16="http://schemas.microsoft.com/office/drawing/2014/main" id="{814D7F7B-B8C0-4FE0-8ACA-540BAB9707E5}"/>
            </a:ext>
          </a:extLst>
        </xdr:cNvPr>
        <xdr:cNvCxnSpPr/>
      </xdr:nvCxnSpPr>
      <xdr:spPr>
        <a:xfrm flipV="1">
          <a:off x="17602200" y="175950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60" name="楕円 759">
          <a:extLst>
            <a:ext uri="{FF2B5EF4-FFF2-40B4-BE49-F238E27FC236}">
              <a16:creationId xmlns:a16="http://schemas.microsoft.com/office/drawing/2014/main" id="{D03A847E-9625-4B14-9276-B4A436A8355F}"/>
            </a:ext>
          </a:extLst>
        </xdr:cNvPr>
        <xdr:cNvSpPr/>
      </xdr:nvSpPr>
      <xdr:spPr>
        <a:xfrm>
          <a:off x="16754475" y="17547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761" name="直線コネクタ 760">
          <a:extLst>
            <a:ext uri="{FF2B5EF4-FFF2-40B4-BE49-F238E27FC236}">
              <a16:creationId xmlns:a16="http://schemas.microsoft.com/office/drawing/2014/main" id="{4E728CAD-FA6F-480F-B627-B35BB6F88F3F}"/>
            </a:ext>
          </a:extLst>
        </xdr:cNvPr>
        <xdr:cNvCxnSpPr/>
      </xdr:nvCxnSpPr>
      <xdr:spPr>
        <a:xfrm flipV="1">
          <a:off x="16802100" y="1759194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62" name="n_1aveValue【公民館】&#10;一人当たり面積">
          <a:extLst>
            <a:ext uri="{FF2B5EF4-FFF2-40B4-BE49-F238E27FC236}">
              <a16:creationId xmlns:a16="http://schemas.microsoft.com/office/drawing/2014/main" id="{4B535352-BDF7-48A0-8C38-07F626FD677A}"/>
            </a:ext>
          </a:extLst>
        </xdr:cNvPr>
        <xdr:cNvSpPr txBox="1"/>
      </xdr:nvSpPr>
      <xdr:spPr>
        <a:xfrm>
          <a:off x="18983402" y="172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63" name="n_2aveValue【公民館】&#10;一人当たり面積">
          <a:extLst>
            <a:ext uri="{FF2B5EF4-FFF2-40B4-BE49-F238E27FC236}">
              <a16:creationId xmlns:a16="http://schemas.microsoft.com/office/drawing/2014/main" id="{81193FA5-FBC4-4EBE-B446-0C865447F1DF}"/>
            </a:ext>
          </a:extLst>
        </xdr:cNvPr>
        <xdr:cNvSpPr txBox="1"/>
      </xdr:nvSpPr>
      <xdr:spPr>
        <a:xfrm>
          <a:off x="18183302" y="1724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64" name="n_3aveValue【公民館】&#10;一人当たり面積">
          <a:extLst>
            <a:ext uri="{FF2B5EF4-FFF2-40B4-BE49-F238E27FC236}">
              <a16:creationId xmlns:a16="http://schemas.microsoft.com/office/drawing/2014/main" id="{BDC761D9-0DCE-4DBF-9C2B-8FC2AB36F070}"/>
            </a:ext>
          </a:extLst>
        </xdr:cNvPr>
        <xdr:cNvSpPr txBox="1"/>
      </xdr:nvSpPr>
      <xdr:spPr>
        <a:xfrm>
          <a:off x="17383202" y="172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65" name="n_4aveValue【公民館】&#10;一人当たり面積">
          <a:extLst>
            <a:ext uri="{FF2B5EF4-FFF2-40B4-BE49-F238E27FC236}">
              <a16:creationId xmlns:a16="http://schemas.microsoft.com/office/drawing/2014/main" id="{C440F233-0474-4B20-9120-5E37907D7060}"/>
            </a:ext>
          </a:extLst>
        </xdr:cNvPr>
        <xdr:cNvSpPr txBox="1"/>
      </xdr:nvSpPr>
      <xdr:spPr>
        <a:xfrm>
          <a:off x="165926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66" name="n_2mainValue【公民館】&#10;一人当たり面積">
          <a:extLst>
            <a:ext uri="{FF2B5EF4-FFF2-40B4-BE49-F238E27FC236}">
              <a16:creationId xmlns:a16="http://schemas.microsoft.com/office/drawing/2014/main" id="{4050CFF2-55DB-4889-8CC5-0892CEB8939F}"/>
            </a:ext>
          </a:extLst>
        </xdr:cNvPr>
        <xdr:cNvSpPr txBox="1"/>
      </xdr:nvSpPr>
      <xdr:spPr>
        <a:xfrm>
          <a:off x="18183302" y="176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767" name="n_3mainValue【公民館】&#10;一人当たり面積">
          <a:extLst>
            <a:ext uri="{FF2B5EF4-FFF2-40B4-BE49-F238E27FC236}">
              <a16:creationId xmlns:a16="http://schemas.microsoft.com/office/drawing/2014/main" id="{CCFE0B2D-237B-4905-9866-3B659F3D75B7}"/>
            </a:ext>
          </a:extLst>
        </xdr:cNvPr>
        <xdr:cNvSpPr txBox="1"/>
      </xdr:nvSpPr>
      <xdr:spPr>
        <a:xfrm>
          <a:off x="17383202" y="176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68" name="n_4mainValue【公民館】&#10;一人当たり面積">
          <a:extLst>
            <a:ext uri="{FF2B5EF4-FFF2-40B4-BE49-F238E27FC236}">
              <a16:creationId xmlns:a16="http://schemas.microsoft.com/office/drawing/2014/main" id="{6D3CE408-06AF-4856-AE40-C75C61E74B61}"/>
            </a:ext>
          </a:extLst>
        </xdr:cNvPr>
        <xdr:cNvSpPr txBox="1"/>
      </xdr:nvSpPr>
      <xdr:spPr>
        <a:xfrm>
          <a:off x="165926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a:extLst>
            <a:ext uri="{FF2B5EF4-FFF2-40B4-BE49-F238E27FC236}">
              <a16:creationId xmlns:a16="http://schemas.microsoft.com/office/drawing/2014/main" id="{07285677-8594-45B6-8C47-6D0B42959A5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a:extLst>
            <a:ext uri="{FF2B5EF4-FFF2-40B4-BE49-F238E27FC236}">
              <a16:creationId xmlns:a16="http://schemas.microsoft.com/office/drawing/2014/main" id="{FA820BE7-AA1C-40E0-8800-BBD05BF4C82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a:extLst>
            <a:ext uri="{FF2B5EF4-FFF2-40B4-BE49-F238E27FC236}">
              <a16:creationId xmlns:a16="http://schemas.microsoft.com/office/drawing/2014/main" id="{125CB739-26EA-4B99-9A3D-9A0FBB5C734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有形固定資産減価償却率は、類似団体と比較して、【認定こども園・幼稚園・保育園】と【児童館】が高い水準となっている。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は、各地区の子育て支援施策の拠点として整備し、放課後児童クラブの実施場所としても活用してきており、一人当たりの面積が類似団体平均より高い水準となっている。今後、児童数の減少、施設の老朽化も進んでいることから、活用のあり方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【道路】及び【公営住宅】の有形固定資産減価償却率は、施設老朽化に伴い更新等を行ってきたため類似団体平均より低い水準となっている。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551D1F-1140-42AA-9B15-A9AC00F7B5B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DCCA8E-C952-4FD2-AF80-3B4D250AD000}"/>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386B23-95E8-486A-BD14-1E56B7945A9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3BB385-35D1-44F3-8B13-B178CCAC864F}"/>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9BA94C-10D4-4D18-BCA7-8DD994ECC01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D605A4-A39E-4A4E-A281-789B8749BB7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8D869-17FA-4824-AFAE-B0D199389B2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5526A5-268E-4A1D-B192-1828FE9DADA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7AA7BB-5147-49C7-9D65-D23A70E02AF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1F2431-08DE-4B6C-8CB4-530BB2F1402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44,969
44,618
272.06
32,257,636
31,093,008
890,261
14,504,916
27,397,435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5A9031-BAB1-414E-AEA2-E02E99B0EC1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062DF5-A69B-4701-9F0E-7704A068E24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21D732-7C37-4162-82F6-ED3380AF204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444D03-47CE-42E0-9A4D-6ACBB88C3C4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E093E4-B7F1-4B42-95FA-23ACF453A83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E814D9-0655-4899-901B-B7E4A4463B6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364482-66DE-4C13-A18B-0787B03F782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60FA6F-AC55-4AF0-88FB-D78353AF379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6E45B8-2DBC-4F17-AE94-3992AB9836E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B4F3D8-5C07-42AC-8F4C-FD07F54241B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AB167D-7DD5-47AC-AAD2-624C44DFE1F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3D0A85-9CC8-4BF2-A22D-DA44716F4A8F}"/>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707EC5-9065-4409-815C-533E35BC11E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2C8814-8A98-44B4-B07B-5C5F87958F8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7A4636-161B-4CC1-A9FA-BFCB5BDC1F5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704424-77B5-4331-AE86-4C3FE213D65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AA7BC0-1C16-41CD-918E-86ABAC84DC0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0A2603-7CD6-48B5-AE21-03ADEBCDA54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4F1218-DB09-4D50-8893-82662CD03D45}"/>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ADA3C5-FC50-45B0-900D-9888E5F63E9D}"/>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A9BB1B-CB41-4150-A779-8EA517A9A6A5}"/>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326C64-0A47-48A7-93FD-8A596705B78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C19C07-B538-4BA5-8C64-B85B726AF355}"/>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A17E6F-CBE9-4274-893F-BC782714E27C}"/>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9D3DB5-82AF-449A-8845-B44CC741F8C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1981DA-D6CF-4178-971B-625C33A83C8C}"/>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054647-16C9-4D23-92A9-EFC0137F99B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3AFF4E-00EF-4FC9-A9A0-75646D09808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B822A6-AD30-4E11-8237-C94D9D751B4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055FF6-D4C5-4C84-8E95-4714E6AA3AC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E78BA4-EAA6-4318-9EBD-D2ED69306CB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996521-6A32-475D-8939-7510CF755E5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97D19C-5F48-4DC7-92DC-762FC5CB52E7}"/>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677C02-58BC-468B-BC0B-12FD67A2EB4F}"/>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8F0CD6D-BF71-4651-B134-9326775A4D75}"/>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342521-7905-4FEA-80EF-AE704EDF9D2F}"/>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07FC0A-6E42-4C08-B12D-9A8E802A2563}"/>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12789C-4057-41CD-B7CD-2FDB1D175C89}"/>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D5EE60-1DBE-4B18-ABAF-D026BBF014F5}"/>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523EBD-4E72-4B17-9A35-C7BC1951A659}"/>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024388-0E97-47C5-9818-21827347ADCB}"/>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159E713-B86F-4F56-93ED-819B9BCD2134}"/>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40C12C-A22F-44FB-B043-ED076197CD02}"/>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DE7BE7F-87C6-402D-B02A-9183F5754EC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EE3F9B2-57EA-4177-9B8F-2CE983246AE0}"/>
            </a:ext>
          </a:extLst>
        </xdr:cNvPr>
        <xdr:cNvCxnSpPr/>
      </xdr:nvCxnSpPr>
      <xdr:spPr>
        <a:xfrm flipV="1">
          <a:off x="4180840"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8730AC9-0A24-4AC9-B8C1-1F354979B4B1}"/>
            </a:ext>
          </a:extLst>
        </xdr:cNvPr>
        <xdr:cNvSpPr txBox="1"/>
      </xdr:nvSpPr>
      <xdr:spPr>
        <a:xfrm>
          <a:off x="42195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070E9E5-88E7-4F76-9B70-59C6A41D3DA2}"/>
            </a:ext>
          </a:extLst>
        </xdr:cNvPr>
        <xdr:cNvCxnSpPr/>
      </xdr:nvCxnSpPr>
      <xdr:spPr>
        <a:xfrm>
          <a:off x="4105275"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ED0E24C-814B-4AB4-A4F1-069F53AE9211}"/>
            </a:ext>
          </a:extLst>
        </xdr:cNvPr>
        <xdr:cNvSpPr txBox="1"/>
      </xdr:nvSpPr>
      <xdr:spPr>
        <a:xfrm>
          <a:off x="42195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E242055-26D2-4629-ABBA-46E505141718}"/>
            </a:ext>
          </a:extLst>
        </xdr:cNvPr>
        <xdr:cNvCxnSpPr/>
      </xdr:nvCxnSpPr>
      <xdr:spPr>
        <a:xfrm>
          <a:off x="4105275"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E031C8FD-14A4-4368-9948-24EF4C8655DA}"/>
            </a:ext>
          </a:extLst>
        </xdr:cNvPr>
        <xdr:cNvSpPr txBox="1"/>
      </xdr:nvSpPr>
      <xdr:spPr>
        <a:xfrm>
          <a:off x="4219575"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BF964CEC-A360-4104-ADF0-3A3CBB5AEB10}"/>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0AB9017-0619-4652-9858-242B83B7AB49}"/>
            </a:ext>
          </a:extLst>
        </xdr:cNvPr>
        <xdr:cNvSpPr/>
      </xdr:nvSpPr>
      <xdr:spPr>
        <a:xfrm>
          <a:off x="3381375" y="590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2BDD7E67-9E51-4BA0-A8EC-9490859CB0E4}"/>
            </a:ext>
          </a:extLst>
        </xdr:cNvPr>
        <xdr:cNvSpPr/>
      </xdr:nvSpPr>
      <xdr:spPr>
        <a:xfrm>
          <a:off x="2571750" y="588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91A9512F-4EF1-4F1F-B442-077C5CFC3007}"/>
            </a:ext>
          </a:extLst>
        </xdr:cNvPr>
        <xdr:cNvSpPr/>
      </xdr:nvSpPr>
      <xdr:spPr>
        <a:xfrm>
          <a:off x="1781175" y="586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FA5F7A96-5494-4684-8724-EC0ED9A1DA5B}"/>
            </a:ext>
          </a:extLst>
        </xdr:cNvPr>
        <xdr:cNvSpPr/>
      </xdr:nvSpPr>
      <xdr:spPr>
        <a:xfrm>
          <a:off x="981075" y="58578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A1B608-28DE-4FF3-AB0D-A54566B6E68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0CCC40-35F5-4CBD-A7DE-E1E739A1DA5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3D0A85-8C35-4C72-AF93-FF783F15FE8F}"/>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DD298D-757D-4567-8CA0-4043A19FCAD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E34925-5530-4AE7-A862-246C77F1301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xdr:rowOff>
    </xdr:from>
    <xdr:to>
      <xdr:col>15</xdr:col>
      <xdr:colOff>101600</xdr:colOff>
      <xdr:row>36</xdr:row>
      <xdr:rowOff>115570</xdr:rowOff>
    </xdr:to>
    <xdr:sp macro="" textlink="">
      <xdr:nvSpPr>
        <xdr:cNvPr id="72" name="楕円 71">
          <a:extLst>
            <a:ext uri="{FF2B5EF4-FFF2-40B4-BE49-F238E27FC236}">
              <a16:creationId xmlns:a16="http://schemas.microsoft.com/office/drawing/2014/main" id="{B9F8D422-0492-4FDD-BFA0-32C151D4150B}"/>
            </a:ext>
          </a:extLst>
        </xdr:cNvPr>
        <xdr:cNvSpPr/>
      </xdr:nvSpPr>
      <xdr:spPr>
        <a:xfrm>
          <a:off x="2571750" y="5849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160020</xdr:rowOff>
    </xdr:from>
    <xdr:to>
      <xdr:col>10</xdr:col>
      <xdr:colOff>165100</xdr:colOff>
      <xdr:row>36</xdr:row>
      <xdr:rowOff>90170</xdr:rowOff>
    </xdr:to>
    <xdr:sp macro="" textlink="">
      <xdr:nvSpPr>
        <xdr:cNvPr id="73" name="楕円 72">
          <a:extLst>
            <a:ext uri="{FF2B5EF4-FFF2-40B4-BE49-F238E27FC236}">
              <a16:creationId xmlns:a16="http://schemas.microsoft.com/office/drawing/2014/main" id="{1B60AB53-892E-438F-95A7-5BEC5C1A7542}"/>
            </a:ext>
          </a:extLst>
        </xdr:cNvPr>
        <xdr:cNvSpPr/>
      </xdr:nvSpPr>
      <xdr:spPr>
        <a:xfrm>
          <a:off x="1781175" y="5840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39370</xdr:rowOff>
    </xdr:from>
    <xdr:to>
      <xdr:col>15</xdr:col>
      <xdr:colOff>50800</xdr:colOff>
      <xdr:row>36</xdr:row>
      <xdr:rowOff>64770</xdr:rowOff>
    </xdr:to>
    <xdr:cxnSp macro="">
      <xdr:nvCxnSpPr>
        <xdr:cNvPr id="74" name="直線コネクタ 73">
          <a:extLst>
            <a:ext uri="{FF2B5EF4-FFF2-40B4-BE49-F238E27FC236}">
              <a16:creationId xmlns:a16="http://schemas.microsoft.com/office/drawing/2014/main" id="{92B7AE39-A3BC-48AE-B4BC-C44EFAA98210}"/>
            </a:ext>
          </a:extLst>
        </xdr:cNvPr>
        <xdr:cNvCxnSpPr/>
      </xdr:nvCxnSpPr>
      <xdr:spPr>
        <a:xfrm>
          <a:off x="1828800" y="587819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133350</xdr:rowOff>
    </xdr:from>
    <xdr:to>
      <xdr:col>6</xdr:col>
      <xdr:colOff>38100</xdr:colOff>
      <xdr:row>36</xdr:row>
      <xdr:rowOff>63500</xdr:rowOff>
    </xdr:to>
    <xdr:sp macro="" textlink="">
      <xdr:nvSpPr>
        <xdr:cNvPr id="75" name="楕円 74">
          <a:extLst>
            <a:ext uri="{FF2B5EF4-FFF2-40B4-BE49-F238E27FC236}">
              <a16:creationId xmlns:a16="http://schemas.microsoft.com/office/drawing/2014/main" id="{150C62A6-AB1C-4538-BD50-9076F25C0A2B}"/>
            </a:ext>
          </a:extLst>
        </xdr:cNvPr>
        <xdr:cNvSpPr/>
      </xdr:nvSpPr>
      <xdr:spPr>
        <a:xfrm>
          <a:off x="981075" y="581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12700</xdr:rowOff>
    </xdr:from>
    <xdr:to>
      <xdr:col>10</xdr:col>
      <xdr:colOff>114300</xdr:colOff>
      <xdr:row>36</xdr:row>
      <xdr:rowOff>39370</xdr:rowOff>
    </xdr:to>
    <xdr:cxnSp macro="">
      <xdr:nvCxnSpPr>
        <xdr:cNvPr id="76" name="直線コネクタ 75">
          <a:extLst>
            <a:ext uri="{FF2B5EF4-FFF2-40B4-BE49-F238E27FC236}">
              <a16:creationId xmlns:a16="http://schemas.microsoft.com/office/drawing/2014/main" id="{90CB6B59-5F01-4514-AC80-2357DE61C713}"/>
            </a:ext>
          </a:extLst>
        </xdr:cNvPr>
        <xdr:cNvCxnSpPr/>
      </xdr:nvCxnSpPr>
      <xdr:spPr>
        <a:xfrm>
          <a:off x="1028700" y="58483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77" name="n_1aveValue【図書館】&#10;有形固定資産減価償却率">
          <a:extLst>
            <a:ext uri="{FF2B5EF4-FFF2-40B4-BE49-F238E27FC236}">
              <a16:creationId xmlns:a16="http://schemas.microsoft.com/office/drawing/2014/main" id="{86FECFC6-F4BA-4DD6-93CA-CE1AF2D9230B}"/>
            </a:ext>
          </a:extLst>
        </xdr:cNvPr>
        <xdr:cNvSpPr txBox="1"/>
      </xdr:nvSpPr>
      <xdr:spPr>
        <a:xfrm>
          <a:off x="32391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78" name="n_2aveValue【図書館】&#10;有形固定資産減価償却率">
          <a:extLst>
            <a:ext uri="{FF2B5EF4-FFF2-40B4-BE49-F238E27FC236}">
              <a16:creationId xmlns:a16="http://schemas.microsoft.com/office/drawing/2014/main" id="{741B9D9E-FCB2-4F1E-B7F0-0EFE94AB5729}"/>
            </a:ext>
          </a:extLst>
        </xdr:cNvPr>
        <xdr:cNvSpPr txBox="1"/>
      </xdr:nvSpPr>
      <xdr:spPr>
        <a:xfrm>
          <a:off x="2439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79" name="n_3aveValue【図書館】&#10;有形固定資産減価償却率">
          <a:extLst>
            <a:ext uri="{FF2B5EF4-FFF2-40B4-BE49-F238E27FC236}">
              <a16:creationId xmlns:a16="http://schemas.microsoft.com/office/drawing/2014/main" id="{67C33D13-E324-415B-86CD-BBA53DA931DD}"/>
            </a:ext>
          </a:extLst>
        </xdr:cNvPr>
        <xdr:cNvSpPr txBox="1"/>
      </xdr:nvSpPr>
      <xdr:spPr>
        <a:xfrm>
          <a:off x="1648469"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0" name="n_4aveValue【図書館】&#10;有形固定資産減価償却率">
          <a:extLst>
            <a:ext uri="{FF2B5EF4-FFF2-40B4-BE49-F238E27FC236}">
              <a16:creationId xmlns:a16="http://schemas.microsoft.com/office/drawing/2014/main" id="{CC6C607D-5034-4AE3-BE19-50D992484E8A}"/>
            </a:ext>
          </a:extLst>
        </xdr:cNvPr>
        <xdr:cNvSpPr txBox="1"/>
      </xdr:nvSpPr>
      <xdr:spPr>
        <a:xfrm>
          <a:off x="8483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1" name="n_2mainValue【図書館】&#10;有形固定資産減価償却率">
          <a:extLst>
            <a:ext uri="{FF2B5EF4-FFF2-40B4-BE49-F238E27FC236}">
              <a16:creationId xmlns:a16="http://schemas.microsoft.com/office/drawing/2014/main" id="{4FBA3702-03B1-451B-A37C-7CCAA68CDA97}"/>
            </a:ext>
          </a:extLst>
        </xdr:cNvPr>
        <xdr:cNvSpPr txBox="1"/>
      </xdr:nvSpPr>
      <xdr:spPr>
        <a:xfrm>
          <a:off x="2439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106697</xdr:rowOff>
    </xdr:from>
    <xdr:ext cx="405111" cy="259045"/>
    <xdr:sp macro="" textlink="">
      <xdr:nvSpPr>
        <xdr:cNvPr id="82" name="n_3mainValue【図書館】&#10;有形固定資産減価償却率">
          <a:extLst>
            <a:ext uri="{FF2B5EF4-FFF2-40B4-BE49-F238E27FC236}">
              <a16:creationId xmlns:a16="http://schemas.microsoft.com/office/drawing/2014/main" id="{E04C1B87-8ECF-41F8-8EC4-ACF9B27E5DAA}"/>
            </a:ext>
          </a:extLst>
        </xdr:cNvPr>
        <xdr:cNvSpPr txBox="1"/>
      </xdr:nvSpPr>
      <xdr:spPr>
        <a:xfrm>
          <a:off x="1648469"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80027</xdr:rowOff>
    </xdr:from>
    <xdr:ext cx="405111" cy="259045"/>
    <xdr:sp macro="" textlink="">
      <xdr:nvSpPr>
        <xdr:cNvPr id="83" name="n_4mainValue【図書館】&#10;有形固定資産減価償却率">
          <a:extLst>
            <a:ext uri="{FF2B5EF4-FFF2-40B4-BE49-F238E27FC236}">
              <a16:creationId xmlns:a16="http://schemas.microsoft.com/office/drawing/2014/main" id="{F8F53CD0-9968-4AF5-8003-171F576477B6}"/>
            </a:ext>
          </a:extLst>
        </xdr:cNvPr>
        <xdr:cNvSpPr txBox="1"/>
      </xdr:nvSpPr>
      <xdr:spPr>
        <a:xfrm>
          <a:off x="848369"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E651952-6652-499A-8540-51875BEBCF9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DECC3A60-9812-4DDF-A551-3F29137F21B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1493601E-2870-4B9A-BBA9-C855A09AA23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70B7FCFD-B5A6-4400-9777-FCEE0E8D492D}"/>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96A27B0D-2F19-4B55-B27E-DC9837DCD97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A9754828-2AB3-4C1B-8564-7932CBCFD9C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FAC5B03C-8DE5-4A49-8E2E-D4102F5DB0E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38A3684D-2E36-43C4-9ACC-23A4BA3677F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D7E467E6-9D23-43F0-A410-9ED38793A3CE}"/>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CE888484-F332-4A0F-AA9A-4281A5D79789}"/>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E075C0C5-901C-4B57-92C8-0C8549379F4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3297EA3D-20DE-459F-BF89-6D0CFC6CC48C}"/>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A9FEF0D9-61C8-435B-BAFF-CD8A7A80F11E}"/>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CF13FC55-6989-45A0-AD68-AE3674EE0B05}"/>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5EB52225-1584-4387-921A-69C7A23A47FD}"/>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2357BD29-CA3F-45FF-A3F1-C127023FE28D}"/>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1752F1C2-C9F1-4CAA-A29C-8A4B99115CFC}"/>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127E605B-D6B9-4713-9D0D-5DCCC610871C}"/>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4EE5E82F-948A-4C62-9406-D34CD73B60AA}"/>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1B6E9DBE-25DE-43FD-8752-041DD05B56E6}"/>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7D8E42E3-FA1B-46EE-9DAE-F21DFCA7EFC9}"/>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40C5A0AE-B0F5-4462-8A7D-AC974EAE5811}"/>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8951163E-3669-4F3F-974B-7ADDC4DF15A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7" name="直線コネクタ 106">
          <a:extLst>
            <a:ext uri="{FF2B5EF4-FFF2-40B4-BE49-F238E27FC236}">
              <a16:creationId xmlns:a16="http://schemas.microsoft.com/office/drawing/2014/main" id="{2C9C8ED2-2E72-4A37-B379-1B7D0BCBF7D3}"/>
            </a:ext>
          </a:extLst>
        </xdr:cNvPr>
        <xdr:cNvCxnSpPr/>
      </xdr:nvCxnSpPr>
      <xdr:spPr>
        <a:xfrm flipV="1">
          <a:off x="9429115" y="5546090"/>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8" name="【図書館】&#10;一人当たり面積最小値テキスト">
          <a:extLst>
            <a:ext uri="{FF2B5EF4-FFF2-40B4-BE49-F238E27FC236}">
              <a16:creationId xmlns:a16="http://schemas.microsoft.com/office/drawing/2014/main" id="{13EB9779-E9A7-4FC2-931C-2CEEB372121F}"/>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9" name="直線コネクタ 108">
          <a:extLst>
            <a:ext uri="{FF2B5EF4-FFF2-40B4-BE49-F238E27FC236}">
              <a16:creationId xmlns:a16="http://schemas.microsoft.com/office/drawing/2014/main" id="{EFC13EF0-D697-4F3A-9A26-603EBD5E5213}"/>
            </a:ext>
          </a:extLst>
        </xdr:cNvPr>
        <xdr:cNvCxnSpPr/>
      </xdr:nvCxnSpPr>
      <xdr:spPr>
        <a:xfrm>
          <a:off x="9363075" y="68173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0" name="【図書館】&#10;一人当たり面積最大値テキスト">
          <a:extLst>
            <a:ext uri="{FF2B5EF4-FFF2-40B4-BE49-F238E27FC236}">
              <a16:creationId xmlns:a16="http://schemas.microsoft.com/office/drawing/2014/main" id="{618B7D3C-6D2B-4669-8C7E-43BD027E6FC8}"/>
            </a:ext>
          </a:extLst>
        </xdr:cNvPr>
        <xdr:cNvSpPr txBox="1"/>
      </xdr:nvSpPr>
      <xdr:spPr>
        <a:xfrm>
          <a:off x="9467850" y="53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1" name="直線コネクタ 110">
          <a:extLst>
            <a:ext uri="{FF2B5EF4-FFF2-40B4-BE49-F238E27FC236}">
              <a16:creationId xmlns:a16="http://schemas.microsoft.com/office/drawing/2014/main" id="{B17D2AD5-89D6-4413-97AF-9327D7B84266}"/>
            </a:ext>
          </a:extLst>
        </xdr:cNvPr>
        <xdr:cNvCxnSpPr/>
      </xdr:nvCxnSpPr>
      <xdr:spPr>
        <a:xfrm>
          <a:off x="9363075" y="55460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2" name="【図書館】&#10;一人当たり面積平均値テキスト">
          <a:extLst>
            <a:ext uri="{FF2B5EF4-FFF2-40B4-BE49-F238E27FC236}">
              <a16:creationId xmlns:a16="http://schemas.microsoft.com/office/drawing/2014/main" id="{DFA71E72-D9B6-4944-A8D1-440A0ADC4FE9}"/>
            </a:ext>
          </a:extLst>
        </xdr:cNvPr>
        <xdr:cNvSpPr txBox="1"/>
      </xdr:nvSpPr>
      <xdr:spPr>
        <a:xfrm>
          <a:off x="9467850" y="652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3" name="フローチャート: 判断 112">
          <a:extLst>
            <a:ext uri="{FF2B5EF4-FFF2-40B4-BE49-F238E27FC236}">
              <a16:creationId xmlns:a16="http://schemas.microsoft.com/office/drawing/2014/main" id="{82EB03FC-17AA-421B-9593-B81C3D0E8803}"/>
            </a:ext>
          </a:extLst>
        </xdr:cNvPr>
        <xdr:cNvSpPr/>
      </xdr:nvSpPr>
      <xdr:spPr>
        <a:xfrm>
          <a:off x="9401175" y="65462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4" name="フローチャート: 判断 113">
          <a:extLst>
            <a:ext uri="{FF2B5EF4-FFF2-40B4-BE49-F238E27FC236}">
              <a16:creationId xmlns:a16="http://schemas.microsoft.com/office/drawing/2014/main" id="{6001EA0D-81A0-43B5-A994-A7B09A9183F5}"/>
            </a:ext>
          </a:extLst>
        </xdr:cNvPr>
        <xdr:cNvSpPr/>
      </xdr:nvSpPr>
      <xdr:spPr>
        <a:xfrm>
          <a:off x="8639175" y="6550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5" name="フローチャート: 判断 114">
          <a:extLst>
            <a:ext uri="{FF2B5EF4-FFF2-40B4-BE49-F238E27FC236}">
              <a16:creationId xmlns:a16="http://schemas.microsoft.com/office/drawing/2014/main" id="{D37854ED-662C-4B58-950F-5CA93892DDB5}"/>
            </a:ext>
          </a:extLst>
        </xdr:cNvPr>
        <xdr:cNvSpPr/>
      </xdr:nvSpPr>
      <xdr:spPr>
        <a:xfrm>
          <a:off x="7839075" y="6561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6" name="フローチャート: 判断 115">
          <a:extLst>
            <a:ext uri="{FF2B5EF4-FFF2-40B4-BE49-F238E27FC236}">
              <a16:creationId xmlns:a16="http://schemas.microsoft.com/office/drawing/2014/main" id="{B25CF69E-31A8-44F2-8749-E6AC467B25D8}"/>
            </a:ext>
          </a:extLst>
        </xdr:cNvPr>
        <xdr:cNvSpPr/>
      </xdr:nvSpPr>
      <xdr:spPr>
        <a:xfrm>
          <a:off x="7029450" y="6565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7" name="フローチャート: 判断 116">
          <a:extLst>
            <a:ext uri="{FF2B5EF4-FFF2-40B4-BE49-F238E27FC236}">
              <a16:creationId xmlns:a16="http://schemas.microsoft.com/office/drawing/2014/main" id="{850FEA0F-AAC6-4945-AA37-4E0DD0830B49}"/>
            </a:ext>
          </a:extLst>
        </xdr:cNvPr>
        <xdr:cNvSpPr/>
      </xdr:nvSpPr>
      <xdr:spPr>
        <a:xfrm>
          <a:off x="6238875" y="65697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F86B6BD-E172-4AEE-B234-7BA45F0C4BD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CCEA1C8-B91E-4035-A644-0AA724D8621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6E6DB80-AEAC-4998-804C-A716ADD200F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7CF038B-282F-4186-A406-3AE177BE3D1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1AAEFD6-1328-436B-87AA-291C581EC7BE}"/>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101600</xdr:rowOff>
    </xdr:from>
    <xdr:to>
      <xdr:col>46</xdr:col>
      <xdr:colOff>38100</xdr:colOff>
      <xdr:row>41</xdr:row>
      <xdr:rowOff>31750</xdr:rowOff>
    </xdr:to>
    <xdr:sp macro="" textlink="">
      <xdr:nvSpPr>
        <xdr:cNvPr id="123" name="楕円 122">
          <a:extLst>
            <a:ext uri="{FF2B5EF4-FFF2-40B4-BE49-F238E27FC236}">
              <a16:creationId xmlns:a16="http://schemas.microsoft.com/office/drawing/2014/main" id="{AF9C06AE-D78C-4018-8D88-842AD88CC4DA}"/>
            </a:ext>
          </a:extLst>
        </xdr:cNvPr>
        <xdr:cNvSpPr/>
      </xdr:nvSpPr>
      <xdr:spPr>
        <a:xfrm>
          <a:off x="7839075" y="659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4" name="楕円 123">
          <a:extLst>
            <a:ext uri="{FF2B5EF4-FFF2-40B4-BE49-F238E27FC236}">
              <a16:creationId xmlns:a16="http://schemas.microsoft.com/office/drawing/2014/main" id="{BDC49625-FE57-40B1-B72D-C35BA5CDD00F}"/>
            </a:ext>
          </a:extLst>
        </xdr:cNvPr>
        <xdr:cNvSpPr/>
      </xdr:nvSpPr>
      <xdr:spPr>
        <a:xfrm>
          <a:off x="7029450" y="6588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156210</xdr:rowOff>
    </xdr:to>
    <xdr:cxnSp macro="">
      <xdr:nvCxnSpPr>
        <xdr:cNvPr id="125" name="直線コネクタ 124">
          <a:extLst>
            <a:ext uri="{FF2B5EF4-FFF2-40B4-BE49-F238E27FC236}">
              <a16:creationId xmlns:a16="http://schemas.microsoft.com/office/drawing/2014/main" id="{3CA85B31-A270-47C1-84C2-74107EA486D5}"/>
            </a:ext>
          </a:extLst>
        </xdr:cNvPr>
        <xdr:cNvCxnSpPr/>
      </xdr:nvCxnSpPr>
      <xdr:spPr>
        <a:xfrm flipV="1">
          <a:off x="7077075" y="663892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6" name="楕円 125">
          <a:extLst>
            <a:ext uri="{FF2B5EF4-FFF2-40B4-BE49-F238E27FC236}">
              <a16:creationId xmlns:a16="http://schemas.microsoft.com/office/drawing/2014/main" id="{EC03B49A-987C-4917-AE3C-DC27FBFB3B21}"/>
            </a:ext>
          </a:extLst>
        </xdr:cNvPr>
        <xdr:cNvSpPr/>
      </xdr:nvSpPr>
      <xdr:spPr>
        <a:xfrm>
          <a:off x="6238875" y="6588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156210</xdr:rowOff>
    </xdr:to>
    <xdr:cxnSp macro="">
      <xdr:nvCxnSpPr>
        <xdr:cNvPr id="127" name="直線コネクタ 126">
          <a:extLst>
            <a:ext uri="{FF2B5EF4-FFF2-40B4-BE49-F238E27FC236}">
              <a16:creationId xmlns:a16="http://schemas.microsoft.com/office/drawing/2014/main" id="{FEC0958B-14F7-4869-8EAA-D75812783364}"/>
            </a:ext>
          </a:extLst>
        </xdr:cNvPr>
        <xdr:cNvCxnSpPr/>
      </xdr:nvCxnSpPr>
      <xdr:spPr>
        <a:xfrm>
          <a:off x="6286500" y="66459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28" name="n_1aveValue【図書館】&#10;一人当たり面積">
          <a:extLst>
            <a:ext uri="{FF2B5EF4-FFF2-40B4-BE49-F238E27FC236}">
              <a16:creationId xmlns:a16="http://schemas.microsoft.com/office/drawing/2014/main" id="{9073EBD9-4556-48A2-8EE1-4A6765AA3F10}"/>
            </a:ext>
          </a:extLst>
        </xdr:cNvPr>
        <xdr:cNvSpPr txBox="1"/>
      </xdr:nvSpPr>
      <xdr:spPr>
        <a:xfrm>
          <a:off x="8458277" y="63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29" name="n_2aveValue【図書館】&#10;一人当たり面積">
          <a:extLst>
            <a:ext uri="{FF2B5EF4-FFF2-40B4-BE49-F238E27FC236}">
              <a16:creationId xmlns:a16="http://schemas.microsoft.com/office/drawing/2014/main" id="{98C30CC8-6F18-4597-8E45-83B07F469E09}"/>
            </a:ext>
          </a:extLst>
        </xdr:cNvPr>
        <xdr:cNvSpPr txBox="1"/>
      </xdr:nvSpPr>
      <xdr:spPr>
        <a:xfrm>
          <a:off x="76772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30" name="n_3aveValue【図書館】&#10;一人当たり面積">
          <a:extLst>
            <a:ext uri="{FF2B5EF4-FFF2-40B4-BE49-F238E27FC236}">
              <a16:creationId xmlns:a16="http://schemas.microsoft.com/office/drawing/2014/main" id="{9ACB063F-8CAD-4D86-91FB-245EB382A922}"/>
            </a:ext>
          </a:extLst>
        </xdr:cNvPr>
        <xdr:cNvSpPr txBox="1"/>
      </xdr:nvSpPr>
      <xdr:spPr>
        <a:xfrm>
          <a:off x="6867602"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1" name="n_4aveValue【図書館】&#10;一人当たり面積">
          <a:extLst>
            <a:ext uri="{FF2B5EF4-FFF2-40B4-BE49-F238E27FC236}">
              <a16:creationId xmlns:a16="http://schemas.microsoft.com/office/drawing/2014/main" id="{AC56A3DF-171C-40EA-8105-031058CDEAA3}"/>
            </a:ext>
          </a:extLst>
        </xdr:cNvPr>
        <xdr:cNvSpPr txBox="1"/>
      </xdr:nvSpPr>
      <xdr:spPr>
        <a:xfrm>
          <a:off x="6067502" y="63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2" name="n_2mainValue【図書館】&#10;一人当たり面積">
          <a:extLst>
            <a:ext uri="{FF2B5EF4-FFF2-40B4-BE49-F238E27FC236}">
              <a16:creationId xmlns:a16="http://schemas.microsoft.com/office/drawing/2014/main" id="{FA83A4BA-8787-4A25-94E7-333DA2F9FC0E}"/>
            </a:ext>
          </a:extLst>
        </xdr:cNvPr>
        <xdr:cNvSpPr txBox="1"/>
      </xdr:nvSpPr>
      <xdr:spPr>
        <a:xfrm>
          <a:off x="7677227"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3" name="n_3mainValue【図書館】&#10;一人当たり面積">
          <a:extLst>
            <a:ext uri="{FF2B5EF4-FFF2-40B4-BE49-F238E27FC236}">
              <a16:creationId xmlns:a16="http://schemas.microsoft.com/office/drawing/2014/main" id="{2D714FA5-4C82-46A3-BC29-506D81C28AE4}"/>
            </a:ext>
          </a:extLst>
        </xdr:cNvPr>
        <xdr:cNvSpPr txBox="1"/>
      </xdr:nvSpPr>
      <xdr:spPr>
        <a:xfrm>
          <a:off x="6867602" y="66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34" name="n_4mainValue【図書館】&#10;一人当たり面積">
          <a:extLst>
            <a:ext uri="{FF2B5EF4-FFF2-40B4-BE49-F238E27FC236}">
              <a16:creationId xmlns:a16="http://schemas.microsoft.com/office/drawing/2014/main" id="{73E3FF92-A844-4109-8E01-A67A7BC5B86C}"/>
            </a:ext>
          </a:extLst>
        </xdr:cNvPr>
        <xdr:cNvSpPr txBox="1"/>
      </xdr:nvSpPr>
      <xdr:spPr>
        <a:xfrm>
          <a:off x="6067502" y="66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35BF3415-2A6D-49E6-BA33-829794492F8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EFB7213-580C-4862-AFAA-6B660DBA3F6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90041D77-CACD-41A4-8128-BB2FA15687A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73A5971-9AFB-42BD-8650-728EBE71923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FB9CAD7-6BCA-43C0-9047-FD2B4C1D0FC3}"/>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FC0902A5-54EF-4FF8-B156-C9EE90F7A63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9837870D-338A-4B22-9F89-0A54C891AA3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9E0D3CF-D1FC-44DC-A6E4-568F34EB9081}"/>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5F4AB332-09A1-4B0A-A474-E81C1654430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7AB0A374-47F0-4CDE-80CE-61D21108FE7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6BDFF349-D556-409D-A1E8-0D26E2BB51AE}"/>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CBA72A5D-2197-483E-9164-FE7BDBB3D325}"/>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D086858C-D0AE-4912-BEB9-3312DF3E788A}"/>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FBC1AAEA-F402-4E1F-9623-7D58ABDA7F7B}"/>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61FD5CFD-5EE6-44DF-A14B-F2D0277669A2}"/>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1AD3106D-3367-430A-BFA0-77D1994440B7}"/>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52F267D-4F95-4776-8127-845B5259AF55}"/>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BD97BB13-08D5-4947-9540-4B234B67175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7A42FB15-A6E2-49D4-B76A-21DEBC63681B}"/>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75A89EDD-A21D-48A9-A8BE-8C88FD8F66CF}"/>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79D1E6CD-2E3E-4023-85D5-29497EB5D11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54598563-E86A-4CA0-A121-CCA3B86BA4E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17C84AFC-D170-4299-B283-DE271F925AEF}"/>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BF3E9240-5703-4163-B263-E44C35D782E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8B7AE267-A86C-4959-A9D9-3FADC3C93666}"/>
            </a:ext>
          </a:extLst>
        </xdr:cNvPr>
        <xdr:cNvCxnSpPr/>
      </xdr:nvCxnSpPr>
      <xdr:spPr>
        <a:xfrm flipV="1">
          <a:off x="4180840"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114EBC0E-0FE9-4A46-A16C-4F5A859E5944}"/>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7838FF7B-B0BC-4455-AB7A-161B99FD721C}"/>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448BB7C2-CA85-4B62-9273-2ACEF1E68DF4}"/>
            </a:ext>
          </a:extLst>
        </xdr:cNvPr>
        <xdr:cNvSpPr txBox="1"/>
      </xdr:nvSpPr>
      <xdr:spPr>
        <a:xfrm>
          <a:off x="42195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3" name="直線コネクタ 162">
          <a:extLst>
            <a:ext uri="{FF2B5EF4-FFF2-40B4-BE49-F238E27FC236}">
              <a16:creationId xmlns:a16="http://schemas.microsoft.com/office/drawing/2014/main" id="{09BB7BD1-07D2-4892-B8E2-782718EC7306}"/>
            </a:ext>
          </a:extLst>
        </xdr:cNvPr>
        <xdr:cNvCxnSpPr/>
      </xdr:nvCxnSpPr>
      <xdr:spPr>
        <a:xfrm>
          <a:off x="41052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C8381B7C-AEBF-4EAD-83A3-440465C3E93A}"/>
            </a:ext>
          </a:extLst>
        </xdr:cNvPr>
        <xdr:cNvSpPr txBox="1"/>
      </xdr:nvSpPr>
      <xdr:spPr>
        <a:xfrm>
          <a:off x="4219575"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5" name="フローチャート: 判断 164">
          <a:extLst>
            <a:ext uri="{FF2B5EF4-FFF2-40B4-BE49-F238E27FC236}">
              <a16:creationId xmlns:a16="http://schemas.microsoft.com/office/drawing/2014/main" id="{788A1745-7F5A-49B6-B5F2-2C3D15D479B6}"/>
            </a:ext>
          </a:extLst>
        </xdr:cNvPr>
        <xdr:cNvSpPr/>
      </xdr:nvSpPr>
      <xdr:spPr>
        <a:xfrm>
          <a:off x="4124325" y="979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66" name="フローチャート: 判断 165">
          <a:extLst>
            <a:ext uri="{FF2B5EF4-FFF2-40B4-BE49-F238E27FC236}">
              <a16:creationId xmlns:a16="http://schemas.microsoft.com/office/drawing/2014/main" id="{90FC2EF8-E589-4531-8CB8-6BA720889E97}"/>
            </a:ext>
          </a:extLst>
        </xdr:cNvPr>
        <xdr:cNvSpPr/>
      </xdr:nvSpPr>
      <xdr:spPr>
        <a:xfrm>
          <a:off x="3381375" y="97447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7" name="フローチャート: 判断 166">
          <a:extLst>
            <a:ext uri="{FF2B5EF4-FFF2-40B4-BE49-F238E27FC236}">
              <a16:creationId xmlns:a16="http://schemas.microsoft.com/office/drawing/2014/main" id="{254D0DD6-0783-4330-9F95-DFD79E0DE1C8}"/>
            </a:ext>
          </a:extLst>
        </xdr:cNvPr>
        <xdr:cNvSpPr/>
      </xdr:nvSpPr>
      <xdr:spPr>
        <a:xfrm>
          <a:off x="2571750" y="9736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8" name="フローチャート: 判断 167">
          <a:extLst>
            <a:ext uri="{FF2B5EF4-FFF2-40B4-BE49-F238E27FC236}">
              <a16:creationId xmlns:a16="http://schemas.microsoft.com/office/drawing/2014/main" id="{EF77C07D-8B4E-4163-B8CF-5765457E37A5}"/>
            </a:ext>
          </a:extLst>
        </xdr:cNvPr>
        <xdr:cNvSpPr/>
      </xdr:nvSpPr>
      <xdr:spPr>
        <a:xfrm>
          <a:off x="1781175" y="972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9" name="フローチャート: 判断 168">
          <a:extLst>
            <a:ext uri="{FF2B5EF4-FFF2-40B4-BE49-F238E27FC236}">
              <a16:creationId xmlns:a16="http://schemas.microsoft.com/office/drawing/2014/main" id="{A5D501C8-0DB6-4F97-AC42-811E72CAAA83}"/>
            </a:ext>
          </a:extLst>
        </xdr:cNvPr>
        <xdr:cNvSpPr/>
      </xdr:nvSpPr>
      <xdr:spPr>
        <a:xfrm>
          <a:off x="981075" y="971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B66A3A0-1983-4C9B-89BC-8585EC8D1F5A}"/>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67A26A8-38BB-4CF0-AA4D-9A0D9864BA7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2A7A16B-95BF-4D8A-8E2D-819E86BB2F1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0111A3D-C0E7-472D-BBC3-640E65A85FE9}"/>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A2E8C67-0A64-4168-8B78-D8F55AD439D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93980</xdr:rowOff>
    </xdr:from>
    <xdr:to>
      <xdr:col>15</xdr:col>
      <xdr:colOff>101600</xdr:colOff>
      <xdr:row>60</xdr:row>
      <xdr:rowOff>24130</xdr:rowOff>
    </xdr:to>
    <xdr:sp macro="" textlink="">
      <xdr:nvSpPr>
        <xdr:cNvPr id="175" name="楕円 174">
          <a:extLst>
            <a:ext uri="{FF2B5EF4-FFF2-40B4-BE49-F238E27FC236}">
              <a16:creationId xmlns:a16="http://schemas.microsoft.com/office/drawing/2014/main" id="{BE302FDE-C280-46DB-B202-FACFB8F794CE}"/>
            </a:ext>
          </a:extLst>
        </xdr:cNvPr>
        <xdr:cNvSpPr/>
      </xdr:nvSpPr>
      <xdr:spPr>
        <a:xfrm>
          <a:off x="2571750" y="9657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76" name="楕円 175">
          <a:extLst>
            <a:ext uri="{FF2B5EF4-FFF2-40B4-BE49-F238E27FC236}">
              <a16:creationId xmlns:a16="http://schemas.microsoft.com/office/drawing/2014/main" id="{169041CD-7AB4-493A-992F-B100D2116FEA}"/>
            </a:ext>
          </a:extLst>
        </xdr:cNvPr>
        <xdr:cNvSpPr/>
      </xdr:nvSpPr>
      <xdr:spPr>
        <a:xfrm>
          <a:off x="1781175" y="961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144780</xdr:rowOff>
    </xdr:to>
    <xdr:cxnSp macro="">
      <xdr:nvCxnSpPr>
        <xdr:cNvPr id="177" name="直線コネクタ 176">
          <a:extLst>
            <a:ext uri="{FF2B5EF4-FFF2-40B4-BE49-F238E27FC236}">
              <a16:creationId xmlns:a16="http://schemas.microsoft.com/office/drawing/2014/main" id="{9E1D5BE1-F7F7-45C4-980D-FB52A9CE94E4}"/>
            </a:ext>
          </a:extLst>
        </xdr:cNvPr>
        <xdr:cNvCxnSpPr/>
      </xdr:nvCxnSpPr>
      <xdr:spPr>
        <a:xfrm>
          <a:off x="1828800" y="965835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178" name="楕円 177">
          <a:extLst>
            <a:ext uri="{FF2B5EF4-FFF2-40B4-BE49-F238E27FC236}">
              <a16:creationId xmlns:a16="http://schemas.microsoft.com/office/drawing/2014/main" id="{ECD7A1C6-711C-4D8A-AC42-D7B34132475E}"/>
            </a:ext>
          </a:extLst>
        </xdr:cNvPr>
        <xdr:cNvSpPr/>
      </xdr:nvSpPr>
      <xdr:spPr>
        <a:xfrm>
          <a:off x="981075" y="9559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95250</xdr:rowOff>
    </xdr:to>
    <xdr:cxnSp macro="">
      <xdr:nvCxnSpPr>
        <xdr:cNvPr id="179" name="直線コネクタ 178">
          <a:extLst>
            <a:ext uri="{FF2B5EF4-FFF2-40B4-BE49-F238E27FC236}">
              <a16:creationId xmlns:a16="http://schemas.microsoft.com/office/drawing/2014/main" id="{4FDE3880-C005-40B6-8B78-A7EFB791DC9D}"/>
            </a:ext>
          </a:extLst>
        </xdr:cNvPr>
        <xdr:cNvCxnSpPr/>
      </xdr:nvCxnSpPr>
      <xdr:spPr>
        <a:xfrm>
          <a:off x="1028700" y="960755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80" name="n_1aveValue【体育館・プール】&#10;有形固定資産減価償却率">
          <a:extLst>
            <a:ext uri="{FF2B5EF4-FFF2-40B4-BE49-F238E27FC236}">
              <a16:creationId xmlns:a16="http://schemas.microsoft.com/office/drawing/2014/main" id="{410AC3D4-B3CA-4B8E-8486-38B5233795B8}"/>
            </a:ext>
          </a:extLst>
        </xdr:cNvPr>
        <xdr:cNvSpPr txBox="1"/>
      </xdr:nvSpPr>
      <xdr:spPr>
        <a:xfrm>
          <a:off x="3239144"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81" name="n_2aveValue【体育館・プール】&#10;有形固定資産減価償却率">
          <a:extLst>
            <a:ext uri="{FF2B5EF4-FFF2-40B4-BE49-F238E27FC236}">
              <a16:creationId xmlns:a16="http://schemas.microsoft.com/office/drawing/2014/main" id="{9CFB1D14-A032-4BCB-8E4F-B2959DF22563}"/>
            </a:ext>
          </a:extLst>
        </xdr:cNvPr>
        <xdr:cNvSpPr txBox="1"/>
      </xdr:nvSpPr>
      <xdr:spPr>
        <a:xfrm>
          <a:off x="2439044"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2" name="n_3aveValue【体育館・プール】&#10;有形固定資産減価償却率">
          <a:extLst>
            <a:ext uri="{FF2B5EF4-FFF2-40B4-BE49-F238E27FC236}">
              <a16:creationId xmlns:a16="http://schemas.microsoft.com/office/drawing/2014/main" id="{5EDEE71A-3588-413B-A032-0CD05F179246}"/>
            </a:ext>
          </a:extLst>
        </xdr:cNvPr>
        <xdr:cNvSpPr txBox="1"/>
      </xdr:nvSpPr>
      <xdr:spPr>
        <a:xfrm>
          <a:off x="1648469"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83" name="n_4aveValue【体育館・プール】&#10;有形固定資産減価償却率">
          <a:extLst>
            <a:ext uri="{FF2B5EF4-FFF2-40B4-BE49-F238E27FC236}">
              <a16:creationId xmlns:a16="http://schemas.microsoft.com/office/drawing/2014/main" id="{74553E69-9F8D-4192-B74B-A88C596F797A}"/>
            </a:ext>
          </a:extLst>
        </xdr:cNvPr>
        <xdr:cNvSpPr txBox="1"/>
      </xdr:nvSpPr>
      <xdr:spPr>
        <a:xfrm>
          <a:off x="848369"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4" name="n_2mainValue【体育館・プール】&#10;有形固定資産減価償却率">
          <a:extLst>
            <a:ext uri="{FF2B5EF4-FFF2-40B4-BE49-F238E27FC236}">
              <a16:creationId xmlns:a16="http://schemas.microsoft.com/office/drawing/2014/main" id="{6339B2F8-36FC-4C24-B2E5-2051BFF81D75}"/>
            </a:ext>
          </a:extLst>
        </xdr:cNvPr>
        <xdr:cNvSpPr txBox="1"/>
      </xdr:nvSpPr>
      <xdr:spPr>
        <a:xfrm>
          <a:off x="2439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185" name="n_3mainValue【体育館・プール】&#10;有形固定資産減価償却率">
          <a:extLst>
            <a:ext uri="{FF2B5EF4-FFF2-40B4-BE49-F238E27FC236}">
              <a16:creationId xmlns:a16="http://schemas.microsoft.com/office/drawing/2014/main" id="{5DC9AE8F-8FA0-457B-A6D3-7BBDEFFE91FD}"/>
            </a:ext>
          </a:extLst>
        </xdr:cNvPr>
        <xdr:cNvSpPr txBox="1"/>
      </xdr:nvSpPr>
      <xdr:spPr>
        <a:xfrm>
          <a:off x="1648469"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186" name="n_4mainValue【体育館・プール】&#10;有形固定資産減価償却率">
          <a:extLst>
            <a:ext uri="{FF2B5EF4-FFF2-40B4-BE49-F238E27FC236}">
              <a16:creationId xmlns:a16="http://schemas.microsoft.com/office/drawing/2014/main" id="{0A1C8CD7-EB4C-4E6E-97B8-46AF6AE0DF00}"/>
            </a:ext>
          </a:extLst>
        </xdr:cNvPr>
        <xdr:cNvSpPr txBox="1"/>
      </xdr:nvSpPr>
      <xdr:spPr>
        <a:xfrm>
          <a:off x="848369"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24FDE89-D7F2-4555-9F2C-71499505BED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F1B1467C-5534-4DCC-AC45-A571E0A0E13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6BFC74B-8A0E-4CA5-A775-D7B44BEEBBC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2F013E19-09EF-485A-BEA3-7E4F4DA504B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7E94D14-D0C3-4C46-980B-F19A6B9F4815}"/>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AAF1040-6311-4036-9FB6-6E40129AED98}"/>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B79AED7-C0AC-4DED-A5BE-D60BC06385B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F085CA67-485C-4AB4-B5F4-E9246A03AF8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F4F052B-628F-4503-BEDD-34690EA5D54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C233A4F-A6F4-4142-9B1D-D84871DDC3BB}"/>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C09E2FF8-E8B7-4E8D-B3DB-1F9785B00210}"/>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906EF47A-A8B8-4539-A7CC-5900C3BE69FD}"/>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17A08459-32F7-4997-8A84-111335FCBD20}"/>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12979433-574B-489F-BD98-5A0698C67DC4}"/>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778AC2F1-7CD7-441F-AC8E-3F93170F9818}"/>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9F6A98D-F15F-4FD6-B14D-6BA051964FC0}"/>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B6E1CD27-51D6-41CC-98F2-88FBD15EB97D}"/>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B59D7720-6A85-4F9C-A492-43365EC5E77B}"/>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C29F065C-614D-4352-AB54-0530BDD8146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59D92DEA-7943-4CD0-8D91-B7A0E4CD2447}"/>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1E37A892-D8B5-4748-BD7B-814B1CE1E55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8D4667F6-ACDC-4889-9D14-578D7A6D879D}"/>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6147104F-2E50-47BE-93D8-56D039267BF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10" name="直線コネクタ 209">
          <a:extLst>
            <a:ext uri="{FF2B5EF4-FFF2-40B4-BE49-F238E27FC236}">
              <a16:creationId xmlns:a16="http://schemas.microsoft.com/office/drawing/2014/main" id="{69FF6C01-6679-43D0-A182-49EBB547A738}"/>
            </a:ext>
          </a:extLst>
        </xdr:cNvPr>
        <xdr:cNvCxnSpPr/>
      </xdr:nvCxnSpPr>
      <xdr:spPr>
        <a:xfrm flipV="1">
          <a:off x="9429115" y="9198229"/>
          <a:ext cx="0" cy="12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1" name="【体育館・プール】&#10;一人当たり面積最小値テキスト">
          <a:extLst>
            <a:ext uri="{FF2B5EF4-FFF2-40B4-BE49-F238E27FC236}">
              <a16:creationId xmlns:a16="http://schemas.microsoft.com/office/drawing/2014/main" id="{E566C65C-72F2-4994-A381-01D683038672}"/>
            </a:ext>
          </a:extLst>
        </xdr:cNvPr>
        <xdr:cNvSpPr txBox="1"/>
      </xdr:nvSpPr>
      <xdr:spPr>
        <a:xfrm>
          <a:off x="9467850"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2" name="直線コネクタ 211">
          <a:extLst>
            <a:ext uri="{FF2B5EF4-FFF2-40B4-BE49-F238E27FC236}">
              <a16:creationId xmlns:a16="http://schemas.microsoft.com/office/drawing/2014/main" id="{425ED4C1-E5F6-4289-8ADD-138E70B1C7EE}"/>
            </a:ext>
          </a:extLst>
        </xdr:cNvPr>
        <xdr:cNvCxnSpPr/>
      </xdr:nvCxnSpPr>
      <xdr:spPr>
        <a:xfrm>
          <a:off x="9363075" y="104485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13" name="【体育館・プール】&#10;一人当たり面積最大値テキスト">
          <a:extLst>
            <a:ext uri="{FF2B5EF4-FFF2-40B4-BE49-F238E27FC236}">
              <a16:creationId xmlns:a16="http://schemas.microsoft.com/office/drawing/2014/main" id="{FB261308-EABF-4910-AB34-9CFE37CECEBF}"/>
            </a:ext>
          </a:extLst>
        </xdr:cNvPr>
        <xdr:cNvSpPr txBox="1"/>
      </xdr:nvSpPr>
      <xdr:spPr>
        <a:xfrm>
          <a:off x="9467850" y="89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14" name="直線コネクタ 213">
          <a:extLst>
            <a:ext uri="{FF2B5EF4-FFF2-40B4-BE49-F238E27FC236}">
              <a16:creationId xmlns:a16="http://schemas.microsoft.com/office/drawing/2014/main" id="{5BC76C60-2E61-43E7-9E34-386C9B2B09A9}"/>
            </a:ext>
          </a:extLst>
        </xdr:cNvPr>
        <xdr:cNvCxnSpPr/>
      </xdr:nvCxnSpPr>
      <xdr:spPr>
        <a:xfrm>
          <a:off x="9363075" y="9198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15" name="【体育館・プール】&#10;一人当たり面積平均値テキスト">
          <a:extLst>
            <a:ext uri="{FF2B5EF4-FFF2-40B4-BE49-F238E27FC236}">
              <a16:creationId xmlns:a16="http://schemas.microsoft.com/office/drawing/2014/main" id="{CFBC66BB-51A9-4B93-BAC2-0640BE738D4F}"/>
            </a:ext>
          </a:extLst>
        </xdr:cNvPr>
        <xdr:cNvSpPr txBox="1"/>
      </xdr:nvSpPr>
      <xdr:spPr>
        <a:xfrm>
          <a:off x="9467850" y="102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6" name="フローチャート: 判断 215">
          <a:extLst>
            <a:ext uri="{FF2B5EF4-FFF2-40B4-BE49-F238E27FC236}">
              <a16:creationId xmlns:a16="http://schemas.microsoft.com/office/drawing/2014/main" id="{D551507B-8631-4DFD-AE85-F624688F7DF7}"/>
            </a:ext>
          </a:extLst>
        </xdr:cNvPr>
        <xdr:cNvSpPr/>
      </xdr:nvSpPr>
      <xdr:spPr>
        <a:xfrm>
          <a:off x="9401175" y="102487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7" name="フローチャート: 判断 216">
          <a:extLst>
            <a:ext uri="{FF2B5EF4-FFF2-40B4-BE49-F238E27FC236}">
              <a16:creationId xmlns:a16="http://schemas.microsoft.com/office/drawing/2014/main" id="{BF783D6F-AC71-4F26-B2AE-8E698F293EC9}"/>
            </a:ext>
          </a:extLst>
        </xdr:cNvPr>
        <xdr:cNvSpPr/>
      </xdr:nvSpPr>
      <xdr:spPr>
        <a:xfrm>
          <a:off x="8639175" y="10256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18" name="フローチャート: 判断 217">
          <a:extLst>
            <a:ext uri="{FF2B5EF4-FFF2-40B4-BE49-F238E27FC236}">
              <a16:creationId xmlns:a16="http://schemas.microsoft.com/office/drawing/2014/main" id="{6CAE4EF7-C9EB-4377-BE59-AA1875E3A266}"/>
            </a:ext>
          </a:extLst>
        </xdr:cNvPr>
        <xdr:cNvSpPr/>
      </xdr:nvSpPr>
      <xdr:spPr>
        <a:xfrm>
          <a:off x="7839075" y="102612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19" name="フローチャート: 判断 218">
          <a:extLst>
            <a:ext uri="{FF2B5EF4-FFF2-40B4-BE49-F238E27FC236}">
              <a16:creationId xmlns:a16="http://schemas.microsoft.com/office/drawing/2014/main" id="{E1D60446-5D18-4EC3-BC1B-895CD08CE535}"/>
            </a:ext>
          </a:extLst>
        </xdr:cNvPr>
        <xdr:cNvSpPr/>
      </xdr:nvSpPr>
      <xdr:spPr>
        <a:xfrm>
          <a:off x="7029450" y="10279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20" name="フローチャート: 判断 219">
          <a:extLst>
            <a:ext uri="{FF2B5EF4-FFF2-40B4-BE49-F238E27FC236}">
              <a16:creationId xmlns:a16="http://schemas.microsoft.com/office/drawing/2014/main" id="{8BBC4D64-75B1-455B-ABF8-BFD2D925B0B5}"/>
            </a:ext>
          </a:extLst>
        </xdr:cNvPr>
        <xdr:cNvSpPr/>
      </xdr:nvSpPr>
      <xdr:spPr>
        <a:xfrm>
          <a:off x="6238875" y="102764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8F19F93-180E-409E-BFD0-CF10616DF74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B3B0126-120A-4287-9E38-6F40090B70E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2EAA6BF-1EC4-4684-83F5-F9FFF5C2B790}"/>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E337886-EBE1-4D1D-8FD5-ECB3D0F6547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6BE7F5D-C50B-450D-9387-12D496F6FF7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154940</xdr:rowOff>
    </xdr:from>
    <xdr:to>
      <xdr:col>46</xdr:col>
      <xdr:colOff>38100</xdr:colOff>
      <xdr:row>64</xdr:row>
      <xdr:rowOff>85090</xdr:rowOff>
    </xdr:to>
    <xdr:sp macro="" textlink="">
      <xdr:nvSpPr>
        <xdr:cNvPr id="226" name="楕円 225">
          <a:extLst>
            <a:ext uri="{FF2B5EF4-FFF2-40B4-BE49-F238E27FC236}">
              <a16:creationId xmlns:a16="http://schemas.microsoft.com/office/drawing/2014/main" id="{4C002CFE-31AF-4ABF-8FA2-949B509E7D35}"/>
            </a:ext>
          </a:extLst>
        </xdr:cNvPr>
        <xdr:cNvSpPr/>
      </xdr:nvSpPr>
      <xdr:spPr>
        <a:xfrm>
          <a:off x="7839075" y="10365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155321</xdr:rowOff>
    </xdr:from>
    <xdr:to>
      <xdr:col>41</xdr:col>
      <xdr:colOff>101600</xdr:colOff>
      <xdr:row>64</xdr:row>
      <xdr:rowOff>85471</xdr:rowOff>
    </xdr:to>
    <xdr:sp macro="" textlink="">
      <xdr:nvSpPr>
        <xdr:cNvPr id="227" name="楕円 226">
          <a:extLst>
            <a:ext uri="{FF2B5EF4-FFF2-40B4-BE49-F238E27FC236}">
              <a16:creationId xmlns:a16="http://schemas.microsoft.com/office/drawing/2014/main" id="{23E436C6-D345-4012-962A-288163A93830}"/>
            </a:ext>
          </a:extLst>
        </xdr:cNvPr>
        <xdr:cNvSpPr/>
      </xdr:nvSpPr>
      <xdr:spPr>
        <a:xfrm>
          <a:off x="7029450" y="103661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34290</xdr:rowOff>
    </xdr:from>
    <xdr:to>
      <xdr:col>45</xdr:col>
      <xdr:colOff>177800</xdr:colOff>
      <xdr:row>64</xdr:row>
      <xdr:rowOff>34671</xdr:rowOff>
    </xdr:to>
    <xdr:cxnSp macro="">
      <xdr:nvCxnSpPr>
        <xdr:cNvPr id="228" name="直線コネクタ 227">
          <a:extLst>
            <a:ext uri="{FF2B5EF4-FFF2-40B4-BE49-F238E27FC236}">
              <a16:creationId xmlns:a16="http://schemas.microsoft.com/office/drawing/2014/main" id="{7190AB8C-B0DB-447E-A785-60CCB5DF71C0}"/>
            </a:ext>
          </a:extLst>
        </xdr:cNvPr>
        <xdr:cNvCxnSpPr/>
      </xdr:nvCxnSpPr>
      <xdr:spPr>
        <a:xfrm flipV="1">
          <a:off x="7077075" y="10403840"/>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155702</xdr:rowOff>
    </xdr:from>
    <xdr:to>
      <xdr:col>36</xdr:col>
      <xdr:colOff>165100</xdr:colOff>
      <xdr:row>64</xdr:row>
      <xdr:rowOff>85852</xdr:rowOff>
    </xdr:to>
    <xdr:sp macro="" textlink="">
      <xdr:nvSpPr>
        <xdr:cNvPr id="229" name="楕円 228">
          <a:extLst>
            <a:ext uri="{FF2B5EF4-FFF2-40B4-BE49-F238E27FC236}">
              <a16:creationId xmlns:a16="http://schemas.microsoft.com/office/drawing/2014/main" id="{715DBD15-276F-4197-A2DF-53B77EEA81C9}"/>
            </a:ext>
          </a:extLst>
        </xdr:cNvPr>
        <xdr:cNvSpPr/>
      </xdr:nvSpPr>
      <xdr:spPr>
        <a:xfrm>
          <a:off x="6238875" y="103696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34671</xdr:rowOff>
    </xdr:from>
    <xdr:to>
      <xdr:col>41</xdr:col>
      <xdr:colOff>50800</xdr:colOff>
      <xdr:row>64</xdr:row>
      <xdr:rowOff>35052</xdr:rowOff>
    </xdr:to>
    <xdr:cxnSp macro="">
      <xdr:nvCxnSpPr>
        <xdr:cNvPr id="230" name="直線コネクタ 229">
          <a:extLst>
            <a:ext uri="{FF2B5EF4-FFF2-40B4-BE49-F238E27FC236}">
              <a16:creationId xmlns:a16="http://schemas.microsoft.com/office/drawing/2014/main" id="{8ECCC3BE-F9C4-4290-9535-CF0084B03D3A}"/>
            </a:ext>
          </a:extLst>
        </xdr:cNvPr>
        <xdr:cNvCxnSpPr/>
      </xdr:nvCxnSpPr>
      <xdr:spPr>
        <a:xfrm flipV="1">
          <a:off x="6286500" y="10404221"/>
          <a:ext cx="790575"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31" name="n_1aveValue【体育館・プール】&#10;一人当たり面積">
          <a:extLst>
            <a:ext uri="{FF2B5EF4-FFF2-40B4-BE49-F238E27FC236}">
              <a16:creationId xmlns:a16="http://schemas.microsoft.com/office/drawing/2014/main" id="{82CA1FCD-6429-423C-BC42-2356B77CA608}"/>
            </a:ext>
          </a:extLst>
        </xdr:cNvPr>
        <xdr:cNvSpPr txBox="1"/>
      </xdr:nvSpPr>
      <xdr:spPr>
        <a:xfrm>
          <a:off x="845827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32" name="n_2aveValue【体育館・プール】&#10;一人当たり面積">
          <a:extLst>
            <a:ext uri="{FF2B5EF4-FFF2-40B4-BE49-F238E27FC236}">
              <a16:creationId xmlns:a16="http://schemas.microsoft.com/office/drawing/2014/main" id="{2E6E8CCF-23FA-4F20-A3C5-032C951A224D}"/>
            </a:ext>
          </a:extLst>
        </xdr:cNvPr>
        <xdr:cNvSpPr txBox="1"/>
      </xdr:nvSpPr>
      <xdr:spPr>
        <a:xfrm>
          <a:off x="76772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33" name="n_3aveValue【体育館・プール】&#10;一人当たり面積">
          <a:extLst>
            <a:ext uri="{FF2B5EF4-FFF2-40B4-BE49-F238E27FC236}">
              <a16:creationId xmlns:a16="http://schemas.microsoft.com/office/drawing/2014/main" id="{1F11E790-4320-454A-A5EF-CF82324EA84F}"/>
            </a:ext>
          </a:extLst>
        </xdr:cNvPr>
        <xdr:cNvSpPr txBox="1"/>
      </xdr:nvSpPr>
      <xdr:spPr>
        <a:xfrm>
          <a:off x="6867602" y="100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34" name="n_4aveValue【体育館・プール】&#10;一人当たり面積">
          <a:extLst>
            <a:ext uri="{FF2B5EF4-FFF2-40B4-BE49-F238E27FC236}">
              <a16:creationId xmlns:a16="http://schemas.microsoft.com/office/drawing/2014/main" id="{1772A55D-1207-4D0E-BF2E-6DCA80A2CA76}"/>
            </a:ext>
          </a:extLst>
        </xdr:cNvPr>
        <xdr:cNvSpPr txBox="1"/>
      </xdr:nvSpPr>
      <xdr:spPr>
        <a:xfrm>
          <a:off x="6067502" y="100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76217</xdr:rowOff>
    </xdr:from>
    <xdr:ext cx="469744" cy="259045"/>
    <xdr:sp macro="" textlink="">
      <xdr:nvSpPr>
        <xdr:cNvPr id="235" name="n_2mainValue【体育館・プール】&#10;一人当たり面積">
          <a:extLst>
            <a:ext uri="{FF2B5EF4-FFF2-40B4-BE49-F238E27FC236}">
              <a16:creationId xmlns:a16="http://schemas.microsoft.com/office/drawing/2014/main" id="{C77305B1-A16F-4290-83B4-1BD51F0274DE}"/>
            </a:ext>
          </a:extLst>
        </xdr:cNvPr>
        <xdr:cNvSpPr txBox="1"/>
      </xdr:nvSpPr>
      <xdr:spPr>
        <a:xfrm>
          <a:off x="767722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76598</xdr:rowOff>
    </xdr:from>
    <xdr:ext cx="469744" cy="259045"/>
    <xdr:sp macro="" textlink="">
      <xdr:nvSpPr>
        <xdr:cNvPr id="236" name="n_3mainValue【体育館・プール】&#10;一人当たり面積">
          <a:extLst>
            <a:ext uri="{FF2B5EF4-FFF2-40B4-BE49-F238E27FC236}">
              <a16:creationId xmlns:a16="http://schemas.microsoft.com/office/drawing/2014/main" id="{AB8B0A3D-20F8-46A1-B0A7-5640DDDDA5F0}"/>
            </a:ext>
          </a:extLst>
        </xdr:cNvPr>
        <xdr:cNvSpPr txBox="1"/>
      </xdr:nvSpPr>
      <xdr:spPr>
        <a:xfrm>
          <a:off x="6867602"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76979</xdr:rowOff>
    </xdr:from>
    <xdr:ext cx="469744" cy="259045"/>
    <xdr:sp macro="" textlink="">
      <xdr:nvSpPr>
        <xdr:cNvPr id="237" name="n_4mainValue【体育館・プール】&#10;一人当たり面積">
          <a:extLst>
            <a:ext uri="{FF2B5EF4-FFF2-40B4-BE49-F238E27FC236}">
              <a16:creationId xmlns:a16="http://schemas.microsoft.com/office/drawing/2014/main" id="{C2A72670-F932-44A7-95DB-FCE87B8C6124}"/>
            </a:ext>
          </a:extLst>
        </xdr:cNvPr>
        <xdr:cNvSpPr txBox="1"/>
      </xdr:nvSpPr>
      <xdr:spPr>
        <a:xfrm>
          <a:off x="6067502" y="104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7270655B-EB05-49A6-8423-E0ACDDA1FFD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D2CCEF53-248E-4C14-9B31-FE923D4A15F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3B0DCF89-E701-4BDA-9955-22BB534CF09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6133E37A-40AA-4FB2-938C-9238D62B2D2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65B14C77-326A-4490-A1B4-BF1CE115FD5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48CCD58E-6DCF-4691-98C7-673BC355CF0F}"/>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A5092099-C832-4BE0-BBAE-50DE7DB751ED}"/>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7585FFDF-B5C2-48BF-BD62-F296AF7C6B5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C8FF11F8-CA66-4AC8-BF5D-639DEFD132D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CA361EB8-4309-400B-800D-15C2105DE3E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808B39F-A1D2-4F3B-891C-08607D74117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E7F43216-2D8E-4BB0-A93C-12054AC1E40A}"/>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67998FA7-7985-4740-A02C-199E790EF804}"/>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8C2BD9A3-02AB-4EC5-9492-3C31F241798D}"/>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12537BD-525A-4790-8A5F-AA274A6AF302}"/>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DDB01703-F063-4FB5-B4F3-9F4A6F088A7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E23ACF96-62E9-4870-A628-8C538DA413A0}"/>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96CF0D8D-DB63-49DF-8DC2-0144F40A24EE}"/>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E8AFCD23-70C0-46FF-BBB6-8BFDBE743431}"/>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E783A2B5-8DB3-4B34-A9F3-2322B573CF97}"/>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E079C9C3-089C-4B16-816C-30FF7B9614F7}"/>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D40EF43-51DC-4BB8-B23C-9CB23471E924}"/>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785B6F5E-AD1F-4C2C-AEFC-852C7B9E5DE8}"/>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8BA8D4CF-B45F-42AB-8DD4-461D5E24B46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7F83B269-1C12-450A-957E-8D92C7D5818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58AE0F03-C7E4-4177-B6CD-643A9DB935DD}"/>
            </a:ext>
          </a:extLst>
        </xdr:cNvPr>
        <xdr:cNvCxnSpPr/>
      </xdr:nvCxnSpPr>
      <xdr:spPr>
        <a:xfrm flipV="1">
          <a:off x="4180840" y="12760961"/>
          <a:ext cx="0" cy="1333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81F1E429-2301-410C-8B69-3C09218A73CB}"/>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E3FD6AA7-EAEF-4E7E-A43C-E21BD883BDFC}"/>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6051BB8F-2DC8-42C5-AD18-04F8789CF835}"/>
            </a:ext>
          </a:extLst>
        </xdr:cNvPr>
        <xdr:cNvSpPr txBox="1"/>
      </xdr:nvSpPr>
      <xdr:spPr>
        <a:xfrm>
          <a:off x="4219575" y="1254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7" name="直線コネクタ 266">
          <a:extLst>
            <a:ext uri="{FF2B5EF4-FFF2-40B4-BE49-F238E27FC236}">
              <a16:creationId xmlns:a16="http://schemas.microsoft.com/office/drawing/2014/main" id="{EA43F38F-52BD-45D4-91C4-ABF8FFFDAF76}"/>
            </a:ext>
          </a:extLst>
        </xdr:cNvPr>
        <xdr:cNvCxnSpPr/>
      </xdr:nvCxnSpPr>
      <xdr:spPr>
        <a:xfrm>
          <a:off x="4105275" y="12760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BB8E7831-39C3-4281-BF20-38C404CCD20A}"/>
            </a:ext>
          </a:extLst>
        </xdr:cNvPr>
        <xdr:cNvSpPr txBox="1"/>
      </xdr:nvSpPr>
      <xdr:spPr>
        <a:xfrm>
          <a:off x="4219575" y="13393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9" name="フローチャート: 判断 268">
          <a:extLst>
            <a:ext uri="{FF2B5EF4-FFF2-40B4-BE49-F238E27FC236}">
              <a16:creationId xmlns:a16="http://schemas.microsoft.com/office/drawing/2014/main" id="{718CAB11-DBAD-4183-BE9C-30710A195466}"/>
            </a:ext>
          </a:extLst>
        </xdr:cNvPr>
        <xdr:cNvSpPr/>
      </xdr:nvSpPr>
      <xdr:spPr>
        <a:xfrm>
          <a:off x="4124325"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70" name="フローチャート: 判断 269">
          <a:extLst>
            <a:ext uri="{FF2B5EF4-FFF2-40B4-BE49-F238E27FC236}">
              <a16:creationId xmlns:a16="http://schemas.microsoft.com/office/drawing/2014/main" id="{38F04865-74BB-4410-8A05-26A339627A16}"/>
            </a:ext>
          </a:extLst>
        </xdr:cNvPr>
        <xdr:cNvSpPr/>
      </xdr:nvSpPr>
      <xdr:spPr>
        <a:xfrm>
          <a:off x="3381375" y="13393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71" name="フローチャート: 判断 270">
          <a:extLst>
            <a:ext uri="{FF2B5EF4-FFF2-40B4-BE49-F238E27FC236}">
              <a16:creationId xmlns:a16="http://schemas.microsoft.com/office/drawing/2014/main" id="{057C5072-8966-494B-9461-0271006DD7E5}"/>
            </a:ext>
          </a:extLst>
        </xdr:cNvPr>
        <xdr:cNvSpPr/>
      </xdr:nvSpPr>
      <xdr:spPr>
        <a:xfrm>
          <a:off x="2571750" y="13356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72" name="フローチャート: 判断 271">
          <a:extLst>
            <a:ext uri="{FF2B5EF4-FFF2-40B4-BE49-F238E27FC236}">
              <a16:creationId xmlns:a16="http://schemas.microsoft.com/office/drawing/2014/main" id="{A58C6DA0-7E94-46E5-9755-AFB7FAD51CCB}"/>
            </a:ext>
          </a:extLst>
        </xdr:cNvPr>
        <xdr:cNvSpPr/>
      </xdr:nvSpPr>
      <xdr:spPr>
        <a:xfrm>
          <a:off x="1781175" y="13384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73" name="フローチャート: 判断 272">
          <a:extLst>
            <a:ext uri="{FF2B5EF4-FFF2-40B4-BE49-F238E27FC236}">
              <a16:creationId xmlns:a16="http://schemas.microsoft.com/office/drawing/2014/main" id="{67DBCEFA-4768-4F04-AC51-E1C436B5849E}"/>
            </a:ext>
          </a:extLst>
        </xdr:cNvPr>
        <xdr:cNvSpPr/>
      </xdr:nvSpPr>
      <xdr:spPr>
        <a:xfrm>
          <a:off x="981075" y="13361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E30B198-33FF-4A6C-A376-A1865D93361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7C35EEE-1A86-4E70-A011-ADC75C26740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DB46D58-BCB3-46D5-A484-6CA5C41DECF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EE5BF3C-BA88-4662-BEB5-F4157F0C70B8}"/>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A43C429-EED1-413D-AFAA-B8D9D2B2BC1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29755</xdr:rowOff>
    </xdr:from>
    <xdr:to>
      <xdr:col>15</xdr:col>
      <xdr:colOff>101600</xdr:colOff>
      <xdr:row>83</xdr:row>
      <xdr:rowOff>131355</xdr:rowOff>
    </xdr:to>
    <xdr:sp macro="" textlink="">
      <xdr:nvSpPr>
        <xdr:cNvPr id="279" name="楕円 278">
          <a:extLst>
            <a:ext uri="{FF2B5EF4-FFF2-40B4-BE49-F238E27FC236}">
              <a16:creationId xmlns:a16="http://schemas.microsoft.com/office/drawing/2014/main" id="{73F56089-9FC7-4302-B111-6DF4666D35F2}"/>
            </a:ext>
          </a:extLst>
        </xdr:cNvPr>
        <xdr:cNvSpPr/>
      </xdr:nvSpPr>
      <xdr:spPr>
        <a:xfrm>
          <a:off x="2571750" y="13475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168548</xdr:rowOff>
    </xdr:from>
    <xdr:to>
      <xdr:col>10</xdr:col>
      <xdr:colOff>165100</xdr:colOff>
      <xdr:row>83</xdr:row>
      <xdr:rowOff>98698</xdr:rowOff>
    </xdr:to>
    <xdr:sp macro="" textlink="">
      <xdr:nvSpPr>
        <xdr:cNvPr id="280" name="楕円 279">
          <a:extLst>
            <a:ext uri="{FF2B5EF4-FFF2-40B4-BE49-F238E27FC236}">
              <a16:creationId xmlns:a16="http://schemas.microsoft.com/office/drawing/2014/main" id="{DCE598FF-6F8B-46FA-81D8-F2BEAD65527D}"/>
            </a:ext>
          </a:extLst>
        </xdr:cNvPr>
        <xdr:cNvSpPr/>
      </xdr:nvSpPr>
      <xdr:spPr>
        <a:xfrm>
          <a:off x="1781175" y="134463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80555</xdr:rowOff>
    </xdr:to>
    <xdr:cxnSp macro="">
      <xdr:nvCxnSpPr>
        <xdr:cNvPr id="281" name="直線コネクタ 280">
          <a:extLst>
            <a:ext uri="{FF2B5EF4-FFF2-40B4-BE49-F238E27FC236}">
              <a16:creationId xmlns:a16="http://schemas.microsoft.com/office/drawing/2014/main" id="{E9563A06-17D9-41C7-A127-FC88EE831DAE}"/>
            </a:ext>
          </a:extLst>
        </xdr:cNvPr>
        <xdr:cNvCxnSpPr/>
      </xdr:nvCxnSpPr>
      <xdr:spPr>
        <a:xfrm>
          <a:off x="1828800" y="13494023"/>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282" name="楕円 281">
          <a:extLst>
            <a:ext uri="{FF2B5EF4-FFF2-40B4-BE49-F238E27FC236}">
              <a16:creationId xmlns:a16="http://schemas.microsoft.com/office/drawing/2014/main" id="{CB2458AC-A03D-4E59-AC79-1FDC8454A019}"/>
            </a:ext>
          </a:extLst>
        </xdr:cNvPr>
        <xdr:cNvSpPr/>
      </xdr:nvSpPr>
      <xdr:spPr>
        <a:xfrm>
          <a:off x="981075" y="13423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47898</xdr:rowOff>
    </xdr:to>
    <xdr:cxnSp macro="">
      <xdr:nvCxnSpPr>
        <xdr:cNvPr id="283" name="直線コネクタ 282">
          <a:extLst>
            <a:ext uri="{FF2B5EF4-FFF2-40B4-BE49-F238E27FC236}">
              <a16:creationId xmlns:a16="http://schemas.microsoft.com/office/drawing/2014/main" id="{F3A13527-D6CA-441B-AD0C-AB05750E769B}"/>
            </a:ext>
          </a:extLst>
        </xdr:cNvPr>
        <xdr:cNvCxnSpPr/>
      </xdr:nvCxnSpPr>
      <xdr:spPr>
        <a:xfrm>
          <a:off x="1028700" y="13461364"/>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284" name="n_1aveValue【福祉施設】&#10;有形固定資産減価償却率">
          <a:extLst>
            <a:ext uri="{FF2B5EF4-FFF2-40B4-BE49-F238E27FC236}">
              <a16:creationId xmlns:a16="http://schemas.microsoft.com/office/drawing/2014/main" id="{5E035F30-F239-4BB7-ACD6-72BF57D5F04D}"/>
            </a:ext>
          </a:extLst>
        </xdr:cNvPr>
        <xdr:cNvSpPr txBox="1"/>
      </xdr:nvSpPr>
      <xdr:spPr>
        <a:xfrm>
          <a:off x="3239144" y="1317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85" name="n_2aveValue【福祉施設】&#10;有形固定資産減価償却率">
          <a:extLst>
            <a:ext uri="{FF2B5EF4-FFF2-40B4-BE49-F238E27FC236}">
              <a16:creationId xmlns:a16="http://schemas.microsoft.com/office/drawing/2014/main" id="{CD983DD0-6915-4B84-91FE-CF81A7C83181}"/>
            </a:ext>
          </a:extLst>
        </xdr:cNvPr>
        <xdr:cNvSpPr txBox="1"/>
      </xdr:nvSpPr>
      <xdr:spPr>
        <a:xfrm>
          <a:off x="2439044" y="1314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86" name="n_3aveValue【福祉施設】&#10;有形固定資産減価償却率">
          <a:extLst>
            <a:ext uri="{FF2B5EF4-FFF2-40B4-BE49-F238E27FC236}">
              <a16:creationId xmlns:a16="http://schemas.microsoft.com/office/drawing/2014/main" id="{9B9A554F-BF60-46A5-8A95-48E9A188C25F}"/>
            </a:ext>
          </a:extLst>
        </xdr:cNvPr>
        <xdr:cNvSpPr txBox="1"/>
      </xdr:nvSpPr>
      <xdr:spPr>
        <a:xfrm>
          <a:off x="1648469" y="1317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87" name="n_4aveValue【福祉施設】&#10;有形固定資産減価償却率">
          <a:extLst>
            <a:ext uri="{FF2B5EF4-FFF2-40B4-BE49-F238E27FC236}">
              <a16:creationId xmlns:a16="http://schemas.microsoft.com/office/drawing/2014/main" id="{A54F507A-61EA-4C6A-B417-D7E9D96B6927}"/>
            </a:ext>
          </a:extLst>
        </xdr:cNvPr>
        <xdr:cNvSpPr txBox="1"/>
      </xdr:nvSpPr>
      <xdr:spPr>
        <a:xfrm>
          <a:off x="848369" y="1314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288" name="n_2mainValue【福祉施設】&#10;有形固定資産減価償却率">
          <a:extLst>
            <a:ext uri="{FF2B5EF4-FFF2-40B4-BE49-F238E27FC236}">
              <a16:creationId xmlns:a16="http://schemas.microsoft.com/office/drawing/2014/main" id="{9E106BD0-F74C-4C32-8E7D-50F5E7763FC1}"/>
            </a:ext>
          </a:extLst>
        </xdr:cNvPr>
        <xdr:cNvSpPr txBox="1"/>
      </xdr:nvSpPr>
      <xdr:spPr>
        <a:xfrm>
          <a:off x="2439044" y="1357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289" name="n_3mainValue【福祉施設】&#10;有形固定資産減価償却率">
          <a:extLst>
            <a:ext uri="{FF2B5EF4-FFF2-40B4-BE49-F238E27FC236}">
              <a16:creationId xmlns:a16="http://schemas.microsoft.com/office/drawing/2014/main" id="{304CDD2A-05AA-43CE-8024-BDDEBB3DCEF7}"/>
            </a:ext>
          </a:extLst>
        </xdr:cNvPr>
        <xdr:cNvSpPr txBox="1"/>
      </xdr:nvSpPr>
      <xdr:spPr>
        <a:xfrm>
          <a:off x="1648469" y="1353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290" name="n_4mainValue【福祉施設】&#10;有形固定資産減価償却率">
          <a:extLst>
            <a:ext uri="{FF2B5EF4-FFF2-40B4-BE49-F238E27FC236}">
              <a16:creationId xmlns:a16="http://schemas.microsoft.com/office/drawing/2014/main" id="{96E506F5-891D-4172-84EF-6FCED15B79B1}"/>
            </a:ext>
          </a:extLst>
        </xdr:cNvPr>
        <xdr:cNvSpPr txBox="1"/>
      </xdr:nvSpPr>
      <xdr:spPr>
        <a:xfrm>
          <a:off x="848369"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AF26385A-0578-409F-BBCC-3D28456E22A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973ED5F4-A933-431A-8DE8-4D6485C28CB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6FB40DDC-1998-4052-8C91-6CB41955E31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C1E696F1-5603-4A12-8B8E-8AC64752B55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8BE8D6E3-B26B-4B29-AA09-D4E59664335A}"/>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EEC68650-A106-4BC4-9A13-7EF6DC05DDDD}"/>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793CDC62-844C-468F-80F6-9407F680EC81}"/>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F4D447A6-73C4-4AF2-8767-FC47D9B48F4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C4838F2F-B7D4-465C-A775-8E1FC4A2206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AC082686-AB64-48A6-966C-DDFF940B158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a:extLst>
            <a:ext uri="{FF2B5EF4-FFF2-40B4-BE49-F238E27FC236}">
              <a16:creationId xmlns:a16="http://schemas.microsoft.com/office/drawing/2014/main" id="{0F99DBF8-5FAB-45F5-82B9-070F0C57E036}"/>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a:extLst>
            <a:ext uri="{FF2B5EF4-FFF2-40B4-BE49-F238E27FC236}">
              <a16:creationId xmlns:a16="http://schemas.microsoft.com/office/drawing/2014/main" id="{FE0CC1C6-6756-4FFE-83AC-837E17A3562F}"/>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a:extLst>
            <a:ext uri="{FF2B5EF4-FFF2-40B4-BE49-F238E27FC236}">
              <a16:creationId xmlns:a16="http://schemas.microsoft.com/office/drawing/2014/main" id="{82FDD3E6-9248-4DD5-A3F4-FD4B8E1CC591}"/>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4" name="テキスト ボックス 303">
          <a:extLst>
            <a:ext uri="{FF2B5EF4-FFF2-40B4-BE49-F238E27FC236}">
              <a16:creationId xmlns:a16="http://schemas.microsoft.com/office/drawing/2014/main" id="{B4720FA4-5B4D-4F93-8DA2-EC018B600F96}"/>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a:extLst>
            <a:ext uri="{FF2B5EF4-FFF2-40B4-BE49-F238E27FC236}">
              <a16:creationId xmlns:a16="http://schemas.microsoft.com/office/drawing/2014/main" id="{56C7675E-D191-445D-85A7-E8C0B3CBDC53}"/>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6" name="テキスト ボックス 305">
          <a:extLst>
            <a:ext uri="{FF2B5EF4-FFF2-40B4-BE49-F238E27FC236}">
              <a16:creationId xmlns:a16="http://schemas.microsoft.com/office/drawing/2014/main" id="{CA858EEE-C0D6-4AF5-A20B-65FE922D4D51}"/>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a:extLst>
            <a:ext uri="{FF2B5EF4-FFF2-40B4-BE49-F238E27FC236}">
              <a16:creationId xmlns:a16="http://schemas.microsoft.com/office/drawing/2014/main" id="{56505C81-EEFC-48C4-A07C-A05AEDF4EDAC}"/>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8" name="テキスト ボックス 307">
          <a:extLst>
            <a:ext uri="{FF2B5EF4-FFF2-40B4-BE49-F238E27FC236}">
              <a16:creationId xmlns:a16="http://schemas.microsoft.com/office/drawing/2014/main" id="{18709D75-5936-4B9F-93F2-436E3411E80D}"/>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BDB819F7-3DE2-4843-A975-E2A385A8139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1D59093E-98A3-434C-8D80-38AAD1C703FD}"/>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2899648F-0948-4ACE-A84E-0CB8621592D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12" name="直線コネクタ 311">
          <a:extLst>
            <a:ext uri="{FF2B5EF4-FFF2-40B4-BE49-F238E27FC236}">
              <a16:creationId xmlns:a16="http://schemas.microsoft.com/office/drawing/2014/main" id="{46D0222F-686C-48DE-BEC4-A26689B4A0DB}"/>
            </a:ext>
          </a:extLst>
        </xdr:cNvPr>
        <xdr:cNvCxnSpPr/>
      </xdr:nvCxnSpPr>
      <xdr:spPr>
        <a:xfrm flipV="1">
          <a:off x="9429115" y="12622403"/>
          <a:ext cx="0" cy="13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3" name="【福祉施設】&#10;一人当たり面積最小値テキスト">
          <a:extLst>
            <a:ext uri="{FF2B5EF4-FFF2-40B4-BE49-F238E27FC236}">
              <a16:creationId xmlns:a16="http://schemas.microsoft.com/office/drawing/2014/main" id="{AD604904-9A42-495C-875F-0A4DD8E56ACE}"/>
            </a:ext>
          </a:extLst>
        </xdr:cNvPr>
        <xdr:cNvSpPr txBox="1"/>
      </xdr:nvSpPr>
      <xdr:spPr>
        <a:xfrm>
          <a:off x="946785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4" name="直線コネクタ 313">
          <a:extLst>
            <a:ext uri="{FF2B5EF4-FFF2-40B4-BE49-F238E27FC236}">
              <a16:creationId xmlns:a16="http://schemas.microsoft.com/office/drawing/2014/main" id="{7CFB38B4-78BE-464E-B112-18276CBAE2F0}"/>
            </a:ext>
          </a:extLst>
        </xdr:cNvPr>
        <xdr:cNvCxnSpPr/>
      </xdr:nvCxnSpPr>
      <xdr:spPr>
        <a:xfrm>
          <a:off x="9363075" y="139649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15" name="【福祉施設】&#10;一人当たり面積最大値テキスト">
          <a:extLst>
            <a:ext uri="{FF2B5EF4-FFF2-40B4-BE49-F238E27FC236}">
              <a16:creationId xmlns:a16="http://schemas.microsoft.com/office/drawing/2014/main" id="{AEBB5518-440C-4455-BC94-9F766FFF9700}"/>
            </a:ext>
          </a:extLst>
        </xdr:cNvPr>
        <xdr:cNvSpPr txBox="1"/>
      </xdr:nvSpPr>
      <xdr:spPr>
        <a:xfrm>
          <a:off x="9467850" y="1241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16" name="直線コネクタ 315">
          <a:extLst>
            <a:ext uri="{FF2B5EF4-FFF2-40B4-BE49-F238E27FC236}">
              <a16:creationId xmlns:a16="http://schemas.microsoft.com/office/drawing/2014/main" id="{5A6A0D4C-0A31-4F4B-897D-304EA2D252F7}"/>
            </a:ext>
          </a:extLst>
        </xdr:cNvPr>
        <xdr:cNvCxnSpPr/>
      </xdr:nvCxnSpPr>
      <xdr:spPr>
        <a:xfrm>
          <a:off x="9363075" y="12622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17" name="【福祉施設】&#10;一人当たり面積平均値テキスト">
          <a:extLst>
            <a:ext uri="{FF2B5EF4-FFF2-40B4-BE49-F238E27FC236}">
              <a16:creationId xmlns:a16="http://schemas.microsoft.com/office/drawing/2014/main" id="{371818B0-EC6F-4ED1-8C82-FB222DF0D491}"/>
            </a:ext>
          </a:extLst>
        </xdr:cNvPr>
        <xdr:cNvSpPr txBox="1"/>
      </xdr:nvSpPr>
      <xdr:spPr>
        <a:xfrm>
          <a:off x="9467850" y="13589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8" name="フローチャート: 判断 317">
          <a:extLst>
            <a:ext uri="{FF2B5EF4-FFF2-40B4-BE49-F238E27FC236}">
              <a16:creationId xmlns:a16="http://schemas.microsoft.com/office/drawing/2014/main" id="{844CE623-E8DC-4D65-B591-A52B1D882AF6}"/>
            </a:ext>
          </a:extLst>
        </xdr:cNvPr>
        <xdr:cNvSpPr/>
      </xdr:nvSpPr>
      <xdr:spPr>
        <a:xfrm>
          <a:off x="9401175" y="136112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19" name="フローチャート: 判断 318">
          <a:extLst>
            <a:ext uri="{FF2B5EF4-FFF2-40B4-BE49-F238E27FC236}">
              <a16:creationId xmlns:a16="http://schemas.microsoft.com/office/drawing/2014/main" id="{D1E94DB9-0829-49C1-870C-F22C52994797}"/>
            </a:ext>
          </a:extLst>
        </xdr:cNvPr>
        <xdr:cNvSpPr/>
      </xdr:nvSpPr>
      <xdr:spPr>
        <a:xfrm>
          <a:off x="8639175" y="136117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20" name="フローチャート: 判断 319">
          <a:extLst>
            <a:ext uri="{FF2B5EF4-FFF2-40B4-BE49-F238E27FC236}">
              <a16:creationId xmlns:a16="http://schemas.microsoft.com/office/drawing/2014/main" id="{DF6721E0-C0A8-492A-828C-981A1D6E252A}"/>
            </a:ext>
          </a:extLst>
        </xdr:cNvPr>
        <xdr:cNvSpPr/>
      </xdr:nvSpPr>
      <xdr:spPr>
        <a:xfrm>
          <a:off x="7839075" y="13601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21" name="フローチャート: 判断 320">
          <a:extLst>
            <a:ext uri="{FF2B5EF4-FFF2-40B4-BE49-F238E27FC236}">
              <a16:creationId xmlns:a16="http://schemas.microsoft.com/office/drawing/2014/main" id="{26765B0E-4E3F-4CEE-917A-5879129B242C}"/>
            </a:ext>
          </a:extLst>
        </xdr:cNvPr>
        <xdr:cNvSpPr/>
      </xdr:nvSpPr>
      <xdr:spPr>
        <a:xfrm>
          <a:off x="7029450" y="13613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22" name="フローチャート: 判断 321">
          <a:extLst>
            <a:ext uri="{FF2B5EF4-FFF2-40B4-BE49-F238E27FC236}">
              <a16:creationId xmlns:a16="http://schemas.microsoft.com/office/drawing/2014/main" id="{040C85E2-4EFB-4E9F-9FC3-90D39C04F871}"/>
            </a:ext>
          </a:extLst>
        </xdr:cNvPr>
        <xdr:cNvSpPr/>
      </xdr:nvSpPr>
      <xdr:spPr>
        <a:xfrm>
          <a:off x="6238875" y="136135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0D4D75A-D6E8-42A2-B2BC-6F96F9BC04AF}"/>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94A37BA-DA8E-4D2C-BACC-FFCFAB21275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3BA3AA0-56FD-4DCD-AFF7-91B510BF5B0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B17BE32-5F70-4E64-B3C9-33C56F07FBB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E5DFE4A-760F-4209-B3E2-FB5B3FE79D7E}"/>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78739</xdr:rowOff>
    </xdr:from>
    <xdr:to>
      <xdr:col>46</xdr:col>
      <xdr:colOff>38100</xdr:colOff>
      <xdr:row>86</xdr:row>
      <xdr:rowOff>8889</xdr:rowOff>
    </xdr:to>
    <xdr:sp macro="" textlink="">
      <xdr:nvSpPr>
        <xdr:cNvPr id="328" name="楕円 327">
          <a:extLst>
            <a:ext uri="{FF2B5EF4-FFF2-40B4-BE49-F238E27FC236}">
              <a16:creationId xmlns:a16="http://schemas.microsoft.com/office/drawing/2014/main" id="{429C00FD-F249-40BB-BAE8-4CF08D71B50B}"/>
            </a:ext>
          </a:extLst>
        </xdr:cNvPr>
        <xdr:cNvSpPr/>
      </xdr:nvSpPr>
      <xdr:spPr>
        <a:xfrm>
          <a:off x="7839075" y="13851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78739</xdr:rowOff>
    </xdr:from>
    <xdr:to>
      <xdr:col>41</xdr:col>
      <xdr:colOff>101600</xdr:colOff>
      <xdr:row>86</xdr:row>
      <xdr:rowOff>8889</xdr:rowOff>
    </xdr:to>
    <xdr:sp macro="" textlink="">
      <xdr:nvSpPr>
        <xdr:cNvPr id="329" name="楕円 328">
          <a:extLst>
            <a:ext uri="{FF2B5EF4-FFF2-40B4-BE49-F238E27FC236}">
              <a16:creationId xmlns:a16="http://schemas.microsoft.com/office/drawing/2014/main" id="{499F7D8C-3DF4-4A14-9668-9792789AB5C3}"/>
            </a:ext>
          </a:extLst>
        </xdr:cNvPr>
        <xdr:cNvSpPr/>
      </xdr:nvSpPr>
      <xdr:spPr>
        <a:xfrm>
          <a:off x="7029450" y="13851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30" name="直線コネクタ 329">
          <a:extLst>
            <a:ext uri="{FF2B5EF4-FFF2-40B4-BE49-F238E27FC236}">
              <a16:creationId xmlns:a16="http://schemas.microsoft.com/office/drawing/2014/main" id="{0597A075-AC08-4C2B-B838-C72387AD3DBC}"/>
            </a:ext>
          </a:extLst>
        </xdr:cNvPr>
        <xdr:cNvCxnSpPr/>
      </xdr:nvCxnSpPr>
      <xdr:spPr>
        <a:xfrm>
          <a:off x="7077075" y="138995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31" name="楕円 330">
          <a:extLst>
            <a:ext uri="{FF2B5EF4-FFF2-40B4-BE49-F238E27FC236}">
              <a16:creationId xmlns:a16="http://schemas.microsoft.com/office/drawing/2014/main" id="{2FE2570E-BC70-4CFB-93C9-656ACC7D2D15}"/>
            </a:ext>
          </a:extLst>
        </xdr:cNvPr>
        <xdr:cNvSpPr/>
      </xdr:nvSpPr>
      <xdr:spPr>
        <a:xfrm>
          <a:off x="6238875" y="138573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131826</xdr:rowOff>
    </xdr:to>
    <xdr:cxnSp macro="">
      <xdr:nvCxnSpPr>
        <xdr:cNvPr id="332" name="直線コネクタ 331">
          <a:extLst>
            <a:ext uri="{FF2B5EF4-FFF2-40B4-BE49-F238E27FC236}">
              <a16:creationId xmlns:a16="http://schemas.microsoft.com/office/drawing/2014/main" id="{44E71996-B05B-422A-A659-AEAA4E386ACF}"/>
            </a:ext>
          </a:extLst>
        </xdr:cNvPr>
        <xdr:cNvCxnSpPr/>
      </xdr:nvCxnSpPr>
      <xdr:spPr>
        <a:xfrm flipV="1">
          <a:off x="6286500" y="13899514"/>
          <a:ext cx="79057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33" name="n_1aveValue【福祉施設】&#10;一人当たり面積">
          <a:extLst>
            <a:ext uri="{FF2B5EF4-FFF2-40B4-BE49-F238E27FC236}">
              <a16:creationId xmlns:a16="http://schemas.microsoft.com/office/drawing/2014/main" id="{710CC535-F0C3-450D-BBCF-4AEB10B9A09B}"/>
            </a:ext>
          </a:extLst>
        </xdr:cNvPr>
        <xdr:cNvSpPr txBox="1"/>
      </xdr:nvSpPr>
      <xdr:spPr>
        <a:xfrm>
          <a:off x="8458277"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34" name="n_2aveValue【福祉施設】&#10;一人当たり面積">
          <a:extLst>
            <a:ext uri="{FF2B5EF4-FFF2-40B4-BE49-F238E27FC236}">
              <a16:creationId xmlns:a16="http://schemas.microsoft.com/office/drawing/2014/main" id="{6D5CBD12-F4A0-4344-AE35-BD9A3216B4BF}"/>
            </a:ext>
          </a:extLst>
        </xdr:cNvPr>
        <xdr:cNvSpPr txBox="1"/>
      </xdr:nvSpPr>
      <xdr:spPr>
        <a:xfrm>
          <a:off x="7677227" y="133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35" name="n_3aveValue【福祉施設】&#10;一人当たり面積">
          <a:extLst>
            <a:ext uri="{FF2B5EF4-FFF2-40B4-BE49-F238E27FC236}">
              <a16:creationId xmlns:a16="http://schemas.microsoft.com/office/drawing/2014/main" id="{B3EED6CE-C996-4CC0-8386-2BF8D05D251C}"/>
            </a:ext>
          </a:extLst>
        </xdr:cNvPr>
        <xdr:cNvSpPr txBox="1"/>
      </xdr:nvSpPr>
      <xdr:spPr>
        <a:xfrm>
          <a:off x="6867602" y="13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36" name="n_4aveValue【福祉施設】&#10;一人当たり面積">
          <a:extLst>
            <a:ext uri="{FF2B5EF4-FFF2-40B4-BE49-F238E27FC236}">
              <a16:creationId xmlns:a16="http://schemas.microsoft.com/office/drawing/2014/main" id="{9E5D67C1-9F62-4306-8D14-5468BF2CA83E}"/>
            </a:ext>
          </a:extLst>
        </xdr:cNvPr>
        <xdr:cNvSpPr txBox="1"/>
      </xdr:nvSpPr>
      <xdr:spPr>
        <a:xfrm>
          <a:off x="6067502" y="13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37" name="n_2mainValue【福祉施設】&#10;一人当たり面積">
          <a:extLst>
            <a:ext uri="{FF2B5EF4-FFF2-40B4-BE49-F238E27FC236}">
              <a16:creationId xmlns:a16="http://schemas.microsoft.com/office/drawing/2014/main" id="{1DE49DC5-50BB-4451-ABF6-F0EBEC4D267C}"/>
            </a:ext>
          </a:extLst>
        </xdr:cNvPr>
        <xdr:cNvSpPr txBox="1"/>
      </xdr:nvSpPr>
      <xdr:spPr>
        <a:xfrm>
          <a:off x="7677227" y="1393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38" name="n_3mainValue【福祉施設】&#10;一人当たり面積">
          <a:extLst>
            <a:ext uri="{FF2B5EF4-FFF2-40B4-BE49-F238E27FC236}">
              <a16:creationId xmlns:a16="http://schemas.microsoft.com/office/drawing/2014/main" id="{ED4176F2-081B-4863-B3EE-15BBD3D9E340}"/>
            </a:ext>
          </a:extLst>
        </xdr:cNvPr>
        <xdr:cNvSpPr txBox="1"/>
      </xdr:nvSpPr>
      <xdr:spPr>
        <a:xfrm>
          <a:off x="6867602" y="1393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39" name="n_4mainValue【福祉施設】&#10;一人当たり面積">
          <a:extLst>
            <a:ext uri="{FF2B5EF4-FFF2-40B4-BE49-F238E27FC236}">
              <a16:creationId xmlns:a16="http://schemas.microsoft.com/office/drawing/2014/main" id="{BCC411B7-D4C4-458B-8494-466219578F65}"/>
            </a:ext>
          </a:extLst>
        </xdr:cNvPr>
        <xdr:cNvSpPr txBox="1"/>
      </xdr:nvSpPr>
      <xdr:spPr>
        <a:xfrm>
          <a:off x="6067502" y="1393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EF117DBA-352E-41FA-BC10-651D0A2B4D9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5DFC27CB-46C5-42AD-AD76-2AA8FF07B70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92A2AF83-B26B-47E6-9C7C-569A8ED713C5}"/>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D34617BF-CCAD-4B13-8C6D-FA10C42064A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23D0871B-6473-4EAB-8E4C-F069DDE3E46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E106DB22-734E-4FB6-8A5F-BB648C376F1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199E59E-81D6-4FF6-9289-FB45443FB12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275AF95-3608-4D50-94BF-CDA8DD7F754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E11C5CB9-C13C-4885-8AEE-4FA3F46043AF}"/>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6585E88-FB30-493B-8EEF-74869A22897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0" name="テキスト ボックス 349">
          <a:extLst>
            <a:ext uri="{FF2B5EF4-FFF2-40B4-BE49-F238E27FC236}">
              <a16:creationId xmlns:a16="http://schemas.microsoft.com/office/drawing/2014/main" id="{D1084AE2-42AE-4494-AEA2-7A6E188E40F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45868F50-71ED-44BC-9F0E-004901E411AA}"/>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D78D57CF-402B-4EDA-B621-BF7D0EE215ED}"/>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D74FAA1E-8ACF-4D71-A45D-D6C7DC445378}"/>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29FA5835-6803-48AF-9D45-D198B07F455C}"/>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3C5F9DAF-4273-494E-8556-D7089109544E}"/>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16073DA8-D27D-4ACA-AF09-A032463022BE}"/>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319404E4-46BC-4EBB-A9D5-95C81BCAB70B}"/>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B35951A6-8C5B-4A48-BEEA-5712E75C039D}"/>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0F303529-562A-4DFA-A997-165E521DA0F6}"/>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0AE28DAF-CAA9-421D-AD3D-D76051327A4E}"/>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83FE7FEC-A6C1-471B-8F38-601974A15B09}"/>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2" name="テキスト ボックス 361">
          <a:extLst>
            <a:ext uri="{FF2B5EF4-FFF2-40B4-BE49-F238E27FC236}">
              <a16:creationId xmlns:a16="http://schemas.microsoft.com/office/drawing/2014/main" id="{AE6732DC-0DCC-469A-A66F-C69CB077ADD9}"/>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F201423E-02EF-488D-8522-607F66265631}"/>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EA89624C-97F9-43B7-AD0D-CF91B557910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65" name="直線コネクタ 364">
          <a:extLst>
            <a:ext uri="{FF2B5EF4-FFF2-40B4-BE49-F238E27FC236}">
              <a16:creationId xmlns:a16="http://schemas.microsoft.com/office/drawing/2014/main" id="{22B9C659-7CC6-4E83-9516-232348222101}"/>
            </a:ext>
          </a:extLst>
        </xdr:cNvPr>
        <xdr:cNvCxnSpPr/>
      </xdr:nvCxnSpPr>
      <xdr:spPr>
        <a:xfrm flipV="1">
          <a:off x="4180840" y="16334468"/>
          <a:ext cx="0"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6" name="【市民会館】&#10;有形固定資産減価償却率最小値テキスト">
          <a:extLst>
            <a:ext uri="{FF2B5EF4-FFF2-40B4-BE49-F238E27FC236}">
              <a16:creationId xmlns:a16="http://schemas.microsoft.com/office/drawing/2014/main" id="{26F2BE3C-8135-4B6B-99D0-69DE256AC01A}"/>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7" name="直線コネクタ 366">
          <a:extLst>
            <a:ext uri="{FF2B5EF4-FFF2-40B4-BE49-F238E27FC236}">
              <a16:creationId xmlns:a16="http://schemas.microsoft.com/office/drawing/2014/main" id="{F3E11D6C-F546-4EDC-948D-BFD566CDA91D}"/>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68" name="【市民会館】&#10;有形固定資産減価償却率最大値テキスト">
          <a:extLst>
            <a:ext uri="{FF2B5EF4-FFF2-40B4-BE49-F238E27FC236}">
              <a16:creationId xmlns:a16="http://schemas.microsoft.com/office/drawing/2014/main" id="{617B9CB3-9CC0-4418-9FC9-9CCF1F2BDA18}"/>
            </a:ext>
          </a:extLst>
        </xdr:cNvPr>
        <xdr:cNvSpPr txBox="1"/>
      </xdr:nvSpPr>
      <xdr:spPr>
        <a:xfrm>
          <a:off x="4219575" y="1610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69" name="直線コネクタ 368">
          <a:extLst>
            <a:ext uri="{FF2B5EF4-FFF2-40B4-BE49-F238E27FC236}">
              <a16:creationId xmlns:a16="http://schemas.microsoft.com/office/drawing/2014/main" id="{B18D4B58-AFD0-4448-9661-CBE1859BEDAD}"/>
            </a:ext>
          </a:extLst>
        </xdr:cNvPr>
        <xdr:cNvCxnSpPr/>
      </xdr:nvCxnSpPr>
      <xdr:spPr>
        <a:xfrm>
          <a:off x="4105275" y="16334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7039CCC2-830E-4156-929A-01BF667A2658}"/>
            </a:ext>
          </a:extLst>
        </xdr:cNvPr>
        <xdr:cNvSpPr txBox="1"/>
      </xdr:nvSpPr>
      <xdr:spPr>
        <a:xfrm>
          <a:off x="4219575" y="17037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71" name="フローチャート: 判断 370">
          <a:extLst>
            <a:ext uri="{FF2B5EF4-FFF2-40B4-BE49-F238E27FC236}">
              <a16:creationId xmlns:a16="http://schemas.microsoft.com/office/drawing/2014/main" id="{AE0111F9-4D6F-4E21-910E-7FD7C35B7755}"/>
            </a:ext>
          </a:extLst>
        </xdr:cNvPr>
        <xdr:cNvSpPr/>
      </xdr:nvSpPr>
      <xdr:spPr>
        <a:xfrm>
          <a:off x="4124325" y="1705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2" name="フローチャート: 判断 371">
          <a:extLst>
            <a:ext uri="{FF2B5EF4-FFF2-40B4-BE49-F238E27FC236}">
              <a16:creationId xmlns:a16="http://schemas.microsoft.com/office/drawing/2014/main" id="{146DD4FD-463F-4159-945A-537AF1CDC2B8}"/>
            </a:ext>
          </a:extLst>
        </xdr:cNvPr>
        <xdr:cNvSpPr/>
      </xdr:nvSpPr>
      <xdr:spPr>
        <a:xfrm>
          <a:off x="33813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73" name="フローチャート: 判断 372">
          <a:extLst>
            <a:ext uri="{FF2B5EF4-FFF2-40B4-BE49-F238E27FC236}">
              <a16:creationId xmlns:a16="http://schemas.microsoft.com/office/drawing/2014/main" id="{C8440F09-A49E-4484-9406-9CCB62C17452}"/>
            </a:ext>
          </a:extLst>
        </xdr:cNvPr>
        <xdr:cNvSpPr/>
      </xdr:nvSpPr>
      <xdr:spPr>
        <a:xfrm>
          <a:off x="2571750" y="170233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74" name="フローチャート: 判断 373">
          <a:extLst>
            <a:ext uri="{FF2B5EF4-FFF2-40B4-BE49-F238E27FC236}">
              <a16:creationId xmlns:a16="http://schemas.microsoft.com/office/drawing/2014/main" id="{E3202476-D7E6-4185-B5A4-94A2265FCA32}"/>
            </a:ext>
          </a:extLst>
        </xdr:cNvPr>
        <xdr:cNvSpPr/>
      </xdr:nvSpPr>
      <xdr:spPr>
        <a:xfrm>
          <a:off x="1781175" y="17002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75" name="フローチャート: 判断 374">
          <a:extLst>
            <a:ext uri="{FF2B5EF4-FFF2-40B4-BE49-F238E27FC236}">
              <a16:creationId xmlns:a16="http://schemas.microsoft.com/office/drawing/2014/main" id="{D99DE7F1-510C-42D9-9D38-8DEDC43F4CDF}"/>
            </a:ext>
          </a:extLst>
        </xdr:cNvPr>
        <xdr:cNvSpPr/>
      </xdr:nvSpPr>
      <xdr:spPr>
        <a:xfrm>
          <a:off x="981075" y="16981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39BD3B9-2D3D-4021-B160-F6FC7F5AA11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C638486-0722-40E3-85FE-BB1E2B184984}"/>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2CCA275-355A-4331-92E8-3B164C22047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EF9DCEA-88A7-4358-B99B-AC30767DCB62}"/>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8DEA598D-0F1D-47EE-8875-A00861E97724}"/>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12337</xdr:rowOff>
    </xdr:from>
    <xdr:to>
      <xdr:col>15</xdr:col>
      <xdr:colOff>101600</xdr:colOff>
      <xdr:row>106</xdr:row>
      <xdr:rowOff>113937</xdr:rowOff>
    </xdr:to>
    <xdr:sp macro="" textlink="">
      <xdr:nvSpPr>
        <xdr:cNvPr id="381" name="楕円 380">
          <a:extLst>
            <a:ext uri="{FF2B5EF4-FFF2-40B4-BE49-F238E27FC236}">
              <a16:creationId xmlns:a16="http://schemas.microsoft.com/office/drawing/2014/main" id="{FB93A34E-B65C-406D-B84E-5315DDEF86C7}"/>
            </a:ext>
          </a:extLst>
        </xdr:cNvPr>
        <xdr:cNvSpPr/>
      </xdr:nvSpPr>
      <xdr:spPr>
        <a:xfrm>
          <a:off x="2571750" y="173256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382" name="楕円 381">
          <a:extLst>
            <a:ext uri="{FF2B5EF4-FFF2-40B4-BE49-F238E27FC236}">
              <a16:creationId xmlns:a16="http://schemas.microsoft.com/office/drawing/2014/main" id="{3232EBDA-2F89-4D63-AF31-11397A771A42}"/>
            </a:ext>
          </a:extLst>
        </xdr:cNvPr>
        <xdr:cNvSpPr/>
      </xdr:nvSpPr>
      <xdr:spPr>
        <a:xfrm>
          <a:off x="1781175" y="17287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63137</xdr:rowOff>
    </xdr:to>
    <xdr:cxnSp macro="">
      <xdr:nvCxnSpPr>
        <xdr:cNvPr id="383" name="直線コネクタ 382">
          <a:extLst>
            <a:ext uri="{FF2B5EF4-FFF2-40B4-BE49-F238E27FC236}">
              <a16:creationId xmlns:a16="http://schemas.microsoft.com/office/drawing/2014/main" id="{D2A920CB-2316-442F-9B13-29014E7F9C5F}"/>
            </a:ext>
          </a:extLst>
        </xdr:cNvPr>
        <xdr:cNvCxnSpPr/>
      </xdr:nvCxnSpPr>
      <xdr:spPr>
        <a:xfrm>
          <a:off x="1828800" y="17335500"/>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95613</xdr:rowOff>
    </xdr:from>
    <xdr:to>
      <xdr:col>6</xdr:col>
      <xdr:colOff>38100</xdr:colOff>
      <xdr:row>106</xdr:row>
      <xdr:rowOff>25763</xdr:rowOff>
    </xdr:to>
    <xdr:sp macro="" textlink="">
      <xdr:nvSpPr>
        <xdr:cNvPr id="384" name="楕円 383">
          <a:extLst>
            <a:ext uri="{FF2B5EF4-FFF2-40B4-BE49-F238E27FC236}">
              <a16:creationId xmlns:a16="http://schemas.microsoft.com/office/drawing/2014/main" id="{9243F87E-571A-41C0-9DAE-A05380E650BB}"/>
            </a:ext>
          </a:extLst>
        </xdr:cNvPr>
        <xdr:cNvSpPr/>
      </xdr:nvSpPr>
      <xdr:spPr>
        <a:xfrm>
          <a:off x="981075" y="172406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146413</xdr:rowOff>
    </xdr:from>
    <xdr:to>
      <xdr:col>10</xdr:col>
      <xdr:colOff>114300</xdr:colOff>
      <xdr:row>106</xdr:row>
      <xdr:rowOff>19050</xdr:rowOff>
    </xdr:to>
    <xdr:cxnSp macro="">
      <xdr:nvCxnSpPr>
        <xdr:cNvPr id="385" name="直線コネクタ 384">
          <a:extLst>
            <a:ext uri="{FF2B5EF4-FFF2-40B4-BE49-F238E27FC236}">
              <a16:creationId xmlns:a16="http://schemas.microsoft.com/office/drawing/2014/main" id="{3E41BF8D-0395-475C-9ABC-0B2FD6F44D7D}"/>
            </a:ext>
          </a:extLst>
        </xdr:cNvPr>
        <xdr:cNvCxnSpPr/>
      </xdr:nvCxnSpPr>
      <xdr:spPr>
        <a:xfrm>
          <a:off x="1028700" y="17288238"/>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86" name="n_1aveValue【市民会館】&#10;有形固定資産減価償却率">
          <a:extLst>
            <a:ext uri="{FF2B5EF4-FFF2-40B4-BE49-F238E27FC236}">
              <a16:creationId xmlns:a16="http://schemas.microsoft.com/office/drawing/2014/main" id="{ACE33A1F-15CD-4A63-BEE0-3C2FB8FA06DB}"/>
            </a:ext>
          </a:extLst>
        </xdr:cNvPr>
        <xdr:cNvSpPr txBox="1"/>
      </xdr:nvSpPr>
      <xdr:spPr>
        <a:xfrm>
          <a:off x="3239144"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87" name="n_2aveValue【市民会館】&#10;有形固定資産減価償却率">
          <a:extLst>
            <a:ext uri="{FF2B5EF4-FFF2-40B4-BE49-F238E27FC236}">
              <a16:creationId xmlns:a16="http://schemas.microsoft.com/office/drawing/2014/main" id="{FC7A6106-6764-4725-9191-6E7DD91A4268}"/>
            </a:ext>
          </a:extLst>
        </xdr:cNvPr>
        <xdr:cNvSpPr txBox="1"/>
      </xdr:nvSpPr>
      <xdr:spPr>
        <a:xfrm>
          <a:off x="2439044" y="1679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88" name="n_3aveValue【市民会館】&#10;有形固定資産減価償却率">
          <a:extLst>
            <a:ext uri="{FF2B5EF4-FFF2-40B4-BE49-F238E27FC236}">
              <a16:creationId xmlns:a16="http://schemas.microsoft.com/office/drawing/2014/main" id="{108E2DB6-84FC-4958-BCDA-38346A781963}"/>
            </a:ext>
          </a:extLst>
        </xdr:cNvPr>
        <xdr:cNvSpPr txBox="1"/>
      </xdr:nvSpPr>
      <xdr:spPr>
        <a:xfrm>
          <a:off x="1648469" y="1678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89" name="n_4aveValue【市民会館】&#10;有形固定資産減価償却率">
          <a:extLst>
            <a:ext uri="{FF2B5EF4-FFF2-40B4-BE49-F238E27FC236}">
              <a16:creationId xmlns:a16="http://schemas.microsoft.com/office/drawing/2014/main" id="{A6496925-A02E-4459-B6AD-207B284877FF}"/>
            </a:ext>
          </a:extLst>
        </xdr:cNvPr>
        <xdr:cNvSpPr txBox="1"/>
      </xdr:nvSpPr>
      <xdr:spPr>
        <a:xfrm>
          <a:off x="848369" y="1675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390" name="n_2mainValue【市民会館】&#10;有形固定資産減価償却率">
          <a:extLst>
            <a:ext uri="{FF2B5EF4-FFF2-40B4-BE49-F238E27FC236}">
              <a16:creationId xmlns:a16="http://schemas.microsoft.com/office/drawing/2014/main" id="{A1B4B878-0044-45E5-8370-751DDDDD4B31}"/>
            </a:ext>
          </a:extLst>
        </xdr:cNvPr>
        <xdr:cNvSpPr txBox="1"/>
      </xdr:nvSpPr>
      <xdr:spPr>
        <a:xfrm>
          <a:off x="2439044" y="174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391" name="n_3mainValue【市民会館】&#10;有形固定資産減価償却率">
          <a:extLst>
            <a:ext uri="{FF2B5EF4-FFF2-40B4-BE49-F238E27FC236}">
              <a16:creationId xmlns:a16="http://schemas.microsoft.com/office/drawing/2014/main" id="{CD216CBC-58CF-4D05-86F2-D67776EFDC4F}"/>
            </a:ext>
          </a:extLst>
        </xdr:cNvPr>
        <xdr:cNvSpPr txBox="1"/>
      </xdr:nvSpPr>
      <xdr:spPr>
        <a:xfrm>
          <a:off x="1648469" y="1738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16890</xdr:rowOff>
    </xdr:from>
    <xdr:ext cx="405111" cy="259045"/>
    <xdr:sp macro="" textlink="">
      <xdr:nvSpPr>
        <xdr:cNvPr id="392" name="n_4mainValue【市民会館】&#10;有形固定資産減価償却率">
          <a:extLst>
            <a:ext uri="{FF2B5EF4-FFF2-40B4-BE49-F238E27FC236}">
              <a16:creationId xmlns:a16="http://schemas.microsoft.com/office/drawing/2014/main" id="{37152B0F-1C1E-4352-B5D2-399391577F83}"/>
            </a:ext>
          </a:extLst>
        </xdr:cNvPr>
        <xdr:cNvSpPr txBox="1"/>
      </xdr:nvSpPr>
      <xdr:spPr>
        <a:xfrm>
          <a:off x="848369" y="173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27031A76-E776-48C1-8E85-EC06BED6AFD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D77172F0-93A3-4949-930F-CE1E34582F57}"/>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9A536D1-920A-442A-B79B-411FB3DBB5D7}"/>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31EC327C-FB8D-43AF-8260-9324FD09FE2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71CD3CAA-7EF1-4E25-A4EC-B93F801E2A92}"/>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23A8333C-C7C7-421E-8EF5-2DAAB8CFB7F9}"/>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9E4ECD65-258E-4223-865E-87A3953D7CDF}"/>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29635AE8-5174-429D-BDEA-77B9097228D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F58AA1D8-DBB8-45BE-B908-62C2F4B3E53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366D5A07-4782-482D-A9E1-2DB2FFB72056}"/>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3BCBF47C-BD2E-4898-9A9A-1BD0348440C2}"/>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a:extLst>
            <a:ext uri="{FF2B5EF4-FFF2-40B4-BE49-F238E27FC236}">
              <a16:creationId xmlns:a16="http://schemas.microsoft.com/office/drawing/2014/main" id="{6FC850C7-737C-46F4-AE0B-6AF2FF2B5C95}"/>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8CB9E103-C23B-4404-A688-82654E36F29D}"/>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a:extLst>
            <a:ext uri="{FF2B5EF4-FFF2-40B4-BE49-F238E27FC236}">
              <a16:creationId xmlns:a16="http://schemas.microsoft.com/office/drawing/2014/main" id="{34E8C4CE-DC22-4A1E-8F12-321E7C84E9F1}"/>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42E72FBC-025E-41CA-8F7C-9B321979B1F3}"/>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98A67B0B-900E-4306-B347-D9E755271B32}"/>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B3940AEF-7551-4FD1-B2A4-C1B15887F0D6}"/>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a:extLst>
            <a:ext uri="{FF2B5EF4-FFF2-40B4-BE49-F238E27FC236}">
              <a16:creationId xmlns:a16="http://schemas.microsoft.com/office/drawing/2014/main" id="{9425A6A8-0F1D-480F-9E2E-68F91BE73800}"/>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5C447458-9F6B-4AF2-A38C-AF34168062A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a:extLst>
            <a:ext uri="{FF2B5EF4-FFF2-40B4-BE49-F238E27FC236}">
              <a16:creationId xmlns:a16="http://schemas.microsoft.com/office/drawing/2014/main" id="{747FAB1F-3510-4F3E-A35B-B78428B75DCF}"/>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1F561A5E-4C15-4C4F-B3A2-B2C5C20B426B}"/>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a:extLst>
            <a:ext uri="{FF2B5EF4-FFF2-40B4-BE49-F238E27FC236}">
              <a16:creationId xmlns:a16="http://schemas.microsoft.com/office/drawing/2014/main" id="{34EA6648-AC66-48F9-A7B2-0805A51204C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a:extLst>
            <a:ext uri="{FF2B5EF4-FFF2-40B4-BE49-F238E27FC236}">
              <a16:creationId xmlns:a16="http://schemas.microsoft.com/office/drawing/2014/main" id="{3266FC58-CCF4-48E9-84BA-8FCBA061016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16" name="直線コネクタ 415">
          <a:extLst>
            <a:ext uri="{FF2B5EF4-FFF2-40B4-BE49-F238E27FC236}">
              <a16:creationId xmlns:a16="http://schemas.microsoft.com/office/drawing/2014/main" id="{9DC1C4E5-EA07-41B8-94FA-B8CFB97ECE59}"/>
            </a:ext>
          </a:extLst>
        </xdr:cNvPr>
        <xdr:cNvCxnSpPr/>
      </xdr:nvCxnSpPr>
      <xdr:spPr>
        <a:xfrm flipV="1">
          <a:off x="9429115" y="16289655"/>
          <a:ext cx="0" cy="149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7" name="【市民会館】&#10;一人当たり面積最小値テキスト">
          <a:extLst>
            <a:ext uri="{FF2B5EF4-FFF2-40B4-BE49-F238E27FC236}">
              <a16:creationId xmlns:a16="http://schemas.microsoft.com/office/drawing/2014/main" id="{34E236F4-1DAE-4A26-BF8A-8F031C89585F}"/>
            </a:ext>
          </a:extLst>
        </xdr:cNvPr>
        <xdr:cNvSpPr txBox="1"/>
      </xdr:nvSpPr>
      <xdr:spPr>
        <a:xfrm>
          <a:off x="94678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18" name="直線コネクタ 417">
          <a:extLst>
            <a:ext uri="{FF2B5EF4-FFF2-40B4-BE49-F238E27FC236}">
              <a16:creationId xmlns:a16="http://schemas.microsoft.com/office/drawing/2014/main" id="{A940C50C-096C-4278-87DE-6C0149C06DD1}"/>
            </a:ext>
          </a:extLst>
        </xdr:cNvPr>
        <xdr:cNvCxnSpPr/>
      </xdr:nvCxnSpPr>
      <xdr:spPr>
        <a:xfrm>
          <a:off x="9363075" y="17785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19" name="【市民会館】&#10;一人当たり面積最大値テキスト">
          <a:extLst>
            <a:ext uri="{FF2B5EF4-FFF2-40B4-BE49-F238E27FC236}">
              <a16:creationId xmlns:a16="http://schemas.microsoft.com/office/drawing/2014/main" id="{C7F4714E-E988-4B6A-B94B-5A9437D8AE42}"/>
            </a:ext>
          </a:extLst>
        </xdr:cNvPr>
        <xdr:cNvSpPr txBox="1"/>
      </xdr:nvSpPr>
      <xdr:spPr>
        <a:xfrm>
          <a:off x="9467850" y="1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20" name="直線コネクタ 419">
          <a:extLst>
            <a:ext uri="{FF2B5EF4-FFF2-40B4-BE49-F238E27FC236}">
              <a16:creationId xmlns:a16="http://schemas.microsoft.com/office/drawing/2014/main" id="{5CD6A50F-CDD4-4D5D-A0E9-FA58E487036E}"/>
            </a:ext>
          </a:extLst>
        </xdr:cNvPr>
        <xdr:cNvCxnSpPr/>
      </xdr:nvCxnSpPr>
      <xdr:spPr>
        <a:xfrm>
          <a:off x="9363075" y="16289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21" name="【市民会館】&#10;一人当たり面積平均値テキスト">
          <a:extLst>
            <a:ext uri="{FF2B5EF4-FFF2-40B4-BE49-F238E27FC236}">
              <a16:creationId xmlns:a16="http://schemas.microsoft.com/office/drawing/2014/main" id="{D05D912B-1BAA-4299-9D67-E6757E69B752}"/>
            </a:ext>
          </a:extLst>
        </xdr:cNvPr>
        <xdr:cNvSpPr txBox="1"/>
      </xdr:nvSpPr>
      <xdr:spPr>
        <a:xfrm>
          <a:off x="9467850" y="1735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22" name="フローチャート: 判断 421">
          <a:extLst>
            <a:ext uri="{FF2B5EF4-FFF2-40B4-BE49-F238E27FC236}">
              <a16:creationId xmlns:a16="http://schemas.microsoft.com/office/drawing/2014/main" id="{F7EBFCE3-AC2F-4E50-B684-DFC65C111619}"/>
            </a:ext>
          </a:extLst>
        </xdr:cNvPr>
        <xdr:cNvSpPr/>
      </xdr:nvSpPr>
      <xdr:spPr>
        <a:xfrm>
          <a:off x="9401175" y="173742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23" name="フローチャート: 判断 422">
          <a:extLst>
            <a:ext uri="{FF2B5EF4-FFF2-40B4-BE49-F238E27FC236}">
              <a16:creationId xmlns:a16="http://schemas.microsoft.com/office/drawing/2014/main" id="{35CEAB36-3687-40DE-BCE8-4B3ADCA16D7C}"/>
            </a:ext>
          </a:extLst>
        </xdr:cNvPr>
        <xdr:cNvSpPr/>
      </xdr:nvSpPr>
      <xdr:spPr>
        <a:xfrm>
          <a:off x="8639175" y="17382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24" name="フローチャート: 判断 423">
          <a:extLst>
            <a:ext uri="{FF2B5EF4-FFF2-40B4-BE49-F238E27FC236}">
              <a16:creationId xmlns:a16="http://schemas.microsoft.com/office/drawing/2014/main" id="{695A0D5B-C1AC-4C09-AEE1-D1F22322441F}"/>
            </a:ext>
          </a:extLst>
        </xdr:cNvPr>
        <xdr:cNvSpPr/>
      </xdr:nvSpPr>
      <xdr:spPr>
        <a:xfrm>
          <a:off x="7839075" y="17403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25" name="フローチャート: 判断 424">
          <a:extLst>
            <a:ext uri="{FF2B5EF4-FFF2-40B4-BE49-F238E27FC236}">
              <a16:creationId xmlns:a16="http://schemas.microsoft.com/office/drawing/2014/main" id="{9E7C8708-619B-4853-AEC2-030E5F03754D}"/>
            </a:ext>
          </a:extLst>
        </xdr:cNvPr>
        <xdr:cNvSpPr/>
      </xdr:nvSpPr>
      <xdr:spPr>
        <a:xfrm>
          <a:off x="7029450"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26" name="フローチャート: 判断 425">
          <a:extLst>
            <a:ext uri="{FF2B5EF4-FFF2-40B4-BE49-F238E27FC236}">
              <a16:creationId xmlns:a16="http://schemas.microsoft.com/office/drawing/2014/main" id="{C121ABC3-F72D-4957-AF17-188A0642B35F}"/>
            </a:ext>
          </a:extLst>
        </xdr:cNvPr>
        <xdr:cNvSpPr/>
      </xdr:nvSpPr>
      <xdr:spPr>
        <a:xfrm>
          <a:off x="6238875" y="17429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4EA19F-36FF-463C-960B-11F1D322B5A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89EEFE8F-27B2-4C7E-B84C-1A198870FE6B}"/>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FFD3364-DC6D-40C2-A019-053C9B39D2CF}"/>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3CDB400-7D8B-48CD-BAEF-D614BD0F95C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47CCA60D-ECE6-49F0-97FD-C9E8AE32D4E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52070</xdr:rowOff>
    </xdr:from>
    <xdr:to>
      <xdr:col>46</xdr:col>
      <xdr:colOff>38100</xdr:colOff>
      <xdr:row>108</xdr:row>
      <xdr:rowOff>153670</xdr:rowOff>
    </xdr:to>
    <xdr:sp macro="" textlink="">
      <xdr:nvSpPr>
        <xdr:cNvPr id="432" name="楕円 431">
          <a:extLst>
            <a:ext uri="{FF2B5EF4-FFF2-40B4-BE49-F238E27FC236}">
              <a16:creationId xmlns:a16="http://schemas.microsoft.com/office/drawing/2014/main" id="{9F85E574-328B-417A-B947-6E5A8287DA13}"/>
            </a:ext>
          </a:extLst>
        </xdr:cNvPr>
        <xdr:cNvSpPr/>
      </xdr:nvSpPr>
      <xdr:spPr>
        <a:xfrm>
          <a:off x="7839075" y="17708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52070</xdr:rowOff>
    </xdr:from>
    <xdr:to>
      <xdr:col>41</xdr:col>
      <xdr:colOff>101600</xdr:colOff>
      <xdr:row>108</xdr:row>
      <xdr:rowOff>153670</xdr:rowOff>
    </xdr:to>
    <xdr:sp macro="" textlink="">
      <xdr:nvSpPr>
        <xdr:cNvPr id="433" name="楕円 432">
          <a:extLst>
            <a:ext uri="{FF2B5EF4-FFF2-40B4-BE49-F238E27FC236}">
              <a16:creationId xmlns:a16="http://schemas.microsoft.com/office/drawing/2014/main" id="{7A4C9E94-FC8D-4383-BB34-12925F9821A3}"/>
            </a:ext>
          </a:extLst>
        </xdr:cNvPr>
        <xdr:cNvSpPr/>
      </xdr:nvSpPr>
      <xdr:spPr>
        <a:xfrm>
          <a:off x="7029450" y="17708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102870</xdr:rowOff>
    </xdr:to>
    <xdr:cxnSp macro="">
      <xdr:nvCxnSpPr>
        <xdr:cNvPr id="434" name="直線コネクタ 433">
          <a:extLst>
            <a:ext uri="{FF2B5EF4-FFF2-40B4-BE49-F238E27FC236}">
              <a16:creationId xmlns:a16="http://schemas.microsoft.com/office/drawing/2014/main" id="{2FEEFFA5-F8B8-42C6-920C-8F71C2515946}"/>
            </a:ext>
          </a:extLst>
        </xdr:cNvPr>
        <xdr:cNvCxnSpPr/>
      </xdr:nvCxnSpPr>
      <xdr:spPr>
        <a:xfrm>
          <a:off x="7077075" y="177653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35" name="楕円 434">
          <a:extLst>
            <a:ext uri="{FF2B5EF4-FFF2-40B4-BE49-F238E27FC236}">
              <a16:creationId xmlns:a16="http://schemas.microsoft.com/office/drawing/2014/main" id="{99D3DA7E-EB72-4A7F-967D-15C1FC6E0997}"/>
            </a:ext>
          </a:extLst>
        </xdr:cNvPr>
        <xdr:cNvSpPr/>
      </xdr:nvSpPr>
      <xdr:spPr>
        <a:xfrm>
          <a:off x="6238875" y="17713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102870</xdr:rowOff>
    </xdr:from>
    <xdr:to>
      <xdr:col>41</xdr:col>
      <xdr:colOff>50800</xdr:colOff>
      <xdr:row>108</xdr:row>
      <xdr:rowOff>104775</xdr:rowOff>
    </xdr:to>
    <xdr:cxnSp macro="">
      <xdr:nvCxnSpPr>
        <xdr:cNvPr id="436" name="直線コネクタ 435">
          <a:extLst>
            <a:ext uri="{FF2B5EF4-FFF2-40B4-BE49-F238E27FC236}">
              <a16:creationId xmlns:a16="http://schemas.microsoft.com/office/drawing/2014/main" id="{2EE50F42-5688-4C0B-A156-B2D5DB6D2534}"/>
            </a:ext>
          </a:extLst>
        </xdr:cNvPr>
        <xdr:cNvCxnSpPr/>
      </xdr:nvCxnSpPr>
      <xdr:spPr>
        <a:xfrm flipV="1">
          <a:off x="6286500" y="177653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37" name="n_1aveValue【市民会館】&#10;一人当たり面積">
          <a:extLst>
            <a:ext uri="{FF2B5EF4-FFF2-40B4-BE49-F238E27FC236}">
              <a16:creationId xmlns:a16="http://schemas.microsoft.com/office/drawing/2014/main" id="{B4758B8F-6661-44CD-AAED-F13EA9FAAD16}"/>
            </a:ext>
          </a:extLst>
        </xdr:cNvPr>
        <xdr:cNvSpPr txBox="1"/>
      </xdr:nvSpPr>
      <xdr:spPr>
        <a:xfrm>
          <a:off x="8458277" y="1716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38" name="n_2aveValue【市民会館】&#10;一人当たり面積">
          <a:extLst>
            <a:ext uri="{FF2B5EF4-FFF2-40B4-BE49-F238E27FC236}">
              <a16:creationId xmlns:a16="http://schemas.microsoft.com/office/drawing/2014/main" id="{E5F8A4AD-A172-462F-8127-5C67D4D07EB3}"/>
            </a:ext>
          </a:extLst>
        </xdr:cNvPr>
        <xdr:cNvSpPr txBox="1"/>
      </xdr:nvSpPr>
      <xdr:spPr>
        <a:xfrm>
          <a:off x="76772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39" name="n_3aveValue【市民会館】&#10;一人当たり面積">
          <a:extLst>
            <a:ext uri="{FF2B5EF4-FFF2-40B4-BE49-F238E27FC236}">
              <a16:creationId xmlns:a16="http://schemas.microsoft.com/office/drawing/2014/main" id="{FD15B05E-6BA8-4E35-BD60-1CF539250205}"/>
            </a:ext>
          </a:extLst>
        </xdr:cNvPr>
        <xdr:cNvSpPr txBox="1"/>
      </xdr:nvSpPr>
      <xdr:spPr>
        <a:xfrm>
          <a:off x="6867602"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40" name="n_4aveValue【市民会館】&#10;一人当たり面積">
          <a:extLst>
            <a:ext uri="{FF2B5EF4-FFF2-40B4-BE49-F238E27FC236}">
              <a16:creationId xmlns:a16="http://schemas.microsoft.com/office/drawing/2014/main" id="{62A8734B-6028-431A-8F91-9206EBAA089C}"/>
            </a:ext>
          </a:extLst>
        </xdr:cNvPr>
        <xdr:cNvSpPr txBox="1"/>
      </xdr:nvSpPr>
      <xdr:spPr>
        <a:xfrm>
          <a:off x="6067502"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41" name="n_2mainValue【市民会館】&#10;一人当たり面積">
          <a:extLst>
            <a:ext uri="{FF2B5EF4-FFF2-40B4-BE49-F238E27FC236}">
              <a16:creationId xmlns:a16="http://schemas.microsoft.com/office/drawing/2014/main" id="{DDC2E520-F1A2-49C7-B125-A0E42904B6F9}"/>
            </a:ext>
          </a:extLst>
        </xdr:cNvPr>
        <xdr:cNvSpPr txBox="1"/>
      </xdr:nvSpPr>
      <xdr:spPr>
        <a:xfrm>
          <a:off x="76772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144797</xdr:rowOff>
    </xdr:from>
    <xdr:ext cx="469744" cy="259045"/>
    <xdr:sp macro="" textlink="">
      <xdr:nvSpPr>
        <xdr:cNvPr id="442" name="n_3mainValue【市民会館】&#10;一人当たり面積">
          <a:extLst>
            <a:ext uri="{FF2B5EF4-FFF2-40B4-BE49-F238E27FC236}">
              <a16:creationId xmlns:a16="http://schemas.microsoft.com/office/drawing/2014/main" id="{63CE0B4C-1406-4F28-916B-3764E553D697}"/>
            </a:ext>
          </a:extLst>
        </xdr:cNvPr>
        <xdr:cNvSpPr txBox="1"/>
      </xdr:nvSpPr>
      <xdr:spPr>
        <a:xfrm>
          <a:off x="6867602"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43" name="n_4mainValue【市民会館】&#10;一人当たり面積">
          <a:extLst>
            <a:ext uri="{FF2B5EF4-FFF2-40B4-BE49-F238E27FC236}">
              <a16:creationId xmlns:a16="http://schemas.microsoft.com/office/drawing/2014/main" id="{5B607853-25A7-4D46-ACA1-809F5A3E1EAD}"/>
            </a:ext>
          </a:extLst>
        </xdr:cNvPr>
        <xdr:cNvSpPr txBox="1"/>
      </xdr:nvSpPr>
      <xdr:spPr>
        <a:xfrm>
          <a:off x="6067502"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0BE4892-EA51-476E-B459-27EBC114EF2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1C048D37-46F9-467F-ADED-C9E55DFBB28B}"/>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A1AC7DBC-04CC-4E99-B93C-93472B6BAEC9}"/>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44EBE5C9-CD6B-469B-A7D1-EDA383DB307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9ECC42AA-FC76-4DC1-8E35-510D3D17668F}"/>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1970CDA0-6EC2-4DBE-B68F-5CE03BA93C30}"/>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7C1A7787-4366-46D9-8470-0A5096B3FB6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BC901B9F-734F-4938-8062-9D3E255A2300}"/>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1A86CDF-6B12-42D3-8846-4AC4F846583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5305254-6453-4267-BAE3-0AF862954A4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64A56F9-4373-446E-B4D7-4035C70620A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D06B6C9-19A8-475D-936D-1B1822A9AF3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245F29D-1813-4323-8C3D-391651833F92}"/>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05440D4-7FC9-41E6-9CC1-FBE31E94DD3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12B5F02-6573-4410-8E87-42169C0CC72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F93800F-D940-429B-AB29-ED4D22C817B3}"/>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E9E51F14-32B2-4B25-8EB6-348F3CEABF0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CBE3BEDE-065C-4771-806B-FC8F3A5D0C6C}"/>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15AEE3E0-8AAC-4381-95EB-A61E0A90A6D6}"/>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B9EC1F39-B085-455D-92C6-26EEA7C35C2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8F5FBE8D-A927-4CB8-B914-850940ACC8B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706BD88A-5259-4A36-91FE-D994D725E33A}"/>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9A7C2B18-3009-406C-968E-60A6F881DE8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D2CD8CC4-2D74-4A10-9B31-AB3BB8A9206E}"/>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7973F7CA-9DB5-42D8-9D8F-65F074B2EBB8}"/>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679B6EB9-AFB6-4992-BE91-F4C4B716129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A5AD072D-221A-4720-923E-6D16DEFF60A6}"/>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id="{25F3D115-5674-4CD2-B316-35CA8A415F0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501B9164-C1FA-4C25-A048-4DF23E803BD5}"/>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id="{980917F4-BC7B-4810-8CEC-F0C0D8A826FF}"/>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id="{9BA7ACF8-CEFD-423D-B866-9290A8E97B3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id="{E10410FC-EF94-4541-B147-3CB559E6A28D}"/>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id="{FD166859-B2AA-4A6C-8BBD-61E5D08BA93D}"/>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id="{B54295BF-7AB9-4A3B-8C42-FD618F71ADB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id="{E2D1B434-D97C-4DD1-A922-07998FA06C86}"/>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id="{E3DCD81B-A20F-4A07-B0C7-BF57F150E7CA}"/>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id="{7D3D45DB-C745-4C0E-88C5-2CC9BE810A92}"/>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409E7914-CA75-49BE-9047-44DEE755ADD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id="{63BE3C36-DAAF-48DC-BD17-2118C6D355D2}"/>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保健センター・保健所】&#10;有形固定資産減価償却率グラフ枠">
          <a:extLst>
            <a:ext uri="{FF2B5EF4-FFF2-40B4-BE49-F238E27FC236}">
              <a16:creationId xmlns:a16="http://schemas.microsoft.com/office/drawing/2014/main" id="{4763AE16-F647-4A37-85E8-E9DBF02E2D4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484" name="直線コネクタ 483">
          <a:extLst>
            <a:ext uri="{FF2B5EF4-FFF2-40B4-BE49-F238E27FC236}">
              <a16:creationId xmlns:a16="http://schemas.microsoft.com/office/drawing/2014/main" id="{89D8E5F9-64F7-4C66-9CF7-D3208A83D9C3}"/>
            </a:ext>
          </a:extLst>
        </xdr:cNvPr>
        <xdr:cNvCxnSpPr/>
      </xdr:nvCxnSpPr>
      <xdr:spPr>
        <a:xfrm flipV="1">
          <a:off x="14696439" y="89535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5" name="【保健センター・保健所】&#10;有形固定資産減価償却率最小値テキスト">
          <a:extLst>
            <a:ext uri="{FF2B5EF4-FFF2-40B4-BE49-F238E27FC236}">
              <a16:creationId xmlns:a16="http://schemas.microsoft.com/office/drawing/2014/main" id="{45076FC8-67C9-4906-B715-8B4965279C66}"/>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6" name="直線コネクタ 485">
          <a:extLst>
            <a:ext uri="{FF2B5EF4-FFF2-40B4-BE49-F238E27FC236}">
              <a16:creationId xmlns:a16="http://schemas.microsoft.com/office/drawing/2014/main" id="{E0EDF78A-2A4E-4EBB-B9AF-6BF729333B6C}"/>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487" name="【保健センター・保健所】&#10;有形固定資産減価償却率最大値テキスト">
          <a:extLst>
            <a:ext uri="{FF2B5EF4-FFF2-40B4-BE49-F238E27FC236}">
              <a16:creationId xmlns:a16="http://schemas.microsoft.com/office/drawing/2014/main" id="{C43C0B31-5977-425D-A1A6-DE1311EC40DE}"/>
            </a:ext>
          </a:extLst>
        </xdr:cNvPr>
        <xdr:cNvSpPr txBox="1"/>
      </xdr:nvSpPr>
      <xdr:spPr>
        <a:xfrm>
          <a:off x="14735175" y="875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488" name="直線コネクタ 487">
          <a:extLst>
            <a:ext uri="{FF2B5EF4-FFF2-40B4-BE49-F238E27FC236}">
              <a16:creationId xmlns:a16="http://schemas.microsoft.com/office/drawing/2014/main" id="{8498E76A-6F5B-4D0E-AC7A-4B355609DBCE}"/>
            </a:ext>
          </a:extLst>
        </xdr:cNvPr>
        <xdr:cNvCxnSpPr/>
      </xdr:nvCxnSpPr>
      <xdr:spPr>
        <a:xfrm>
          <a:off x="14611350"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489" name="【保健センター・保健所】&#10;有形固定資産減価償却率平均値テキスト">
          <a:extLst>
            <a:ext uri="{FF2B5EF4-FFF2-40B4-BE49-F238E27FC236}">
              <a16:creationId xmlns:a16="http://schemas.microsoft.com/office/drawing/2014/main" id="{3E9432E8-6446-4FC5-96F2-C3ED7ED60C84}"/>
            </a:ext>
          </a:extLst>
        </xdr:cNvPr>
        <xdr:cNvSpPr txBox="1"/>
      </xdr:nvSpPr>
      <xdr:spPr>
        <a:xfrm>
          <a:off x="14735175" y="9553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490" name="フローチャート: 判断 489">
          <a:extLst>
            <a:ext uri="{FF2B5EF4-FFF2-40B4-BE49-F238E27FC236}">
              <a16:creationId xmlns:a16="http://schemas.microsoft.com/office/drawing/2014/main" id="{469AF8CF-701C-4C5B-8DE9-2B6154AD3EA7}"/>
            </a:ext>
          </a:extLst>
        </xdr:cNvPr>
        <xdr:cNvSpPr/>
      </xdr:nvSpPr>
      <xdr:spPr>
        <a:xfrm>
          <a:off x="14649450" y="95656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91" name="フローチャート: 判断 490">
          <a:extLst>
            <a:ext uri="{FF2B5EF4-FFF2-40B4-BE49-F238E27FC236}">
              <a16:creationId xmlns:a16="http://schemas.microsoft.com/office/drawing/2014/main" id="{C23A3C37-4A48-4105-BF97-92DC0B7617BD}"/>
            </a:ext>
          </a:extLst>
        </xdr:cNvPr>
        <xdr:cNvSpPr/>
      </xdr:nvSpPr>
      <xdr:spPr>
        <a:xfrm>
          <a:off x="13887450" y="9537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492" name="フローチャート: 判断 491">
          <a:extLst>
            <a:ext uri="{FF2B5EF4-FFF2-40B4-BE49-F238E27FC236}">
              <a16:creationId xmlns:a16="http://schemas.microsoft.com/office/drawing/2014/main" id="{214810FE-58D7-409B-A146-B0C8D004ECF6}"/>
            </a:ext>
          </a:extLst>
        </xdr:cNvPr>
        <xdr:cNvSpPr/>
      </xdr:nvSpPr>
      <xdr:spPr>
        <a:xfrm>
          <a:off x="13096875" y="95161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493" name="フローチャート: 判断 492">
          <a:extLst>
            <a:ext uri="{FF2B5EF4-FFF2-40B4-BE49-F238E27FC236}">
              <a16:creationId xmlns:a16="http://schemas.microsoft.com/office/drawing/2014/main" id="{BE592DAF-9301-4D73-92E7-60EFD0664166}"/>
            </a:ext>
          </a:extLst>
        </xdr:cNvPr>
        <xdr:cNvSpPr/>
      </xdr:nvSpPr>
      <xdr:spPr>
        <a:xfrm>
          <a:off x="12296775" y="9457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94" name="フローチャート: 判断 493">
          <a:extLst>
            <a:ext uri="{FF2B5EF4-FFF2-40B4-BE49-F238E27FC236}">
              <a16:creationId xmlns:a16="http://schemas.microsoft.com/office/drawing/2014/main" id="{F440248F-2514-4DF0-A147-EC0F521A2BF8}"/>
            </a:ext>
          </a:extLst>
        </xdr:cNvPr>
        <xdr:cNvSpPr/>
      </xdr:nvSpPr>
      <xdr:spPr>
        <a:xfrm>
          <a:off x="11487150" y="9441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8585B31C-03E1-4892-B65D-B95DB0E11B9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9201AE9-1945-4248-9FCE-57988F2D0A1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906FB81-26F4-4EC0-BF6B-F9B7A8719A8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EA815E4-6388-4C9E-BB49-5C3C2E99A67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48FBA35-6CC6-4CA8-A639-49FD19C3924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92075</xdr:rowOff>
    </xdr:from>
    <xdr:to>
      <xdr:col>76</xdr:col>
      <xdr:colOff>165100</xdr:colOff>
      <xdr:row>60</xdr:row>
      <xdr:rowOff>22225</xdr:rowOff>
    </xdr:to>
    <xdr:sp macro="" textlink="">
      <xdr:nvSpPr>
        <xdr:cNvPr id="500" name="楕円 499">
          <a:extLst>
            <a:ext uri="{FF2B5EF4-FFF2-40B4-BE49-F238E27FC236}">
              <a16:creationId xmlns:a16="http://schemas.microsoft.com/office/drawing/2014/main" id="{AFC2AED7-C38B-4409-9AF9-7A51C8BCB114}"/>
            </a:ext>
          </a:extLst>
        </xdr:cNvPr>
        <xdr:cNvSpPr/>
      </xdr:nvSpPr>
      <xdr:spPr>
        <a:xfrm>
          <a:off x="13096875" y="9655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01" name="楕円 500">
          <a:extLst>
            <a:ext uri="{FF2B5EF4-FFF2-40B4-BE49-F238E27FC236}">
              <a16:creationId xmlns:a16="http://schemas.microsoft.com/office/drawing/2014/main" id="{39BDDCCC-4E1C-4411-8D04-065BF1823C44}"/>
            </a:ext>
          </a:extLst>
        </xdr:cNvPr>
        <xdr:cNvSpPr/>
      </xdr:nvSpPr>
      <xdr:spPr>
        <a:xfrm>
          <a:off x="12296775" y="96081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142875</xdr:rowOff>
    </xdr:to>
    <xdr:cxnSp macro="">
      <xdr:nvCxnSpPr>
        <xdr:cNvPr id="502" name="直線コネクタ 501">
          <a:extLst>
            <a:ext uri="{FF2B5EF4-FFF2-40B4-BE49-F238E27FC236}">
              <a16:creationId xmlns:a16="http://schemas.microsoft.com/office/drawing/2014/main" id="{5F173A84-7DDD-4372-B51E-9CEB8D9E12A7}"/>
            </a:ext>
          </a:extLst>
        </xdr:cNvPr>
        <xdr:cNvCxnSpPr/>
      </xdr:nvCxnSpPr>
      <xdr:spPr>
        <a:xfrm>
          <a:off x="12344400" y="966533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503" name="楕円 502">
          <a:extLst>
            <a:ext uri="{FF2B5EF4-FFF2-40B4-BE49-F238E27FC236}">
              <a16:creationId xmlns:a16="http://schemas.microsoft.com/office/drawing/2014/main" id="{2E8685CF-2006-4766-B576-A11B5F2D2B4A}"/>
            </a:ext>
          </a:extLst>
        </xdr:cNvPr>
        <xdr:cNvSpPr/>
      </xdr:nvSpPr>
      <xdr:spPr>
        <a:xfrm>
          <a:off x="11487150" y="95656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99060</xdr:rowOff>
    </xdr:to>
    <xdr:cxnSp macro="">
      <xdr:nvCxnSpPr>
        <xdr:cNvPr id="504" name="直線コネクタ 503">
          <a:extLst>
            <a:ext uri="{FF2B5EF4-FFF2-40B4-BE49-F238E27FC236}">
              <a16:creationId xmlns:a16="http://schemas.microsoft.com/office/drawing/2014/main" id="{A6966EE0-7846-4AAF-81D0-175E33673215}"/>
            </a:ext>
          </a:extLst>
        </xdr:cNvPr>
        <xdr:cNvCxnSpPr/>
      </xdr:nvCxnSpPr>
      <xdr:spPr>
        <a:xfrm>
          <a:off x="11534775" y="9613265"/>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id="{F7903BD7-FC53-4BB0-83D9-A06F54122F40}"/>
            </a:ext>
          </a:extLst>
        </xdr:cNvPr>
        <xdr:cNvSpPr txBox="1"/>
      </xdr:nvSpPr>
      <xdr:spPr>
        <a:xfrm>
          <a:off x="13745219"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80EF6AF0-D284-4869-80EE-0F7FE0254C90}"/>
            </a:ext>
          </a:extLst>
        </xdr:cNvPr>
        <xdr:cNvSpPr txBox="1"/>
      </xdr:nvSpPr>
      <xdr:spPr>
        <a:xfrm>
          <a:off x="12964169"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id="{CD8334F4-36C6-4A2A-BCC9-1129BFCF55AD}"/>
            </a:ext>
          </a:extLst>
        </xdr:cNvPr>
        <xdr:cNvSpPr txBox="1"/>
      </xdr:nvSpPr>
      <xdr:spPr>
        <a:xfrm>
          <a:off x="12164069"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08" name="n_4aveValue【保健センター・保健所】&#10;有形固定資産減価償却率">
          <a:extLst>
            <a:ext uri="{FF2B5EF4-FFF2-40B4-BE49-F238E27FC236}">
              <a16:creationId xmlns:a16="http://schemas.microsoft.com/office/drawing/2014/main" id="{546DC1E5-E4D9-4E3E-94A6-5998EE3A0E86}"/>
            </a:ext>
          </a:extLst>
        </xdr:cNvPr>
        <xdr:cNvSpPr txBox="1"/>
      </xdr:nvSpPr>
      <xdr:spPr>
        <a:xfrm>
          <a:off x="11354444"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509" name="n_2mainValue【保健センター・保健所】&#10;有形固定資産減価償却率">
          <a:extLst>
            <a:ext uri="{FF2B5EF4-FFF2-40B4-BE49-F238E27FC236}">
              <a16:creationId xmlns:a16="http://schemas.microsoft.com/office/drawing/2014/main" id="{1C903B7E-3FA2-43DF-98EF-DA1A7B65C13B}"/>
            </a:ext>
          </a:extLst>
        </xdr:cNvPr>
        <xdr:cNvSpPr txBox="1"/>
      </xdr:nvSpPr>
      <xdr:spPr>
        <a:xfrm>
          <a:off x="129641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140987</xdr:rowOff>
    </xdr:from>
    <xdr:ext cx="405111" cy="259045"/>
    <xdr:sp macro="" textlink="">
      <xdr:nvSpPr>
        <xdr:cNvPr id="510" name="n_3mainValue【保健センター・保健所】&#10;有形固定資産減価償却率">
          <a:extLst>
            <a:ext uri="{FF2B5EF4-FFF2-40B4-BE49-F238E27FC236}">
              <a16:creationId xmlns:a16="http://schemas.microsoft.com/office/drawing/2014/main" id="{20B42711-9E60-43A9-9E98-2FE73B59C8A8}"/>
            </a:ext>
          </a:extLst>
        </xdr:cNvPr>
        <xdr:cNvSpPr txBox="1"/>
      </xdr:nvSpPr>
      <xdr:spPr>
        <a:xfrm>
          <a:off x="12164069"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511" name="n_4mainValue【保健センター・保健所】&#10;有形固定資産減価償却率">
          <a:extLst>
            <a:ext uri="{FF2B5EF4-FFF2-40B4-BE49-F238E27FC236}">
              <a16:creationId xmlns:a16="http://schemas.microsoft.com/office/drawing/2014/main" id="{D1F60B51-3176-4BAF-9A68-7A5FBDCC6506}"/>
            </a:ext>
          </a:extLst>
        </xdr:cNvPr>
        <xdr:cNvSpPr txBox="1"/>
      </xdr:nvSpPr>
      <xdr:spPr>
        <a:xfrm>
          <a:off x="113544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19F61AF5-429E-424C-B5D7-B5BB896D3D0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9D651E42-97F3-4431-8234-415CE0C91CD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93B8DDF2-9E5D-401F-A396-9CE5B9AE693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AB61BD91-80A5-4F52-9023-FBFC406F4B23}"/>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6684AD5E-5ABF-42A9-9A6B-EAF12399E15B}"/>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5F4ADDA1-59E0-4750-A7E9-D0DF19AA6BD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22C71530-DC7F-4C88-AC90-E8FB364FD899}"/>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314F8E17-3A2F-4751-A28E-43CA9539333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708A0895-F219-4525-9961-8CDBE5C5138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AA7D46B5-B08D-4E19-B053-5143D47BAB35}"/>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2B2E87D2-69B2-4856-AF74-02C2663E401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3C7A623-9E1F-4BF2-9372-AF77D8063EEB}"/>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B12136CD-4162-494E-9732-748A08DA630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FD857636-5073-41B1-8EA6-80077A977D0F}"/>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7DCC1B44-98C4-4906-96A7-05086457B57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D222071E-F10E-406C-865B-89D5BB2F4C42}"/>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6B4E0D5B-A9F2-4D42-8F4F-77D3122F041A}"/>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EF6C7534-5391-425A-B5CA-9BA684EAB5F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7BA161DF-AD95-4F92-BF3D-A046371E81CC}"/>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1ADF7FA9-974B-4039-9740-07DC1F10CB81}"/>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78178904-7BAD-4423-9359-0A8607354DFE}"/>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9C713B80-A1F2-45E1-A91B-02A19F700FF7}"/>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a:extLst>
            <a:ext uri="{FF2B5EF4-FFF2-40B4-BE49-F238E27FC236}">
              <a16:creationId xmlns:a16="http://schemas.microsoft.com/office/drawing/2014/main" id="{EC275092-6262-4B02-A272-533A3F32F0A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35" name="直線コネクタ 534">
          <a:extLst>
            <a:ext uri="{FF2B5EF4-FFF2-40B4-BE49-F238E27FC236}">
              <a16:creationId xmlns:a16="http://schemas.microsoft.com/office/drawing/2014/main" id="{814FD7C3-9E33-4F73-B25D-22C3B19C9984}"/>
            </a:ext>
          </a:extLst>
        </xdr:cNvPr>
        <xdr:cNvCxnSpPr/>
      </xdr:nvCxnSpPr>
      <xdr:spPr>
        <a:xfrm flipV="1">
          <a:off x="19954239" y="898334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6" name="【保健センター・保健所】&#10;一人当たり面積最小値テキスト">
          <a:extLst>
            <a:ext uri="{FF2B5EF4-FFF2-40B4-BE49-F238E27FC236}">
              <a16:creationId xmlns:a16="http://schemas.microsoft.com/office/drawing/2014/main" id="{47D936AE-6B09-4821-8C97-50DF79DA6E5D}"/>
            </a:ext>
          </a:extLst>
        </xdr:cNvPr>
        <xdr:cNvSpPr txBox="1"/>
      </xdr:nvSpPr>
      <xdr:spPr>
        <a:xfrm>
          <a:off x="19992975"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7" name="直線コネクタ 536">
          <a:extLst>
            <a:ext uri="{FF2B5EF4-FFF2-40B4-BE49-F238E27FC236}">
              <a16:creationId xmlns:a16="http://schemas.microsoft.com/office/drawing/2014/main" id="{CF54B5A8-6809-4185-9494-FD8FA771A2FB}"/>
            </a:ext>
          </a:extLst>
        </xdr:cNvPr>
        <xdr:cNvCxnSpPr/>
      </xdr:nvCxnSpPr>
      <xdr:spPr>
        <a:xfrm>
          <a:off x="19878675" y="10440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38" name="【保健センター・保健所】&#10;一人当たり面積最大値テキスト">
          <a:extLst>
            <a:ext uri="{FF2B5EF4-FFF2-40B4-BE49-F238E27FC236}">
              <a16:creationId xmlns:a16="http://schemas.microsoft.com/office/drawing/2014/main" id="{48337CCB-B344-4B7C-8188-C15A28F97428}"/>
            </a:ext>
          </a:extLst>
        </xdr:cNvPr>
        <xdr:cNvSpPr txBox="1"/>
      </xdr:nvSpPr>
      <xdr:spPr>
        <a:xfrm>
          <a:off x="19992975" y="876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39" name="直線コネクタ 538">
          <a:extLst>
            <a:ext uri="{FF2B5EF4-FFF2-40B4-BE49-F238E27FC236}">
              <a16:creationId xmlns:a16="http://schemas.microsoft.com/office/drawing/2014/main" id="{AA1DF8D4-D5D2-4E6C-A876-476A256E5905}"/>
            </a:ext>
          </a:extLst>
        </xdr:cNvPr>
        <xdr:cNvCxnSpPr/>
      </xdr:nvCxnSpPr>
      <xdr:spPr>
        <a:xfrm>
          <a:off x="19878675" y="898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40" name="【保健センター・保健所】&#10;一人当たり面積平均値テキスト">
          <a:extLst>
            <a:ext uri="{FF2B5EF4-FFF2-40B4-BE49-F238E27FC236}">
              <a16:creationId xmlns:a16="http://schemas.microsoft.com/office/drawing/2014/main" id="{87C40DF2-B8D6-4F39-9F9A-5901F5A96B4E}"/>
            </a:ext>
          </a:extLst>
        </xdr:cNvPr>
        <xdr:cNvSpPr txBox="1"/>
      </xdr:nvSpPr>
      <xdr:spPr>
        <a:xfrm>
          <a:off x="19992975" y="1009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41" name="フローチャート: 判断 540">
          <a:extLst>
            <a:ext uri="{FF2B5EF4-FFF2-40B4-BE49-F238E27FC236}">
              <a16:creationId xmlns:a16="http://schemas.microsoft.com/office/drawing/2014/main" id="{EBB306B7-0EB1-4C6C-91AE-25E3260EC373}"/>
            </a:ext>
          </a:extLst>
        </xdr:cNvPr>
        <xdr:cNvSpPr/>
      </xdr:nvSpPr>
      <xdr:spPr>
        <a:xfrm>
          <a:off x="19897725" y="101130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42" name="フローチャート: 判断 541">
          <a:extLst>
            <a:ext uri="{FF2B5EF4-FFF2-40B4-BE49-F238E27FC236}">
              <a16:creationId xmlns:a16="http://schemas.microsoft.com/office/drawing/2014/main" id="{6CC0DB10-DB03-40B9-B97A-1264D690C76E}"/>
            </a:ext>
          </a:extLst>
        </xdr:cNvPr>
        <xdr:cNvSpPr/>
      </xdr:nvSpPr>
      <xdr:spPr>
        <a:xfrm>
          <a:off x="19154775" y="10113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43" name="フローチャート: 判断 542">
          <a:extLst>
            <a:ext uri="{FF2B5EF4-FFF2-40B4-BE49-F238E27FC236}">
              <a16:creationId xmlns:a16="http://schemas.microsoft.com/office/drawing/2014/main" id="{994A9EF9-870E-4637-86A1-A87F5C4703CD}"/>
            </a:ext>
          </a:extLst>
        </xdr:cNvPr>
        <xdr:cNvSpPr/>
      </xdr:nvSpPr>
      <xdr:spPr>
        <a:xfrm>
          <a:off x="18345150" y="10123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44" name="フローチャート: 判断 543">
          <a:extLst>
            <a:ext uri="{FF2B5EF4-FFF2-40B4-BE49-F238E27FC236}">
              <a16:creationId xmlns:a16="http://schemas.microsoft.com/office/drawing/2014/main" id="{F5F8FF9B-FDDC-43B2-9B85-D5F44BAB3198}"/>
            </a:ext>
          </a:extLst>
        </xdr:cNvPr>
        <xdr:cNvSpPr/>
      </xdr:nvSpPr>
      <xdr:spPr>
        <a:xfrm>
          <a:off x="17554575" y="100939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45" name="フローチャート: 判断 544">
          <a:extLst>
            <a:ext uri="{FF2B5EF4-FFF2-40B4-BE49-F238E27FC236}">
              <a16:creationId xmlns:a16="http://schemas.microsoft.com/office/drawing/2014/main" id="{6887733B-257C-471B-A7E8-04D6CE387C41}"/>
            </a:ext>
          </a:extLst>
        </xdr:cNvPr>
        <xdr:cNvSpPr/>
      </xdr:nvSpPr>
      <xdr:spPr>
        <a:xfrm>
          <a:off x="16754475" y="10142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EA8DBB5-911E-4F67-8BB1-ECEF1217EBF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C476DF3-BBCE-4255-BAD2-22FFAE5728D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BA27C24-A145-44C3-B683-F5FCD8110BCC}"/>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1C2AACC-F98C-4AAC-8887-4F8F64B8184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3511235-C1D3-40F6-AB3A-542505C7EBB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78740</xdr:rowOff>
    </xdr:from>
    <xdr:to>
      <xdr:col>107</xdr:col>
      <xdr:colOff>101600</xdr:colOff>
      <xdr:row>64</xdr:row>
      <xdr:rowOff>8890</xdr:rowOff>
    </xdr:to>
    <xdr:sp macro="" textlink="">
      <xdr:nvSpPr>
        <xdr:cNvPr id="551" name="楕円 550">
          <a:extLst>
            <a:ext uri="{FF2B5EF4-FFF2-40B4-BE49-F238E27FC236}">
              <a16:creationId xmlns:a16="http://schemas.microsoft.com/office/drawing/2014/main" id="{5395A6E3-A3A5-4E1A-954B-A17D40F18AD0}"/>
            </a:ext>
          </a:extLst>
        </xdr:cNvPr>
        <xdr:cNvSpPr/>
      </xdr:nvSpPr>
      <xdr:spPr>
        <a:xfrm>
          <a:off x="18345150" y="10289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52" name="楕円 551">
          <a:extLst>
            <a:ext uri="{FF2B5EF4-FFF2-40B4-BE49-F238E27FC236}">
              <a16:creationId xmlns:a16="http://schemas.microsoft.com/office/drawing/2014/main" id="{2357C299-45F2-4931-B54D-634D8D56F4E3}"/>
            </a:ext>
          </a:extLst>
        </xdr:cNvPr>
        <xdr:cNvSpPr/>
      </xdr:nvSpPr>
      <xdr:spPr>
        <a:xfrm>
          <a:off x="17554575" y="10289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553" name="直線コネクタ 552">
          <a:extLst>
            <a:ext uri="{FF2B5EF4-FFF2-40B4-BE49-F238E27FC236}">
              <a16:creationId xmlns:a16="http://schemas.microsoft.com/office/drawing/2014/main" id="{D669200A-7B78-4A33-969E-300A5EBEA5A0}"/>
            </a:ext>
          </a:extLst>
        </xdr:cNvPr>
        <xdr:cNvCxnSpPr/>
      </xdr:nvCxnSpPr>
      <xdr:spPr>
        <a:xfrm>
          <a:off x="17602200" y="103371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554" name="楕円 553">
          <a:extLst>
            <a:ext uri="{FF2B5EF4-FFF2-40B4-BE49-F238E27FC236}">
              <a16:creationId xmlns:a16="http://schemas.microsoft.com/office/drawing/2014/main" id="{83409F90-16A3-45BA-8663-B7EC38DFDBCC}"/>
            </a:ext>
          </a:extLst>
        </xdr:cNvPr>
        <xdr:cNvSpPr/>
      </xdr:nvSpPr>
      <xdr:spPr>
        <a:xfrm>
          <a:off x="16754475" y="10289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129540</xdr:rowOff>
    </xdr:to>
    <xdr:cxnSp macro="">
      <xdr:nvCxnSpPr>
        <xdr:cNvPr id="555" name="直線コネクタ 554">
          <a:extLst>
            <a:ext uri="{FF2B5EF4-FFF2-40B4-BE49-F238E27FC236}">
              <a16:creationId xmlns:a16="http://schemas.microsoft.com/office/drawing/2014/main" id="{3E47FFEF-9820-42D5-8A95-8EA84F37F3F5}"/>
            </a:ext>
          </a:extLst>
        </xdr:cNvPr>
        <xdr:cNvCxnSpPr/>
      </xdr:nvCxnSpPr>
      <xdr:spPr>
        <a:xfrm>
          <a:off x="16802100" y="103371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556" name="n_1aveValue【保健センター・保健所】&#10;一人当たり面積">
          <a:extLst>
            <a:ext uri="{FF2B5EF4-FFF2-40B4-BE49-F238E27FC236}">
              <a16:creationId xmlns:a16="http://schemas.microsoft.com/office/drawing/2014/main" id="{34B19AD9-248A-4555-AD8E-E4243C96C7E2}"/>
            </a:ext>
          </a:extLst>
        </xdr:cNvPr>
        <xdr:cNvSpPr txBox="1"/>
      </xdr:nvSpPr>
      <xdr:spPr>
        <a:xfrm>
          <a:off x="18983402" y="989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557" name="n_2aveValue【保健センター・保健所】&#10;一人当たり面積">
          <a:extLst>
            <a:ext uri="{FF2B5EF4-FFF2-40B4-BE49-F238E27FC236}">
              <a16:creationId xmlns:a16="http://schemas.microsoft.com/office/drawing/2014/main" id="{E46F6635-E408-4A4D-B98C-36CDF0A78C6A}"/>
            </a:ext>
          </a:extLst>
        </xdr:cNvPr>
        <xdr:cNvSpPr txBox="1"/>
      </xdr:nvSpPr>
      <xdr:spPr>
        <a:xfrm>
          <a:off x="18183302"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558" name="n_3aveValue【保健センター・保健所】&#10;一人当たり面積">
          <a:extLst>
            <a:ext uri="{FF2B5EF4-FFF2-40B4-BE49-F238E27FC236}">
              <a16:creationId xmlns:a16="http://schemas.microsoft.com/office/drawing/2014/main" id="{31ECDD56-2154-4121-AE4E-4FADF1AD1F69}"/>
            </a:ext>
          </a:extLst>
        </xdr:cNvPr>
        <xdr:cNvSpPr txBox="1"/>
      </xdr:nvSpPr>
      <xdr:spPr>
        <a:xfrm>
          <a:off x="17383202" y="98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59" name="n_4aveValue【保健センター・保健所】&#10;一人当たり面積">
          <a:extLst>
            <a:ext uri="{FF2B5EF4-FFF2-40B4-BE49-F238E27FC236}">
              <a16:creationId xmlns:a16="http://schemas.microsoft.com/office/drawing/2014/main" id="{5B434B21-4E10-460E-8CC3-BCB7CCF466BE}"/>
            </a:ext>
          </a:extLst>
        </xdr:cNvPr>
        <xdr:cNvSpPr txBox="1"/>
      </xdr:nvSpPr>
      <xdr:spPr>
        <a:xfrm>
          <a:off x="165926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60" name="n_2mainValue【保健センター・保健所】&#10;一人当たり面積">
          <a:extLst>
            <a:ext uri="{FF2B5EF4-FFF2-40B4-BE49-F238E27FC236}">
              <a16:creationId xmlns:a16="http://schemas.microsoft.com/office/drawing/2014/main" id="{FCBA8667-346E-4D14-8CE4-0CFF6C9F15D5}"/>
            </a:ext>
          </a:extLst>
        </xdr:cNvPr>
        <xdr:cNvSpPr txBox="1"/>
      </xdr:nvSpPr>
      <xdr:spPr>
        <a:xfrm>
          <a:off x="18183302"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61" name="n_3mainValue【保健センター・保健所】&#10;一人当たり面積">
          <a:extLst>
            <a:ext uri="{FF2B5EF4-FFF2-40B4-BE49-F238E27FC236}">
              <a16:creationId xmlns:a16="http://schemas.microsoft.com/office/drawing/2014/main" id="{F3EB16C3-1206-4A58-9BCA-41D48C5DB60E}"/>
            </a:ext>
          </a:extLst>
        </xdr:cNvPr>
        <xdr:cNvSpPr txBox="1"/>
      </xdr:nvSpPr>
      <xdr:spPr>
        <a:xfrm>
          <a:off x="17383202"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562" name="n_4mainValue【保健センター・保健所】&#10;一人当たり面積">
          <a:extLst>
            <a:ext uri="{FF2B5EF4-FFF2-40B4-BE49-F238E27FC236}">
              <a16:creationId xmlns:a16="http://schemas.microsoft.com/office/drawing/2014/main" id="{21FB6040-0534-4E73-8F2B-DDFBC58E4161}"/>
            </a:ext>
          </a:extLst>
        </xdr:cNvPr>
        <xdr:cNvSpPr txBox="1"/>
      </xdr:nvSpPr>
      <xdr:spPr>
        <a:xfrm>
          <a:off x="165926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66FC35BB-41CE-40E4-A7F9-3464AAA9993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3EB83FB6-FDBD-4386-9742-DE5DF46F3710}"/>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5016B669-BB47-46DA-B42E-8C1580788E56}"/>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7936C004-CB25-4F9A-B792-3EE6969BCCE1}"/>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DEDA7FB6-0FA6-4D0E-8514-B62DBACAE97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1EBF585C-7684-4513-A84A-15B6A072DEE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2E7CA06D-FE62-4CDA-A01D-F3AE2455368B}"/>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D0F919C9-7851-4695-931B-60B14067928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D4E6B684-66F4-4382-B7BA-CD18687A2140}"/>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B78552E5-A40C-4A57-A1B8-45EB53F76F2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a:extLst>
            <a:ext uri="{FF2B5EF4-FFF2-40B4-BE49-F238E27FC236}">
              <a16:creationId xmlns:a16="http://schemas.microsoft.com/office/drawing/2014/main" id="{C7551885-8137-4AF4-8917-92CF6135926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a:extLst>
            <a:ext uri="{FF2B5EF4-FFF2-40B4-BE49-F238E27FC236}">
              <a16:creationId xmlns:a16="http://schemas.microsoft.com/office/drawing/2014/main" id="{15F99274-D819-4F43-B902-4788328E7795}"/>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5" name="テキスト ボックス 574">
          <a:extLst>
            <a:ext uri="{FF2B5EF4-FFF2-40B4-BE49-F238E27FC236}">
              <a16:creationId xmlns:a16="http://schemas.microsoft.com/office/drawing/2014/main" id="{69F12671-926F-4FA4-B14E-BC1AF8C9EC1A}"/>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a:extLst>
            <a:ext uri="{FF2B5EF4-FFF2-40B4-BE49-F238E27FC236}">
              <a16:creationId xmlns:a16="http://schemas.microsoft.com/office/drawing/2014/main" id="{10817A3B-A845-41E5-A886-24D9CD3C7EB7}"/>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a:extLst>
            <a:ext uri="{FF2B5EF4-FFF2-40B4-BE49-F238E27FC236}">
              <a16:creationId xmlns:a16="http://schemas.microsoft.com/office/drawing/2014/main" id="{514B4102-E848-4B2F-A39F-40FD55E394AF}"/>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a:extLst>
            <a:ext uri="{FF2B5EF4-FFF2-40B4-BE49-F238E27FC236}">
              <a16:creationId xmlns:a16="http://schemas.microsoft.com/office/drawing/2014/main" id="{4DD123D3-CD63-4872-9CD4-1F4CDF937A8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a:extLst>
            <a:ext uri="{FF2B5EF4-FFF2-40B4-BE49-F238E27FC236}">
              <a16:creationId xmlns:a16="http://schemas.microsoft.com/office/drawing/2014/main" id="{3C65DDD6-8FD6-40B7-A936-ACF09D732E33}"/>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a:extLst>
            <a:ext uri="{FF2B5EF4-FFF2-40B4-BE49-F238E27FC236}">
              <a16:creationId xmlns:a16="http://schemas.microsoft.com/office/drawing/2014/main" id="{3AC4BCC9-E4B6-41AD-A72C-AF92E6CB4EC4}"/>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a:extLst>
            <a:ext uri="{FF2B5EF4-FFF2-40B4-BE49-F238E27FC236}">
              <a16:creationId xmlns:a16="http://schemas.microsoft.com/office/drawing/2014/main" id="{8E877B3C-0159-48AA-9C29-662C9FC7DB09}"/>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a:extLst>
            <a:ext uri="{FF2B5EF4-FFF2-40B4-BE49-F238E27FC236}">
              <a16:creationId xmlns:a16="http://schemas.microsoft.com/office/drawing/2014/main" id="{D65C4A1B-5B7F-4F39-9A95-CB74472D5534}"/>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83" name="テキスト ボックス 582">
          <a:extLst>
            <a:ext uri="{FF2B5EF4-FFF2-40B4-BE49-F238E27FC236}">
              <a16:creationId xmlns:a16="http://schemas.microsoft.com/office/drawing/2014/main" id="{EC82B71A-8890-482C-B57D-01F2246F0A63}"/>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97A98529-EB6C-4B0B-81E1-01BDD6F959E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a:extLst>
            <a:ext uri="{FF2B5EF4-FFF2-40B4-BE49-F238E27FC236}">
              <a16:creationId xmlns:a16="http://schemas.microsoft.com/office/drawing/2014/main" id="{FF156A93-99A9-4EF8-BC6F-2662E00141D7}"/>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86" name="直線コネクタ 585">
          <a:extLst>
            <a:ext uri="{FF2B5EF4-FFF2-40B4-BE49-F238E27FC236}">
              <a16:creationId xmlns:a16="http://schemas.microsoft.com/office/drawing/2014/main" id="{868755FC-3BF4-4CBF-BC8C-0CD7218872BF}"/>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87" name="【消防施設】&#10;有形固定資産減価償却率最小値テキスト">
          <a:extLst>
            <a:ext uri="{FF2B5EF4-FFF2-40B4-BE49-F238E27FC236}">
              <a16:creationId xmlns:a16="http://schemas.microsoft.com/office/drawing/2014/main" id="{68BB99E2-BFF4-43DA-806F-E1FA38A972E6}"/>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88" name="直線コネクタ 587">
          <a:extLst>
            <a:ext uri="{FF2B5EF4-FFF2-40B4-BE49-F238E27FC236}">
              <a16:creationId xmlns:a16="http://schemas.microsoft.com/office/drawing/2014/main" id="{9E9DDD84-6409-4FCA-8045-C67028E5C356}"/>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89" name="【消防施設】&#10;有形固定資産減価償却率最大値テキスト">
          <a:extLst>
            <a:ext uri="{FF2B5EF4-FFF2-40B4-BE49-F238E27FC236}">
              <a16:creationId xmlns:a16="http://schemas.microsoft.com/office/drawing/2014/main" id="{30890A0E-1226-4672-A156-9615220DE7B4}"/>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0" name="直線コネクタ 589">
          <a:extLst>
            <a:ext uri="{FF2B5EF4-FFF2-40B4-BE49-F238E27FC236}">
              <a16:creationId xmlns:a16="http://schemas.microsoft.com/office/drawing/2014/main" id="{32C9F7B9-9B7C-4069-99CA-3AFB9929EAE7}"/>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591" name="【消防施設】&#10;有形固定資産減価償却率平均値テキスト">
          <a:extLst>
            <a:ext uri="{FF2B5EF4-FFF2-40B4-BE49-F238E27FC236}">
              <a16:creationId xmlns:a16="http://schemas.microsoft.com/office/drawing/2014/main" id="{3BE1B252-022F-427F-9F8F-2C592B4B87DC}"/>
            </a:ext>
          </a:extLst>
        </xdr:cNvPr>
        <xdr:cNvSpPr txBox="1"/>
      </xdr:nvSpPr>
      <xdr:spPr>
        <a:xfrm>
          <a:off x="14735175" y="13284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592" name="フローチャート: 判断 591">
          <a:extLst>
            <a:ext uri="{FF2B5EF4-FFF2-40B4-BE49-F238E27FC236}">
              <a16:creationId xmlns:a16="http://schemas.microsoft.com/office/drawing/2014/main" id="{799CF45A-22AD-44AE-AB32-4845901DF63F}"/>
            </a:ext>
          </a:extLst>
        </xdr:cNvPr>
        <xdr:cNvSpPr/>
      </xdr:nvSpPr>
      <xdr:spPr>
        <a:xfrm>
          <a:off x="14649450"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593" name="フローチャート: 判断 592">
          <a:extLst>
            <a:ext uri="{FF2B5EF4-FFF2-40B4-BE49-F238E27FC236}">
              <a16:creationId xmlns:a16="http://schemas.microsoft.com/office/drawing/2014/main" id="{9ED764AB-108F-4C18-9416-0949A45673B9}"/>
            </a:ext>
          </a:extLst>
        </xdr:cNvPr>
        <xdr:cNvSpPr/>
      </xdr:nvSpPr>
      <xdr:spPr>
        <a:xfrm>
          <a:off x="1388745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594" name="フローチャート: 判断 593">
          <a:extLst>
            <a:ext uri="{FF2B5EF4-FFF2-40B4-BE49-F238E27FC236}">
              <a16:creationId xmlns:a16="http://schemas.microsoft.com/office/drawing/2014/main" id="{A22B618F-535F-4B4E-BF41-440CEDAECC88}"/>
            </a:ext>
          </a:extLst>
        </xdr:cNvPr>
        <xdr:cNvSpPr/>
      </xdr:nvSpPr>
      <xdr:spPr>
        <a:xfrm>
          <a:off x="13096875" y="13289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95" name="フローチャート: 判断 594">
          <a:extLst>
            <a:ext uri="{FF2B5EF4-FFF2-40B4-BE49-F238E27FC236}">
              <a16:creationId xmlns:a16="http://schemas.microsoft.com/office/drawing/2014/main" id="{81FD6B9E-BF66-4F62-B617-E2D199979C8C}"/>
            </a:ext>
          </a:extLst>
        </xdr:cNvPr>
        <xdr:cNvSpPr/>
      </xdr:nvSpPr>
      <xdr:spPr>
        <a:xfrm>
          <a:off x="12296775" y="132981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596" name="フローチャート: 判断 595">
          <a:extLst>
            <a:ext uri="{FF2B5EF4-FFF2-40B4-BE49-F238E27FC236}">
              <a16:creationId xmlns:a16="http://schemas.microsoft.com/office/drawing/2014/main" id="{32313ED6-993C-47FA-A013-8BAB21FF0167}"/>
            </a:ext>
          </a:extLst>
        </xdr:cNvPr>
        <xdr:cNvSpPr/>
      </xdr:nvSpPr>
      <xdr:spPr>
        <a:xfrm>
          <a:off x="11487150" y="133089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DA6B0969-DFEC-4707-8CC6-93FE911E4B4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7E03A09-D1D8-4F4B-9933-240BBDFA063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AB446DC-74F0-4651-BA50-400D07ED4B2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E0174AD-3DA7-4F5F-AC06-9C77517AF66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91CBD59E-ECE9-4651-A814-F9B8C110ECF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21589</xdr:rowOff>
    </xdr:from>
    <xdr:to>
      <xdr:col>76</xdr:col>
      <xdr:colOff>165100</xdr:colOff>
      <xdr:row>81</xdr:row>
      <xdr:rowOff>123189</xdr:rowOff>
    </xdr:to>
    <xdr:sp macro="" textlink="">
      <xdr:nvSpPr>
        <xdr:cNvPr id="602" name="楕円 601">
          <a:extLst>
            <a:ext uri="{FF2B5EF4-FFF2-40B4-BE49-F238E27FC236}">
              <a16:creationId xmlns:a16="http://schemas.microsoft.com/office/drawing/2014/main" id="{69C6F49A-EC27-47F2-A26E-72AA32A7605F}"/>
            </a:ext>
          </a:extLst>
        </xdr:cNvPr>
        <xdr:cNvSpPr/>
      </xdr:nvSpPr>
      <xdr:spPr>
        <a:xfrm>
          <a:off x="13096875" y="13147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2539</xdr:rowOff>
    </xdr:from>
    <xdr:to>
      <xdr:col>72</xdr:col>
      <xdr:colOff>38100</xdr:colOff>
      <xdr:row>81</xdr:row>
      <xdr:rowOff>104139</xdr:rowOff>
    </xdr:to>
    <xdr:sp macro="" textlink="">
      <xdr:nvSpPr>
        <xdr:cNvPr id="603" name="楕円 602">
          <a:extLst>
            <a:ext uri="{FF2B5EF4-FFF2-40B4-BE49-F238E27FC236}">
              <a16:creationId xmlns:a16="http://schemas.microsoft.com/office/drawing/2014/main" id="{C3B8A4C2-E817-4C6F-998B-D476039269D7}"/>
            </a:ext>
          </a:extLst>
        </xdr:cNvPr>
        <xdr:cNvSpPr/>
      </xdr:nvSpPr>
      <xdr:spPr>
        <a:xfrm>
          <a:off x="12296775" y="13127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72389</xdr:rowOff>
    </xdr:to>
    <xdr:cxnSp macro="">
      <xdr:nvCxnSpPr>
        <xdr:cNvPr id="604" name="直線コネクタ 603">
          <a:extLst>
            <a:ext uri="{FF2B5EF4-FFF2-40B4-BE49-F238E27FC236}">
              <a16:creationId xmlns:a16="http://schemas.microsoft.com/office/drawing/2014/main" id="{F4E2305F-9384-4310-8B72-12668E000131}"/>
            </a:ext>
          </a:extLst>
        </xdr:cNvPr>
        <xdr:cNvCxnSpPr/>
      </xdr:nvCxnSpPr>
      <xdr:spPr>
        <a:xfrm>
          <a:off x="12344400" y="1317561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160020</xdr:rowOff>
    </xdr:from>
    <xdr:to>
      <xdr:col>67</xdr:col>
      <xdr:colOff>101600</xdr:colOff>
      <xdr:row>81</xdr:row>
      <xdr:rowOff>90170</xdr:rowOff>
    </xdr:to>
    <xdr:sp macro="" textlink="">
      <xdr:nvSpPr>
        <xdr:cNvPr id="605" name="楕円 604">
          <a:extLst>
            <a:ext uri="{FF2B5EF4-FFF2-40B4-BE49-F238E27FC236}">
              <a16:creationId xmlns:a16="http://schemas.microsoft.com/office/drawing/2014/main" id="{DADED75F-DF02-4828-A39F-D96B45A7362A}"/>
            </a:ext>
          </a:extLst>
        </xdr:cNvPr>
        <xdr:cNvSpPr/>
      </xdr:nvSpPr>
      <xdr:spPr>
        <a:xfrm>
          <a:off x="11487150" y="131267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39370</xdr:rowOff>
    </xdr:from>
    <xdr:to>
      <xdr:col>71</xdr:col>
      <xdr:colOff>177800</xdr:colOff>
      <xdr:row>81</xdr:row>
      <xdr:rowOff>53339</xdr:rowOff>
    </xdr:to>
    <xdr:cxnSp macro="">
      <xdr:nvCxnSpPr>
        <xdr:cNvPr id="606" name="直線コネクタ 605">
          <a:extLst>
            <a:ext uri="{FF2B5EF4-FFF2-40B4-BE49-F238E27FC236}">
              <a16:creationId xmlns:a16="http://schemas.microsoft.com/office/drawing/2014/main" id="{76AE51F8-A4CB-4C07-8BEC-635E39B752E4}"/>
            </a:ext>
          </a:extLst>
        </xdr:cNvPr>
        <xdr:cNvCxnSpPr/>
      </xdr:nvCxnSpPr>
      <xdr:spPr>
        <a:xfrm>
          <a:off x="11534775" y="13164820"/>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07" name="n_1aveValue【消防施設】&#10;有形固定資産減価償却率">
          <a:extLst>
            <a:ext uri="{FF2B5EF4-FFF2-40B4-BE49-F238E27FC236}">
              <a16:creationId xmlns:a16="http://schemas.microsoft.com/office/drawing/2014/main" id="{72AE7B1A-D638-4485-825C-444604E76A08}"/>
            </a:ext>
          </a:extLst>
        </xdr:cNvPr>
        <xdr:cNvSpPr txBox="1"/>
      </xdr:nvSpPr>
      <xdr:spPr>
        <a:xfrm>
          <a:off x="1374521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08" name="n_2aveValue【消防施設】&#10;有形固定資産減価償却率">
          <a:extLst>
            <a:ext uri="{FF2B5EF4-FFF2-40B4-BE49-F238E27FC236}">
              <a16:creationId xmlns:a16="http://schemas.microsoft.com/office/drawing/2014/main" id="{4FD1E6A0-B7CD-4803-B704-75D911D170B8}"/>
            </a:ext>
          </a:extLst>
        </xdr:cNvPr>
        <xdr:cNvSpPr txBox="1"/>
      </xdr:nvSpPr>
      <xdr:spPr>
        <a:xfrm>
          <a:off x="12964169"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09" name="n_3aveValue【消防施設】&#10;有形固定資産減価償却率">
          <a:extLst>
            <a:ext uri="{FF2B5EF4-FFF2-40B4-BE49-F238E27FC236}">
              <a16:creationId xmlns:a16="http://schemas.microsoft.com/office/drawing/2014/main" id="{5D4399D5-3F12-4139-A12C-A643B7B3F764}"/>
            </a:ext>
          </a:extLst>
        </xdr:cNvPr>
        <xdr:cNvSpPr txBox="1"/>
      </xdr:nvSpPr>
      <xdr:spPr>
        <a:xfrm>
          <a:off x="12164069"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10" name="n_4aveValue【消防施設】&#10;有形固定資産減価償却率">
          <a:extLst>
            <a:ext uri="{FF2B5EF4-FFF2-40B4-BE49-F238E27FC236}">
              <a16:creationId xmlns:a16="http://schemas.microsoft.com/office/drawing/2014/main" id="{88265C3B-C63A-4115-9444-443E83BF32BB}"/>
            </a:ext>
          </a:extLst>
        </xdr:cNvPr>
        <xdr:cNvSpPr txBox="1"/>
      </xdr:nvSpPr>
      <xdr:spPr>
        <a:xfrm>
          <a:off x="11354444"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11" name="n_2mainValue【消防施設】&#10;有形固定資産減価償却率">
          <a:extLst>
            <a:ext uri="{FF2B5EF4-FFF2-40B4-BE49-F238E27FC236}">
              <a16:creationId xmlns:a16="http://schemas.microsoft.com/office/drawing/2014/main" id="{249A8E4A-47B5-4979-A22D-8F3A96592F05}"/>
            </a:ext>
          </a:extLst>
        </xdr:cNvPr>
        <xdr:cNvSpPr txBox="1"/>
      </xdr:nvSpPr>
      <xdr:spPr>
        <a:xfrm>
          <a:off x="12964169" y="129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612" name="n_3mainValue【消防施設】&#10;有形固定資産減価償却率">
          <a:extLst>
            <a:ext uri="{FF2B5EF4-FFF2-40B4-BE49-F238E27FC236}">
              <a16:creationId xmlns:a16="http://schemas.microsoft.com/office/drawing/2014/main" id="{18D7EE30-87D5-4DD0-A011-07C30ED41B6F}"/>
            </a:ext>
          </a:extLst>
        </xdr:cNvPr>
        <xdr:cNvSpPr txBox="1"/>
      </xdr:nvSpPr>
      <xdr:spPr>
        <a:xfrm>
          <a:off x="12164069" y="1292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106697</xdr:rowOff>
    </xdr:from>
    <xdr:ext cx="405111" cy="259045"/>
    <xdr:sp macro="" textlink="">
      <xdr:nvSpPr>
        <xdr:cNvPr id="613" name="n_4mainValue【消防施設】&#10;有形固定資産減価償却率">
          <a:extLst>
            <a:ext uri="{FF2B5EF4-FFF2-40B4-BE49-F238E27FC236}">
              <a16:creationId xmlns:a16="http://schemas.microsoft.com/office/drawing/2014/main" id="{D084D377-A215-46F0-AAE2-159A833E6334}"/>
            </a:ext>
          </a:extLst>
        </xdr:cNvPr>
        <xdr:cNvSpPr txBox="1"/>
      </xdr:nvSpPr>
      <xdr:spPr>
        <a:xfrm>
          <a:off x="11354444" y="1290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13F241CC-D47B-4095-AA6E-9D1A167E8F7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88E3FD70-A61E-4462-B7B2-094B06D5D6DE}"/>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C83B42FE-6D60-447D-91D7-DFC6180644D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4A518B89-4B83-49C4-B0D3-A4F6C0CCE58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90759C48-3F9F-46FC-91B5-507D1E3F68F3}"/>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3047610B-072D-49E0-9AE7-5209F331CCE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C4F8F53D-B698-487B-BEAD-78732E3DA14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DB90A1A6-BC07-49C3-A9E6-6BDE07E9F98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7FC8089D-52EE-4DDC-AD1E-E3ECBB277C1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420E2D9B-D5C4-4475-A624-CB5F4C09151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id="{AF0B28C4-465E-4346-B742-B4F6E14AA9E6}"/>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6DDA818F-3856-4F47-A228-FAC3751790C5}"/>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id="{E84C6931-651F-44FA-AC4F-619385E72555}"/>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id="{613CEE17-B8D3-4151-A4B5-0F02BD482E71}"/>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id="{AAD26D49-150A-4A24-91E7-BE4FF85E0583}"/>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id="{7FCB8790-E67A-442B-A43A-406B2189C8ED}"/>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id="{063315A0-56C2-4643-8BDE-C0231534F434}"/>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id="{7777B5A9-2E51-4E91-A1A7-3B90C1BA6DD6}"/>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id="{F0D346FE-1577-44D0-97DF-6FA778468A2A}"/>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8DD59581-3220-4671-9E5C-69637C76BCBA}"/>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2D76D0A0-031E-4601-B102-BCF970BC38C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F448BB76-9DFE-4374-8654-FB13A8A2FC0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a:extLst>
            <a:ext uri="{FF2B5EF4-FFF2-40B4-BE49-F238E27FC236}">
              <a16:creationId xmlns:a16="http://schemas.microsoft.com/office/drawing/2014/main" id="{626DABE5-67DB-4FD0-8818-0BC240F89B7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637" name="直線コネクタ 636">
          <a:extLst>
            <a:ext uri="{FF2B5EF4-FFF2-40B4-BE49-F238E27FC236}">
              <a16:creationId xmlns:a16="http://schemas.microsoft.com/office/drawing/2014/main" id="{3EE87358-2816-416A-A882-8E4CE58FBF46}"/>
            </a:ext>
          </a:extLst>
        </xdr:cNvPr>
        <xdr:cNvCxnSpPr/>
      </xdr:nvCxnSpPr>
      <xdr:spPr>
        <a:xfrm flipV="1">
          <a:off x="19954239" y="13363575"/>
          <a:ext cx="0" cy="669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38" name="【消防施設】&#10;一人当たり面積最小値テキスト">
          <a:extLst>
            <a:ext uri="{FF2B5EF4-FFF2-40B4-BE49-F238E27FC236}">
              <a16:creationId xmlns:a16="http://schemas.microsoft.com/office/drawing/2014/main" id="{2FA6A8FD-017D-47C8-BBB0-A075EFAB1873}"/>
            </a:ext>
          </a:extLst>
        </xdr:cNvPr>
        <xdr:cNvSpPr txBox="1"/>
      </xdr:nvSpPr>
      <xdr:spPr>
        <a:xfrm>
          <a:off x="19992975" y="1403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39" name="直線コネクタ 638">
          <a:extLst>
            <a:ext uri="{FF2B5EF4-FFF2-40B4-BE49-F238E27FC236}">
              <a16:creationId xmlns:a16="http://schemas.microsoft.com/office/drawing/2014/main" id="{C316E4AE-B4A3-473E-BD9F-4E3ED3B01D0D}"/>
            </a:ext>
          </a:extLst>
        </xdr:cNvPr>
        <xdr:cNvCxnSpPr/>
      </xdr:nvCxnSpPr>
      <xdr:spPr>
        <a:xfrm>
          <a:off x="19878675" y="14032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640" name="【消防施設】&#10;一人当たり面積最大値テキスト">
          <a:extLst>
            <a:ext uri="{FF2B5EF4-FFF2-40B4-BE49-F238E27FC236}">
              <a16:creationId xmlns:a16="http://schemas.microsoft.com/office/drawing/2014/main" id="{3AE504AC-5129-4907-B387-030E5C4AC060}"/>
            </a:ext>
          </a:extLst>
        </xdr:cNvPr>
        <xdr:cNvSpPr txBox="1"/>
      </xdr:nvSpPr>
      <xdr:spPr>
        <a:xfrm>
          <a:off x="19992975"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641" name="直線コネクタ 640">
          <a:extLst>
            <a:ext uri="{FF2B5EF4-FFF2-40B4-BE49-F238E27FC236}">
              <a16:creationId xmlns:a16="http://schemas.microsoft.com/office/drawing/2014/main" id="{96DED439-BD84-4C1C-ACC9-7A2979B04630}"/>
            </a:ext>
          </a:extLst>
        </xdr:cNvPr>
        <xdr:cNvCxnSpPr/>
      </xdr:nvCxnSpPr>
      <xdr:spPr>
        <a:xfrm>
          <a:off x="19878675" y="13363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642" name="【消防施設】&#10;一人当たり面積平均値テキスト">
          <a:extLst>
            <a:ext uri="{FF2B5EF4-FFF2-40B4-BE49-F238E27FC236}">
              <a16:creationId xmlns:a16="http://schemas.microsoft.com/office/drawing/2014/main" id="{FE97D4A4-8BC4-4E36-ADB9-19D741AA794A}"/>
            </a:ext>
          </a:extLst>
        </xdr:cNvPr>
        <xdr:cNvSpPr txBox="1"/>
      </xdr:nvSpPr>
      <xdr:spPr>
        <a:xfrm>
          <a:off x="19992975" y="1385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43" name="フローチャート: 判断 642">
          <a:extLst>
            <a:ext uri="{FF2B5EF4-FFF2-40B4-BE49-F238E27FC236}">
              <a16:creationId xmlns:a16="http://schemas.microsoft.com/office/drawing/2014/main" id="{D2B3550C-2C70-470F-8661-515E68C3991D}"/>
            </a:ext>
          </a:extLst>
        </xdr:cNvPr>
        <xdr:cNvSpPr/>
      </xdr:nvSpPr>
      <xdr:spPr>
        <a:xfrm>
          <a:off x="19897725" y="138846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44" name="フローチャート: 判断 643">
          <a:extLst>
            <a:ext uri="{FF2B5EF4-FFF2-40B4-BE49-F238E27FC236}">
              <a16:creationId xmlns:a16="http://schemas.microsoft.com/office/drawing/2014/main" id="{0636223D-C7D0-4D87-8703-38B85350FC39}"/>
            </a:ext>
          </a:extLst>
        </xdr:cNvPr>
        <xdr:cNvSpPr/>
      </xdr:nvSpPr>
      <xdr:spPr>
        <a:xfrm>
          <a:off x="19154775" y="13886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645" name="フローチャート: 判断 644">
          <a:extLst>
            <a:ext uri="{FF2B5EF4-FFF2-40B4-BE49-F238E27FC236}">
              <a16:creationId xmlns:a16="http://schemas.microsoft.com/office/drawing/2014/main" id="{F231ADF4-ADA9-44B6-9467-D16E40B11AD3}"/>
            </a:ext>
          </a:extLst>
        </xdr:cNvPr>
        <xdr:cNvSpPr/>
      </xdr:nvSpPr>
      <xdr:spPr>
        <a:xfrm>
          <a:off x="18345150" y="126211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46" name="フローチャート: 判断 645">
          <a:extLst>
            <a:ext uri="{FF2B5EF4-FFF2-40B4-BE49-F238E27FC236}">
              <a16:creationId xmlns:a16="http://schemas.microsoft.com/office/drawing/2014/main" id="{FD0EA943-3278-436A-B376-4FEEE0079BF2}"/>
            </a:ext>
          </a:extLst>
        </xdr:cNvPr>
        <xdr:cNvSpPr/>
      </xdr:nvSpPr>
      <xdr:spPr>
        <a:xfrm>
          <a:off x="17554575" y="13904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647" name="フローチャート: 判断 646">
          <a:extLst>
            <a:ext uri="{FF2B5EF4-FFF2-40B4-BE49-F238E27FC236}">
              <a16:creationId xmlns:a16="http://schemas.microsoft.com/office/drawing/2014/main" id="{8931870E-9858-48E7-887E-C4CD50B2C6D0}"/>
            </a:ext>
          </a:extLst>
        </xdr:cNvPr>
        <xdr:cNvSpPr/>
      </xdr:nvSpPr>
      <xdr:spPr>
        <a:xfrm>
          <a:off x="16754475" y="139059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FE12819-7C2B-4B0F-8CDF-CEE5C0F4D9FF}"/>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7A718AD5-D1B7-4E77-B678-2015D65980B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A30AA30-F43F-4461-9562-FC2E8744FA9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A01BE91-0D30-45A0-986F-D2329A4089D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83C5BEF-FACC-490F-8732-BBC9078FF12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34544</xdr:rowOff>
    </xdr:from>
    <xdr:to>
      <xdr:col>107</xdr:col>
      <xdr:colOff>101600</xdr:colOff>
      <xdr:row>86</xdr:row>
      <xdr:rowOff>136144</xdr:rowOff>
    </xdr:to>
    <xdr:sp macro="" textlink="">
      <xdr:nvSpPr>
        <xdr:cNvPr id="653" name="楕円 652">
          <a:extLst>
            <a:ext uri="{FF2B5EF4-FFF2-40B4-BE49-F238E27FC236}">
              <a16:creationId xmlns:a16="http://schemas.microsoft.com/office/drawing/2014/main" id="{6A0F26BC-A77B-4B6D-ABD0-B3F4435A2A15}"/>
            </a:ext>
          </a:extLst>
        </xdr:cNvPr>
        <xdr:cNvSpPr/>
      </xdr:nvSpPr>
      <xdr:spPr>
        <a:xfrm>
          <a:off x="18345150" y="139664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34544</xdr:rowOff>
    </xdr:from>
    <xdr:to>
      <xdr:col>102</xdr:col>
      <xdr:colOff>165100</xdr:colOff>
      <xdr:row>86</xdr:row>
      <xdr:rowOff>136144</xdr:rowOff>
    </xdr:to>
    <xdr:sp macro="" textlink="">
      <xdr:nvSpPr>
        <xdr:cNvPr id="654" name="楕円 653">
          <a:extLst>
            <a:ext uri="{FF2B5EF4-FFF2-40B4-BE49-F238E27FC236}">
              <a16:creationId xmlns:a16="http://schemas.microsoft.com/office/drawing/2014/main" id="{9E7D717A-DE3C-4BDB-81B4-B20209B5627E}"/>
            </a:ext>
          </a:extLst>
        </xdr:cNvPr>
        <xdr:cNvSpPr/>
      </xdr:nvSpPr>
      <xdr:spPr>
        <a:xfrm>
          <a:off x="17554575" y="139664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85344</xdr:rowOff>
    </xdr:from>
    <xdr:to>
      <xdr:col>107</xdr:col>
      <xdr:colOff>50800</xdr:colOff>
      <xdr:row>86</xdr:row>
      <xdr:rowOff>85344</xdr:rowOff>
    </xdr:to>
    <xdr:cxnSp macro="">
      <xdr:nvCxnSpPr>
        <xdr:cNvPr id="655" name="直線コネクタ 654">
          <a:extLst>
            <a:ext uri="{FF2B5EF4-FFF2-40B4-BE49-F238E27FC236}">
              <a16:creationId xmlns:a16="http://schemas.microsoft.com/office/drawing/2014/main" id="{4E4604E1-B8EC-46A3-9B8B-C35178AC3875}"/>
            </a:ext>
          </a:extLst>
        </xdr:cNvPr>
        <xdr:cNvCxnSpPr/>
      </xdr:nvCxnSpPr>
      <xdr:spPr>
        <a:xfrm>
          <a:off x="17602200" y="1402359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35306</xdr:rowOff>
    </xdr:from>
    <xdr:to>
      <xdr:col>98</xdr:col>
      <xdr:colOff>38100</xdr:colOff>
      <xdr:row>86</xdr:row>
      <xdr:rowOff>136906</xdr:rowOff>
    </xdr:to>
    <xdr:sp macro="" textlink="">
      <xdr:nvSpPr>
        <xdr:cNvPr id="656" name="楕円 655">
          <a:extLst>
            <a:ext uri="{FF2B5EF4-FFF2-40B4-BE49-F238E27FC236}">
              <a16:creationId xmlns:a16="http://schemas.microsoft.com/office/drawing/2014/main" id="{239A016D-B65F-4245-8A73-66B41ADD6E86}"/>
            </a:ext>
          </a:extLst>
        </xdr:cNvPr>
        <xdr:cNvSpPr/>
      </xdr:nvSpPr>
      <xdr:spPr>
        <a:xfrm>
          <a:off x="16754475" y="139703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85344</xdr:rowOff>
    </xdr:from>
    <xdr:to>
      <xdr:col>102</xdr:col>
      <xdr:colOff>114300</xdr:colOff>
      <xdr:row>86</xdr:row>
      <xdr:rowOff>86106</xdr:rowOff>
    </xdr:to>
    <xdr:cxnSp macro="">
      <xdr:nvCxnSpPr>
        <xdr:cNvPr id="657" name="直線コネクタ 656">
          <a:extLst>
            <a:ext uri="{FF2B5EF4-FFF2-40B4-BE49-F238E27FC236}">
              <a16:creationId xmlns:a16="http://schemas.microsoft.com/office/drawing/2014/main" id="{9A0DC720-A6E9-4ACD-A556-60089029A7BD}"/>
            </a:ext>
          </a:extLst>
        </xdr:cNvPr>
        <xdr:cNvCxnSpPr/>
      </xdr:nvCxnSpPr>
      <xdr:spPr>
        <a:xfrm flipV="1">
          <a:off x="16802100" y="140235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58" name="n_1aveValue【消防施設】&#10;一人当たり面積">
          <a:extLst>
            <a:ext uri="{FF2B5EF4-FFF2-40B4-BE49-F238E27FC236}">
              <a16:creationId xmlns:a16="http://schemas.microsoft.com/office/drawing/2014/main" id="{BE719FD9-D905-49D5-B108-0A8284C1DB91}"/>
            </a:ext>
          </a:extLst>
        </xdr:cNvPr>
        <xdr:cNvSpPr txBox="1"/>
      </xdr:nvSpPr>
      <xdr:spPr>
        <a:xfrm>
          <a:off x="18983402"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659" name="n_2aveValue【消防施設】&#10;一人当たり面積">
          <a:extLst>
            <a:ext uri="{FF2B5EF4-FFF2-40B4-BE49-F238E27FC236}">
              <a16:creationId xmlns:a16="http://schemas.microsoft.com/office/drawing/2014/main" id="{E077C99C-D425-4475-9C68-EB2FCC3ED3CB}"/>
            </a:ext>
          </a:extLst>
        </xdr:cNvPr>
        <xdr:cNvSpPr txBox="1"/>
      </xdr:nvSpPr>
      <xdr:spPr>
        <a:xfrm>
          <a:off x="18183302" y="1240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660" name="n_3aveValue【消防施設】&#10;一人当たり面積">
          <a:extLst>
            <a:ext uri="{FF2B5EF4-FFF2-40B4-BE49-F238E27FC236}">
              <a16:creationId xmlns:a16="http://schemas.microsoft.com/office/drawing/2014/main" id="{FBE6CDA8-1F83-4CA9-9AEA-58902EB8788F}"/>
            </a:ext>
          </a:extLst>
        </xdr:cNvPr>
        <xdr:cNvSpPr txBox="1"/>
      </xdr:nvSpPr>
      <xdr:spPr>
        <a:xfrm>
          <a:off x="17383202" y="136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661" name="n_4aveValue【消防施設】&#10;一人当たり面積">
          <a:extLst>
            <a:ext uri="{FF2B5EF4-FFF2-40B4-BE49-F238E27FC236}">
              <a16:creationId xmlns:a16="http://schemas.microsoft.com/office/drawing/2014/main" id="{CEAC5003-8043-487D-96E0-184B4F6979F8}"/>
            </a:ext>
          </a:extLst>
        </xdr:cNvPr>
        <xdr:cNvSpPr txBox="1"/>
      </xdr:nvSpPr>
      <xdr:spPr>
        <a:xfrm>
          <a:off x="16592627" y="1369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127271</xdr:rowOff>
    </xdr:from>
    <xdr:ext cx="469744" cy="259045"/>
    <xdr:sp macro="" textlink="">
      <xdr:nvSpPr>
        <xdr:cNvPr id="662" name="n_2mainValue【消防施設】&#10;一人当たり面積">
          <a:extLst>
            <a:ext uri="{FF2B5EF4-FFF2-40B4-BE49-F238E27FC236}">
              <a16:creationId xmlns:a16="http://schemas.microsoft.com/office/drawing/2014/main" id="{D5CB11DE-A830-49C9-8529-0E68DC93D8E4}"/>
            </a:ext>
          </a:extLst>
        </xdr:cNvPr>
        <xdr:cNvSpPr txBox="1"/>
      </xdr:nvSpPr>
      <xdr:spPr>
        <a:xfrm>
          <a:off x="18183302"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127271</xdr:rowOff>
    </xdr:from>
    <xdr:ext cx="469744" cy="259045"/>
    <xdr:sp macro="" textlink="">
      <xdr:nvSpPr>
        <xdr:cNvPr id="663" name="n_3mainValue【消防施設】&#10;一人当たり面積">
          <a:extLst>
            <a:ext uri="{FF2B5EF4-FFF2-40B4-BE49-F238E27FC236}">
              <a16:creationId xmlns:a16="http://schemas.microsoft.com/office/drawing/2014/main" id="{DBB37C7C-4AA8-4CAE-96DE-9815FCF83498}"/>
            </a:ext>
          </a:extLst>
        </xdr:cNvPr>
        <xdr:cNvSpPr txBox="1"/>
      </xdr:nvSpPr>
      <xdr:spPr>
        <a:xfrm>
          <a:off x="17383202"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128033</xdr:rowOff>
    </xdr:from>
    <xdr:ext cx="469744" cy="259045"/>
    <xdr:sp macro="" textlink="">
      <xdr:nvSpPr>
        <xdr:cNvPr id="664" name="n_4mainValue【消防施設】&#10;一人当たり面積">
          <a:extLst>
            <a:ext uri="{FF2B5EF4-FFF2-40B4-BE49-F238E27FC236}">
              <a16:creationId xmlns:a16="http://schemas.microsoft.com/office/drawing/2014/main" id="{9C99C93E-280A-4B13-958C-43608075B04E}"/>
            </a:ext>
          </a:extLst>
        </xdr:cNvPr>
        <xdr:cNvSpPr txBox="1"/>
      </xdr:nvSpPr>
      <xdr:spPr>
        <a:xfrm>
          <a:off x="16592627" y="1405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76E4407D-0ADA-4AA3-AE24-BEC862530A1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60C3962A-22BA-4E52-B30B-92ADD14C38BE}"/>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54C3920A-ED8C-41E6-9951-F120B4E816BB}"/>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202C4921-CD3C-4134-893F-D3BCDF08B35F}"/>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1B3C4FE3-0C0A-4B53-BC21-4CC3EA6A5F25}"/>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AF8AB324-4798-407F-9F8D-35B4585CD3F3}"/>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85F9E82B-5715-449A-8552-630FA8695FE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E08EB258-0805-4A2B-9530-4648D41F39B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6470D9F4-F33A-42AF-9E94-E95DA431DEB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8CFA76A3-95DA-4C45-9DC8-33B06F8BD9B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4A63A216-C755-41F3-B6CC-C79145D8EF6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a:extLst>
            <a:ext uri="{FF2B5EF4-FFF2-40B4-BE49-F238E27FC236}">
              <a16:creationId xmlns:a16="http://schemas.microsoft.com/office/drawing/2014/main" id="{BC04DD87-5DC6-4F80-AB9D-8EDCBAEC1F47}"/>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88EB4DAB-D7B4-4669-82B3-F3A63EA08A8E}"/>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a:extLst>
            <a:ext uri="{FF2B5EF4-FFF2-40B4-BE49-F238E27FC236}">
              <a16:creationId xmlns:a16="http://schemas.microsoft.com/office/drawing/2014/main" id="{26624B04-D987-409A-8409-784012DC5CE6}"/>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a:extLst>
            <a:ext uri="{FF2B5EF4-FFF2-40B4-BE49-F238E27FC236}">
              <a16:creationId xmlns:a16="http://schemas.microsoft.com/office/drawing/2014/main" id="{74DCD643-405B-4E8B-A788-AE0BCF2538E7}"/>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a:extLst>
            <a:ext uri="{FF2B5EF4-FFF2-40B4-BE49-F238E27FC236}">
              <a16:creationId xmlns:a16="http://schemas.microsoft.com/office/drawing/2014/main" id="{83DD3731-AA39-4D85-9F1A-DBB39D37D4D0}"/>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a:extLst>
            <a:ext uri="{FF2B5EF4-FFF2-40B4-BE49-F238E27FC236}">
              <a16:creationId xmlns:a16="http://schemas.microsoft.com/office/drawing/2014/main" id="{CA46B509-E925-4874-8682-CCE77664F07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a:extLst>
            <a:ext uri="{FF2B5EF4-FFF2-40B4-BE49-F238E27FC236}">
              <a16:creationId xmlns:a16="http://schemas.microsoft.com/office/drawing/2014/main" id="{AEAE16C6-B068-44AD-976E-31CBEDC74513}"/>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a:extLst>
            <a:ext uri="{FF2B5EF4-FFF2-40B4-BE49-F238E27FC236}">
              <a16:creationId xmlns:a16="http://schemas.microsoft.com/office/drawing/2014/main" id="{9ED8C91F-79BD-4766-8122-07D5DFFAB342}"/>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a:extLst>
            <a:ext uri="{FF2B5EF4-FFF2-40B4-BE49-F238E27FC236}">
              <a16:creationId xmlns:a16="http://schemas.microsoft.com/office/drawing/2014/main" id="{A7F81B27-8BC2-4546-A417-97E5FC0477C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a:extLst>
            <a:ext uri="{FF2B5EF4-FFF2-40B4-BE49-F238E27FC236}">
              <a16:creationId xmlns:a16="http://schemas.microsoft.com/office/drawing/2014/main" id="{1EBD5009-8C9B-43D8-99FA-9C23981484D8}"/>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a:extLst>
            <a:ext uri="{FF2B5EF4-FFF2-40B4-BE49-F238E27FC236}">
              <a16:creationId xmlns:a16="http://schemas.microsoft.com/office/drawing/2014/main" id="{E7172D64-2C3F-410D-AC79-3EAE6F1A1AD3}"/>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7" name="テキスト ボックス 686">
          <a:extLst>
            <a:ext uri="{FF2B5EF4-FFF2-40B4-BE49-F238E27FC236}">
              <a16:creationId xmlns:a16="http://schemas.microsoft.com/office/drawing/2014/main" id="{EC7D84D5-5C90-4F5A-990D-B2C2F47FEA5B}"/>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id="{EDEBF23D-CA37-4B12-B576-F5F5C5FF9A4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a:extLst>
            <a:ext uri="{FF2B5EF4-FFF2-40B4-BE49-F238E27FC236}">
              <a16:creationId xmlns:a16="http://schemas.microsoft.com/office/drawing/2014/main" id="{41A6643D-8FAA-471A-AB32-F92815CE5539}"/>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690" name="直線コネクタ 689">
          <a:extLst>
            <a:ext uri="{FF2B5EF4-FFF2-40B4-BE49-F238E27FC236}">
              <a16:creationId xmlns:a16="http://schemas.microsoft.com/office/drawing/2014/main" id="{C9ED80F5-8F6F-4376-8414-64DEB8FBE7F5}"/>
            </a:ext>
          </a:extLst>
        </xdr:cNvPr>
        <xdr:cNvCxnSpPr/>
      </xdr:nvCxnSpPr>
      <xdr:spPr>
        <a:xfrm flipV="1">
          <a:off x="14696439" y="1634598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1" name="【庁舎】&#10;有形固定資産減価償却率最小値テキスト">
          <a:extLst>
            <a:ext uri="{FF2B5EF4-FFF2-40B4-BE49-F238E27FC236}">
              <a16:creationId xmlns:a16="http://schemas.microsoft.com/office/drawing/2014/main" id="{C200520D-7135-45AB-A076-FB85A87633EF}"/>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2" name="直線コネクタ 691">
          <a:extLst>
            <a:ext uri="{FF2B5EF4-FFF2-40B4-BE49-F238E27FC236}">
              <a16:creationId xmlns:a16="http://schemas.microsoft.com/office/drawing/2014/main" id="{CDEC8E6A-807C-42FE-A7BC-8AFAD837F966}"/>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93" name="【庁舎】&#10;有形固定資産減価償却率最大値テキスト">
          <a:extLst>
            <a:ext uri="{FF2B5EF4-FFF2-40B4-BE49-F238E27FC236}">
              <a16:creationId xmlns:a16="http://schemas.microsoft.com/office/drawing/2014/main" id="{1213480C-48D6-476F-BBA9-33C66FB6E045}"/>
            </a:ext>
          </a:extLst>
        </xdr:cNvPr>
        <xdr:cNvSpPr txBox="1"/>
      </xdr:nvSpPr>
      <xdr:spPr>
        <a:xfrm>
          <a:off x="14735175" y="161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94" name="直線コネクタ 693">
          <a:extLst>
            <a:ext uri="{FF2B5EF4-FFF2-40B4-BE49-F238E27FC236}">
              <a16:creationId xmlns:a16="http://schemas.microsoft.com/office/drawing/2014/main" id="{ADD0379F-BF2C-4BC3-83D3-93D7DC10426D}"/>
            </a:ext>
          </a:extLst>
        </xdr:cNvPr>
        <xdr:cNvCxnSpPr/>
      </xdr:nvCxnSpPr>
      <xdr:spPr>
        <a:xfrm>
          <a:off x="14611350" y="16345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695" name="【庁舎】&#10;有形固定資産減価償却率平均値テキスト">
          <a:extLst>
            <a:ext uri="{FF2B5EF4-FFF2-40B4-BE49-F238E27FC236}">
              <a16:creationId xmlns:a16="http://schemas.microsoft.com/office/drawing/2014/main" id="{325F9458-57F0-41FC-A43B-06F29BD97D0A}"/>
            </a:ext>
          </a:extLst>
        </xdr:cNvPr>
        <xdr:cNvSpPr txBox="1"/>
      </xdr:nvSpPr>
      <xdr:spPr>
        <a:xfrm>
          <a:off x="14735175" y="16972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696" name="フローチャート: 判断 695">
          <a:extLst>
            <a:ext uri="{FF2B5EF4-FFF2-40B4-BE49-F238E27FC236}">
              <a16:creationId xmlns:a16="http://schemas.microsoft.com/office/drawing/2014/main" id="{9F58D6C4-DC71-428E-8D1C-9A3BE9D505D0}"/>
            </a:ext>
          </a:extLst>
        </xdr:cNvPr>
        <xdr:cNvSpPr/>
      </xdr:nvSpPr>
      <xdr:spPr>
        <a:xfrm>
          <a:off x="14649450" y="169940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697" name="フローチャート: 判断 696">
          <a:extLst>
            <a:ext uri="{FF2B5EF4-FFF2-40B4-BE49-F238E27FC236}">
              <a16:creationId xmlns:a16="http://schemas.microsoft.com/office/drawing/2014/main" id="{6A083017-8352-4F0D-9BB1-8C09AC28D54A}"/>
            </a:ext>
          </a:extLst>
        </xdr:cNvPr>
        <xdr:cNvSpPr/>
      </xdr:nvSpPr>
      <xdr:spPr>
        <a:xfrm>
          <a:off x="13887450" y="16982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98" name="フローチャート: 判断 697">
          <a:extLst>
            <a:ext uri="{FF2B5EF4-FFF2-40B4-BE49-F238E27FC236}">
              <a16:creationId xmlns:a16="http://schemas.microsoft.com/office/drawing/2014/main" id="{AC90F8DF-666A-4187-8B40-4B60A38D72AC}"/>
            </a:ext>
          </a:extLst>
        </xdr:cNvPr>
        <xdr:cNvSpPr/>
      </xdr:nvSpPr>
      <xdr:spPr>
        <a:xfrm>
          <a:off x="13096875" y="170136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99" name="フローチャート: 判断 698">
          <a:extLst>
            <a:ext uri="{FF2B5EF4-FFF2-40B4-BE49-F238E27FC236}">
              <a16:creationId xmlns:a16="http://schemas.microsoft.com/office/drawing/2014/main" id="{ACF81839-D2BF-4307-8CCE-CB1EE7500D34}"/>
            </a:ext>
          </a:extLst>
        </xdr:cNvPr>
        <xdr:cNvSpPr/>
      </xdr:nvSpPr>
      <xdr:spPr>
        <a:xfrm>
          <a:off x="122967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00" name="フローチャート: 判断 699">
          <a:extLst>
            <a:ext uri="{FF2B5EF4-FFF2-40B4-BE49-F238E27FC236}">
              <a16:creationId xmlns:a16="http://schemas.microsoft.com/office/drawing/2014/main" id="{8F34C5C9-1368-4A41-8BAD-026A6DEAA92F}"/>
            </a:ext>
          </a:extLst>
        </xdr:cNvPr>
        <xdr:cNvSpPr/>
      </xdr:nvSpPr>
      <xdr:spPr>
        <a:xfrm>
          <a:off x="114871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F64D5193-BC60-42EA-8CC5-E83926167C8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4EAE2CB-67A6-4BA6-B7CA-FBD13DA08A7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9D750E76-EEBA-4541-95FC-8D75BF803A9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5CDA3D7-E362-42D6-B9E1-A7274B3D90F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4B6E1505-B301-4620-9EE6-25013C460DA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162561</xdr:rowOff>
    </xdr:from>
    <xdr:to>
      <xdr:col>76</xdr:col>
      <xdr:colOff>165100</xdr:colOff>
      <xdr:row>105</xdr:row>
      <xdr:rowOff>92711</xdr:rowOff>
    </xdr:to>
    <xdr:sp macro="" textlink="">
      <xdr:nvSpPr>
        <xdr:cNvPr id="706" name="楕円 705">
          <a:extLst>
            <a:ext uri="{FF2B5EF4-FFF2-40B4-BE49-F238E27FC236}">
              <a16:creationId xmlns:a16="http://schemas.microsoft.com/office/drawing/2014/main" id="{E98FF370-46B3-4835-BD02-A52D177502DC}"/>
            </a:ext>
          </a:extLst>
        </xdr:cNvPr>
        <xdr:cNvSpPr/>
      </xdr:nvSpPr>
      <xdr:spPr>
        <a:xfrm>
          <a:off x="13096875" y="17132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07" name="楕円 706">
          <a:extLst>
            <a:ext uri="{FF2B5EF4-FFF2-40B4-BE49-F238E27FC236}">
              <a16:creationId xmlns:a16="http://schemas.microsoft.com/office/drawing/2014/main" id="{BA104791-2D9B-4D40-A453-B15425FB231C}"/>
            </a:ext>
          </a:extLst>
        </xdr:cNvPr>
        <xdr:cNvSpPr/>
      </xdr:nvSpPr>
      <xdr:spPr>
        <a:xfrm>
          <a:off x="12296775" y="171002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41911</xdr:rowOff>
    </xdr:to>
    <xdr:cxnSp macro="">
      <xdr:nvCxnSpPr>
        <xdr:cNvPr id="708" name="直線コネクタ 707">
          <a:extLst>
            <a:ext uri="{FF2B5EF4-FFF2-40B4-BE49-F238E27FC236}">
              <a16:creationId xmlns:a16="http://schemas.microsoft.com/office/drawing/2014/main" id="{C6933D18-FC02-415F-8328-504131F0712A}"/>
            </a:ext>
          </a:extLst>
        </xdr:cNvPr>
        <xdr:cNvCxnSpPr/>
      </xdr:nvCxnSpPr>
      <xdr:spPr>
        <a:xfrm>
          <a:off x="12344400" y="17157427"/>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709" name="楕円 708">
          <a:extLst>
            <a:ext uri="{FF2B5EF4-FFF2-40B4-BE49-F238E27FC236}">
              <a16:creationId xmlns:a16="http://schemas.microsoft.com/office/drawing/2014/main" id="{403C0FE1-DE29-429F-80AB-571CA0D963C0}"/>
            </a:ext>
          </a:extLst>
        </xdr:cNvPr>
        <xdr:cNvSpPr/>
      </xdr:nvSpPr>
      <xdr:spPr>
        <a:xfrm>
          <a:off x="11487150" y="174970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107</xdr:row>
      <xdr:rowOff>63137</xdr:rowOff>
    </xdr:to>
    <xdr:cxnSp macro="">
      <xdr:nvCxnSpPr>
        <xdr:cNvPr id="710" name="直線コネクタ 709">
          <a:extLst>
            <a:ext uri="{FF2B5EF4-FFF2-40B4-BE49-F238E27FC236}">
              <a16:creationId xmlns:a16="http://schemas.microsoft.com/office/drawing/2014/main" id="{53E13835-4A0A-46F6-BBFB-CC35AB2137E0}"/>
            </a:ext>
          </a:extLst>
        </xdr:cNvPr>
        <xdr:cNvCxnSpPr/>
      </xdr:nvCxnSpPr>
      <xdr:spPr>
        <a:xfrm flipV="1">
          <a:off x="11534775" y="17157427"/>
          <a:ext cx="809625"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11" name="n_1aveValue【庁舎】&#10;有形固定資産減価償却率">
          <a:extLst>
            <a:ext uri="{FF2B5EF4-FFF2-40B4-BE49-F238E27FC236}">
              <a16:creationId xmlns:a16="http://schemas.microsoft.com/office/drawing/2014/main" id="{AA64F71E-7F9C-477B-95E1-3BADC77C5F8C}"/>
            </a:ext>
          </a:extLst>
        </xdr:cNvPr>
        <xdr:cNvSpPr txBox="1"/>
      </xdr:nvSpPr>
      <xdr:spPr>
        <a:xfrm>
          <a:off x="13745219" y="1675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12" name="n_2aveValue【庁舎】&#10;有形固定資産減価償却率">
          <a:extLst>
            <a:ext uri="{FF2B5EF4-FFF2-40B4-BE49-F238E27FC236}">
              <a16:creationId xmlns:a16="http://schemas.microsoft.com/office/drawing/2014/main" id="{945459BA-0A42-49A5-89D8-CBFF73D0907F}"/>
            </a:ext>
          </a:extLst>
        </xdr:cNvPr>
        <xdr:cNvSpPr txBox="1"/>
      </xdr:nvSpPr>
      <xdr:spPr>
        <a:xfrm>
          <a:off x="12964169" y="167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13" name="n_3aveValue【庁舎】&#10;有形固定資産減価償却率">
          <a:extLst>
            <a:ext uri="{FF2B5EF4-FFF2-40B4-BE49-F238E27FC236}">
              <a16:creationId xmlns:a16="http://schemas.microsoft.com/office/drawing/2014/main" id="{C9706AFA-1CE7-420B-BFD5-2F68A00D61EB}"/>
            </a:ext>
          </a:extLst>
        </xdr:cNvPr>
        <xdr:cNvSpPr txBox="1"/>
      </xdr:nvSpPr>
      <xdr:spPr>
        <a:xfrm>
          <a:off x="12164069"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14" name="n_4aveValue【庁舎】&#10;有形固定資産減価償却率">
          <a:extLst>
            <a:ext uri="{FF2B5EF4-FFF2-40B4-BE49-F238E27FC236}">
              <a16:creationId xmlns:a16="http://schemas.microsoft.com/office/drawing/2014/main" id="{01FEC69E-7998-46FD-89C5-261520C8903D}"/>
            </a:ext>
          </a:extLst>
        </xdr:cNvPr>
        <xdr:cNvSpPr txBox="1"/>
      </xdr:nvSpPr>
      <xdr:spPr>
        <a:xfrm>
          <a:off x="113544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15" name="n_2mainValue【庁舎】&#10;有形固定資産減価償却率">
          <a:extLst>
            <a:ext uri="{FF2B5EF4-FFF2-40B4-BE49-F238E27FC236}">
              <a16:creationId xmlns:a16="http://schemas.microsoft.com/office/drawing/2014/main" id="{2E56ABB6-BB59-4AF2-AEE3-BEC5E80DAAEF}"/>
            </a:ext>
          </a:extLst>
        </xdr:cNvPr>
        <xdr:cNvSpPr txBox="1"/>
      </xdr:nvSpPr>
      <xdr:spPr>
        <a:xfrm>
          <a:off x="12964169"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716" name="n_3mainValue【庁舎】&#10;有形固定資産減価償却率">
          <a:extLst>
            <a:ext uri="{FF2B5EF4-FFF2-40B4-BE49-F238E27FC236}">
              <a16:creationId xmlns:a16="http://schemas.microsoft.com/office/drawing/2014/main" id="{1B2AB0F9-E245-4826-A376-A92DED71FD17}"/>
            </a:ext>
          </a:extLst>
        </xdr:cNvPr>
        <xdr:cNvSpPr txBox="1"/>
      </xdr:nvSpPr>
      <xdr:spPr>
        <a:xfrm>
          <a:off x="12164069" y="171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717" name="n_4mainValue【庁舎】&#10;有形固定資産減価償却率">
          <a:extLst>
            <a:ext uri="{FF2B5EF4-FFF2-40B4-BE49-F238E27FC236}">
              <a16:creationId xmlns:a16="http://schemas.microsoft.com/office/drawing/2014/main" id="{531E114F-5994-47B7-B354-FCF33D8C04BF}"/>
            </a:ext>
          </a:extLst>
        </xdr:cNvPr>
        <xdr:cNvSpPr txBox="1"/>
      </xdr:nvSpPr>
      <xdr:spPr>
        <a:xfrm>
          <a:off x="11354444" y="175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75567184-1801-4E6C-B631-C60C4EE1DA5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051A04DE-9BAE-4579-AF12-38AB3CBC8F1B}"/>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8096EE4E-9774-43DB-9FEE-CD00673AC82A}"/>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6210E774-80FD-4B1E-A91D-D154D9DF0491}"/>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C7F20204-E613-444D-B17C-02A9619DDA62}"/>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EB711A75-51C2-49B6-8242-5039F9B71DC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E312C99C-9A71-4153-9464-EB73CC2860D7}"/>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7F74C3D8-ABF4-4ABC-9626-176CBD993FD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DFC10CD1-BACE-4183-B71A-EF8F3ED5C48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8C692210-7240-4B0B-AFD3-DAE9E4608521}"/>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28" name="直線コネクタ 727">
          <a:extLst>
            <a:ext uri="{FF2B5EF4-FFF2-40B4-BE49-F238E27FC236}">
              <a16:creationId xmlns:a16="http://schemas.microsoft.com/office/drawing/2014/main" id="{42B6B4A3-621B-4DB8-BF1F-EF40DE95F5D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29" name="テキスト ボックス 728">
          <a:extLst>
            <a:ext uri="{FF2B5EF4-FFF2-40B4-BE49-F238E27FC236}">
              <a16:creationId xmlns:a16="http://schemas.microsoft.com/office/drawing/2014/main" id="{F8BF5623-5ED6-4435-BE65-A5DC32DEA9A1}"/>
            </a:ext>
          </a:extLst>
        </xdr:cNvPr>
        <xdr:cNvSpPr txBox="1"/>
      </xdr:nvSpPr>
      <xdr:spPr>
        <a:xfrm>
          <a:off x="16052346" y="17761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0" name="直線コネクタ 729">
          <a:extLst>
            <a:ext uri="{FF2B5EF4-FFF2-40B4-BE49-F238E27FC236}">
              <a16:creationId xmlns:a16="http://schemas.microsoft.com/office/drawing/2014/main" id="{D9075F37-6A31-4CD1-992B-F00C01B54ED4}"/>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1" name="テキスト ボックス 730">
          <a:extLst>
            <a:ext uri="{FF2B5EF4-FFF2-40B4-BE49-F238E27FC236}">
              <a16:creationId xmlns:a16="http://schemas.microsoft.com/office/drawing/2014/main" id="{C26E98C5-1EBB-4836-B433-F48DEEAE3BD0}"/>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32" name="直線コネクタ 731">
          <a:extLst>
            <a:ext uri="{FF2B5EF4-FFF2-40B4-BE49-F238E27FC236}">
              <a16:creationId xmlns:a16="http://schemas.microsoft.com/office/drawing/2014/main" id="{CEFE60D5-A170-4210-91E1-772AA29C8DA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33" name="テキスト ボックス 732">
          <a:extLst>
            <a:ext uri="{FF2B5EF4-FFF2-40B4-BE49-F238E27FC236}">
              <a16:creationId xmlns:a16="http://schemas.microsoft.com/office/drawing/2014/main" id="{D96FD6E0-DC8D-4E2B-9AA4-3A60DC4B1080}"/>
            </a:ext>
          </a:extLst>
        </xdr:cNvPr>
        <xdr:cNvSpPr txBox="1"/>
      </xdr:nvSpPr>
      <xdr:spPr>
        <a:xfrm>
          <a:off x="16052346" y="17190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4" name="直線コネクタ 733">
          <a:extLst>
            <a:ext uri="{FF2B5EF4-FFF2-40B4-BE49-F238E27FC236}">
              <a16:creationId xmlns:a16="http://schemas.microsoft.com/office/drawing/2014/main" id="{80069CDF-4B58-4541-9E13-55A7BA02C3C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5" name="テキスト ボックス 734">
          <a:extLst>
            <a:ext uri="{FF2B5EF4-FFF2-40B4-BE49-F238E27FC236}">
              <a16:creationId xmlns:a16="http://schemas.microsoft.com/office/drawing/2014/main" id="{48004BC3-0764-4769-ACE7-4001EDADEBC0}"/>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36" name="直線コネクタ 735">
          <a:extLst>
            <a:ext uri="{FF2B5EF4-FFF2-40B4-BE49-F238E27FC236}">
              <a16:creationId xmlns:a16="http://schemas.microsoft.com/office/drawing/2014/main" id="{C61F734D-4216-4C93-842C-80057AE6B38E}"/>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37" name="テキスト ボックス 736">
          <a:extLst>
            <a:ext uri="{FF2B5EF4-FFF2-40B4-BE49-F238E27FC236}">
              <a16:creationId xmlns:a16="http://schemas.microsoft.com/office/drawing/2014/main" id="{C8AC1F78-06E9-4E62-8CE0-A9A73DD3E49B}"/>
            </a:ext>
          </a:extLst>
        </xdr:cNvPr>
        <xdr:cNvSpPr txBox="1"/>
      </xdr:nvSpPr>
      <xdr:spPr>
        <a:xfrm>
          <a:off x="16052346" y="1661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8" name="直線コネクタ 737">
          <a:extLst>
            <a:ext uri="{FF2B5EF4-FFF2-40B4-BE49-F238E27FC236}">
              <a16:creationId xmlns:a16="http://schemas.microsoft.com/office/drawing/2014/main" id="{63E27227-0023-475D-A4C2-BC71151B03A6}"/>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9" name="テキスト ボックス 738">
          <a:extLst>
            <a:ext uri="{FF2B5EF4-FFF2-40B4-BE49-F238E27FC236}">
              <a16:creationId xmlns:a16="http://schemas.microsoft.com/office/drawing/2014/main" id="{A8867C7B-D215-4A54-84EB-EAE392899A4A}"/>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40" name="直線コネクタ 739">
          <a:extLst>
            <a:ext uri="{FF2B5EF4-FFF2-40B4-BE49-F238E27FC236}">
              <a16:creationId xmlns:a16="http://schemas.microsoft.com/office/drawing/2014/main" id="{7226534D-3F2C-46E8-B163-DC0A109BC80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41" name="テキスト ボックス 740">
          <a:extLst>
            <a:ext uri="{FF2B5EF4-FFF2-40B4-BE49-F238E27FC236}">
              <a16:creationId xmlns:a16="http://schemas.microsoft.com/office/drawing/2014/main" id="{F406DA7A-6D6F-40C1-A294-2FD84978D11F}"/>
            </a:ext>
          </a:extLst>
        </xdr:cNvPr>
        <xdr:cNvSpPr txBox="1"/>
      </xdr:nvSpPr>
      <xdr:spPr>
        <a:xfrm>
          <a:off x="16052346" y="16047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692CC186-F69F-473D-AC78-CD818702320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48B3EA35-907D-4F8C-8B4E-423342B604AF}"/>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F7709C90-7823-46D0-9C65-0D11EBB49FD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745" name="直線コネクタ 744">
          <a:extLst>
            <a:ext uri="{FF2B5EF4-FFF2-40B4-BE49-F238E27FC236}">
              <a16:creationId xmlns:a16="http://schemas.microsoft.com/office/drawing/2014/main" id="{5CFA5C95-4C1E-4254-8BEF-83AAA6CABA7B}"/>
            </a:ext>
          </a:extLst>
        </xdr:cNvPr>
        <xdr:cNvCxnSpPr/>
      </xdr:nvCxnSpPr>
      <xdr:spPr>
        <a:xfrm flipV="1">
          <a:off x="19954239" y="16343948"/>
          <a:ext cx="0" cy="136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46" name="【庁舎】&#10;一人当たり面積最小値テキスト">
          <a:extLst>
            <a:ext uri="{FF2B5EF4-FFF2-40B4-BE49-F238E27FC236}">
              <a16:creationId xmlns:a16="http://schemas.microsoft.com/office/drawing/2014/main" id="{34EE177C-A8A4-44CD-AA4F-55EF603F5CEF}"/>
            </a:ext>
          </a:extLst>
        </xdr:cNvPr>
        <xdr:cNvSpPr txBox="1"/>
      </xdr:nvSpPr>
      <xdr:spPr>
        <a:xfrm>
          <a:off x="19992975"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47" name="直線コネクタ 746">
          <a:extLst>
            <a:ext uri="{FF2B5EF4-FFF2-40B4-BE49-F238E27FC236}">
              <a16:creationId xmlns:a16="http://schemas.microsoft.com/office/drawing/2014/main" id="{1D6B1A3C-A679-49A3-B875-BA808A788F81}"/>
            </a:ext>
          </a:extLst>
        </xdr:cNvPr>
        <xdr:cNvCxnSpPr/>
      </xdr:nvCxnSpPr>
      <xdr:spPr>
        <a:xfrm>
          <a:off x="19878675" y="17709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748" name="【庁舎】&#10;一人当たり面積最大値テキスト">
          <a:extLst>
            <a:ext uri="{FF2B5EF4-FFF2-40B4-BE49-F238E27FC236}">
              <a16:creationId xmlns:a16="http://schemas.microsoft.com/office/drawing/2014/main" id="{9F4B9E88-1621-4F4B-A1D4-E739FADD35BE}"/>
            </a:ext>
          </a:extLst>
        </xdr:cNvPr>
        <xdr:cNvSpPr txBox="1"/>
      </xdr:nvSpPr>
      <xdr:spPr>
        <a:xfrm>
          <a:off x="19992975" y="161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749" name="直線コネクタ 748">
          <a:extLst>
            <a:ext uri="{FF2B5EF4-FFF2-40B4-BE49-F238E27FC236}">
              <a16:creationId xmlns:a16="http://schemas.microsoft.com/office/drawing/2014/main" id="{2FC01B04-9D5B-4C25-BDBF-8A6242F26225}"/>
            </a:ext>
          </a:extLst>
        </xdr:cNvPr>
        <xdr:cNvCxnSpPr/>
      </xdr:nvCxnSpPr>
      <xdr:spPr>
        <a:xfrm>
          <a:off x="19878675" y="16343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750" name="【庁舎】&#10;一人当たり面積平均値テキスト">
          <a:extLst>
            <a:ext uri="{FF2B5EF4-FFF2-40B4-BE49-F238E27FC236}">
              <a16:creationId xmlns:a16="http://schemas.microsoft.com/office/drawing/2014/main" id="{F990A14C-B4C9-43EE-A094-A0F317E86800}"/>
            </a:ext>
          </a:extLst>
        </xdr:cNvPr>
        <xdr:cNvSpPr txBox="1"/>
      </xdr:nvSpPr>
      <xdr:spPr>
        <a:xfrm>
          <a:off x="19992975" y="1727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51" name="フローチャート: 判断 750">
          <a:extLst>
            <a:ext uri="{FF2B5EF4-FFF2-40B4-BE49-F238E27FC236}">
              <a16:creationId xmlns:a16="http://schemas.microsoft.com/office/drawing/2014/main" id="{68C7C693-D276-4A38-A6AA-63F2B15B0038}"/>
            </a:ext>
          </a:extLst>
        </xdr:cNvPr>
        <xdr:cNvSpPr/>
      </xdr:nvSpPr>
      <xdr:spPr>
        <a:xfrm>
          <a:off x="19897725" y="17296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752" name="フローチャート: 判断 751">
          <a:extLst>
            <a:ext uri="{FF2B5EF4-FFF2-40B4-BE49-F238E27FC236}">
              <a16:creationId xmlns:a16="http://schemas.microsoft.com/office/drawing/2014/main" id="{3A544E83-8C0F-4CE9-B28E-EFDAF40F0127}"/>
            </a:ext>
          </a:extLst>
        </xdr:cNvPr>
        <xdr:cNvSpPr/>
      </xdr:nvSpPr>
      <xdr:spPr>
        <a:xfrm>
          <a:off x="19154775" y="173147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753" name="フローチャート: 判断 752">
          <a:extLst>
            <a:ext uri="{FF2B5EF4-FFF2-40B4-BE49-F238E27FC236}">
              <a16:creationId xmlns:a16="http://schemas.microsoft.com/office/drawing/2014/main" id="{59630165-FA51-46B8-9117-31E24DE6BE1E}"/>
            </a:ext>
          </a:extLst>
        </xdr:cNvPr>
        <xdr:cNvSpPr/>
      </xdr:nvSpPr>
      <xdr:spPr>
        <a:xfrm>
          <a:off x="18345150" y="173264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754" name="フローチャート: 判断 753">
          <a:extLst>
            <a:ext uri="{FF2B5EF4-FFF2-40B4-BE49-F238E27FC236}">
              <a16:creationId xmlns:a16="http://schemas.microsoft.com/office/drawing/2014/main" id="{47A48BA7-0169-433A-A2F3-990EA3BBB3A7}"/>
            </a:ext>
          </a:extLst>
        </xdr:cNvPr>
        <xdr:cNvSpPr/>
      </xdr:nvSpPr>
      <xdr:spPr>
        <a:xfrm>
          <a:off x="17554575" y="173161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755" name="フローチャート: 判断 754">
          <a:extLst>
            <a:ext uri="{FF2B5EF4-FFF2-40B4-BE49-F238E27FC236}">
              <a16:creationId xmlns:a16="http://schemas.microsoft.com/office/drawing/2014/main" id="{2DC54473-9774-4891-A877-C25BB140227E}"/>
            </a:ext>
          </a:extLst>
        </xdr:cNvPr>
        <xdr:cNvSpPr/>
      </xdr:nvSpPr>
      <xdr:spPr>
        <a:xfrm>
          <a:off x="16754475" y="17343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1ED1C357-2591-4216-8923-1935F415E16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B59CA22-00A8-4BFC-A4C9-881641614DD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41C15BE-B3BA-4771-9F92-A0D5648692B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5AFCAEDD-1C8A-43F8-9908-1B5893FD753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8CB42E2-824C-41D5-8011-508CBE29A2C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163988</xdr:rowOff>
    </xdr:from>
    <xdr:to>
      <xdr:col>107</xdr:col>
      <xdr:colOff>101600</xdr:colOff>
      <xdr:row>106</xdr:row>
      <xdr:rowOff>94138</xdr:rowOff>
    </xdr:to>
    <xdr:sp macro="" textlink="">
      <xdr:nvSpPr>
        <xdr:cNvPr id="761" name="楕円 760">
          <a:extLst>
            <a:ext uri="{FF2B5EF4-FFF2-40B4-BE49-F238E27FC236}">
              <a16:creationId xmlns:a16="http://schemas.microsoft.com/office/drawing/2014/main" id="{03082A77-56AC-4CDE-AD1A-F61BCE0666F2}"/>
            </a:ext>
          </a:extLst>
        </xdr:cNvPr>
        <xdr:cNvSpPr/>
      </xdr:nvSpPr>
      <xdr:spPr>
        <a:xfrm>
          <a:off x="18345150" y="173058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169704</xdr:rowOff>
    </xdr:from>
    <xdr:to>
      <xdr:col>102</xdr:col>
      <xdr:colOff>165100</xdr:colOff>
      <xdr:row>106</xdr:row>
      <xdr:rowOff>99854</xdr:rowOff>
    </xdr:to>
    <xdr:sp macro="" textlink="">
      <xdr:nvSpPr>
        <xdr:cNvPr id="762" name="楕円 761">
          <a:extLst>
            <a:ext uri="{FF2B5EF4-FFF2-40B4-BE49-F238E27FC236}">
              <a16:creationId xmlns:a16="http://schemas.microsoft.com/office/drawing/2014/main" id="{CFFDCC45-E719-4BDE-A05A-B55875B92BCC}"/>
            </a:ext>
          </a:extLst>
        </xdr:cNvPr>
        <xdr:cNvSpPr/>
      </xdr:nvSpPr>
      <xdr:spPr>
        <a:xfrm>
          <a:off x="17554575" y="173147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43338</xdr:rowOff>
    </xdr:from>
    <xdr:to>
      <xdr:col>107</xdr:col>
      <xdr:colOff>50800</xdr:colOff>
      <xdr:row>106</xdr:row>
      <xdr:rowOff>49054</xdr:rowOff>
    </xdr:to>
    <xdr:cxnSp macro="">
      <xdr:nvCxnSpPr>
        <xdr:cNvPr id="763" name="直線コネクタ 762">
          <a:extLst>
            <a:ext uri="{FF2B5EF4-FFF2-40B4-BE49-F238E27FC236}">
              <a16:creationId xmlns:a16="http://schemas.microsoft.com/office/drawing/2014/main" id="{A0FA89E5-22AC-4F2D-9F2A-67DD05C110CD}"/>
            </a:ext>
          </a:extLst>
        </xdr:cNvPr>
        <xdr:cNvCxnSpPr/>
      </xdr:nvCxnSpPr>
      <xdr:spPr>
        <a:xfrm flipV="1">
          <a:off x="17602200" y="1736296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6826</xdr:rowOff>
    </xdr:from>
    <xdr:to>
      <xdr:col>98</xdr:col>
      <xdr:colOff>38100</xdr:colOff>
      <xdr:row>106</xdr:row>
      <xdr:rowOff>108426</xdr:rowOff>
    </xdr:to>
    <xdr:sp macro="" textlink="">
      <xdr:nvSpPr>
        <xdr:cNvPr id="764" name="楕円 763">
          <a:extLst>
            <a:ext uri="{FF2B5EF4-FFF2-40B4-BE49-F238E27FC236}">
              <a16:creationId xmlns:a16="http://schemas.microsoft.com/office/drawing/2014/main" id="{2B3B912A-4E47-4D1C-8716-C63B990DED9B}"/>
            </a:ext>
          </a:extLst>
        </xdr:cNvPr>
        <xdr:cNvSpPr/>
      </xdr:nvSpPr>
      <xdr:spPr>
        <a:xfrm>
          <a:off x="16754475" y="17326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49054</xdr:rowOff>
    </xdr:from>
    <xdr:to>
      <xdr:col>102</xdr:col>
      <xdr:colOff>114300</xdr:colOff>
      <xdr:row>106</xdr:row>
      <xdr:rowOff>57626</xdr:rowOff>
    </xdr:to>
    <xdr:cxnSp macro="">
      <xdr:nvCxnSpPr>
        <xdr:cNvPr id="765" name="直線コネクタ 764">
          <a:extLst>
            <a:ext uri="{FF2B5EF4-FFF2-40B4-BE49-F238E27FC236}">
              <a16:creationId xmlns:a16="http://schemas.microsoft.com/office/drawing/2014/main" id="{150DA185-797B-4817-865F-72488AD001BF}"/>
            </a:ext>
          </a:extLst>
        </xdr:cNvPr>
        <xdr:cNvCxnSpPr/>
      </xdr:nvCxnSpPr>
      <xdr:spPr>
        <a:xfrm flipV="1">
          <a:off x="16802100" y="17362329"/>
          <a:ext cx="8001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766" name="n_1aveValue【庁舎】&#10;一人当たり面積">
          <a:extLst>
            <a:ext uri="{FF2B5EF4-FFF2-40B4-BE49-F238E27FC236}">
              <a16:creationId xmlns:a16="http://schemas.microsoft.com/office/drawing/2014/main" id="{69D94121-CFB7-46FA-9D58-D920E0FE3A3D}"/>
            </a:ext>
          </a:extLst>
        </xdr:cNvPr>
        <xdr:cNvSpPr txBox="1"/>
      </xdr:nvSpPr>
      <xdr:spPr>
        <a:xfrm>
          <a:off x="18983402" y="170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767" name="n_2aveValue【庁舎】&#10;一人当たり面積">
          <a:extLst>
            <a:ext uri="{FF2B5EF4-FFF2-40B4-BE49-F238E27FC236}">
              <a16:creationId xmlns:a16="http://schemas.microsoft.com/office/drawing/2014/main" id="{4073F93A-E828-453A-A68C-141207BE4408}"/>
            </a:ext>
          </a:extLst>
        </xdr:cNvPr>
        <xdr:cNvSpPr txBox="1"/>
      </xdr:nvSpPr>
      <xdr:spPr>
        <a:xfrm>
          <a:off x="18183302" y="174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768" name="n_3aveValue【庁舎】&#10;一人当たり面積">
          <a:extLst>
            <a:ext uri="{FF2B5EF4-FFF2-40B4-BE49-F238E27FC236}">
              <a16:creationId xmlns:a16="http://schemas.microsoft.com/office/drawing/2014/main" id="{63523D12-3A40-4CB2-9C53-990D4FE8B6A3}"/>
            </a:ext>
          </a:extLst>
        </xdr:cNvPr>
        <xdr:cNvSpPr txBox="1"/>
      </xdr:nvSpPr>
      <xdr:spPr>
        <a:xfrm>
          <a:off x="17383202" y="174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769" name="n_4aveValue【庁舎】&#10;一人当たり面積">
          <a:extLst>
            <a:ext uri="{FF2B5EF4-FFF2-40B4-BE49-F238E27FC236}">
              <a16:creationId xmlns:a16="http://schemas.microsoft.com/office/drawing/2014/main" id="{C0CC1ED6-0137-4428-A12E-8688E259FF14}"/>
            </a:ext>
          </a:extLst>
        </xdr:cNvPr>
        <xdr:cNvSpPr txBox="1"/>
      </xdr:nvSpPr>
      <xdr:spPr>
        <a:xfrm>
          <a:off x="16592627" y="174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110665</xdr:rowOff>
    </xdr:from>
    <xdr:ext cx="469744" cy="259045"/>
    <xdr:sp macro="" textlink="">
      <xdr:nvSpPr>
        <xdr:cNvPr id="770" name="n_2mainValue【庁舎】&#10;一人当たり面積">
          <a:extLst>
            <a:ext uri="{FF2B5EF4-FFF2-40B4-BE49-F238E27FC236}">
              <a16:creationId xmlns:a16="http://schemas.microsoft.com/office/drawing/2014/main" id="{811A7F64-8E38-43DB-B4D3-E872B6FEAD3B}"/>
            </a:ext>
          </a:extLst>
        </xdr:cNvPr>
        <xdr:cNvSpPr txBox="1"/>
      </xdr:nvSpPr>
      <xdr:spPr>
        <a:xfrm>
          <a:off x="18183302" y="170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116381</xdr:rowOff>
    </xdr:from>
    <xdr:ext cx="469744" cy="259045"/>
    <xdr:sp macro="" textlink="">
      <xdr:nvSpPr>
        <xdr:cNvPr id="771" name="n_3mainValue【庁舎】&#10;一人当たり面積">
          <a:extLst>
            <a:ext uri="{FF2B5EF4-FFF2-40B4-BE49-F238E27FC236}">
              <a16:creationId xmlns:a16="http://schemas.microsoft.com/office/drawing/2014/main" id="{8F58EBF8-543F-4C7E-A2BE-0CE71895CE70}"/>
            </a:ext>
          </a:extLst>
        </xdr:cNvPr>
        <xdr:cNvSpPr txBox="1"/>
      </xdr:nvSpPr>
      <xdr:spPr>
        <a:xfrm>
          <a:off x="17383202" y="170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124953</xdr:rowOff>
    </xdr:from>
    <xdr:ext cx="469744" cy="259045"/>
    <xdr:sp macro="" textlink="">
      <xdr:nvSpPr>
        <xdr:cNvPr id="772" name="n_4mainValue【庁舎】&#10;一人当たり面積">
          <a:extLst>
            <a:ext uri="{FF2B5EF4-FFF2-40B4-BE49-F238E27FC236}">
              <a16:creationId xmlns:a16="http://schemas.microsoft.com/office/drawing/2014/main" id="{253C3687-B7B9-4727-9F2F-76E823688BCC}"/>
            </a:ext>
          </a:extLst>
        </xdr:cNvPr>
        <xdr:cNvSpPr txBox="1"/>
      </xdr:nvSpPr>
      <xdr:spPr>
        <a:xfrm>
          <a:off x="16592627" y="170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FEC6F995-D864-4B71-B1B2-8EDC0D819F2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2D34D721-BF79-4BED-8B60-522D4B211B7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F693793B-C071-4162-8C46-BAE63BA72E9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【保健センター・保健所】の一人当たりの面積が、類似団体平均より低い水準となっている。これは、市民向けの健診の実施場所を主にセンター外の各地域の施設によることとしているためである。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は、初期消火体制の充実強化を図るため、消防資機材の助成を行うなどして、各地域の自主防災組織（住民組織）の育成に努めている。消防施設の整備面積が類似団体平均より低い水準となっている一つの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【庁舎】の有形固定資産減価償却率は、類似団体平均より高い水準となっていたが、第２庁舎取得、令和元年度の大規模整備工事に伴い大幅に減少した。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32257636</v>
      </c>
      <c r="BO4" s="384"/>
      <c r="BP4" s="384"/>
      <c r="BQ4" s="384"/>
      <c r="BR4" s="384"/>
      <c r="BS4" s="384"/>
      <c r="BT4" s="384"/>
      <c r="BU4" s="385"/>
      <c r="BV4" s="383">
        <v>32469845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6.1</v>
      </c>
      <c r="CU4" s="390"/>
      <c r="CV4" s="390"/>
      <c r="CW4" s="390"/>
      <c r="CX4" s="390"/>
      <c r="CY4" s="390"/>
      <c r="CZ4" s="390"/>
      <c r="DA4" s="391"/>
      <c r="DB4" s="389">
        <v>6.5</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31093008</v>
      </c>
      <c r="BO5" s="421"/>
      <c r="BP5" s="421"/>
      <c r="BQ5" s="421"/>
      <c r="BR5" s="421"/>
      <c r="BS5" s="421"/>
      <c r="BT5" s="421"/>
      <c r="BU5" s="422"/>
      <c r="BV5" s="420">
        <v>31081464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89.7</v>
      </c>
      <c r="CU5" s="418"/>
      <c r="CV5" s="418"/>
      <c r="CW5" s="418"/>
      <c r="CX5" s="418"/>
      <c r="CY5" s="418"/>
      <c r="CZ5" s="418"/>
      <c r="DA5" s="419"/>
      <c r="DB5" s="417">
        <v>86.4</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1164628</v>
      </c>
      <c r="BO6" s="421"/>
      <c r="BP6" s="421"/>
      <c r="BQ6" s="421"/>
      <c r="BR6" s="421"/>
      <c r="BS6" s="421"/>
      <c r="BT6" s="421"/>
      <c r="BU6" s="422"/>
      <c r="BV6" s="420">
        <v>1388381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90.9</v>
      </c>
      <c r="CU6" s="458"/>
      <c r="CV6" s="458"/>
      <c r="CW6" s="458"/>
      <c r="CX6" s="458"/>
      <c r="CY6" s="458"/>
      <c r="CZ6" s="458"/>
      <c r="DA6" s="459"/>
      <c r="DB6" s="457">
        <v>90.6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274367</v>
      </c>
      <c r="BO7" s="421"/>
      <c r="BP7" s="421"/>
      <c r="BQ7" s="421"/>
      <c r="BR7" s="421"/>
      <c r="BS7" s="421"/>
      <c r="BT7" s="421"/>
      <c r="BU7" s="422"/>
      <c r="BV7" s="420">
        <v>428202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14504916</v>
      </c>
      <c r="CU7" s="421"/>
      <c r="CV7" s="421"/>
      <c r="CW7" s="421"/>
      <c r="CX7" s="421"/>
      <c r="CY7" s="421"/>
      <c r="CZ7" s="421"/>
      <c r="DA7" s="422"/>
      <c r="DB7" s="420">
        <v>14796783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890261</v>
      </c>
      <c r="BO8" s="421"/>
      <c r="BP8" s="421"/>
      <c r="BQ8" s="421"/>
      <c r="BR8" s="421"/>
      <c r="BS8" s="421"/>
      <c r="BT8" s="421"/>
      <c r="BU8" s="422"/>
      <c r="BV8" s="420">
        <v>960179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0.43</v>
      </c>
      <c r="CU8" s="461"/>
      <c r="CV8" s="461"/>
      <c r="CW8" s="461"/>
      <c r="CX8" s="461"/>
      <c r="CY8" s="461"/>
      <c r="CZ8" s="461"/>
      <c r="DA8" s="462"/>
      <c r="DB8" s="460">
        <v>0.43</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46485</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-69918</v>
      </c>
      <c r="BO9" s="421"/>
      <c r="BP9" s="421"/>
      <c r="BQ9" s="421"/>
      <c r="BR9" s="421"/>
      <c r="BS9" s="421"/>
      <c r="BT9" s="421"/>
      <c r="BU9" s="422"/>
      <c r="BV9" s="420">
        <v>500064</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14.6</v>
      </c>
      <c r="CU9" s="418"/>
      <c r="CV9" s="418"/>
      <c r="CW9" s="418"/>
      <c r="CX9" s="418"/>
      <c r="CY9" s="418"/>
      <c r="CZ9" s="418"/>
      <c r="DA9" s="419"/>
      <c r="DB9" s="417">
        <v>14.6</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49044</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480127</v>
      </c>
      <c r="BO10" s="421"/>
      <c r="BP10" s="421"/>
      <c r="BQ10" s="421"/>
      <c r="BR10" s="421"/>
      <c r="BS10" s="421"/>
      <c r="BT10" s="421"/>
      <c r="BU10" s="422"/>
      <c r="BV10" s="420">
        <v>349417</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44969</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141</v>
      </c>
      <c r="N13" s="512"/>
      <c r="O13" s="512"/>
      <c r="P13" s="512"/>
      <c r="Q13" s="513"/>
      <c r="R13" s="504">
        <v>44618</v>
      </c>
      <c r="S13" s="505"/>
      <c r="T13" s="505"/>
      <c r="U13" s="505"/>
      <c r="V13" s="506"/>
      <c r="W13" s="436" t="s">
        <v>142</v>
      </c>
      <c r="X13" s="437"/>
      <c r="Y13" s="437"/>
      <c r="Z13" s="437"/>
      <c r="AA13" s="437"/>
      <c r="AB13" s="427"/>
      <c r="AC13" s="471">
        <v>2111</v>
      </c>
      <c r="AD13" s="472"/>
      <c r="AE13" s="472"/>
      <c r="AF13" s="472"/>
      <c r="AG13" s="514"/>
      <c r="AH13" s="471">
        <v>2393</v>
      </c>
      <c r="AI13" s="472"/>
      <c r="AJ13" s="472"/>
      <c r="AK13" s="472"/>
      <c r="AL13" s="473"/>
      <c r="AM13" s="449" t="s">
        <v>143</v>
      </c>
      <c r="AN13" s="450"/>
      <c r="AO13" s="450"/>
      <c r="AP13" s="450"/>
      <c r="AQ13" s="450"/>
      <c r="AR13" s="450"/>
      <c r="AS13" s="450"/>
      <c r="AT13" s="451"/>
      <c r="AU13" s="452" t="s">
        <v>137</v>
      </c>
      <c r="AV13" s="453"/>
      <c r="AW13" s="453"/>
      <c r="AX13" s="453"/>
      <c r="AY13" s="454" t="s">
        <v>144</v>
      </c>
      <c r="AZ13" s="455"/>
      <c r="BA13" s="455"/>
      <c r="BB13" s="455"/>
      <c r="BC13" s="455"/>
      <c r="BD13" s="455"/>
      <c r="BE13" s="455"/>
      <c r="BF13" s="455"/>
      <c r="BG13" s="455"/>
      <c r="BH13" s="455"/>
      <c r="BI13" s="455"/>
      <c r="BJ13" s="455"/>
      <c r="BK13" s="455"/>
      <c r="BL13" s="455"/>
      <c r="BM13" s="456"/>
      <c r="BN13" s="420">
        <v>410209</v>
      </c>
      <c r="BO13" s="421"/>
      <c r="BP13" s="421"/>
      <c r="BQ13" s="421"/>
      <c r="BR13" s="421"/>
      <c r="BS13" s="421"/>
      <c r="BT13" s="421"/>
      <c r="BU13" s="422"/>
      <c r="BV13" s="420">
        <v>849481</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8.1</v>
      </c>
      <c r="CU13" s="418"/>
      <c r="CV13" s="418"/>
      <c r="CW13" s="418"/>
      <c r="CX13" s="418"/>
      <c r="CY13" s="418"/>
      <c r="CZ13" s="418"/>
      <c r="DA13" s="419"/>
      <c r="DB13" s="417">
        <v>10</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45574</v>
      </c>
      <c r="S14" s="505"/>
      <c r="T14" s="505"/>
      <c r="U14" s="505"/>
      <c r="V14" s="506"/>
      <c r="W14" s="410"/>
      <c r="X14" s="411"/>
      <c r="Y14" s="411"/>
      <c r="Z14" s="411"/>
      <c r="AA14" s="411"/>
      <c r="AB14" s="400"/>
      <c r="AC14" s="507">
        <v>9.6</v>
      </c>
      <c r="AD14" s="508"/>
      <c r="AE14" s="508"/>
      <c r="AF14" s="508"/>
      <c r="AG14" s="509"/>
      <c r="AH14" s="507">
        <v>10.1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44</v>
      </c>
      <c r="CU14" s="519"/>
      <c r="CV14" s="519"/>
      <c r="CW14" s="519"/>
      <c r="CX14" s="519"/>
      <c r="CY14" s="519"/>
      <c r="CZ14" s="519"/>
      <c r="DA14" s="520"/>
      <c r="DB14" s="518">
        <v>66.400000000000006</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148</v>
      </c>
      <c r="N15" s="512"/>
      <c r="O15" s="512"/>
      <c r="P15" s="512"/>
      <c r="Q15" s="513"/>
      <c r="R15" s="504">
        <v>45257</v>
      </c>
      <c r="S15" s="505"/>
      <c r="T15" s="505"/>
      <c r="U15" s="505"/>
      <c r="V15" s="506"/>
      <c r="W15" s="436" t="s">
        <v>149</v>
      </c>
      <c r="X15" s="437"/>
      <c r="Y15" s="437"/>
      <c r="Z15" s="437"/>
      <c r="AA15" s="437"/>
      <c r="AB15" s="427"/>
      <c r="AC15" s="471">
        <v>5069</v>
      </c>
      <c r="AD15" s="472"/>
      <c r="AE15" s="472"/>
      <c r="AF15" s="472"/>
      <c r="AG15" s="514"/>
      <c r="AH15" s="471">
        <v>5310</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5591115</v>
      </c>
      <c r="BO15" s="384"/>
      <c r="BP15" s="384"/>
      <c r="BQ15" s="384"/>
      <c r="BR15" s="384"/>
      <c r="BS15" s="384"/>
      <c r="BT15" s="384"/>
      <c r="BU15" s="385"/>
      <c r="BV15" s="383">
        <v>5245285</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23</v>
      </c>
      <c r="AD16" s="508"/>
      <c r="AE16" s="508"/>
      <c r="AF16" s="508"/>
      <c r="AG16" s="509"/>
      <c r="AH16" s="507">
        <v>22.5</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12853411</v>
      </c>
      <c r="BO16" s="421"/>
      <c r="BP16" s="421"/>
      <c r="BQ16" s="421"/>
      <c r="BR16" s="421"/>
      <c r="BS16" s="421"/>
      <c r="BT16" s="421"/>
      <c r="BU16" s="422"/>
      <c r="BV16" s="420">
        <v>12726051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14907</v>
      </c>
      <c r="AD17" s="472"/>
      <c r="AE17" s="472"/>
      <c r="AF17" s="472"/>
      <c r="AG17" s="514"/>
      <c r="AH17" s="471">
        <v>15876</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7042579</v>
      </c>
      <c r="BO17" s="421"/>
      <c r="BP17" s="421"/>
      <c r="BQ17" s="421"/>
      <c r="BR17" s="421"/>
      <c r="BS17" s="421"/>
      <c r="BT17" s="421"/>
      <c r="BU17" s="422"/>
      <c r="BV17" s="420">
        <v>6584969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272.06</v>
      </c>
      <c r="M18" s="544"/>
      <c r="N18" s="544"/>
      <c r="O18" s="544"/>
      <c r="P18" s="544"/>
      <c r="Q18" s="544"/>
      <c r="R18" s="545"/>
      <c r="S18" s="545"/>
      <c r="T18" s="545"/>
      <c r="U18" s="545"/>
      <c r="V18" s="546"/>
      <c r="W18" s="438"/>
      <c r="X18" s="439"/>
      <c r="Y18" s="439"/>
      <c r="Z18" s="439"/>
      <c r="AA18" s="439"/>
      <c r="AB18" s="430"/>
      <c r="AC18" s="547">
        <v>67.5</v>
      </c>
      <c r="AD18" s="548"/>
      <c r="AE18" s="548"/>
      <c r="AF18" s="548"/>
      <c r="AG18" s="549"/>
      <c r="AH18" s="547">
        <v>67.3</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13413221</v>
      </c>
      <c r="BO18" s="421"/>
      <c r="BP18" s="421"/>
      <c r="BQ18" s="421"/>
      <c r="BR18" s="421"/>
      <c r="BS18" s="421"/>
      <c r="BT18" s="421"/>
      <c r="BU18" s="422"/>
      <c r="BV18" s="420">
        <v>13404247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171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18278586</v>
      </c>
      <c r="BO19" s="421"/>
      <c r="BP19" s="421"/>
      <c r="BQ19" s="421"/>
      <c r="BR19" s="421"/>
      <c r="BS19" s="421"/>
      <c r="BT19" s="421"/>
      <c r="BU19" s="422"/>
      <c r="BV19" s="420">
        <v>18320255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18309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27397435</v>
      </c>
      <c r="BO22" s="384"/>
      <c r="BP22" s="384"/>
      <c r="BQ22" s="384"/>
      <c r="BR22" s="384"/>
      <c r="BS22" s="384"/>
      <c r="BT22" s="384"/>
      <c r="BU22" s="385"/>
      <c r="BV22" s="383">
        <v>28686006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13128260</v>
      </c>
      <c r="BO23" s="421"/>
      <c r="BP23" s="421"/>
      <c r="BQ23" s="421"/>
      <c r="BR23" s="421"/>
      <c r="BS23" s="421"/>
      <c r="BT23" s="421"/>
      <c r="BU23" s="422"/>
      <c r="BV23" s="420">
        <v>13780407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8660</v>
      </c>
      <c r="R24" s="472"/>
      <c r="S24" s="472"/>
      <c r="T24" s="472"/>
      <c r="U24" s="472"/>
      <c r="V24" s="514"/>
      <c r="W24" s="566"/>
      <c r="X24" s="567"/>
      <c r="Y24" s="568"/>
      <c r="Z24" s="470" t="s">
        <v>174</v>
      </c>
      <c r="AA24" s="450"/>
      <c r="AB24" s="450"/>
      <c r="AC24" s="450"/>
      <c r="AD24" s="450"/>
      <c r="AE24" s="450"/>
      <c r="AF24" s="450"/>
      <c r="AG24" s="451"/>
      <c r="AH24" s="471">
        <v>345</v>
      </c>
      <c r="AI24" s="472"/>
      <c r="AJ24" s="472"/>
      <c r="AK24" s="472"/>
      <c r="AL24" s="514"/>
      <c r="AM24" s="471">
        <v>1112970</v>
      </c>
      <c r="AN24" s="472"/>
      <c r="AO24" s="472"/>
      <c r="AP24" s="472"/>
      <c r="AQ24" s="472"/>
      <c r="AR24" s="514"/>
      <c r="AS24" s="471">
        <v>3226</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19037775</v>
      </c>
      <c r="BO24" s="421"/>
      <c r="BP24" s="421"/>
      <c r="BQ24" s="421"/>
      <c r="BR24" s="421"/>
      <c r="BS24" s="421"/>
      <c r="BT24" s="421"/>
      <c r="BU24" s="422"/>
      <c r="BV24" s="420">
        <v>19700303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7080</v>
      </c>
      <c r="R25" s="472"/>
      <c r="S25" s="472"/>
      <c r="T25" s="472"/>
      <c r="U25" s="472"/>
      <c r="V25" s="514"/>
      <c r="W25" s="566"/>
      <c r="X25" s="567"/>
      <c r="Y25" s="568"/>
      <c r="Z25" s="470" t="s">
        <v>177</v>
      </c>
      <c r="AA25" s="450"/>
      <c r="AB25" s="450"/>
      <c r="AC25" s="450"/>
      <c r="AD25" s="450"/>
      <c r="AE25" s="450"/>
      <c r="AF25" s="450"/>
      <c r="AG25" s="451"/>
      <c r="AH25" s="471" t="s">
        <v>178</v>
      </c>
      <c r="AI25" s="472"/>
      <c r="AJ25" s="472"/>
      <c r="AK25" s="472"/>
      <c r="AL25" s="514"/>
      <c r="AM25" s="471" t="s">
        <v>140</v>
      </c>
      <c r="AN25" s="472"/>
      <c r="AO25" s="472"/>
      <c r="AP25" s="472"/>
      <c r="AQ25" s="472"/>
      <c r="AR25" s="514"/>
      <c r="AS25" s="471" t="s">
        <v>140</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2617252</v>
      </c>
      <c r="BO25" s="384"/>
      <c r="BP25" s="384"/>
      <c r="BQ25" s="384"/>
      <c r="BR25" s="384"/>
      <c r="BS25" s="384"/>
      <c r="BT25" s="384"/>
      <c r="BU25" s="385"/>
      <c r="BV25" s="383">
        <v>2327506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180</v>
      </c>
      <c r="F26" s="450"/>
      <c r="G26" s="450"/>
      <c r="H26" s="450"/>
      <c r="I26" s="450"/>
      <c r="J26" s="450"/>
      <c r="K26" s="451"/>
      <c r="L26" s="471">
        <v>1</v>
      </c>
      <c r="M26" s="472"/>
      <c r="N26" s="472"/>
      <c r="O26" s="472"/>
      <c r="P26" s="514"/>
      <c r="Q26" s="471">
        <v>6250</v>
      </c>
      <c r="R26" s="472"/>
      <c r="S26" s="472"/>
      <c r="T26" s="472"/>
      <c r="U26" s="472"/>
      <c r="V26" s="514"/>
      <c r="W26" s="566"/>
      <c r="X26" s="567"/>
      <c r="Y26" s="568"/>
      <c r="Z26" s="470" t="s">
        <v>181</v>
      </c>
      <c r="AA26" s="572"/>
      <c r="AB26" s="572"/>
      <c r="AC26" s="572"/>
      <c r="AD26" s="572"/>
      <c r="AE26" s="572"/>
      <c r="AF26" s="572"/>
      <c r="AG26" s="573"/>
      <c r="AH26" s="471">
        <v>10</v>
      </c>
      <c r="AI26" s="472"/>
      <c r="AJ26" s="472"/>
      <c r="AK26" s="472"/>
      <c r="AL26" s="514"/>
      <c r="AM26" s="471">
        <v>33390</v>
      </c>
      <c r="AN26" s="472"/>
      <c r="AO26" s="472"/>
      <c r="AP26" s="472"/>
      <c r="AQ26" s="472"/>
      <c r="AR26" s="514"/>
      <c r="AS26" s="471">
        <v>3339</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140</v>
      </c>
      <c r="BO26" s="421"/>
      <c r="BP26" s="421"/>
      <c r="BQ26" s="421"/>
      <c r="BR26" s="421"/>
      <c r="BS26" s="421"/>
      <c r="BT26" s="421"/>
      <c r="BU26" s="422"/>
      <c r="BV26" s="420" t="s">
        <v>178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5000</v>
      </c>
      <c r="R27" s="472"/>
      <c r="S27" s="472"/>
      <c r="T27" s="472"/>
      <c r="U27" s="472"/>
      <c r="V27" s="514"/>
      <c r="W27" s="566"/>
      <c r="X27" s="567"/>
      <c r="Y27" s="568"/>
      <c r="Z27" s="470" t="s">
        <v>184</v>
      </c>
      <c r="AA27" s="450"/>
      <c r="AB27" s="450"/>
      <c r="AC27" s="450"/>
      <c r="AD27" s="450"/>
      <c r="AE27" s="450"/>
      <c r="AF27" s="450"/>
      <c r="AG27" s="451"/>
      <c r="AH27" s="471">
        <v>7</v>
      </c>
      <c r="AI27" s="472"/>
      <c r="AJ27" s="472"/>
      <c r="AK27" s="472"/>
      <c r="AL27" s="514"/>
      <c r="AM27" s="471">
        <v>25137</v>
      </c>
      <c r="AN27" s="472"/>
      <c r="AO27" s="472"/>
      <c r="AP27" s="472"/>
      <c r="AQ27" s="472"/>
      <c r="AR27" s="514"/>
      <c r="AS27" s="471">
        <v>3591</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22930</v>
      </c>
      <c r="BO27" s="540"/>
      <c r="BP27" s="540"/>
      <c r="BQ27" s="540"/>
      <c r="BR27" s="540"/>
      <c r="BS27" s="540"/>
      <c r="BT27" s="540"/>
      <c r="BU27" s="541"/>
      <c r="BV27" s="539">
        <v>22929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4200</v>
      </c>
      <c r="R28" s="472"/>
      <c r="S28" s="472"/>
      <c r="T28" s="472"/>
      <c r="U28" s="472"/>
      <c r="V28" s="514"/>
      <c r="W28" s="566"/>
      <c r="X28" s="567"/>
      <c r="Y28" s="568"/>
      <c r="Z28" s="470" t="s">
        <v>187</v>
      </c>
      <c r="AA28" s="450"/>
      <c r="AB28" s="450"/>
      <c r="AC28" s="450"/>
      <c r="AD28" s="450"/>
      <c r="AE28" s="450"/>
      <c r="AF28" s="450"/>
      <c r="AG28" s="451"/>
      <c r="AH28" s="471" t="s">
        <v>178</v>
      </c>
      <c r="AI28" s="472"/>
      <c r="AJ28" s="472"/>
      <c r="AK28" s="472"/>
      <c r="AL28" s="514"/>
      <c r="AM28" s="471" t="s">
        <v>140</v>
      </c>
      <c r="AN28" s="472"/>
      <c r="AO28" s="472"/>
      <c r="AP28" s="472"/>
      <c r="AQ28" s="472"/>
      <c r="AR28" s="514"/>
      <c r="AS28" s="471" t="s">
        <v>178</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2364464</v>
      </c>
      <c r="BO28" s="384"/>
      <c r="BP28" s="384"/>
      <c r="BQ28" s="384"/>
      <c r="BR28" s="384"/>
      <c r="BS28" s="384"/>
      <c r="BT28" s="384"/>
      <c r="BU28" s="385"/>
      <c r="BV28" s="383">
        <v>1884337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15</v>
      </c>
      <c r="M29" s="472"/>
      <c r="N29" s="472"/>
      <c r="O29" s="472"/>
      <c r="P29" s="514"/>
      <c r="Q29" s="471">
        <v>3900</v>
      </c>
      <c r="R29" s="472"/>
      <c r="S29" s="472"/>
      <c r="T29" s="472"/>
      <c r="U29" s="472"/>
      <c r="V29" s="514"/>
      <c r="W29" s="569"/>
      <c r="X29" s="570"/>
      <c r="Y29" s="571"/>
      <c r="Z29" s="470" t="s">
        <v>190</v>
      </c>
      <c r="AA29" s="450"/>
      <c r="AB29" s="450"/>
      <c r="AC29" s="450"/>
      <c r="AD29" s="450"/>
      <c r="AE29" s="450"/>
      <c r="AF29" s="450"/>
      <c r="AG29" s="451"/>
      <c r="AH29" s="471">
        <v>352</v>
      </c>
      <c r="AI29" s="472"/>
      <c r="AJ29" s="472"/>
      <c r="AK29" s="472"/>
      <c r="AL29" s="514"/>
      <c r="AM29" s="471">
        <v>1138107</v>
      </c>
      <c r="AN29" s="472"/>
      <c r="AO29" s="472"/>
      <c r="AP29" s="472"/>
      <c r="AQ29" s="472"/>
      <c r="AR29" s="514"/>
      <c r="AS29" s="471">
        <v>3233</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1375899</v>
      </c>
      <c r="BO29" s="421"/>
      <c r="BP29" s="421"/>
      <c r="BQ29" s="421"/>
      <c r="BR29" s="421"/>
      <c r="BS29" s="421"/>
      <c r="BT29" s="421"/>
      <c r="BU29" s="422"/>
      <c r="BV29" s="420">
        <v>1380553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95.3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2033912</v>
      </c>
      <c r="BO30" s="540"/>
      <c r="BP30" s="540"/>
      <c r="BQ30" s="540"/>
      <c r="BR30" s="540"/>
      <c r="BS30" s="540"/>
      <c r="BT30" s="540"/>
      <c r="BU30" s="541"/>
      <c r="BV30" s="539">
        <v>2137672</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200</v>
      </c>
      <c r="X33" s="409"/>
      <c r="Y33" s="409"/>
      <c r="Z33" s="409"/>
      <c r="AA33" s="409"/>
      <c r="AB33" s="409"/>
      <c r="AC33" s="409"/>
      <c r="AD33" s="409"/>
      <c r="AE33" s="409"/>
      <c r="AF33" s="409"/>
      <c r="AG33" s="409"/>
      <c r="AH33" s="409"/>
      <c r="AI33" s="409"/>
      <c r="AJ33" s="409"/>
      <c r="AK33" s="409"/>
      <c r="AL33" s="200"/>
      <c r="AM33" s="444" t="s">
        <v>201</v>
      </c>
      <c r="AN33" s="444"/>
      <c r="AO33" s="409" t="s">
        <v>202</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199</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水道事業</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IF('各会計、関係団体の財政状況及び健全化判断比率'!B34="","",'各会計、関係団体の財政状況及び健全化判断比率'!B34)</f>
        <v>温泉配湯事業</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鳥取中部ふるさと広域連合　一般会計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せきがね犬挟観光</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土地取得事業</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介護保険事業</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IF('各会計、関係団体の財政状況及び健全化判断比率'!B33="","",'各会計、関係団体の財政状況及び健全化判断比率'!B33)</f>
        <v>下水道事業</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鳥取中部ふるさと広域連合　中部ふるさと市町村圏振興事業特別会計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後期高齢者医療事業</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鳥取中部ふるさと広域連合　交通災害共済事業特別会計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駐車場事業</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鳥取県後期高齢者医療広域連合　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鳥取県後期高齢者医療広域連合　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bhpiiv7H/IBW3cwtvUV0b99bWEfnZZ5MRgYM/xutcoWGSauSlRhYH8CxlCOYg0p32Vy6fPJqouqnR0VDfqAi1A==" saltValue="KKjJd00qRm37euxKVxMw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5810813</v>
      </c>
      <c r="S5" s="626"/>
      <c r="T5" s="626"/>
      <c r="U5" s="626"/>
      <c r="V5" s="626"/>
      <c r="W5" s="626"/>
      <c r="X5" s="626"/>
      <c r="Y5" s="627"/>
      <c r="Z5" s="628">
        <v>18</v>
      </c>
      <c r="AA5" s="628"/>
      <c r="AB5" s="628"/>
      <c r="AC5" s="628"/>
      <c r="AD5" s="629">
        <v>5810779</v>
      </c>
      <c r="AE5" s="629"/>
      <c r="AF5" s="629"/>
      <c r="AG5" s="629"/>
      <c r="AH5" s="629"/>
      <c r="AI5" s="629"/>
      <c r="AJ5" s="629"/>
      <c r="AK5" s="629"/>
      <c r="AL5" s="630">
        <v>39.4</v>
      </c>
      <c r="AM5" s="631"/>
      <c r="AN5" s="631"/>
      <c r="AO5" s="632"/>
      <c r="AP5" s="622" t="s">
        <v>231</v>
      </c>
      <c r="AQ5" s="623"/>
      <c r="AR5" s="623"/>
      <c r="AS5" s="623"/>
      <c r="AT5" s="623"/>
      <c r="AU5" s="623"/>
      <c r="AV5" s="623"/>
      <c r="AW5" s="623"/>
      <c r="AX5" s="623"/>
      <c r="AY5" s="623"/>
      <c r="AZ5" s="623"/>
      <c r="BA5" s="623"/>
      <c r="BB5" s="623"/>
      <c r="BC5" s="623"/>
      <c r="BD5" s="623"/>
      <c r="BE5" s="623"/>
      <c r="BF5" s="624"/>
      <c r="BG5" s="636">
        <v>5805417</v>
      </c>
      <c r="BH5" s="637"/>
      <c r="BI5" s="637"/>
      <c r="BJ5" s="637"/>
      <c r="BK5" s="637"/>
      <c r="BL5" s="637"/>
      <c r="BM5" s="637"/>
      <c r="BN5" s="638"/>
      <c r="BO5" s="639">
        <v>99.9</v>
      </c>
      <c r="BP5" s="639"/>
      <c r="BQ5" s="639"/>
      <c r="BR5" s="639"/>
      <c r="BS5" s="640">
        <v>314193</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245258</v>
      </c>
      <c r="S6" s="637"/>
      <c r="T6" s="637"/>
      <c r="U6" s="637"/>
      <c r="V6" s="637"/>
      <c r="W6" s="637"/>
      <c r="X6" s="637"/>
      <c r="Y6" s="638"/>
      <c r="Z6" s="639">
        <v>0.8</v>
      </c>
      <c r="AA6" s="639"/>
      <c r="AB6" s="639"/>
      <c r="AC6" s="639"/>
      <c r="AD6" s="640">
        <v>245258</v>
      </c>
      <c r="AE6" s="640"/>
      <c r="AF6" s="640"/>
      <c r="AG6" s="640"/>
      <c r="AH6" s="640"/>
      <c r="AI6" s="640"/>
      <c r="AJ6" s="640"/>
      <c r="AK6" s="640"/>
      <c r="AL6" s="641">
        <v>1.7</v>
      </c>
      <c r="AM6" s="642"/>
      <c r="AN6" s="642"/>
      <c r="AO6" s="643"/>
      <c r="AP6" s="633" t="s">
        <v>236</v>
      </c>
      <c r="AQ6" s="634"/>
      <c r="AR6" s="634"/>
      <c r="AS6" s="634"/>
      <c r="AT6" s="634"/>
      <c r="AU6" s="634"/>
      <c r="AV6" s="634"/>
      <c r="AW6" s="634"/>
      <c r="AX6" s="634"/>
      <c r="AY6" s="634"/>
      <c r="AZ6" s="634"/>
      <c r="BA6" s="634"/>
      <c r="BB6" s="634"/>
      <c r="BC6" s="634"/>
      <c r="BD6" s="634"/>
      <c r="BE6" s="634"/>
      <c r="BF6" s="635"/>
      <c r="BG6" s="636">
        <v>5805417</v>
      </c>
      <c r="BH6" s="637"/>
      <c r="BI6" s="637"/>
      <c r="BJ6" s="637"/>
      <c r="BK6" s="637"/>
      <c r="BL6" s="637"/>
      <c r="BM6" s="637"/>
      <c r="BN6" s="638"/>
      <c r="BO6" s="639">
        <v>99.9</v>
      </c>
      <c r="BP6" s="639"/>
      <c r="BQ6" s="639"/>
      <c r="BR6" s="639"/>
      <c r="BS6" s="640">
        <v>314193</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198059</v>
      </c>
      <c r="CS6" s="637"/>
      <c r="CT6" s="637"/>
      <c r="CU6" s="637"/>
      <c r="CV6" s="637"/>
      <c r="CW6" s="637"/>
      <c r="CX6" s="637"/>
      <c r="CY6" s="638"/>
      <c r="CZ6" s="630">
        <v>0.6</v>
      </c>
      <c r="DA6" s="631"/>
      <c r="DB6" s="631"/>
      <c r="DC6" s="647"/>
      <c r="DD6" s="645" t="s">
        <v>140</v>
      </c>
      <c r="DE6" s="637"/>
      <c r="DF6" s="637"/>
      <c r="DG6" s="637"/>
      <c r="DH6" s="637"/>
      <c r="DI6" s="637"/>
      <c r="DJ6" s="637"/>
      <c r="DK6" s="637"/>
      <c r="DL6" s="637"/>
      <c r="DM6" s="637"/>
      <c r="DN6" s="637"/>
      <c r="DO6" s="637"/>
      <c r="DP6" s="638"/>
      <c r="DQ6" s="645">
        <v>197849</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3098</v>
      </c>
      <c r="S7" s="637"/>
      <c r="T7" s="637"/>
      <c r="U7" s="637"/>
      <c r="V7" s="637"/>
      <c r="W7" s="637"/>
      <c r="X7" s="637"/>
      <c r="Y7" s="638"/>
      <c r="Z7" s="639">
        <v>0</v>
      </c>
      <c r="AA7" s="639"/>
      <c r="AB7" s="639"/>
      <c r="AC7" s="639"/>
      <c r="AD7" s="640">
        <v>3098</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2418481</v>
      </c>
      <c r="BH7" s="637"/>
      <c r="BI7" s="637"/>
      <c r="BJ7" s="637"/>
      <c r="BK7" s="637"/>
      <c r="BL7" s="637"/>
      <c r="BM7" s="637"/>
      <c r="BN7" s="638"/>
      <c r="BO7" s="639">
        <v>41.6</v>
      </c>
      <c r="BP7" s="639"/>
      <c r="BQ7" s="639"/>
      <c r="BR7" s="639"/>
      <c r="BS7" s="640">
        <v>126835</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4239801</v>
      </c>
      <c r="CS7" s="637"/>
      <c r="CT7" s="637"/>
      <c r="CU7" s="637"/>
      <c r="CV7" s="637"/>
      <c r="CW7" s="637"/>
      <c r="CX7" s="637"/>
      <c r="CY7" s="638"/>
      <c r="CZ7" s="639">
        <v>13.6</v>
      </c>
      <c r="DA7" s="639"/>
      <c r="DB7" s="639"/>
      <c r="DC7" s="639"/>
      <c r="DD7" s="645">
        <v>583976</v>
      </c>
      <c r="DE7" s="637"/>
      <c r="DF7" s="637"/>
      <c r="DG7" s="637"/>
      <c r="DH7" s="637"/>
      <c r="DI7" s="637"/>
      <c r="DJ7" s="637"/>
      <c r="DK7" s="637"/>
      <c r="DL7" s="637"/>
      <c r="DM7" s="637"/>
      <c r="DN7" s="637"/>
      <c r="DO7" s="637"/>
      <c r="DP7" s="638"/>
      <c r="DQ7" s="645">
        <v>2870070</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24185</v>
      </c>
      <c r="S8" s="637"/>
      <c r="T8" s="637"/>
      <c r="U8" s="637"/>
      <c r="V8" s="637"/>
      <c r="W8" s="637"/>
      <c r="X8" s="637"/>
      <c r="Y8" s="638"/>
      <c r="Z8" s="639">
        <v>0.1</v>
      </c>
      <c r="AA8" s="639"/>
      <c r="AB8" s="639"/>
      <c r="AC8" s="639"/>
      <c r="AD8" s="640">
        <v>24185</v>
      </c>
      <c r="AE8" s="640"/>
      <c r="AF8" s="640"/>
      <c r="AG8" s="640"/>
      <c r="AH8" s="640"/>
      <c r="AI8" s="640"/>
      <c r="AJ8" s="640"/>
      <c r="AK8" s="640"/>
      <c r="AL8" s="641">
        <v>0.2</v>
      </c>
      <c r="AM8" s="642"/>
      <c r="AN8" s="642"/>
      <c r="AO8" s="643"/>
      <c r="AP8" s="633" t="s">
        <v>242</v>
      </c>
      <c r="AQ8" s="634"/>
      <c r="AR8" s="634"/>
      <c r="AS8" s="634"/>
      <c r="AT8" s="634"/>
      <c r="AU8" s="634"/>
      <c r="AV8" s="634"/>
      <c r="AW8" s="634"/>
      <c r="AX8" s="634"/>
      <c r="AY8" s="634"/>
      <c r="AZ8" s="634"/>
      <c r="BA8" s="634"/>
      <c r="BB8" s="634"/>
      <c r="BC8" s="634"/>
      <c r="BD8" s="634"/>
      <c r="BE8" s="634"/>
      <c r="BF8" s="635"/>
      <c r="BG8" s="636">
        <v>79846</v>
      </c>
      <c r="BH8" s="637"/>
      <c r="BI8" s="637"/>
      <c r="BJ8" s="637"/>
      <c r="BK8" s="637"/>
      <c r="BL8" s="637"/>
      <c r="BM8" s="637"/>
      <c r="BN8" s="638"/>
      <c r="BO8" s="639">
        <v>1.4</v>
      </c>
      <c r="BP8" s="639"/>
      <c r="BQ8" s="639"/>
      <c r="BR8" s="639"/>
      <c r="BS8" s="640" t="s">
        <v>178</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10445723</v>
      </c>
      <c r="CS8" s="637"/>
      <c r="CT8" s="637"/>
      <c r="CU8" s="637"/>
      <c r="CV8" s="637"/>
      <c r="CW8" s="637"/>
      <c r="CX8" s="637"/>
      <c r="CY8" s="638"/>
      <c r="CZ8" s="639">
        <v>33.6</v>
      </c>
      <c r="DA8" s="639"/>
      <c r="DB8" s="639"/>
      <c r="DC8" s="639"/>
      <c r="DD8" s="645">
        <v>53432</v>
      </c>
      <c r="DE8" s="637"/>
      <c r="DF8" s="637"/>
      <c r="DG8" s="637"/>
      <c r="DH8" s="637"/>
      <c r="DI8" s="637"/>
      <c r="DJ8" s="637"/>
      <c r="DK8" s="637"/>
      <c r="DL8" s="637"/>
      <c r="DM8" s="637"/>
      <c r="DN8" s="637"/>
      <c r="DO8" s="637"/>
      <c r="DP8" s="638"/>
      <c r="DQ8" s="645">
        <v>4747317</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19217</v>
      </c>
      <c r="S9" s="637"/>
      <c r="T9" s="637"/>
      <c r="U9" s="637"/>
      <c r="V9" s="637"/>
      <c r="W9" s="637"/>
      <c r="X9" s="637"/>
      <c r="Y9" s="638"/>
      <c r="Z9" s="639">
        <v>0.1</v>
      </c>
      <c r="AA9" s="639"/>
      <c r="AB9" s="639"/>
      <c r="AC9" s="639"/>
      <c r="AD9" s="640">
        <v>19217</v>
      </c>
      <c r="AE9" s="640"/>
      <c r="AF9" s="640"/>
      <c r="AG9" s="640"/>
      <c r="AH9" s="640"/>
      <c r="AI9" s="640"/>
      <c r="AJ9" s="640"/>
      <c r="AK9" s="640"/>
      <c r="AL9" s="641">
        <v>0.1</v>
      </c>
      <c r="AM9" s="642"/>
      <c r="AN9" s="642"/>
      <c r="AO9" s="643"/>
      <c r="AP9" s="633" t="s">
        <v>245</v>
      </c>
      <c r="AQ9" s="634"/>
      <c r="AR9" s="634"/>
      <c r="AS9" s="634"/>
      <c r="AT9" s="634"/>
      <c r="AU9" s="634"/>
      <c r="AV9" s="634"/>
      <c r="AW9" s="634"/>
      <c r="AX9" s="634"/>
      <c r="AY9" s="634"/>
      <c r="AZ9" s="634"/>
      <c r="BA9" s="634"/>
      <c r="BB9" s="634"/>
      <c r="BC9" s="634"/>
      <c r="BD9" s="634"/>
      <c r="BE9" s="634"/>
      <c r="BF9" s="635"/>
      <c r="BG9" s="636">
        <v>1816384</v>
      </c>
      <c r="BH9" s="637"/>
      <c r="BI9" s="637"/>
      <c r="BJ9" s="637"/>
      <c r="BK9" s="637"/>
      <c r="BL9" s="637"/>
      <c r="BM9" s="637"/>
      <c r="BN9" s="638"/>
      <c r="BO9" s="639">
        <v>31.3</v>
      </c>
      <c r="BP9" s="639"/>
      <c r="BQ9" s="639"/>
      <c r="BR9" s="639"/>
      <c r="BS9" s="640" t="s">
        <v>178</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1512514</v>
      </c>
      <c r="CS9" s="637"/>
      <c r="CT9" s="637"/>
      <c r="CU9" s="637"/>
      <c r="CV9" s="637"/>
      <c r="CW9" s="637"/>
      <c r="CX9" s="637"/>
      <c r="CY9" s="638"/>
      <c r="CZ9" s="639">
        <v>4.9000000000000004</v>
      </c>
      <c r="DA9" s="639"/>
      <c r="DB9" s="639"/>
      <c r="DC9" s="639"/>
      <c r="DD9" s="645">
        <v>9429</v>
      </c>
      <c r="DE9" s="637"/>
      <c r="DF9" s="637"/>
      <c r="DG9" s="637"/>
      <c r="DH9" s="637"/>
      <c r="DI9" s="637"/>
      <c r="DJ9" s="637"/>
      <c r="DK9" s="637"/>
      <c r="DL9" s="637"/>
      <c r="DM9" s="637"/>
      <c r="DN9" s="637"/>
      <c r="DO9" s="637"/>
      <c r="DP9" s="638"/>
      <c r="DQ9" s="645">
        <v>1167150</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178</v>
      </c>
      <c r="AA10" s="639"/>
      <c r="AB10" s="639"/>
      <c r="AC10" s="639"/>
      <c r="AD10" s="640" t="s">
        <v>178</v>
      </c>
      <c r="AE10" s="640"/>
      <c r="AF10" s="640"/>
      <c r="AG10" s="640"/>
      <c r="AH10" s="640"/>
      <c r="AI10" s="640"/>
      <c r="AJ10" s="640"/>
      <c r="AK10" s="640"/>
      <c r="AL10" s="641" t="s">
        <v>178</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175376</v>
      </c>
      <c r="BH10" s="637"/>
      <c r="BI10" s="637"/>
      <c r="BJ10" s="637"/>
      <c r="BK10" s="637"/>
      <c r="BL10" s="637"/>
      <c r="BM10" s="637"/>
      <c r="BN10" s="638"/>
      <c r="BO10" s="639">
        <v>3</v>
      </c>
      <c r="BP10" s="639"/>
      <c r="BQ10" s="639"/>
      <c r="BR10" s="639"/>
      <c r="BS10" s="640">
        <v>29197</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153390</v>
      </c>
      <c r="CS10" s="637"/>
      <c r="CT10" s="637"/>
      <c r="CU10" s="637"/>
      <c r="CV10" s="637"/>
      <c r="CW10" s="637"/>
      <c r="CX10" s="637"/>
      <c r="CY10" s="638"/>
      <c r="CZ10" s="639">
        <v>0.5</v>
      </c>
      <c r="DA10" s="639"/>
      <c r="DB10" s="639"/>
      <c r="DC10" s="639"/>
      <c r="DD10" s="645" t="s">
        <v>178</v>
      </c>
      <c r="DE10" s="637"/>
      <c r="DF10" s="637"/>
      <c r="DG10" s="637"/>
      <c r="DH10" s="637"/>
      <c r="DI10" s="637"/>
      <c r="DJ10" s="637"/>
      <c r="DK10" s="637"/>
      <c r="DL10" s="637"/>
      <c r="DM10" s="637"/>
      <c r="DN10" s="637"/>
      <c r="DO10" s="637"/>
      <c r="DP10" s="638"/>
      <c r="DQ10" s="645">
        <v>150340</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1208631</v>
      </c>
      <c r="S11" s="637"/>
      <c r="T11" s="637"/>
      <c r="U11" s="637"/>
      <c r="V11" s="637"/>
      <c r="W11" s="637"/>
      <c r="X11" s="637"/>
      <c r="Y11" s="638"/>
      <c r="Z11" s="641">
        <v>3.7</v>
      </c>
      <c r="AA11" s="642"/>
      <c r="AB11" s="642"/>
      <c r="AC11" s="648"/>
      <c r="AD11" s="645">
        <v>1208631</v>
      </c>
      <c r="AE11" s="637"/>
      <c r="AF11" s="637"/>
      <c r="AG11" s="637"/>
      <c r="AH11" s="637"/>
      <c r="AI11" s="637"/>
      <c r="AJ11" s="637"/>
      <c r="AK11" s="638"/>
      <c r="AL11" s="641">
        <v>8.1999999999999993</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346875</v>
      </c>
      <c r="BH11" s="637"/>
      <c r="BI11" s="637"/>
      <c r="BJ11" s="637"/>
      <c r="BK11" s="637"/>
      <c r="BL11" s="637"/>
      <c r="BM11" s="637"/>
      <c r="BN11" s="638"/>
      <c r="BO11" s="639">
        <v>6</v>
      </c>
      <c r="BP11" s="639"/>
      <c r="BQ11" s="639"/>
      <c r="BR11" s="639"/>
      <c r="BS11" s="640">
        <v>97638</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1461981</v>
      </c>
      <c r="CS11" s="637"/>
      <c r="CT11" s="637"/>
      <c r="CU11" s="637"/>
      <c r="CV11" s="637"/>
      <c r="CW11" s="637"/>
      <c r="CX11" s="637"/>
      <c r="CY11" s="638"/>
      <c r="CZ11" s="639">
        <v>4.7</v>
      </c>
      <c r="DA11" s="639"/>
      <c r="DB11" s="639"/>
      <c r="DC11" s="639"/>
      <c r="DD11" s="645">
        <v>371713</v>
      </c>
      <c r="DE11" s="637"/>
      <c r="DF11" s="637"/>
      <c r="DG11" s="637"/>
      <c r="DH11" s="637"/>
      <c r="DI11" s="637"/>
      <c r="DJ11" s="637"/>
      <c r="DK11" s="637"/>
      <c r="DL11" s="637"/>
      <c r="DM11" s="637"/>
      <c r="DN11" s="637"/>
      <c r="DO11" s="637"/>
      <c r="DP11" s="638"/>
      <c r="DQ11" s="645">
        <v>786002</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t="s">
        <v>178</v>
      </c>
      <c r="S12" s="637"/>
      <c r="T12" s="637"/>
      <c r="U12" s="637"/>
      <c r="V12" s="637"/>
      <c r="W12" s="637"/>
      <c r="X12" s="637"/>
      <c r="Y12" s="638"/>
      <c r="Z12" s="639" t="s">
        <v>178</v>
      </c>
      <c r="AA12" s="639"/>
      <c r="AB12" s="639"/>
      <c r="AC12" s="639"/>
      <c r="AD12" s="640" t="s">
        <v>178</v>
      </c>
      <c r="AE12" s="640"/>
      <c r="AF12" s="640"/>
      <c r="AG12" s="640"/>
      <c r="AH12" s="640"/>
      <c r="AI12" s="640"/>
      <c r="AJ12" s="640"/>
      <c r="AK12" s="640"/>
      <c r="AL12" s="641" t="s">
        <v>178</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2831266</v>
      </c>
      <c r="BH12" s="637"/>
      <c r="BI12" s="637"/>
      <c r="BJ12" s="637"/>
      <c r="BK12" s="637"/>
      <c r="BL12" s="637"/>
      <c r="BM12" s="637"/>
      <c r="BN12" s="638"/>
      <c r="BO12" s="639">
        <v>48.7</v>
      </c>
      <c r="BP12" s="639"/>
      <c r="BQ12" s="639"/>
      <c r="BR12" s="639"/>
      <c r="BS12" s="640">
        <v>187358</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3569451</v>
      </c>
      <c r="CS12" s="637"/>
      <c r="CT12" s="637"/>
      <c r="CU12" s="637"/>
      <c r="CV12" s="637"/>
      <c r="CW12" s="637"/>
      <c r="CX12" s="637"/>
      <c r="CY12" s="638"/>
      <c r="CZ12" s="639">
        <v>11.5</v>
      </c>
      <c r="DA12" s="639"/>
      <c r="DB12" s="639"/>
      <c r="DC12" s="639"/>
      <c r="DD12" s="645">
        <v>84669</v>
      </c>
      <c r="DE12" s="637"/>
      <c r="DF12" s="637"/>
      <c r="DG12" s="637"/>
      <c r="DH12" s="637"/>
      <c r="DI12" s="637"/>
      <c r="DJ12" s="637"/>
      <c r="DK12" s="637"/>
      <c r="DL12" s="637"/>
      <c r="DM12" s="637"/>
      <c r="DN12" s="637"/>
      <c r="DO12" s="637"/>
      <c r="DP12" s="638"/>
      <c r="DQ12" s="645">
        <v>720145</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178</v>
      </c>
      <c r="S13" s="637"/>
      <c r="T13" s="637"/>
      <c r="U13" s="637"/>
      <c r="V13" s="637"/>
      <c r="W13" s="637"/>
      <c r="X13" s="637"/>
      <c r="Y13" s="638"/>
      <c r="Z13" s="639" t="s">
        <v>178</v>
      </c>
      <c r="AA13" s="639"/>
      <c r="AB13" s="639"/>
      <c r="AC13" s="639"/>
      <c r="AD13" s="640" t="s">
        <v>257</v>
      </c>
      <c r="AE13" s="640"/>
      <c r="AF13" s="640"/>
      <c r="AG13" s="640"/>
      <c r="AH13" s="640"/>
      <c r="AI13" s="640"/>
      <c r="AJ13" s="640"/>
      <c r="AK13" s="640"/>
      <c r="AL13" s="641" t="s">
        <v>178</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2811330</v>
      </c>
      <c r="BH13" s="637"/>
      <c r="BI13" s="637"/>
      <c r="BJ13" s="637"/>
      <c r="BK13" s="637"/>
      <c r="BL13" s="637"/>
      <c r="BM13" s="637"/>
      <c r="BN13" s="638"/>
      <c r="BO13" s="639">
        <v>48.4</v>
      </c>
      <c r="BP13" s="639"/>
      <c r="BQ13" s="639"/>
      <c r="BR13" s="639"/>
      <c r="BS13" s="640">
        <v>187358</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2271264</v>
      </c>
      <c r="CS13" s="637"/>
      <c r="CT13" s="637"/>
      <c r="CU13" s="637"/>
      <c r="CV13" s="637"/>
      <c r="CW13" s="637"/>
      <c r="CX13" s="637"/>
      <c r="CY13" s="638"/>
      <c r="CZ13" s="639">
        <v>7.3</v>
      </c>
      <c r="DA13" s="639"/>
      <c r="DB13" s="639"/>
      <c r="DC13" s="639"/>
      <c r="DD13" s="645">
        <v>831020</v>
      </c>
      <c r="DE13" s="637"/>
      <c r="DF13" s="637"/>
      <c r="DG13" s="637"/>
      <c r="DH13" s="637"/>
      <c r="DI13" s="637"/>
      <c r="DJ13" s="637"/>
      <c r="DK13" s="637"/>
      <c r="DL13" s="637"/>
      <c r="DM13" s="637"/>
      <c r="DN13" s="637"/>
      <c r="DO13" s="637"/>
      <c r="DP13" s="638"/>
      <c r="DQ13" s="645">
        <v>1453785</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v>10</v>
      </c>
      <c r="S14" s="637"/>
      <c r="T14" s="637"/>
      <c r="U14" s="637"/>
      <c r="V14" s="637"/>
      <c r="W14" s="637"/>
      <c r="X14" s="637"/>
      <c r="Y14" s="638"/>
      <c r="Z14" s="639">
        <v>0</v>
      </c>
      <c r="AA14" s="639"/>
      <c r="AB14" s="639"/>
      <c r="AC14" s="639"/>
      <c r="AD14" s="640">
        <v>10</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203530</v>
      </c>
      <c r="BH14" s="637"/>
      <c r="BI14" s="637"/>
      <c r="BJ14" s="637"/>
      <c r="BK14" s="637"/>
      <c r="BL14" s="637"/>
      <c r="BM14" s="637"/>
      <c r="BN14" s="638"/>
      <c r="BO14" s="639">
        <v>3.5</v>
      </c>
      <c r="BP14" s="639"/>
      <c r="BQ14" s="639"/>
      <c r="BR14" s="639"/>
      <c r="BS14" s="640" t="s">
        <v>257</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828167</v>
      </c>
      <c r="CS14" s="637"/>
      <c r="CT14" s="637"/>
      <c r="CU14" s="637"/>
      <c r="CV14" s="637"/>
      <c r="CW14" s="637"/>
      <c r="CX14" s="637"/>
      <c r="CY14" s="638"/>
      <c r="CZ14" s="639">
        <v>2.7</v>
      </c>
      <c r="DA14" s="639"/>
      <c r="DB14" s="639"/>
      <c r="DC14" s="639"/>
      <c r="DD14" s="645">
        <v>33205</v>
      </c>
      <c r="DE14" s="637"/>
      <c r="DF14" s="637"/>
      <c r="DG14" s="637"/>
      <c r="DH14" s="637"/>
      <c r="DI14" s="637"/>
      <c r="DJ14" s="637"/>
      <c r="DK14" s="637"/>
      <c r="DL14" s="637"/>
      <c r="DM14" s="637"/>
      <c r="DN14" s="637"/>
      <c r="DO14" s="637"/>
      <c r="DP14" s="638"/>
      <c r="DQ14" s="645">
        <v>781607</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257</v>
      </c>
      <c r="S15" s="637"/>
      <c r="T15" s="637"/>
      <c r="U15" s="637"/>
      <c r="V15" s="637"/>
      <c r="W15" s="637"/>
      <c r="X15" s="637"/>
      <c r="Y15" s="638"/>
      <c r="Z15" s="639" t="s">
        <v>257</v>
      </c>
      <c r="AA15" s="639"/>
      <c r="AB15" s="639"/>
      <c r="AC15" s="639"/>
      <c r="AD15" s="640" t="s">
        <v>178</v>
      </c>
      <c r="AE15" s="640"/>
      <c r="AF15" s="640"/>
      <c r="AG15" s="640"/>
      <c r="AH15" s="640"/>
      <c r="AI15" s="640"/>
      <c r="AJ15" s="640"/>
      <c r="AK15" s="640"/>
      <c r="AL15" s="641" t="s">
        <v>178</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352140</v>
      </c>
      <c r="BH15" s="637"/>
      <c r="BI15" s="637"/>
      <c r="BJ15" s="637"/>
      <c r="BK15" s="637"/>
      <c r="BL15" s="637"/>
      <c r="BM15" s="637"/>
      <c r="BN15" s="638"/>
      <c r="BO15" s="639">
        <v>6.1</v>
      </c>
      <c r="BP15" s="639"/>
      <c r="BQ15" s="639"/>
      <c r="BR15" s="639"/>
      <c r="BS15" s="640" t="s">
        <v>178</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2263575</v>
      </c>
      <c r="CS15" s="637"/>
      <c r="CT15" s="637"/>
      <c r="CU15" s="637"/>
      <c r="CV15" s="637"/>
      <c r="CW15" s="637"/>
      <c r="CX15" s="637"/>
      <c r="CY15" s="638"/>
      <c r="CZ15" s="639">
        <v>7.3</v>
      </c>
      <c r="DA15" s="639"/>
      <c r="DB15" s="639"/>
      <c r="DC15" s="639"/>
      <c r="DD15" s="645">
        <v>461781</v>
      </c>
      <c r="DE15" s="637"/>
      <c r="DF15" s="637"/>
      <c r="DG15" s="637"/>
      <c r="DH15" s="637"/>
      <c r="DI15" s="637"/>
      <c r="DJ15" s="637"/>
      <c r="DK15" s="637"/>
      <c r="DL15" s="637"/>
      <c r="DM15" s="637"/>
      <c r="DN15" s="637"/>
      <c r="DO15" s="637"/>
      <c r="DP15" s="638"/>
      <c r="DQ15" s="645">
        <v>1563446</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19218</v>
      </c>
      <c r="S16" s="637"/>
      <c r="T16" s="637"/>
      <c r="U16" s="637"/>
      <c r="V16" s="637"/>
      <c r="W16" s="637"/>
      <c r="X16" s="637"/>
      <c r="Y16" s="638"/>
      <c r="Z16" s="639">
        <v>0.1</v>
      </c>
      <c r="AA16" s="639"/>
      <c r="AB16" s="639"/>
      <c r="AC16" s="639"/>
      <c r="AD16" s="640">
        <v>19218</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178</v>
      </c>
      <c r="BH16" s="637"/>
      <c r="BI16" s="637"/>
      <c r="BJ16" s="637"/>
      <c r="BK16" s="637"/>
      <c r="BL16" s="637"/>
      <c r="BM16" s="637"/>
      <c r="BN16" s="638"/>
      <c r="BO16" s="639" t="s">
        <v>178</v>
      </c>
      <c r="BP16" s="639"/>
      <c r="BQ16" s="639"/>
      <c r="BR16" s="639"/>
      <c r="BS16" s="640" t="s">
        <v>140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1268302</v>
      </c>
      <c r="CS16" s="637"/>
      <c r="CT16" s="637"/>
      <c r="CU16" s="637"/>
      <c r="CV16" s="637"/>
      <c r="CW16" s="637"/>
      <c r="CX16" s="637"/>
      <c r="CY16" s="638"/>
      <c r="CZ16" s="639">
        <v>4.0999999999999996</v>
      </c>
      <c r="DA16" s="639"/>
      <c r="DB16" s="639"/>
      <c r="DC16" s="639"/>
      <c r="DD16" s="645" t="s">
        <v>178</v>
      </c>
      <c r="DE16" s="637"/>
      <c r="DF16" s="637"/>
      <c r="DG16" s="637"/>
      <c r="DH16" s="637"/>
      <c r="DI16" s="637"/>
      <c r="DJ16" s="637"/>
      <c r="DK16" s="637"/>
      <c r="DL16" s="637"/>
      <c r="DM16" s="637"/>
      <c r="DN16" s="637"/>
      <c r="DO16" s="637"/>
      <c r="DP16" s="638"/>
      <c r="DQ16" s="645">
        <v>14293</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98943</v>
      </c>
      <c r="S17" s="637"/>
      <c r="T17" s="637"/>
      <c r="U17" s="637"/>
      <c r="V17" s="637"/>
      <c r="W17" s="637"/>
      <c r="X17" s="637"/>
      <c r="Y17" s="638"/>
      <c r="Z17" s="639">
        <v>0.3</v>
      </c>
      <c r="AA17" s="639"/>
      <c r="AB17" s="639"/>
      <c r="AC17" s="639"/>
      <c r="AD17" s="640">
        <v>98943</v>
      </c>
      <c r="AE17" s="640"/>
      <c r="AF17" s="640"/>
      <c r="AG17" s="640"/>
      <c r="AH17" s="640"/>
      <c r="AI17" s="640"/>
      <c r="AJ17" s="640"/>
      <c r="AK17" s="640"/>
      <c r="AL17" s="641">
        <v>0.7</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257</v>
      </c>
      <c r="BH17" s="637"/>
      <c r="BI17" s="637"/>
      <c r="BJ17" s="637"/>
      <c r="BK17" s="637"/>
      <c r="BL17" s="637"/>
      <c r="BM17" s="637"/>
      <c r="BN17" s="638"/>
      <c r="BO17" s="639" t="s">
        <v>178</v>
      </c>
      <c r="BP17" s="639"/>
      <c r="BQ17" s="639"/>
      <c r="BR17" s="639"/>
      <c r="BS17" s="640" t="s">
        <v>178</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2880781</v>
      </c>
      <c r="CS17" s="637"/>
      <c r="CT17" s="637"/>
      <c r="CU17" s="637"/>
      <c r="CV17" s="637"/>
      <c r="CW17" s="637"/>
      <c r="CX17" s="637"/>
      <c r="CY17" s="638"/>
      <c r="CZ17" s="639">
        <v>9.3000000000000007</v>
      </c>
      <c r="DA17" s="639"/>
      <c r="DB17" s="639"/>
      <c r="DC17" s="639"/>
      <c r="DD17" s="645" t="s">
        <v>178</v>
      </c>
      <c r="DE17" s="637"/>
      <c r="DF17" s="637"/>
      <c r="DG17" s="637"/>
      <c r="DH17" s="637"/>
      <c r="DI17" s="637"/>
      <c r="DJ17" s="637"/>
      <c r="DK17" s="637"/>
      <c r="DL17" s="637"/>
      <c r="DM17" s="637"/>
      <c r="DN17" s="637"/>
      <c r="DO17" s="637"/>
      <c r="DP17" s="638"/>
      <c r="DQ17" s="645">
        <v>2674966</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32940</v>
      </c>
      <c r="S18" s="637"/>
      <c r="T18" s="637"/>
      <c r="U18" s="637"/>
      <c r="V18" s="637"/>
      <c r="W18" s="637"/>
      <c r="X18" s="637"/>
      <c r="Y18" s="638"/>
      <c r="Z18" s="639">
        <v>0.1</v>
      </c>
      <c r="AA18" s="639"/>
      <c r="AB18" s="639"/>
      <c r="AC18" s="639"/>
      <c r="AD18" s="640">
        <v>32940</v>
      </c>
      <c r="AE18" s="640"/>
      <c r="AF18" s="640"/>
      <c r="AG18" s="640"/>
      <c r="AH18" s="640"/>
      <c r="AI18" s="640"/>
      <c r="AJ18" s="640"/>
      <c r="AK18" s="640"/>
      <c r="AL18" s="641">
        <v>0.2</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178</v>
      </c>
      <c r="BH18" s="637"/>
      <c r="BI18" s="637"/>
      <c r="BJ18" s="637"/>
      <c r="BK18" s="637"/>
      <c r="BL18" s="637"/>
      <c r="BM18" s="637"/>
      <c r="BN18" s="638"/>
      <c r="BO18" s="639" t="s">
        <v>178</v>
      </c>
      <c r="BP18" s="639"/>
      <c r="BQ18" s="639"/>
      <c r="BR18" s="639"/>
      <c r="BS18" s="640" t="s">
        <v>257</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257</v>
      </c>
      <c r="CS18" s="637"/>
      <c r="CT18" s="637"/>
      <c r="CU18" s="637"/>
      <c r="CV18" s="637"/>
      <c r="CW18" s="637"/>
      <c r="CX18" s="637"/>
      <c r="CY18" s="638"/>
      <c r="CZ18" s="639" t="s">
        <v>178</v>
      </c>
      <c r="DA18" s="639"/>
      <c r="DB18" s="639"/>
      <c r="DC18" s="639"/>
      <c r="DD18" s="645" t="s">
        <v>178</v>
      </c>
      <c r="DE18" s="637"/>
      <c r="DF18" s="637"/>
      <c r="DG18" s="637"/>
      <c r="DH18" s="637"/>
      <c r="DI18" s="637"/>
      <c r="DJ18" s="637"/>
      <c r="DK18" s="637"/>
      <c r="DL18" s="637"/>
      <c r="DM18" s="637"/>
      <c r="DN18" s="637"/>
      <c r="DO18" s="637"/>
      <c r="DP18" s="638"/>
      <c r="DQ18" s="645" t="s">
        <v>178</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31210</v>
      </c>
      <c r="S19" s="637"/>
      <c r="T19" s="637"/>
      <c r="U19" s="637"/>
      <c r="V19" s="637"/>
      <c r="W19" s="637"/>
      <c r="X19" s="637"/>
      <c r="Y19" s="638"/>
      <c r="Z19" s="639">
        <v>0.1</v>
      </c>
      <c r="AA19" s="639"/>
      <c r="AB19" s="639"/>
      <c r="AC19" s="639"/>
      <c r="AD19" s="640">
        <v>31210</v>
      </c>
      <c r="AE19" s="640"/>
      <c r="AF19" s="640"/>
      <c r="AG19" s="640"/>
      <c r="AH19" s="640"/>
      <c r="AI19" s="640"/>
      <c r="AJ19" s="640"/>
      <c r="AK19" s="640"/>
      <c r="AL19" s="641">
        <v>0.2</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5396</v>
      </c>
      <c r="BH19" s="637"/>
      <c r="BI19" s="637"/>
      <c r="BJ19" s="637"/>
      <c r="BK19" s="637"/>
      <c r="BL19" s="637"/>
      <c r="BM19" s="637"/>
      <c r="BN19" s="638"/>
      <c r="BO19" s="639">
        <v>0.1</v>
      </c>
      <c r="BP19" s="639"/>
      <c r="BQ19" s="639"/>
      <c r="BR19" s="639"/>
      <c r="BS19" s="640" t="s">
        <v>257</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178</v>
      </c>
      <c r="CS19" s="637"/>
      <c r="CT19" s="637"/>
      <c r="CU19" s="637"/>
      <c r="CV19" s="637"/>
      <c r="CW19" s="637"/>
      <c r="CX19" s="637"/>
      <c r="CY19" s="638"/>
      <c r="CZ19" s="639" t="s">
        <v>257</v>
      </c>
      <c r="DA19" s="639"/>
      <c r="DB19" s="639"/>
      <c r="DC19" s="639"/>
      <c r="DD19" s="645" t="s">
        <v>178</v>
      </c>
      <c r="DE19" s="637"/>
      <c r="DF19" s="637"/>
      <c r="DG19" s="637"/>
      <c r="DH19" s="637"/>
      <c r="DI19" s="637"/>
      <c r="DJ19" s="637"/>
      <c r="DK19" s="637"/>
      <c r="DL19" s="637"/>
      <c r="DM19" s="637"/>
      <c r="DN19" s="637"/>
      <c r="DO19" s="637"/>
      <c r="DP19" s="638"/>
      <c r="DQ19" s="645" t="s">
        <v>178</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v>1730</v>
      </c>
      <c r="S20" s="637"/>
      <c r="T20" s="637"/>
      <c r="U20" s="637"/>
      <c r="V20" s="637"/>
      <c r="W20" s="637"/>
      <c r="X20" s="637"/>
      <c r="Y20" s="638"/>
      <c r="Z20" s="639">
        <v>0</v>
      </c>
      <c r="AA20" s="639"/>
      <c r="AB20" s="639"/>
      <c r="AC20" s="639"/>
      <c r="AD20" s="640">
        <v>1730</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5396</v>
      </c>
      <c r="BH20" s="637"/>
      <c r="BI20" s="637"/>
      <c r="BJ20" s="637"/>
      <c r="BK20" s="637"/>
      <c r="BL20" s="637"/>
      <c r="BM20" s="637"/>
      <c r="BN20" s="638"/>
      <c r="BO20" s="639">
        <v>0.1</v>
      </c>
      <c r="BP20" s="639"/>
      <c r="BQ20" s="639"/>
      <c r="BR20" s="639"/>
      <c r="BS20" s="640" t="s">
        <v>178</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31093008</v>
      </c>
      <c r="CS20" s="637"/>
      <c r="CT20" s="637"/>
      <c r="CU20" s="637"/>
      <c r="CV20" s="637"/>
      <c r="CW20" s="637"/>
      <c r="CX20" s="637"/>
      <c r="CY20" s="638"/>
      <c r="CZ20" s="639">
        <v>100</v>
      </c>
      <c r="DA20" s="639"/>
      <c r="DB20" s="639"/>
      <c r="DC20" s="639"/>
      <c r="DD20" s="645">
        <v>2429225</v>
      </c>
      <c r="DE20" s="637"/>
      <c r="DF20" s="637"/>
      <c r="DG20" s="637"/>
      <c r="DH20" s="637"/>
      <c r="DI20" s="637"/>
      <c r="DJ20" s="637"/>
      <c r="DK20" s="637"/>
      <c r="DL20" s="637"/>
      <c r="DM20" s="637"/>
      <c r="DN20" s="637"/>
      <c r="DO20" s="637"/>
      <c r="DP20" s="638"/>
      <c r="DQ20" s="645">
        <v>17126970</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8332517</v>
      </c>
      <c r="S21" s="637"/>
      <c r="T21" s="637"/>
      <c r="U21" s="637"/>
      <c r="V21" s="637"/>
      <c r="W21" s="637"/>
      <c r="X21" s="637"/>
      <c r="Y21" s="638"/>
      <c r="Z21" s="639">
        <v>25.8</v>
      </c>
      <c r="AA21" s="639"/>
      <c r="AB21" s="639"/>
      <c r="AC21" s="639"/>
      <c r="AD21" s="640">
        <v>7259581</v>
      </c>
      <c r="AE21" s="640"/>
      <c r="AF21" s="640"/>
      <c r="AG21" s="640"/>
      <c r="AH21" s="640"/>
      <c r="AI21" s="640"/>
      <c r="AJ21" s="640"/>
      <c r="AK21" s="640"/>
      <c r="AL21" s="641">
        <v>49.2</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5362</v>
      </c>
      <c r="BH21" s="637"/>
      <c r="BI21" s="637"/>
      <c r="BJ21" s="637"/>
      <c r="BK21" s="637"/>
      <c r="BL21" s="637"/>
      <c r="BM21" s="637"/>
      <c r="BN21" s="638"/>
      <c r="BO21" s="639">
        <v>0.1</v>
      </c>
      <c r="BP21" s="639"/>
      <c r="BQ21" s="639"/>
      <c r="BR21" s="639"/>
      <c r="BS21" s="640" t="s">
        <v>178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7259581</v>
      </c>
      <c r="S22" s="637"/>
      <c r="T22" s="637"/>
      <c r="U22" s="637"/>
      <c r="V22" s="637"/>
      <c r="W22" s="637"/>
      <c r="X22" s="637"/>
      <c r="Y22" s="638"/>
      <c r="Z22" s="639">
        <v>22.5</v>
      </c>
      <c r="AA22" s="639"/>
      <c r="AB22" s="639"/>
      <c r="AC22" s="639"/>
      <c r="AD22" s="640">
        <v>7259581</v>
      </c>
      <c r="AE22" s="640"/>
      <c r="AF22" s="640"/>
      <c r="AG22" s="640"/>
      <c r="AH22" s="640"/>
      <c r="AI22" s="640"/>
      <c r="AJ22" s="640"/>
      <c r="AK22" s="640"/>
      <c r="AL22" s="641">
        <v>49.2</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178</v>
      </c>
      <c r="BH22" s="637"/>
      <c r="BI22" s="637"/>
      <c r="BJ22" s="637"/>
      <c r="BK22" s="637"/>
      <c r="BL22" s="637"/>
      <c r="BM22" s="637"/>
      <c r="BN22" s="638"/>
      <c r="BO22" s="639" t="s">
        <v>178</v>
      </c>
      <c r="BP22" s="639"/>
      <c r="BQ22" s="639"/>
      <c r="BR22" s="639"/>
      <c r="BS22" s="640" t="s">
        <v>178</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1072936</v>
      </c>
      <c r="S23" s="637"/>
      <c r="T23" s="637"/>
      <c r="U23" s="637"/>
      <c r="V23" s="637"/>
      <c r="W23" s="637"/>
      <c r="X23" s="637"/>
      <c r="Y23" s="638"/>
      <c r="Z23" s="639">
        <v>3.3</v>
      </c>
      <c r="AA23" s="639"/>
      <c r="AB23" s="639"/>
      <c r="AC23" s="639"/>
      <c r="AD23" s="640" t="s">
        <v>178</v>
      </c>
      <c r="AE23" s="640"/>
      <c r="AF23" s="640"/>
      <c r="AG23" s="640"/>
      <c r="AH23" s="640"/>
      <c r="AI23" s="640"/>
      <c r="AJ23" s="640"/>
      <c r="AK23" s="640"/>
      <c r="AL23" s="641" t="s">
        <v>178</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34</v>
      </c>
      <c r="BH23" s="637"/>
      <c r="BI23" s="637"/>
      <c r="BJ23" s="637"/>
      <c r="BK23" s="637"/>
      <c r="BL23" s="637"/>
      <c r="BM23" s="637"/>
      <c r="BN23" s="638"/>
      <c r="BO23" s="639">
        <v>0</v>
      </c>
      <c r="BP23" s="639"/>
      <c r="BQ23" s="639"/>
      <c r="BR23" s="639"/>
      <c r="BS23" s="640" t="s">
        <v>178</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t="s">
        <v>178</v>
      </c>
      <c r="S24" s="637"/>
      <c r="T24" s="637"/>
      <c r="U24" s="637"/>
      <c r="V24" s="637"/>
      <c r="W24" s="637"/>
      <c r="X24" s="637"/>
      <c r="Y24" s="638"/>
      <c r="Z24" s="639" t="s">
        <v>140</v>
      </c>
      <c r="AA24" s="639"/>
      <c r="AB24" s="639"/>
      <c r="AC24" s="639"/>
      <c r="AD24" s="640" t="s">
        <v>257</v>
      </c>
      <c r="AE24" s="640"/>
      <c r="AF24" s="640"/>
      <c r="AG24" s="640"/>
      <c r="AH24" s="640"/>
      <c r="AI24" s="640"/>
      <c r="AJ24" s="640"/>
      <c r="AK24" s="640"/>
      <c r="AL24" s="641" t="s">
        <v>178</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257</v>
      </c>
      <c r="BH24" s="637"/>
      <c r="BI24" s="637"/>
      <c r="BJ24" s="637"/>
      <c r="BK24" s="637"/>
      <c r="BL24" s="637"/>
      <c r="BM24" s="637"/>
      <c r="BN24" s="638"/>
      <c r="BO24" s="639" t="s">
        <v>257</v>
      </c>
      <c r="BP24" s="639"/>
      <c r="BQ24" s="639"/>
      <c r="BR24" s="639"/>
      <c r="BS24" s="640" t="s">
        <v>178</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13112563</v>
      </c>
      <c r="CS24" s="626"/>
      <c r="CT24" s="626"/>
      <c r="CU24" s="626"/>
      <c r="CV24" s="626"/>
      <c r="CW24" s="626"/>
      <c r="CX24" s="626"/>
      <c r="CY24" s="627"/>
      <c r="CZ24" s="630">
        <v>42.2</v>
      </c>
      <c r="DA24" s="631"/>
      <c r="DB24" s="631"/>
      <c r="DC24" s="647"/>
      <c r="DD24" s="671">
        <v>7727228</v>
      </c>
      <c r="DE24" s="626"/>
      <c r="DF24" s="626"/>
      <c r="DG24" s="626"/>
      <c r="DH24" s="626"/>
      <c r="DI24" s="626"/>
      <c r="DJ24" s="626"/>
      <c r="DK24" s="627"/>
      <c r="DL24" s="671">
        <v>7511450</v>
      </c>
      <c r="DM24" s="626"/>
      <c r="DN24" s="626"/>
      <c r="DO24" s="626"/>
      <c r="DP24" s="626"/>
      <c r="DQ24" s="626"/>
      <c r="DR24" s="626"/>
      <c r="DS24" s="626"/>
      <c r="DT24" s="626"/>
      <c r="DU24" s="626"/>
      <c r="DV24" s="627"/>
      <c r="DW24" s="630">
        <v>50.2</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15794830</v>
      </c>
      <c r="S25" s="637"/>
      <c r="T25" s="637"/>
      <c r="U25" s="637"/>
      <c r="V25" s="637"/>
      <c r="W25" s="637"/>
      <c r="X25" s="637"/>
      <c r="Y25" s="638"/>
      <c r="Z25" s="639">
        <v>49</v>
      </c>
      <c r="AA25" s="639"/>
      <c r="AB25" s="639"/>
      <c r="AC25" s="639"/>
      <c r="AD25" s="640">
        <v>14721860</v>
      </c>
      <c r="AE25" s="640"/>
      <c r="AF25" s="640"/>
      <c r="AG25" s="640"/>
      <c r="AH25" s="640"/>
      <c r="AI25" s="640"/>
      <c r="AJ25" s="640"/>
      <c r="AK25" s="640"/>
      <c r="AL25" s="641">
        <v>99.8</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178</v>
      </c>
      <c r="BH25" s="637"/>
      <c r="BI25" s="637"/>
      <c r="BJ25" s="637"/>
      <c r="BK25" s="637"/>
      <c r="BL25" s="637"/>
      <c r="BM25" s="637"/>
      <c r="BN25" s="638"/>
      <c r="BO25" s="639" t="s">
        <v>257</v>
      </c>
      <c r="BP25" s="639"/>
      <c r="BQ25" s="639"/>
      <c r="BR25" s="639"/>
      <c r="BS25" s="640" t="s">
        <v>178</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3828284</v>
      </c>
      <c r="CS25" s="668"/>
      <c r="CT25" s="668"/>
      <c r="CU25" s="668"/>
      <c r="CV25" s="668"/>
      <c r="CW25" s="668"/>
      <c r="CX25" s="668"/>
      <c r="CY25" s="669"/>
      <c r="CZ25" s="641">
        <v>12.3</v>
      </c>
      <c r="DA25" s="666"/>
      <c r="DB25" s="666"/>
      <c r="DC25" s="670"/>
      <c r="DD25" s="645">
        <v>3447356</v>
      </c>
      <c r="DE25" s="668"/>
      <c r="DF25" s="668"/>
      <c r="DG25" s="668"/>
      <c r="DH25" s="668"/>
      <c r="DI25" s="668"/>
      <c r="DJ25" s="668"/>
      <c r="DK25" s="669"/>
      <c r="DL25" s="645">
        <v>3324972</v>
      </c>
      <c r="DM25" s="668"/>
      <c r="DN25" s="668"/>
      <c r="DO25" s="668"/>
      <c r="DP25" s="668"/>
      <c r="DQ25" s="668"/>
      <c r="DR25" s="668"/>
      <c r="DS25" s="668"/>
      <c r="DT25" s="668"/>
      <c r="DU25" s="668"/>
      <c r="DV25" s="669"/>
      <c r="DW25" s="641">
        <v>22.2</v>
      </c>
      <c r="DX25" s="666"/>
      <c r="DY25" s="666"/>
      <c r="DZ25" s="666"/>
      <c r="EA25" s="666"/>
      <c r="EB25" s="666"/>
      <c r="EC25" s="667"/>
    </row>
    <row r="26" spans="2:133" ht="11.25" customHeight="1" x14ac:dyDescent="0.15">
      <c r="B26" s="633" t="s">
        <v>299</v>
      </c>
      <c r="C26" s="634"/>
      <c r="D26" s="634"/>
      <c r="E26" s="634"/>
      <c r="F26" s="634"/>
      <c r="G26" s="634"/>
      <c r="H26" s="634"/>
      <c r="I26" s="634"/>
      <c r="J26" s="634"/>
      <c r="K26" s="634"/>
      <c r="L26" s="634"/>
      <c r="M26" s="634"/>
      <c r="N26" s="634"/>
      <c r="O26" s="634"/>
      <c r="P26" s="634"/>
      <c r="Q26" s="635"/>
      <c r="R26" s="636">
        <v>4703</v>
      </c>
      <c r="S26" s="637"/>
      <c r="T26" s="637"/>
      <c r="U26" s="637"/>
      <c r="V26" s="637"/>
      <c r="W26" s="637"/>
      <c r="X26" s="637"/>
      <c r="Y26" s="638"/>
      <c r="Z26" s="639">
        <v>0</v>
      </c>
      <c r="AA26" s="639"/>
      <c r="AB26" s="639"/>
      <c r="AC26" s="639"/>
      <c r="AD26" s="640">
        <v>4703</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178</v>
      </c>
      <c r="BH26" s="637"/>
      <c r="BI26" s="637"/>
      <c r="BJ26" s="637"/>
      <c r="BK26" s="637"/>
      <c r="BL26" s="637"/>
      <c r="BM26" s="637"/>
      <c r="BN26" s="638"/>
      <c r="BO26" s="639" t="s">
        <v>257</v>
      </c>
      <c r="BP26" s="639"/>
      <c r="BQ26" s="639"/>
      <c r="BR26" s="639"/>
      <c r="BS26" s="640" t="s">
        <v>178</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2164045</v>
      </c>
      <c r="CS26" s="637"/>
      <c r="CT26" s="637"/>
      <c r="CU26" s="637"/>
      <c r="CV26" s="637"/>
      <c r="CW26" s="637"/>
      <c r="CX26" s="637"/>
      <c r="CY26" s="638"/>
      <c r="CZ26" s="641">
        <v>7</v>
      </c>
      <c r="DA26" s="666"/>
      <c r="DB26" s="666"/>
      <c r="DC26" s="670"/>
      <c r="DD26" s="645">
        <v>1992164</v>
      </c>
      <c r="DE26" s="637"/>
      <c r="DF26" s="637"/>
      <c r="DG26" s="637"/>
      <c r="DH26" s="637"/>
      <c r="DI26" s="637"/>
      <c r="DJ26" s="637"/>
      <c r="DK26" s="638"/>
      <c r="DL26" s="645" t="s">
        <v>178</v>
      </c>
      <c r="DM26" s="637"/>
      <c r="DN26" s="637"/>
      <c r="DO26" s="637"/>
      <c r="DP26" s="637"/>
      <c r="DQ26" s="637"/>
      <c r="DR26" s="637"/>
      <c r="DS26" s="637"/>
      <c r="DT26" s="637"/>
      <c r="DU26" s="637"/>
      <c r="DV26" s="638"/>
      <c r="DW26" s="641" t="s">
        <v>257</v>
      </c>
      <c r="DX26" s="666"/>
      <c r="DY26" s="666"/>
      <c r="DZ26" s="666"/>
      <c r="EA26" s="666"/>
      <c r="EB26" s="666"/>
      <c r="EC26" s="667"/>
    </row>
    <row r="27" spans="2:133" ht="11.25" customHeight="1" x14ac:dyDescent="0.15">
      <c r="B27" s="633" t="s">
        <v>302</v>
      </c>
      <c r="C27" s="634"/>
      <c r="D27" s="634"/>
      <c r="E27" s="634"/>
      <c r="F27" s="634"/>
      <c r="G27" s="634"/>
      <c r="H27" s="634"/>
      <c r="I27" s="634"/>
      <c r="J27" s="634"/>
      <c r="K27" s="634"/>
      <c r="L27" s="634"/>
      <c r="M27" s="634"/>
      <c r="N27" s="634"/>
      <c r="O27" s="634"/>
      <c r="P27" s="634"/>
      <c r="Q27" s="635"/>
      <c r="R27" s="636">
        <v>124166</v>
      </c>
      <c r="S27" s="637"/>
      <c r="T27" s="637"/>
      <c r="U27" s="637"/>
      <c r="V27" s="637"/>
      <c r="W27" s="637"/>
      <c r="X27" s="637"/>
      <c r="Y27" s="638"/>
      <c r="Z27" s="639">
        <v>0.4</v>
      </c>
      <c r="AA27" s="639"/>
      <c r="AB27" s="639"/>
      <c r="AC27" s="639"/>
      <c r="AD27" s="640">
        <v>1014</v>
      </c>
      <c r="AE27" s="640"/>
      <c r="AF27" s="640"/>
      <c r="AG27" s="640"/>
      <c r="AH27" s="640"/>
      <c r="AI27" s="640"/>
      <c r="AJ27" s="640"/>
      <c r="AK27" s="640"/>
      <c r="AL27" s="641">
        <v>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5810813</v>
      </c>
      <c r="BH27" s="637"/>
      <c r="BI27" s="637"/>
      <c r="BJ27" s="637"/>
      <c r="BK27" s="637"/>
      <c r="BL27" s="637"/>
      <c r="BM27" s="637"/>
      <c r="BN27" s="638"/>
      <c r="BO27" s="639">
        <v>100</v>
      </c>
      <c r="BP27" s="639"/>
      <c r="BQ27" s="639"/>
      <c r="BR27" s="639"/>
      <c r="BS27" s="640">
        <v>314193</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6403498</v>
      </c>
      <c r="CS27" s="668"/>
      <c r="CT27" s="668"/>
      <c r="CU27" s="668"/>
      <c r="CV27" s="668"/>
      <c r="CW27" s="668"/>
      <c r="CX27" s="668"/>
      <c r="CY27" s="669"/>
      <c r="CZ27" s="641">
        <v>20.6</v>
      </c>
      <c r="DA27" s="666"/>
      <c r="DB27" s="666"/>
      <c r="DC27" s="670"/>
      <c r="DD27" s="645">
        <v>1604906</v>
      </c>
      <c r="DE27" s="668"/>
      <c r="DF27" s="668"/>
      <c r="DG27" s="668"/>
      <c r="DH27" s="668"/>
      <c r="DI27" s="668"/>
      <c r="DJ27" s="668"/>
      <c r="DK27" s="669"/>
      <c r="DL27" s="645">
        <v>1511512</v>
      </c>
      <c r="DM27" s="668"/>
      <c r="DN27" s="668"/>
      <c r="DO27" s="668"/>
      <c r="DP27" s="668"/>
      <c r="DQ27" s="668"/>
      <c r="DR27" s="668"/>
      <c r="DS27" s="668"/>
      <c r="DT27" s="668"/>
      <c r="DU27" s="668"/>
      <c r="DV27" s="669"/>
      <c r="DW27" s="641">
        <v>10.1</v>
      </c>
      <c r="DX27" s="666"/>
      <c r="DY27" s="666"/>
      <c r="DZ27" s="666"/>
      <c r="EA27" s="666"/>
      <c r="EB27" s="666"/>
      <c r="EC27" s="667"/>
    </row>
    <row r="28" spans="2:133" ht="11.25" customHeight="1" x14ac:dyDescent="0.15">
      <c r="B28" s="633" t="s">
        <v>305</v>
      </c>
      <c r="C28" s="634"/>
      <c r="D28" s="634"/>
      <c r="E28" s="634"/>
      <c r="F28" s="634"/>
      <c r="G28" s="634"/>
      <c r="H28" s="634"/>
      <c r="I28" s="634"/>
      <c r="J28" s="634"/>
      <c r="K28" s="634"/>
      <c r="L28" s="634"/>
      <c r="M28" s="634"/>
      <c r="N28" s="634"/>
      <c r="O28" s="634"/>
      <c r="P28" s="634"/>
      <c r="Q28" s="635"/>
      <c r="R28" s="636">
        <v>176588</v>
      </c>
      <c r="S28" s="637"/>
      <c r="T28" s="637"/>
      <c r="U28" s="637"/>
      <c r="V28" s="637"/>
      <c r="W28" s="637"/>
      <c r="X28" s="637"/>
      <c r="Y28" s="638"/>
      <c r="Z28" s="639">
        <v>0.5</v>
      </c>
      <c r="AA28" s="639"/>
      <c r="AB28" s="639"/>
      <c r="AC28" s="639"/>
      <c r="AD28" s="640">
        <v>14820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2880781</v>
      </c>
      <c r="CS28" s="637"/>
      <c r="CT28" s="637"/>
      <c r="CU28" s="637"/>
      <c r="CV28" s="637"/>
      <c r="CW28" s="637"/>
      <c r="CX28" s="637"/>
      <c r="CY28" s="638"/>
      <c r="CZ28" s="641">
        <v>9.3000000000000007</v>
      </c>
      <c r="DA28" s="666"/>
      <c r="DB28" s="666"/>
      <c r="DC28" s="670"/>
      <c r="DD28" s="645">
        <v>2674966</v>
      </c>
      <c r="DE28" s="637"/>
      <c r="DF28" s="637"/>
      <c r="DG28" s="637"/>
      <c r="DH28" s="637"/>
      <c r="DI28" s="637"/>
      <c r="DJ28" s="637"/>
      <c r="DK28" s="638"/>
      <c r="DL28" s="645">
        <v>2674966</v>
      </c>
      <c r="DM28" s="637"/>
      <c r="DN28" s="637"/>
      <c r="DO28" s="637"/>
      <c r="DP28" s="637"/>
      <c r="DQ28" s="637"/>
      <c r="DR28" s="637"/>
      <c r="DS28" s="637"/>
      <c r="DT28" s="637"/>
      <c r="DU28" s="637"/>
      <c r="DV28" s="638"/>
      <c r="DW28" s="641">
        <v>17.899999999999999</v>
      </c>
      <c r="DX28" s="666"/>
      <c r="DY28" s="666"/>
      <c r="DZ28" s="666"/>
      <c r="EA28" s="666"/>
      <c r="EB28" s="666"/>
      <c r="EC28" s="667"/>
    </row>
    <row r="29" spans="2:133" ht="11.25" customHeight="1" x14ac:dyDescent="0.15">
      <c r="B29" s="633" t="s">
        <v>307</v>
      </c>
      <c r="C29" s="634"/>
      <c r="D29" s="634"/>
      <c r="E29" s="634"/>
      <c r="F29" s="634"/>
      <c r="G29" s="634"/>
      <c r="H29" s="634"/>
      <c r="I29" s="634"/>
      <c r="J29" s="634"/>
      <c r="K29" s="634"/>
      <c r="L29" s="634"/>
      <c r="M29" s="634"/>
      <c r="N29" s="634"/>
      <c r="O29" s="634"/>
      <c r="P29" s="634"/>
      <c r="Q29" s="635"/>
      <c r="R29" s="636">
        <v>95935</v>
      </c>
      <c r="S29" s="637"/>
      <c r="T29" s="637"/>
      <c r="U29" s="637"/>
      <c r="V29" s="637"/>
      <c r="W29" s="637"/>
      <c r="X29" s="637"/>
      <c r="Y29" s="638"/>
      <c r="Z29" s="639">
        <v>0.3</v>
      </c>
      <c r="AA29" s="639"/>
      <c r="AB29" s="639"/>
      <c r="AC29" s="639"/>
      <c r="AD29" s="640" t="s">
        <v>178</v>
      </c>
      <c r="AE29" s="640"/>
      <c r="AF29" s="640"/>
      <c r="AG29" s="640"/>
      <c r="AH29" s="640"/>
      <c r="AI29" s="640"/>
      <c r="AJ29" s="640"/>
      <c r="AK29" s="640"/>
      <c r="AL29" s="641" t="s">
        <v>257</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72</v>
      </c>
      <c r="CG29" s="634"/>
      <c r="CH29" s="634"/>
      <c r="CI29" s="634"/>
      <c r="CJ29" s="634"/>
      <c r="CK29" s="634"/>
      <c r="CL29" s="634"/>
      <c r="CM29" s="634"/>
      <c r="CN29" s="634"/>
      <c r="CO29" s="634"/>
      <c r="CP29" s="634"/>
      <c r="CQ29" s="635"/>
      <c r="CR29" s="636">
        <v>2880660</v>
      </c>
      <c r="CS29" s="668"/>
      <c r="CT29" s="668"/>
      <c r="CU29" s="668"/>
      <c r="CV29" s="668"/>
      <c r="CW29" s="668"/>
      <c r="CX29" s="668"/>
      <c r="CY29" s="669"/>
      <c r="CZ29" s="641">
        <v>9.3000000000000007</v>
      </c>
      <c r="DA29" s="666"/>
      <c r="DB29" s="666"/>
      <c r="DC29" s="670"/>
      <c r="DD29" s="645">
        <v>2674845</v>
      </c>
      <c r="DE29" s="668"/>
      <c r="DF29" s="668"/>
      <c r="DG29" s="668"/>
      <c r="DH29" s="668"/>
      <c r="DI29" s="668"/>
      <c r="DJ29" s="668"/>
      <c r="DK29" s="669"/>
      <c r="DL29" s="645">
        <v>2674845</v>
      </c>
      <c r="DM29" s="668"/>
      <c r="DN29" s="668"/>
      <c r="DO29" s="668"/>
      <c r="DP29" s="668"/>
      <c r="DQ29" s="668"/>
      <c r="DR29" s="668"/>
      <c r="DS29" s="668"/>
      <c r="DT29" s="668"/>
      <c r="DU29" s="668"/>
      <c r="DV29" s="669"/>
      <c r="DW29" s="641">
        <v>17.899999999999999</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5614665</v>
      </c>
      <c r="S30" s="637"/>
      <c r="T30" s="637"/>
      <c r="U30" s="637"/>
      <c r="V30" s="637"/>
      <c r="W30" s="637"/>
      <c r="X30" s="637"/>
      <c r="Y30" s="638"/>
      <c r="Z30" s="639">
        <v>17.399999999999999</v>
      </c>
      <c r="AA30" s="639"/>
      <c r="AB30" s="639"/>
      <c r="AC30" s="639"/>
      <c r="AD30" s="640" t="s">
        <v>178</v>
      </c>
      <c r="AE30" s="640"/>
      <c r="AF30" s="640"/>
      <c r="AG30" s="640"/>
      <c r="AH30" s="640"/>
      <c r="AI30" s="640"/>
      <c r="AJ30" s="640"/>
      <c r="AK30" s="640"/>
      <c r="AL30" s="641" t="s">
        <v>178</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2775827</v>
      </c>
      <c r="CS30" s="637"/>
      <c r="CT30" s="637"/>
      <c r="CU30" s="637"/>
      <c r="CV30" s="637"/>
      <c r="CW30" s="637"/>
      <c r="CX30" s="637"/>
      <c r="CY30" s="638"/>
      <c r="CZ30" s="641">
        <v>8.9</v>
      </c>
      <c r="DA30" s="666"/>
      <c r="DB30" s="666"/>
      <c r="DC30" s="670"/>
      <c r="DD30" s="645">
        <v>2577424</v>
      </c>
      <c r="DE30" s="637"/>
      <c r="DF30" s="637"/>
      <c r="DG30" s="637"/>
      <c r="DH30" s="637"/>
      <c r="DI30" s="637"/>
      <c r="DJ30" s="637"/>
      <c r="DK30" s="638"/>
      <c r="DL30" s="645">
        <v>2577424</v>
      </c>
      <c r="DM30" s="637"/>
      <c r="DN30" s="637"/>
      <c r="DO30" s="637"/>
      <c r="DP30" s="637"/>
      <c r="DQ30" s="637"/>
      <c r="DR30" s="637"/>
      <c r="DS30" s="637"/>
      <c r="DT30" s="637"/>
      <c r="DU30" s="637"/>
      <c r="DV30" s="638"/>
      <c r="DW30" s="641">
        <v>17.2</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t="s">
        <v>257</v>
      </c>
      <c r="S31" s="637"/>
      <c r="T31" s="637"/>
      <c r="U31" s="637"/>
      <c r="V31" s="637"/>
      <c r="W31" s="637"/>
      <c r="X31" s="637"/>
      <c r="Y31" s="638"/>
      <c r="Z31" s="639" t="s">
        <v>178</v>
      </c>
      <c r="AA31" s="639"/>
      <c r="AB31" s="639"/>
      <c r="AC31" s="639"/>
      <c r="AD31" s="640" t="s">
        <v>257</v>
      </c>
      <c r="AE31" s="640"/>
      <c r="AF31" s="640"/>
      <c r="AG31" s="640"/>
      <c r="AH31" s="640"/>
      <c r="AI31" s="640"/>
      <c r="AJ31" s="640"/>
      <c r="AK31" s="640"/>
      <c r="AL31" s="641" t="s">
        <v>178</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99.3</v>
      </c>
      <c r="BH31" s="680"/>
      <c r="BI31" s="680"/>
      <c r="BJ31" s="680"/>
      <c r="BK31" s="680"/>
      <c r="BL31" s="680"/>
      <c r="BM31" s="631">
        <v>97.6</v>
      </c>
      <c r="BN31" s="680"/>
      <c r="BO31" s="680"/>
      <c r="BP31" s="680"/>
      <c r="BQ31" s="681"/>
      <c r="BR31" s="692">
        <v>99.4</v>
      </c>
      <c r="BS31" s="680"/>
      <c r="BT31" s="680"/>
      <c r="BU31" s="680"/>
      <c r="BV31" s="680"/>
      <c r="BW31" s="680"/>
      <c r="BX31" s="631">
        <v>97.5</v>
      </c>
      <c r="BY31" s="680"/>
      <c r="BZ31" s="680"/>
      <c r="CA31" s="680"/>
      <c r="CB31" s="681"/>
      <c r="CD31" s="674"/>
      <c r="CE31" s="675"/>
      <c r="CF31" s="633" t="s">
        <v>316</v>
      </c>
      <c r="CG31" s="634"/>
      <c r="CH31" s="634"/>
      <c r="CI31" s="634"/>
      <c r="CJ31" s="634"/>
      <c r="CK31" s="634"/>
      <c r="CL31" s="634"/>
      <c r="CM31" s="634"/>
      <c r="CN31" s="634"/>
      <c r="CO31" s="634"/>
      <c r="CP31" s="634"/>
      <c r="CQ31" s="635"/>
      <c r="CR31" s="636">
        <v>104833</v>
      </c>
      <c r="CS31" s="668"/>
      <c r="CT31" s="668"/>
      <c r="CU31" s="668"/>
      <c r="CV31" s="668"/>
      <c r="CW31" s="668"/>
      <c r="CX31" s="668"/>
      <c r="CY31" s="669"/>
      <c r="CZ31" s="641">
        <v>0.3</v>
      </c>
      <c r="DA31" s="666"/>
      <c r="DB31" s="666"/>
      <c r="DC31" s="670"/>
      <c r="DD31" s="645">
        <v>97421</v>
      </c>
      <c r="DE31" s="668"/>
      <c r="DF31" s="668"/>
      <c r="DG31" s="668"/>
      <c r="DH31" s="668"/>
      <c r="DI31" s="668"/>
      <c r="DJ31" s="668"/>
      <c r="DK31" s="669"/>
      <c r="DL31" s="645">
        <v>97421</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3157881</v>
      </c>
      <c r="S32" s="637"/>
      <c r="T32" s="637"/>
      <c r="U32" s="637"/>
      <c r="V32" s="637"/>
      <c r="W32" s="637"/>
      <c r="X32" s="637"/>
      <c r="Y32" s="638"/>
      <c r="Z32" s="639">
        <v>9.8000000000000007</v>
      </c>
      <c r="AA32" s="639"/>
      <c r="AB32" s="639"/>
      <c r="AC32" s="639"/>
      <c r="AD32" s="640" t="s">
        <v>178</v>
      </c>
      <c r="AE32" s="640"/>
      <c r="AF32" s="640"/>
      <c r="AG32" s="640"/>
      <c r="AH32" s="640"/>
      <c r="AI32" s="640"/>
      <c r="AJ32" s="640"/>
      <c r="AK32" s="640"/>
      <c r="AL32" s="641" t="s">
        <v>178</v>
      </c>
      <c r="AM32" s="642"/>
      <c r="AN32" s="642"/>
      <c r="AO32" s="643"/>
      <c r="AP32" s="684"/>
      <c r="AQ32" s="685"/>
      <c r="AR32" s="685"/>
      <c r="AS32" s="685"/>
      <c r="AT32" s="689"/>
      <c r="AU32" s="208" t="s">
        <v>318</v>
      </c>
      <c r="AX32" s="633" t="s">
        <v>319</v>
      </c>
      <c r="AY32" s="634"/>
      <c r="AZ32" s="634"/>
      <c r="BA32" s="634"/>
      <c r="BB32" s="634"/>
      <c r="BC32" s="634"/>
      <c r="BD32" s="634"/>
      <c r="BE32" s="634"/>
      <c r="BF32" s="635"/>
      <c r="BG32" s="693">
        <v>99.6</v>
      </c>
      <c r="BH32" s="668"/>
      <c r="BI32" s="668"/>
      <c r="BJ32" s="668"/>
      <c r="BK32" s="668"/>
      <c r="BL32" s="668"/>
      <c r="BM32" s="642">
        <v>99</v>
      </c>
      <c r="BN32" s="668"/>
      <c r="BO32" s="668"/>
      <c r="BP32" s="668"/>
      <c r="BQ32" s="691"/>
      <c r="BR32" s="693">
        <v>99.5</v>
      </c>
      <c r="BS32" s="668"/>
      <c r="BT32" s="668"/>
      <c r="BU32" s="668"/>
      <c r="BV32" s="668"/>
      <c r="BW32" s="668"/>
      <c r="BX32" s="642">
        <v>98.8</v>
      </c>
      <c r="BY32" s="668"/>
      <c r="BZ32" s="668"/>
      <c r="CA32" s="668"/>
      <c r="CB32" s="691"/>
      <c r="CD32" s="676"/>
      <c r="CE32" s="677"/>
      <c r="CF32" s="633" t="s">
        <v>320</v>
      </c>
      <c r="CG32" s="634"/>
      <c r="CH32" s="634"/>
      <c r="CI32" s="634"/>
      <c r="CJ32" s="634"/>
      <c r="CK32" s="634"/>
      <c r="CL32" s="634"/>
      <c r="CM32" s="634"/>
      <c r="CN32" s="634"/>
      <c r="CO32" s="634"/>
      <c r="CP32" s="634"/>
      <c r="CQ32" s="635"/>
      <c r="CR32" s="636">
        <v>121</v>
      </c>
      <c r="CS32" s="637"/>
      <c r="CT32" s="637"/>
      <c r="CU32" s="637"/>
      <c r="CV32" s="637"/>
      <c r="CW32" s="637"/>
      <c r="CX32" s="637"/>
      <c r="CY32" s="638"/>
      <c r="CZ32" s="641">
        <v>0</v>
      </c>
      <c r="DA32" s="666"/>
      <c r="DB32" s="666"/>
      <c r="DC32" s="670"/>
      <c r="DD32" s="645">
        <v>121</v>
      </c>
      <c r="DE32" s="637"/>
      <c r="DF32" s="637"/>
      <c r="DG32" s="637"/>
      <c r="DH32" s="637"/>
      <c r="DI32" s="637"/>
      <c r="DJ32" s="637"/>
      <c r="DK32" s="638"/>
      <c r="DL32" s="645">
        <v>121</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34084</v>
      </c>
      <c r="S33" s="637"/>
      <c r="T33" s="637"/>
      <c r="U33" s="637"/>
      <c r="V33" s="637"/>
      <c r="W33" s="637"/>
      <c r="X33" s="637"/>
      <c r="Y33" s="638"/>
      <c r="Z33" s="639">
        <v>0.1</v>
      </c>
      <c r="AA33" s="639"/>
      <c r="AB33" s="639"/>
      <c r="AC33" s="639"/>
      <c r="AD33" s="640">
        <v>449</v>
      </c>
      <c r="AE33" s="640"/>
      <c r="AF33" s="640"/>
      <c r="AG33" s="640"/>
      <c r="AH33" s="640"/>
      <c r="AI33" s="640"/>
      <c r="AJ33" s="640"/>
      <c r="AK33" s="640"/>
      <c r="AL33" s="641">
        <v>0</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v>
      </c>
      <c r="BH33" s="695"/>
      <c r="BI33" s="695"/>
      <c r="BJ33" s="695"/>
      <c r="BK33" s="695"/>
      <c r="BL33" s="695"/>
      <c r="BM33" s="696">
        <v>96.2</v>
      </c>
      <c r="BN33" s="695"/>
      <c r="BO33" s="695"/>
      <c r="BP33" s="695"/>
      <c r="BQ33" s="697"/>
      <c r="BR33" s="694">
        <v>99.3</v>
      </c>
      <c r="BS33" s="695"/>
      <c r="BT33" s="695"/>
      <c r="BU33" s="695"/>
      <c r="BV33" s="695"/>
      <c r="BW33" s="695"/>
      <c r="BX33" s="696">
        <v>96</v>
      </c>
      <c r="BY33" s="695"/>
      <c r="BZ33" s="695"/>
      <c r="CA33" s="695"/>
      <c r="CB33" s="697"/>
      <c r="CD33" s="633" t="s">
        <v>323</v>
      </c>
      <c r="CE33" s="634"/>
      <c r="CF33" s="634"/>
      <c r="CG33" s="634"/>
      <c r="CH33" s="634"/>
      <c r="CI33" s="634"/>
      <c r="CJ33" s="634"/>
      <c r="CK33" s="634"/>
      <c r="CL33" s="634"/>
      <c r="CM33" s="634"/>
      <c r="CN33" s="634"/>
      <c r="CO33" s="634"/>
      <c r="CP33" s="634"/>
      <c r="CQ33" s="635"/>
      <c r="CR33" s="636">
        <v>14282918</v>
      </c>
      <c r="CS33" s="668"/>
      <c r="CT33" s="668"/>
      <c r="CU33" s="668"/>
      <c r="CV33" s="668"/>
      <c r="CW33" s="668"/>
      <c r="CX33" s="668"/>
      <c r="CY33" s="669"/>
      <c r="CZ33" s="641">
        <v>45.9</v>
      </c>
      <c r="DA33" s="666"/>
      <c r="DB33" s="666"/>
      <c r="DC33" s="670"/>
      <c r="DD33" s="645">
        <v>8823926</v>
      </c>
      <c r="DE33" s="668"/>
      <c r="DF33" s="668"/>
      <c r="DG33" s="668"/>
      <c r="DH33" s="668"/>
      <c r="DI33" s="668"/>
      <c r="DJ33" s="668"/>
      <c r="DK33" s="669"/>
      <c r="DL33" s="645">
        <v>5901771</v>
      </c>
      <c r="DM33" s="668"/>
      <c r="DN33" s="668"/>
      <c r="DO33" s="668"/>
      <c r="DP33" s="668"/>
      <c r="DQ33" s="668"/>
      <c r="DR33" s="668"/>
      <c r="DS33" s="668"/>
      <c r="DT33" s="668"/>
      <c r="DU33" s="668"/>
      <c r="DV33" s="669"/>
      <c r="DW33" s="641">
        <v>39.5</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538750</v>
      </c>
      <c r="S34" s="637"/>
      <c r="T34" s="637"/>
      <c r="U34" s="637"/>
      <c r="V34" s="637"/>
      <c r="W34" s="637"/>
      <c r="X34" s="637"/>
      <c r="Y34" s="638"/>
      <c r="Z34" s="639">
        <v>1.7</v>
      </c>
      <c r="AA34" s="639"/>
      <c r="AB34" s="639"/>
      <c r="AC34" s="639"/>
      <c r="AD34" s="640" t="s">
        <v>257</v>
      </c>
      <c r="AE34" s="640"/>
      <c r="AF34" s="640"/>
      <c r="AG34" s="640"/>
      <c r="AH34" s="640"/>
      <c r="AI34" s="640"/>
      <c r="AJ34" s="640"/>
      <c r="AK34" s="640"/>
      <c r="AL34" s="641" t="s">
        <v>257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3593692</v>
      </c>
      <c r="CS34" s="637"/>
      <c r="CT34" s="637"/>
      <c r="CU34" s="637"/>
      <c r="CV34" s="637"/>
      <c r="CW34" s="637"/>
      <c r="CX34" s="637"/>
      <c r="CY34" s="638"/>
      <c r="CZ34" s="641">
        <v>11.6</v>
      </c>
      <c r="DA34" s="666"/>
      <c r="DB34" s="666"/>
      <c r="DC34" s="670"/>
      <c r="DD34" s="645">
        <v>2302985</v>
      </c>
      <c r="DE34" s="637"/>
      <c r="DF34" s="637"/>
      <c r="DG34" s="637"/>
      <c r="DH34" s="637"/>
      <c r="DI34" s="637"/>
      <c r="DJ34" s="637"/>
      <c r="DK34" s="638"/>
      <c r="DL34" s="645">
        <v>1900555</v>
      </c>
      <c r="DM34" s="637"/>
      <c r="DN34" s="637"/>
      <c r="DO34" s="637"/>
      <c r="DP34" s="637"/>
      <c r="DQ34" s="637"/>
      <c r="DR34" s="637"/>
      <c r="DS34" s="637"/>
      <c r="DT34" s="637"/>
      <c r="DU34" s="637"/>
      <c r="DV34" s="638"/>
      <c r="DW34" s="641">
        <v>12.7</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694409</v>
      </c>
      <c r="S35" s="637"/>
      <c r="T35" s="637"/>
      <c r="U35" s="637"/>
      <c r="V35" s="637"/>
      <c r="W35" s="637"/>
      <c r="X35" s="637"/>
      <c r="Y35" s="638"/>
      <c r="Z35" s="639">
        <v>2.2000000000000002</v>
      </c>
      <c r="AA35" s="639"/>
      <c r="AB35" s="639"/>
      <c r="AC35" s="639"/>
      <c r="AD35" s="640" t="s">
        <v>178</v>
      </c>
      <c r="AE35" s="640"/>
      <c r="AF35" s="640"/>
      <c r="AG35" s="640"/>
      <c r="AH35" s="640"/>
      <c r="AI35" s="640"/>
      <c r="AJ35" s="640"/>
      <c r="AK35" s="640"/>
      <c r="AL35" s="641" t="s">
        <v>178</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214321</v>
      </c>
      <c r="CS35" s="668"/>
      <c r="CT35" s="668"/>
      <c r="CU35" s="668"/>
      <c r="CV35" s="668"/>
      <c r="CW35" s="668"/>
      <c r="CX35" s="668"/>
      <c r="CY35" s="669"/>
      <c r="CZ35" s="641">
        <v>0.7</v>
      </c>
      <c r="DA35" s="666"/>
      <c r="DB35" s="666"/>
      <c r="DC35" s="670"/>
      <c r="DD35" s="645">
        <v>175199</v>
      </c>
      <c r="DE35" s="668"/>
      <c r="DF35" s="668"/>
      <c r="DG35" s="668"/>
      <c r="DH35" s="668"/>
      <c r="DI35" s="668"/>
      <c r="DJ35" s="668"/>
      <c r="DK35" s="669"/>
      <c r="DL35" s="645">
        <v>174203</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1388381</v>
      </c>
      <c r="S36" s="637"/>
      <c r="T36" s="637"/>
      <c r="U36" s="637"/>
      <c r="V36" s="637"/>
      <c r="W36" s="637"/>
      <c r="X36" s="637"/>
      <c r="Y36" s="638"/>
      <c r="Z36" s="639">
        <v>4.3</v>
      </c>
      <c r="AA36" s="639"/>
      <c r="AB36" s="639"/>
      <c r="AC36" s="639"/>
      <c r="AD36" s="640" t="s">
        <v>178</v>
      </c>
      <c r="AE36" s="640"/>
      <c r="AF36" s="640"/>
      <c r="AG36" s="640"/>
      <c r="AH36" s="640"/>
      <c r="AI36" s="640"/>
      <c r="AJ36" s="640"/>
      <c r="AK36" s="640"/>
      <c r="AL36" s="641" t="s">
        <v>178</v>
      </c>
      <c r="AM36" s="642"/>
      <c r="AN36" s="642"/>
      <c r="AO36" s="643"/>
      <c r="AP36" s="216"/>
      <c r="AQ36" s="702" t="s">
        <v>331</v>
      </c>
      <c r="AR36" s="703"/>
      <c r="AS36" s="703"/>
      <c r="AT36" s="703"/>
      <c r="AU36" s="703"/>
      <c r="AV36" s="703"/>
      <c r="AW36" s="703"/>
      <c r="AX36" s="703"/>
      <c r="AY36" s="704"/>
      <c r="AZ36" s="625">
        <v>3427187</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16154</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4143602</v>
      </c>
      <c r="CS36" s="637"/>
      <c r="CT36" s="637"/>
      <c r="CU36" s="637"/>
      <c r="CV36" s="637"/>
      <c r="CW36" s="637"/>
      <c r="CX36" s="637"/>
      <c r="CY36" s="638"/>
      <c r="CZ36" s="641">
        <v>13.3</v>
      </c>
      <c r="DA36" s="666"/>
      <c r="DB36" s="666"/>
      <c r="DC36" s="670"/>
      <c r="DD36" s="645">
        <v>3615765</v>
      </c>
      <c r="DE36" s="637"/>
      <c r="DF36" s="637"/>
      <c r="DG36" s="637"/>
      <c r="DH36" s="637"/>
      <c r="DI36" s="637"/>
      <c r="DJ36" s="637"/>
      <c r="DK36" s="638"/>
      <c r="DL36" s="645">
        <v>2147707</v>
      </c>
      <c r="DM36" s="637"/>
      <c r="DN36" s="637"/>
      <c r="DO36" s="637"/>
      <c r="DP36" s="637"/>
      <c r="DQ36" s="637"/>
      <c r="DR36" s="637"/>
      <c r="DS36" s="637"/>
      <c r="DT36" s="637"/>
      <c r="DU36" s="637"/>
      <c r="DV36" s="638"/>
      <c r="DW36" s="641">
        <v>14.4</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3145988</v>
      </c>
      <c r="S37" s="637"/>
      <c r="T37" s="637"/>
      <c r="U37" s="637"/>
      <c r="V37" s="637"/>
      <c r="W37" s="637"/>
      <c r="X37" s="637"/>
      <c r="Y37" s="638"/>
      <c r="Z37" s="639">
        <v>9.8000000000000007</v>
      </c>
      <c r="AA37" s="639"/>
      <c r="AB37" s="639"/>
      <c r="AC37" s="639"/>
      <c r="AD37" s="640">
        <v>9815</v>
      </c>
      <c r="AE37" s="640"/>
      <c r="AF37" s="640"/>
      <c r="AG37" s="640"/>
      <c r="AH37" s="640"/>
      <c r="AI37" s="640"/>
      <c r="AJ37" s="640"/>
      <c r="AK37" s="640"/>
      <c r="AL37" s="641">
        <v>0.1</v>
      </c>
      <c r="AM37" s="642"/>
      <c r="AN37" s="642"/>
      <c r="AO37" s="643"/>
      <c r="AQ37" s="699" t="s">
        <v>335</v>
      </c>
      <c r="AR37" s="700"/>
      <c r="AS37" s="700"/>
      <c r="AT37" s="700"/>
      <c r="AU37" s="700"/>
      <c r="AV37" s="700"/>
      <c r="AW37" s="700"/>
      <c r="AX37" s="700"/>
      <c r="AY37" s="701"/>
      <c r="AZ37" s="636">
        <v>844948</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-76344</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1208810</v>
      </c>
      <c r="CS37" s="668"/>
      <c r="CT37" s="668"/>
      <c r="CU37" s="668"/>
      <c r="CV37" s="668"/>
      <c r="CW37" s="668"/>
      <c r="CX37" s="668"/>
      <c r="CY37" s="669"/>
      <c r="CZ37" s="641">
        <v>3.9</v>
      </c>
      <c r="DA37" s="666"/>
      <c r="DB37" s="666"/>
      <c r="DC37" s="670"/>
      <c r="DD37" s="645">
        <v>1203538</v>
      </c>
      <c r="DE37" s="668"/>
      <c r="DF37" s="668"/>
      <c r="DG37" s="668"/>
      <c r="DH37" s="668"/>
      <c r="DI37" s="668"/>
      <c r="DJ37" s="668"/>
      <c r="DK37" s="669"/>
      <c r="DL37" s="645">
        <v>1190958</v>
      </c>
      <c r="DM37" s="668"/>
      <c r="DN37" s="668"/>
      <c r="DO37" s="668"/>
      <c r="DP37" s="668"/>
      <c r="DQ37" s="668"/>
      <c r="DR37" s="668"/>
      <c r="DS37" s="668"/>
      <c r="DT37" s="668"/>
      <c r="DU37" s="668"/>
      <c r="DV37" s="669"/>
      <c r="DW37" s="641">
        <v>8</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1487256</v>
      </c>
      <c r="S38" s="637"/>
      <c r="T38" s="637"/>
      <c r="U38" s="637"/>
      <c r="V38" s="637"/>
      <c r="W38" s="637"/>
      <c r="X38" s="637"/>
      <c r="Y38" s="638"/>
      <c r="Z38" s="639">
        <v>4.5999999999999996</v>
      </c>
      <c r="AA38" s="639"/>
      <c r="AB38" s="639"/>
      <c r="AC38" s="639"/>
      <c r="AD38" s="640" t="s">
        <v>257</v>
      </c>
      <c r="AE38" s="640"/>
      <c r="AF38" s="640"/>
      <c r="AG38" s="640"/>
      <c r="AH38" s="640"/>
      <c r="AI38" s="640"/>
      <c r="AJ38" s="640"/>
      <c r="AK38" s="640"/>
      <c r="AL38" s="641" t="s">
        <v>257</v>
      </c>
      <c r="AM38" s="642"/>
      <c r="AN38" s="642"/>
      <c r="AO38" s="643"/>
      <c r="AQ38" s="699" t="s">
        <v>339</v>
      </c>
      <c r="AR38" s="700"/>
      <c r="AS38" s="700"/>
      <c r="AT38" s="700"/>
      <c r="AU38" s="700"/>
      <c r="AV38" s="700"/>
      <c r="AW38" s="700"/>
      <c r="AX38" s="700"/>
      <c r="AY38" s="701"/>
      <c r="AZ38" s="636">
        <v>332111</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6393</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2175084</v>
      </c>
      <c r="CS38" s="637"/>
      <c r="CT38" s="637"/>
      <c r="CU38" s="637"/>
      <c r="CV38" s="637"/>
      <c r="CW38" s="637"/>
      <c r="CX38" s="637"/>
      <c r="CY38" s="638"/>
      <c r="CZ38" s="641">
        <v>7</v>
      </c>
      <c r="DA38" s="666"/>
      <c r="DB38" s="666"/>
      <c r="DC38" s="670"/>
      <c r="DD38" s="645">
        <v>1792234</v>
      </c>
      <c r="DE38" s="637"/>
      <c r="DF38" s="637"/>
      <c r="DG38" s="637"/>
      <c r="DH38" s="637"/>
      <c r="DI38" s="637"/>
      <c r="DJ38" s="637"/>
      <c r="DK38" s="638"/>
      <c r="DL38" s="645">
        <v>1679306</v>
      </c>
      <c r="DM38" s="637"/>
      <c r="DN38" s="637"/>
      <c r="DO38" s="637"/>
      <c r="DP38" s="637"/>
      <c r="DQ38" s="637"/>
      <c r="DR38" s="637"/>
      <c r="DS38" s="637"/>
      <c r="DT38" s="637"/>
      <c r="DU38" s="637"/>
      <c r="DV38" s="638"/>
      <c r="DW38" s="641">
        <v>11.2</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257</v>
      </c>
      <c r="S39" s="637"/>
      <c r="T39" s="637"/>
      <c r="U39" s="637"/>
      <c r="V39" s="637"/>
      <c r="W39" s="637"/>
      <c r="X39" s="637"/>
      <c r="Y39" s="638"/>
      <c r="Z39" s="639" t="s">
        <v>178</v>
      </c>
      <c r="AA39" s="639"/>
      <c r="AB39" s="639"/>
      <c r="AC39" s="639"/>
      <c r="AD39" s="640" t="s">
        <v>178</v>
      </c>
      <c r="AE39" s="640"/>
      <c r="AF39" s="640"/>
      <c r="AG39" s="640"/>
      <c r="AH39" s="640"/>
      <c r="AI39" s="640"/>
      <c r="AJ39" s="640"/>
      <c r="AK39" s="640"/>
      <c r="AL39" s="641" t="s">
        <v>257</v>
      </c>
      <c r="AM39" s="642"/>
      <c r="AN39" s="642"/>
      <c r="AO39" s="643"/>
      <c r="AQ39" s="699" t="s">
        <v>343</v>
      </c>
      <c r="AR39" s="700"/>
      <c r="AS39" s="700"/>
      <c r="AT39" s="700"/>
      <c r="AU39" s="700"/>
      <c r="AV39" s="700"/>
      <c r="AW39" s="700"/>
      <c r="AX39" s="700"/>
      <c r="AY39" s="701"/>
      <c r="AZ39" s="636">
        <v>59238</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9391</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1060246</v>
      </c>
      <c r="CS39" s="668"/>
      <c r="CT39" s="668"/>
      <c r="CU39" s="668"/>
      <c r="CV39" s="668"/>
      <c r="CW39" s="668"/>
      <c r="CX39" s="668"/>
      <c r="CY39" s="669"/>
      <c r="CZ39" s="641">
        <v>3.4</v>
      </c>
      <c r="DA39" s="666"/>
      <c r="DB39" s="666"/>
      <c r="DC39" s="670"/>
      <c r="DD39" s="645">
        <v>517085</v>
      </c>
      <c r="DE39" s="668"/>
      <c r="DF39" s="668"/>
      <c r="DG39" s="668"/>
      <c r="DH39" s="668"/>
      <c r="DI39" s="668"/>
      <c r="DJ39" s="668"/>
      <c r="DK39" s="669"/>
      <c r="DL39" s="645" t="s">
        <v>178</v>
      </c>
      <c r="DM39" s="668"/>
      <c r="DN39" s="668"/>
      <c r="DO39" s="668"/>
      <c r="DP39" s="668"/>
      <c r="DQ39" s="668"/>
      <c r="DR39" s="668"/>
      <c r="DS39" s="668"/>
      <c r="DT39" s="668"/>
      <c r="DU39" s="668"/>
      <c r="DV39" s="669"/>
      <c r="DW39" s="641" t="s">
        <v>140</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v>202756</v>
      </c>
      <c r="S40" s="637"/>
      <c r="T40" s="637"/>
      <c r="U40" s="637"/>
      <c r="V40" s="637"/>
      <c r="W40" s="637"/>
      <c r="X40" s="637"/>
      <c r="Y40" s="638"/>
      <c r="Z40" s="639">
        <v>0.6</v>
      </c>
      <c r="AA40" s="639"/>
      <c r="AB40" s="639"/>
      <c r="AC40" s="639"/>
      <c r="AD40" s="640" t="s">
        <v>178</v>
      </c>
      <c r="AE40" s="640"/>
      <c r="AF40" s="640"/>
      <c r="AG40" s="640"/>
      <c r="AH40" s="640"/>
      <c r="AI40" s="640"/>
      <c r="AJ40" s="640"/>
      <c r="AK40" s="640"/>
      <c r="AL40" s="641" t="s">
        <v>257</v>
      </c>
      <c r="AM40" s="642"/>
      <c r="AN40" s="642"/>
      <c r="AO40" s="643"/>
      <c r="AQ40" s="699" t="s">
        <v>347</v>
      </c>
      <c r="AR40" s="700"/>
      <c r="AS40" s="700"/>
      <c r="AT40" s="700"/>
      <c r="AU40" s="700"/>
      <c r="AV40" s="700"/>
      <c r="AW40" s="700"/>
      <c r="AX40" s="700"/>
      <c r="AY40" s="701"/>
      <c r="AZ40" s="636">
        <v>15806</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76</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3095973</v>
      </c>
      <c r="CS40" s="637"/>
      <c r="CT40" s="637"/>
      <c r="CU40" s="637"/>
      <c r="CV40" s="637"/>
      <c r="CW40" s="637"/>
      <c r="CX40" s="637"/>
      <c r="CY40" s="638"/>
      <c r="CZ40" s="641">
        <v>10</v>
      </c>
      <c r="DA40" s="666"/>
      <c r="DB40" s="666"/>
      <c r="DC40" s="670"/>
      <c r="DD40" s="645">
        <v>420658</v>
      </c>
      <c r="DE40" s="637"/>
      <c r="DF40" s="637"/>
      <c r="DG40" s="637"/>
      <c r="DH40" s="637"/>
      <c r="DI40" s="637"/>
      <c r="DJ40" s="637"/>
      <c r="DK40" s="638"/>
      <c r="DL40" s="645" t="s">
        <v>178</v>
      </c>
      <c r="DM40" s="637"/>
      <c r="DN40" s="637"/>
      <c r="DO40" s="637"/>
      <c r="DP40" s="637"/>
      <c r="DQ40" s="637"/>
      <c r="DR40" s="637"/>
      <c r="DS40" s="637"/>
      <c r="DT40" s="637"/>
      <c r="DU40" s="637"/>
      <c r="DV40" s="638"/>
      <c r="DW40" s="641" t="s">
        <v>178</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32257636</v>
      </c>
      <c r="S41" s="709"/>
      <c r="T41" s="709"/>
      <c r="U41" s="709"/>
      <c r="V41" s="709"/>
      <c r="W41" s="709"/>
      <c r="X41" s="709"/>
      <c r="Y41" s="713"/>
      <c r="Z41" s="714">
        <v>100</v>
      </c>
      <c r="AA41" s="714"/>
      <c r="AB41" s="714"/>
      <c r="AC41" s="714"/>
      <c r="AD41" s="715">
        <v>14752661</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517570</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178</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178</v>
      </c>
      <c r="CS41" s="668"/>
      <c r="CT41" s="668"/>
      <c r="CU41" s="668"/>
      <c r="CV41" s="668"/>
      <c r="CW41" s="668"/>
      <c r="CX41" s="668"/>
      <c r="CY41" s="669"/>
      <c r="CZ41" s="641" t="s">
        <v>178</v>
      </c>
      <c r="DA41" s="666"/>
      <c r="DB41" s="666"/>
      <c r="DC41" s="670"/>
      <c r="DD41" s="645" t="s">
        <v>178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355</v>
      </c>
      <c r="AR42" s="706"/>
      <c r="AS42" s="706"/>
      <c r="AT42" s="706"/>
      <c r="AU42" s="706"/>
      <c r="AV42" s="706"/>
      <c r="AW42" s="706"/>
      <c r="AX42" s="706"/>
      <c r="AY42" s="707"/>
      <c r="AZ42" s="708">
        <v>1657514</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347</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3697527</v>
      </c>
      <c r="CS42" s="668"/>
      <c r="CT42" s="668"/>
      <c r="CU42" s="668"/>
      <c r="CV42" s="668"/>
      <c r="CW42" s="668"/>
      <c r="CX42" s="668"/>
      <c r="CY42" s="669"/>
      <c r="CZ42" s="641">
        <v>11.9</v>
      </c>
      <c r="DA42" s="666"/>
      <c r="DB42" s="666"/>
      <c r="DC42" s="670"/>
      <c r="DD42" s="645">
        <v>575816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358</v>
      </c>
      <c r="CD43" s="633" t="s">
        <v>359</v>
      </c>
      <c r="CE43" s="634"/>
      <c r="CF43" s="634"/>
      <c r="CG43" s="634"/>
      <c r="CH43" s="634"/>
      <c r="CI43" s="634"/>
      <c r="CJ43" s="634"/>
      <c r="CK43" s="634"/>
      <c r="CL43" s="634"/>
      <c r="CM43" s="634"/>
      <c r="CN43" s="634"/>
      <c r="CO43" s="634"/>
      <c r="CP43" s="634"/>
      <c r="CQ43" s="635"/>
      <c r="CR43" s="636">
        <v>50808</v>
      </c>
      <c r="CS43" s="668"/>
      <c r="CT43" s="668"/>
      <c r="CU43" s="668"/>
      <c r="CV43" s="668"/>
      <c r="CW43" s="668"/>
      <c r="CX43" s="668"/>
      <c r="CY43" s="669"/>
      <c r="CZ43" s="641">
        <v>0.2</v>
      </c>
      <c r="DA43" s="666"/>
      <c r="DB43" s="666"/>
      <c r="DC43" s="670"/>
      <c r="DD43" s="645">
        <v>41426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2429225</v>
      </c>
      <c r="CS44" s="637"/>
      <c r="CT44" s="637"/>
      <c r="CU44" s="637"/>
      <c r="CV44" s="637"/>
      <c r="CW44" s="637"/>
      <c r="CX44" s="637"/>
      <c r="CY44" s="638"/>
      <c r="CZ44" s="641">
        <v>7.8</v>
      </c>
      <c r="DA44" s="642"/>
      <c r="DB44" s="642"/>
      <c r="DC44" s="648"/>
      <c r="DD44" s="645">
        <v>561523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835529</v>
      </c>
      <c r="CS45" s="668"/>
      <c r="CT45" s="668"/>
      <c r="CU45" s="668"/>
      <c r="CV45" s="668"/>
      <c r="CW45" s="668"/>
      <c r="CX45" s="668"/>
      <c r="CY45" s="669"/>
      <c r="CZ45" s="641">
        <v>2.7</v>
      </c>
      <c r="DA45" s="666"/>
      <c r="DB45" s="666"/>
      <c r="DC45" s="670"/>
      <c r="DD45" s="645">
        <v>67011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364</v>
      </c>
      <c r="CG46" s="634"/>
      <c r="CH46" s="634"/>
      <c r="CI46" s="634"/>
      <c r="CJ46" s="634"/>
      <c r="CK46" s="634"/>
      <c r="CL46" s="634"/>
      <c r="CM46" s="634"/>
      <c r="CN46" s="634"/>
      <c r="CO46" s="634"/>
      <c r="CP46" s="634"/>
      <c r="CQ46" s="635"/>
      <c r="CR46" s="636">
        <v>1525900</v>
      </c>
      <c r="CS46" s="637"/>
      <c r="CT46" s="637"/>
      <c r="CU46" s="637"/>
      <c r="CV46" s="637"/>
      <c r="CW46" s="637"/>
      <c r="CX46" s="637"/>
      <c r="CY46" s="638"/>
      <c r="CZ46" s="641">
        <v>4.9000000000000004</v>
      </c>
      <c r="DA46" s="642"/>
      <c r="DB46" s="642"/>
      <c r="DC46" s="648"/>
      <c r="DD46" s="645">
        <v>490798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365</v>
      </c>
      <c r="CG47" s="634"/>
      <c r="CH47" s="634"/>
      <c r="CI47" s="634"/>
      <c r="CJ47" s="634"/>
      <c r="CK47" s="634"/>
      <c r="CL47" s="634"/>
      <c r="CM47" s="634"/>
      <c r="CN47" s="634"/>
      <c r="CO47" s="634"/>
      <c r="CP47" s="634"/>
      <c r="CQ47" s="635"/>
      <c r="CR47" s="636">
        <v>1268302</v>
      </c>
      <c r="CS47" s="668"/>
      <c r="CT47" s="668"/>
      <c r="CU47" s="668"/>
      <c r="CV47" s="668"/>
      <c r="CW47" s="668"/>
      <c r="CX47" s="668"/>
      <c r="CY47" s="669"/>
      <c r="CZ47" s="641">
        <v>4.0999999999999996</v>
      </c>
      <c r="DA47" s="666"/>
      <c r="DB47" s="666"/>
      <c r="DC47" s="670"/>
      <c r="DD47" s="645">
        <v>14293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366</v>
      </c>
      <c r="CG48" s="634"/>
      <c r="CH48" s="634"/>
      <c r="CI48" s="634"/>
      <c r="CJ48" s="634"/>
      <c r="CK48" s="634"/>
      <c r="CL48" s="634"/>
      <c r="CM48" s="634"/>
      <c r="CN48" s="634"/>
      <c r="CO48" s="634"/>
      <c r="CP48" s="634"/>
      <c r="CQ48" s="635"/>
      <c r="CR48" s="636" t="s">
        <v>140</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367</v>
      </c>
      <c r="CE49" s="658"/>
      <c r="CF49" s="658"/>
      <c r="CG49" s="658"/>
      <c r="CH49" s="658"/>
      <c r="CI49" s="658"/>
      <c r="CJ49" s="658"/>
      <c r="CK49" s="658"/>
      <c r="CL49" s="658"/>
      <c r="CM49" s="658"/>
      <c r="CN49" s="658"/>
      <c r="CO49" s="658"/>
      <c r="CP49" s="658"/>
      <c r="CQ49" s="659"/>
      <c r="CR49" s="708">
        <v>31093008</v>
      </c>
      <c r="CS49" s="695"/>
      <c r="CT49" s="695"/>
      <c r="CU49" s="695"/>
      <c r="CV49" s="695"/>
      <c r="CW49" s="695"/>
      <c r="CX49" s="695"/>
      <c r="CY49" s="724"/>
      <c r="CZ49" s="716">
        <v>100</v>
      </c>
      <c r="DA49" s="725"/>
      <c r="DB49" s="725"/>
      <c r="DC49" s="726"/>
      <c r="DD49" s="727">
        <v>17126970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2AICsIF3drMQsGXyrGCDYHaXwC6YInCv1ciDdZ8Mxajrk9hX+hlDXomMBI9tDBsALhYdKKQtY+U9sDtu173b+Q==" saltValue="BNMlEYKK5KQhN3MS7pc2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390</v>
      </c>
      <c r="C7" s="763"/>
      <c r="D7" s="763"/>
      <c r="E7" s="763"/>
      <c r="F7" s="763"/>
      <c r="G7" s="763"/>
      <c r="H7" s="763"/>
      <c r="I7" s="763"/>
      <c r="J7" s="763"/>
      <c r="K7" s="763"/>
      <c r="L7" s="763"/>
      <c r="M7" s="763"/>
      <c r="N7" s="763"/>
      <c r="O7" s="763"/>
      <c r="P7" s="764"/>
      <c r="Q7" s="765">
        <v>32258</v>
      </c>
      <c r="R7" s="766"/>
      <c r="S7" s="766"/>
      <c r="T7" s="766"/>
      <c r="U7" s="766"/>
      <c r="V7" s="766">
        <v>31093</v>
      </c>
      <c r="W7" s="766"/>
      <c r="X7" s="766"/>
      <c r="Y7" s="766"/>
      <c r="Z7" s="766"/>
      <c r="AA7" s="766">
        <v>1165</v>
      </c>
      <c r="AB7" s="766"/>
      <c r="AC7" s="766"/>
      <c r="AD7" s="766"/>
      <c r="AE7" s="767"/>
      <c r="AF7" s="768">
        <v>890</v>
      </c>
      <c r="AG7" s="769"/>
      <c r="AH7" s="769"/>
      <c r="AI7" s="769"/>
      <c r="AJ7" s="770"/>
      <c r="AK7" s="771">
        <v>694</v>
      </c>
      <c r="AL7" s="772"/>
      <c r="AM7" s="772"/>
      <c r="AN7" s="772"/>
      <c r="AO7" s="772"/>
      <c r="AP7" s="772">
        <v>27397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587</v>
      </c>
      <c r="BT7" s="760"/>
      <c r="BU7" s="760"/>
      <c r="BV7" s="760"/>
      <c r="BW7" s="760"/>
      <c r="BX7" s="760"/>
      <c r="BY7" s="760"/>
      <c r="BZ7" s="760"/>
      <c r="CA7" s="760"/>
      <c r="CB7" s="760"/>
      <c r="CC7" s="760"/>
      <c r="CD7" s="760"/>
      <c r="CE7" s="760"/>
      <c r="CF7" s="760"/>
      <c r="CG7" s="775"/>
      <c r="CH7" s="756">
        <v>-1</v>
      </c>
      <c r="CI7" s="757"/>
      <c r="CJ7" s="757"/>
      <c r="CK7" s="757"/>
      <c r="CL7" s="758"/>
      <c r="CM7" s="756">
        <v>17</v>
      </c>
      <c r="CN7" s="757"/>
      <c r="CO7" s="757"/>
      <c r="CP7" s="757"/>
      <c r="CQ7" s="758"/>
      <c r="CR7" s="756">
        <v>9</v>
      </c>
      <c r="CS7" s="757"/>
      <c r="CT7" s="757"/>
      <c r="CU7" s="757"/>
      <c r="CV7" s="758"/>
      <c r="CW7" s="756" t="s">
        <v>537</v>
      </c>
      <c r="CX7" s="757"/>
      <c r="CY7" s="757"/>
      <c r="CZ7" s="757"/>
      <c r="DA7" s="758"/>
      <c r="DB7" s="756" t="s">
        <v>537</v>
      </c>
      <c r="DC7" s="757"/>
      <c r="DD7" s="757"/>
      <c r="DE7" s="757"/>
      <c r="DF7" s="758"/>
      <c r="DG7" s="756" t="s">
        <v>537</v>
      </c>
      <c r="DH7" s="757"/>
      <c r="DI7" s="757"/>
      <c r="DJ7" s="757"/>
      <c r="DK7" s="758"/>
      <c r="DL7" s="756" t="s">
        <v>537</v>
      </c>
      <c r="DM7" s="757"/>
      <c r="DN7" s="757"/>
      <c r="DO7" s="757"/>
      <c r="DP7" s="758"/>
      <c r="DQ7" s="756" t="s">
        <v>537</v>
      </c>
      <c r="DR7" s="757"/>
      <c r="DS7" s="757"/>
      <c r="DT7" s="757"/>
      <c r="DU7" s="758"/>
      <c r="DV7" s="759"/>
      <c r="DW7" s="760"/>
      <c r="DX7" s="760"/>
      <c r="DY7" s="760"/>
      <c r="DZ7" s="761"/>
      <c r="EA7" s="228"/>
    </row>
    <row r="8" spans="1:131" s="229" customFormat="1" ht="26.25" customHeight="1" x14ac:dyDescent="0.15">
      <c r="A8" s="232">
        <v>2</v>
      </c>
      <c r="B8" s="793" t="s">
        <v>391</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t="s">
        <v>537</v>
      </c>
      <c r="AB8" s="797"/>
      <c r="AC8" s="797"/>
      <c r="AD8" s="797"/>
      <c r="AE8" s="798"/>
      <c r="AF8" s="799" t="s">
        <v>392</v>
      </c>
      <c r="AG8" s="800"/>
      <c r="AH8" s="800"/>
      <c r="AI8" s="800"/>
      <c r="AJ8" s="801"/>
      <c r="AK8" s="782" t="s">
        <v>537</v>
      </c>
      <c r="AL8" s="783"/>
      <c r="AM8" s="783"/>
      <c r="AN8" s="783"/>
      <c r="AO8" s="783"/>
      <c r="AP8" s="783" t="s">
        <v>537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394</v>
      </c>
      <c r="B23" s="802" t="s">
        <v>395</v>
      </c>
      <c r="C23" s="803"/>
      <c r="D23" s="803"/>
      <c r="E23" s="803"/>
      <c r="F23" s="803"/>
      <c r="G23" s="803"/>
      <c r="H23" s="803"/>
      <c r="I23" s="803"/>
      <c r="J23" s="803"/>
      <c r="K23" s="803"/>
      <c r="L23" s="803"/>
      <c r="M23" s="803"/>
      <c r="N23" s="803"/>
      <c r="O23" s="803"/>
      <c r="P23" s="804"/>
      <c r="Q23" s="805">
        <v>32258</v>
      </c>
      <c r="R23" s="806"/>
      <c r="S23" s="806"/>
      <c r="T23" s="806"/>
      <c r="U23" s="806"/>
      <c r="V23" s="806">
        <v>31093</v>
      </c>
      <c r="W23" s="806"/>
      <c r="X23" s="806"/>
      <c r="Y23" s="806"/>
      <c r="Z23" s="806"/>
      <c r="AA23" s="806">
        <v>1165</v>
      </c>
      <c r="AB23" s="806"/>
      <c r="AC23" s="806"/>
      <c r="AD23" s="806"/>
      <c r="AE23" s="807"/>
      <c r="AF23" s="808">
        <v>890</v>
      </c>
      <c r="AG23" s="806"/>
      <c r="AH23" s="806"/>
      <c r="AI23" s="806"/>
      <c r="AJ23" s="809"/>
      <c r="AK23" s="810"/>
      <c r="AL23" s="811"/>
      <c r="AM23" s="811"/>
      <c r="AN23" s="811"/>
      <c r="AO23" s="811"/>
      <c r="AP23" s="806">
        <v>27397</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373</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407</v>
      </c>
      <c r="C28" s="763"/>
      <c r="D28" s="763"/>
      <c r="E28" s="763"/>
      <c r="F28" s="763"/>
      <c r="G28" s="763"/>
      <c r="H28" s="763"/>
      <c r="I28" s="763"/>
      <c r="J28" s="763"/>
      <c r="K28" s="763"/>
      <c r="L28" s="763"/>
      <c r="M28" s="763"/>
      <c r="N28" s="763"/>
      <c r="O28" s="763"/>
      <c r="P28" s="764"/>
      <c r="Q28" s="835">
        <v>4638</v>
      </c>
      <c r="R28" s="836"/>
      <c r="S28" s="836"/>
      <c r="T28" s="836"/>
      <c r="U28" s="836"/>
      <c r="V28" s="836">
        <v>4622</v>
      </c>
      <c r="W28" s="836"/>
      <c r="X28" s="836"/>
      <c r="Y28" s="836"/>
      <c r="Z28" s="836"/>
      <c r="AA28" s="836">
        <v>16</v>
      </c>
      <c r="AB28" s="836"/>
      <c r="AC28" s="836"/>
      <c r="AD28" s="836"/>
      <c r="AE28" s="837"/>
      <c r="AF28" s="838">
        <v>16</v>
      </c>
      <c r="AG28" s="836"/>
      <c r="AH28" s="836"/>
      <c r="AI28" s="836"/>
      <c r="AJ28" s="839"/>
      <c r="AK28" s="840">
        <v>528</v>
      </c>
      <c r="AL28" s="841"/>
      <c r="AM28" s="841"/>
      <c r="AN28" s="841"/>
      <c r="AO28" s="841"/>
      <c r="AP28" s="841" t="s">
        <v>537</v>
      </c>
      <c r="AQ28" s="841"/>
      <c r="AR28" s="841"/>
      <c r="AS28" s="841"/>
      <c r="AT28" s="841"/>
      <c r="AU28" s="841" t="s">
        <v>537</v>
      </c>
      <c r="AV28" s="841"/>
      <c r="AW28" s="841"/>
      <c r="AX28" s="841"/>
      <c r="AY28" s="841"/>
      <c r="AZ28" s="842" t="s">
        <v>537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408</v>
      </c>
      <c r="C29" s="794"/>
      <c r="D29" s="794"/>
      <c r="E29" s="794"/>
      <c r="F29" s="794"/>
      <c r="G29" s="794"/>
      <c r="H29" s="794"/>
      <c r="I29" s="794"/>
      <c r="J29" s="794"/>
      <c r="K29" s="794"/>
      <c r="L29" s="794"/>
      <c r="M29" s="794"/>
      <c r="N29" s="794"/>
      <c r="O29" s="794"/>
      <c r="P29" s="795"/>
      <c r="Q29" s="796">
        <v>5627</v>
      </c>
      <c r="R29" s="797"/>
      <c r="S29" s="797"/>
      <c r="T29" s="797"/>
      <c r="U29" s="797"/>
      <c r="V29" s="797">
        <v>5467</v>
      </c>
      <c r="W29" s="797"/>
      <c r="X29" s="797"/>
      <c r="Y29" s="797"/>
      <c r="Z29" s="797"/>
      <c r="AA29" s="797">
        <v>160</v>
      </c>
      <c r="AB29" s="797"/>
      <c r="AC29" s="797"/>
      <c r="AD29" s="797"/>
      <c r="AE29" s="798"/>
      <c r="AF29" s="799">
        <v>160</v>
      </c>
      <c r="AG29" s="800"/>
      <c r="AH29" s="800"/>
      <c r="AI29" s="800"/>
      <c r="AJ29" s="801"/>
      <c r="AK29" s="847">
        <v>791</v>
      </c>
      <c r="AL29" s="843"/>
      <c r="AM29" s="843"/>
      <c r="AN29" s="843"/>
      <c r="AO29" s="843"/>
      <c r="AP29" s="843" t="s">
        <v>537</v>
      </c>
      <c r="AQ29" s="843"/>
      <c r="AR29" s="843"/>
      <c r="AS29" s="843"/>
      <c r="AT29" s="843"/>
      <c r="AU29" s="843" t="s">
        <v>537</v>
      </c>
      <c r="AV29" s="843"/>
      <c r="AW29" s="843"/>
      <c r="AX29" s="843"/>
      <c r="AY29" s="843"/>
      <c r="AZ29" s="844" t="s">
        <v>537</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409</v>
      </c>
      <c r="C30" s="794"/>
      <c r="D30" s="794"/>
      <c r="E30" s="794"/>
      <c r="F30" s="794"/>
      <c r="G30" s="794"/>
      <c r="H30" s="794"/>
      <c r="I30" s="794"/>
      <c r="J30" s="794"/>
      <c r="K30" s="794"/>
      <c r="L30" s="794"/>
      <c r="M30" s="794"/>
      <c r="N30" s="794"/>
      <c r="O30" s="794"/>
      <c r="P30" s="795"/>
      <c r="Q30" s="796">
        <v>686</v>
      </c>
      <c r="R30" s="797"/>
      <c r="S30" s="797"/>
      <c r="T30" s="797"/>
      <c r="U30" s="797"/>
      <c r="V30" s="797">
        <v>682</v>
      </c>
      <c r="W30" s="797"/>
      <c r="X30" s="797"/>
      <c r="Y30" s="797"/>
      <c r="Z30" s="797"/>
      <c r="AA30" s="797">
        <v>4</v>
      </c>
      <c r="AB30" s="797"/>
      <c r="AC30" s="797"/>
      <c r="AD30" s="797"/>
      <c r="AE30" s="798"/>
      <c r="AF30" s="799">
        <v>4</v>
      </c>
      <c r="AG30" s="800"/>
      <c r="AH30" s="800"/>
      <c r="AI30" s="800"/>
      <c r="AJ30" s="801"/>
      <c r="AK30" s="847">
        <v>176</v>
      </c>
      <c r="AL30" s="843"/>
      <c r="AM30" s="843"/>
      <c r="AN30" s="843"/>
      <c r="AO30" s="843"/>
      <c r="AP30" s="843" t="s">
        <v>537</v>
      </c>
      <c r="AQ30" s="843"/>
      <c r="AR30" s="843"/>
      <c r="AS30" s="843"/>
      <c r="AT30" s="843"/>
      <c r="AU30" s="843" t="s">
        <v>537</v>
      </c>
      <c r="AV30" s="843"/>
      <c r="AW30" s="843"/>
      <c r="AX30" s="843"/>
      <c r="AY30" s="843"/>
      <c r="AZ30" s="844" t="s">
        <v>537</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410</v>
      </c>
      <c r="C31" s="794"/>
      <c r="D31" s="794"/>
      <c r="E31" s="794"/>
      <c r="F31" s="794"/>
      <c r="G31" s="794"/>
      <c r="H31" s="794"/>
      <c r="I31" s="794"/>
      <c r="J31" s="794"/>
      <c r="K31" s="794"/>
      <c r="L31" s="794"/>
      <c r="M31" s="794"/>
      <c r="N31" s="794"/>
      <c r="O31" s="794"/>
      <c r="P31" s="795"/>
      <c r="Q31" s="796">
        <v>7</v>
      </c>
      <c r="R31" s="797"/>
      <c r="S31" s="797"/>
      <c r="T31" s="797"/>
      <c r="U31" s="797"/>
      <c r="V31" s="797">
        <v>6</v>
      </c>
      <c r="W31" s="797"/>
      <c r="X31" s="797"/>
      <c r="Y31" s="797"/>
      <c r="Z31" s="797"/>
      <c r="AA31" s="797">
        <v>0</v>
      </c>
      <c r="AB31" s="797"/>
      <c r="AC31" s="797"/>
      <c r="AD31" s="797"/>
      <c r="AE31" s="798"/>
      <c r="AF31" s="799">
        <v>0</v>
      </c>
      <c r="AG31" s="800"/>
      <c r="AH31" s="800"/>
      <c r="AI31" s="800"/>
      <c r="AJ31" s="801"/>
      <c r="AK31" s="847" t="s">
        <v>537</v>
      </c>
      <c r="AL31" s="843"/>
      <c r="AM31" s="843"/>
      <c r="AN31" s="843"/>
      <c r="AO31" s="843"/>
      <c r="AP31" s="843" t="s">
        <v>537</v>
      </c>
      <c r="AQ31" s="843"/>
      <c r="AR31" s="843"/>
      <c r="AS31" s="843"/>
      <c r="AT31" s="843"/>
      <c r="AU31" s="843" t="s">
        <v>537</v>
      </c>
      <c r="AV31" s="843"/>
      <c r="AW31" s="843"/>
      <c r="AX31" s="843"/>
      <c r="AY31" s="843"/>
      <c r="AZ31" s="844" t="s">
        <v>537</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411</v>
      </c>
      <c r="C32" s="794"/>
      <c r="D32" s="794"/>
      <c r="E32" s="794"/>
      <c r="F32" s="794"/>
      <c r="G32" s="794"/>
      <c r="H32" s="794"/>
      <c r="I32" s="794"/>
      <c r="J32" s="794"/>
      <c r="K32" s="794"/>
      <c r="L32" s="794"/>
      <c r="M32" s="794"/>
      <c r="N32" s="794"/>
      <c r="O32" s="794"/>
      <c r="P32" s="795"/>
      <c r="Q32" s="796">
        <v>821</v>
      </c>
      <c r="R32" s="797"/>
      <c r="S32" s="797"/>
      <c r="T32" s="797"/>
      <c r="U32" s="797"/>
      <c r="V32" s="797">
        <v>777</v>
      </c>
      <c r="W32" s="797"/>
      <c r="X32" s="797"/>
      <c r="Y32" s="797"/>
      <c r="Z32" s="797"/>
      <c r="AA32" s="797">
        <v>44</v>
      </c>
      <c r="AB32" s="797"/>
      <c r="AC32" s="797"/>
      <c r="AD32" s="797"/>
      <c r="AE32" s="798"/>
      <c r="AF32" s="799">
        <v>1232</v>
      </c>
      <c r="AG32" s="800"/>
      <c r="AH32" s="800"/>
      <c r="AI32" s="800"/>
      <c r="AJ32" s="801"/>
      <c r="AK32" s="847">
        <v>75</v>
      </c>
      <c r="AL32" s="843"/>
      <c r="AM32" s="843"/>
      <c r="AN32" s="843"/>
      <c r="AO32" s="843"/>
      <c r="AP32" s="843">
        <v>2859</v>
      </c>
      <c r="AQ32" s="843"/>
      <c r="AR32" s="843"/>
      <c r="AS32" s="843"/>
      <c r="AT32" s="843"/>
      <c r="AU32" s="843">
        <v>526</v>
      </c>
      <c r="AV32" s="843"/>
      <c r="AW32" s="843"/>
      <c r="AX32" s="843"/>
      <c r="AY32" s="843"/>
      <c r="AZ32" s="844" t="s">
        <v>537</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2222</v>
      </c>
      <c r="R33" s="797"/>
      <c r="S33" s="797"/>
      <c r="T33" s="797"/>
      <c r="U33" s="797"/>
      <c r="V33" s="797">
        <v>2238</v>
      </c>
      <c r="W33" s="797"/>
      <c r="X33" s="797"/>
      <c r="Y33" s="797"/>
      <c r="Z33" s="797"/>
      <c r="AA33" s="797">
        <v>-16</v>
      </c>
      <c r="AB33" s="797"/>
      <c r="AC33" s="797"/>
      <c r="AD33" s="797"/>
      <c r="AE33" s="798"/>
      <c r="AF33" s="799">
        <v>17</v>
      </c>
      <c r="AG33" s="800"/>
      <c r="AH33" s="800"/>
      <c r="AI33" s="800"/>
      <c r="AJ33" s="801"/>
      <c r="AK33" s="847">
        <v>1177</v>
      </c>
      <c r="AL33" s="843"/>
      <c r="AM33" s="843"/>
      <c r="AN33" s="843"/>
      <c r="AO33" s="843"/>
      <c r="AP33" s="843">
        <v>17494</v>
      </c>
      <c r="AQ33" s="843"/>
      <c r="AR33" s="843"/>
      <c r="AS33" s="843"/>
      <c r="AT33" s="843"/>
      <c r="AU33" s="843">
        <v>9447</v>
      </c>
      <c r="AV33" s="843"/>
      <c r="AW33" s="843"/>
      <c r="AX33" s="843"/>
      <c r="AY33" s="843"/>
      <c r="AZ33" s="844" t="s">
        <v>537</v>
      </c>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8</v>
      </c>
      <c r="R34" s="797"/>
      <c r="S34" s="797"/>
      <c r="T34" s="797"/>
      <c r="U34" s="797"/>
      <c r="V34" s="797">
        <v>6</v>
      </c>
      <c r="W34" s="797"/>
      <c r="X34" s="797"/>
      <c r="Y34" s="797"/>
      <c r="Z34" s="797"/>
      <c r="AA34" s="797">
        <v>2</v>
      </c>
      <c r="AB34" s="797"/>
      <c r="AC34" s="797"/>
      <c r="AD34" s="797"/>
      <c r="AE34" s="798"/>
      <c r="AF34" s="799">
        <v>2</v>
      </c>
      <c r="AG34" s="800"/>
      <c r="AH34" s="800"/>
      <c r="AI34" s="800"/>
      <c r="AJ34" s="801"/>
      <c r="AK34" s="847" t="s">
        <v>537</v>
      </c>
      <c r="AL34" s="843"/>
      <c r="AM34" s="843"/>
      <c r="AN34" s="843"/>
      <c r="AO34" s="843"/>
      <c r="AP34" s="843" t="s">
        <v>537</v>
      </c>
      <c r="AQ34" s="843"/>
      <c r="AR34" s="843"/>
      <c r="AS34" s="843"/>
      <c r="AT34" s="843"/>
      <c r="AU34" s="843" t="s">
        <v>537</v>
      </c>
      <c r="AV34" s="843"/>
      <c r="AW34" s="843"/>
      <c r="AX34" s="843"/>
      <c r="AY34" s="843"/>
      <c r="AZ34" s="844" t="s">
        <v>537</v>
      </c>
      <c r="BA34" s="844"/>
      <c r="BB34" s="844"/>
      <c r="BC34" s="844"/>
      <c r="BD34" s="844"/>
      <c r="BE34" s="845" t="s">
        <v>416</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394</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1431</v>
      </c>
      <c r="AG63" s="857"/>
      <c r="AH63" s="857"/>
      <c r="AI63" s="857"/>
      <c r="AJ63" s="858"/>
      <c r="AK63" s="859"/>
      <c r="AL63" s="854"/>
      <c r="AM63" s="854"/>
      <c r="AN63" s="854"/>
      <c r="AO63" s="854"/>
      <c r="AP63" s="857">
        <f>SUM(AP28:AT34)</f>
        <v>20353</v>
      </c>
      <c r="AQ63" s="857"/>
      <c r="AR63" s="857"/>
      <c r="AS63" s="857"/>
      <c r="AT63" s="857"/>
      <c r="AU63" s="857">
        <f>SUM(AU28:AY34)</f>
        <v>9973</v>
      </c>
      <c r="AV63" s="857"/>
      <c r="AW63" s="857"/>
      <c r="AX63" s="857"/>
      <c r="AY63" s="857"/>
      <c r="AZ63" s="861"/>
      <c r="BA63" s="861"/>
      <c r="BB63" s="861"/>
      <c r="BC63" s="861"/>
      <c r="BD63" s="861"/>
      <c r="BE63" s="862"/>
      <c r="BF63" s="862"/>
      <c r="BG63" s="862"/>
      <c r="BH63" s="862"/>
      <c r="BI63" s="863"/>
      <c r="BJ63" s="864" t="s">
        <v>419</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421</v>
      </c>
      <c r="B66" s="741"/>
      <c r="C66" s="741"/>
      <c r="D66" s="741"/>
      <c r="E66" s="741"/>
      <c r="F66" s="741"/>
      <c r="G66" s="741"/>
      <c r="H66" s="741"/>
      <c r="I66" s="741"/>
      <c r="J66" s="741"/>
      <c r="K66" s="741"/>
      <c r="L66" s="741"/>
      <c r="M66" s="741"/>
      <c r="N66" s="741"/>
      <c r="O66" s="741"/>
      <c r="P66" s="742"/>
      <c r="Q66" s="746" t="s">
        <v>422</v>
      </c>
      <c r="R66" s="747"/>
      <c r="S66" s="747"/>
      <c r="T66" s="747"/>
      <c r="U66" s="748"/>
      <c r="V66" s="746" t="s">
        <v>423</v>
      </c>
      <c r="W66" s="747"/>
      <c r="X66" s="747"/>
      <c r="Y66" s="747"/>
      <c r="Z66" s="748"/>
      <c r="AA66" s="746" t="s">
        <v>424</v>
      </c>
      <c r="AB66" s="747"/>
      <c r="AC66" s="747"/>
      <c r="AD66" s="747"/>
      <c r="AE66" s="748"/>
      <c r="AF66" s="867" t="s">
        <v>425</v>
      </c>
      <c r="AG66" s="828"/>
      <c r="AH66" s="828"/>
      <c r="AI66" s="828"/>
      <c r="AJ66" s="868"/>
      <c r="AK66" s="746" t="s">
        <v>426</v>
      </c>
      <c r="AL66" s="741"/>
      <c r="AM66" s="741"/>
      <c r="AN66" s="741"/>
      <c r="AO66" s="742"/>
      <c r="AP66" s="746" t="s">
        <v>427</v>
      </c>
      <c r="AQ66" s="747"/>
      <c r="AR66" s="747"/>
      <c r="AS66" s="747"/>
      <c r="AT66" s="748"/>
      <c r="AU66" s="746" t="s">
        <v>428</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588</v>
      </c>
      <c r="C68" s="883"/>
      <c r="D68" s="883"/>
      <c r="E68" s="883"/>
      <c r="F68" s="883"/>
      <c r="G68" s="883"/>
      <c r="H68" s="883"/>
      <c r="I68" s="883"/>
      <c r="J68" s="883"/>
      <c r="K68" s="883"/>
      <c r="L68" s="883"/>
      <c r="M68" s="883"/>
      <c r="N68" s="883"/>
      <c r="O68" s="883"/>
      <c r="P68" s="884"/>
      <c r="Q68" s="885">
        <v>2794</v>
      </c>
      <c r="R68" s="879"/>
      <c r="S68" s="879"/>
      <c r="T68" s="879"/>
      <c r="U68" s="879"/>
      <c r="V68" s="879">
        <v>2791</v>
      </c>
      <c r="W68" s="879"/>
      <c r="X68" s="879"/>
      <c r="Y68" s="879"/>
      <c r="Z68" s="879"/>
      <c r="AA68" s="879">
        <v>3</v>
      </c>
      <c r="AB68" s="879"/>
      <c r="AC68" s="879"/>
      <c r="AD68" s="879"/>
      <c r="AE68" s="879"/>
      <c r="AF68" s="879">
        <v>3</v>
      </c>
      <c r="AG68" s="879"/>
      <c r="AH68" s="879"/>
      <c r="AI68" s="879"/>
      <c r="AJ68" s="879"/>
      <c r="AK68" s="879" t="s">
        <v>537</v>
      </c>
      <c r="AL68" s="879"/>
      <c r="AM68" s="879"/>
      <c r="AN68" s="879"/>
      <c r="AO68" s="879"/>
      <c r="AP68" s="879">
        <v>2900</v>
      </c>
      <c r="AQ68" s="879"/>
      <c r="AR68" s="879"/>
      <c r="AS68" s="879"/>
      <c r="AT68" s="879"/>
      <c r="AU68" s="879">
        <v>2056</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589</v>
      </c>
      <c r="C69" s="887"/>
      <c r="D69" s="887"/>
      <c r="E69" s="887"/>
      <c r="F69" s="887"/>
      <c r="G69" s="887"/>
      <c r="H69" s="887"/>
      <c r="I69" s="887"/>
      <c r="J69" s="887"/>
      <c r="K69" s="887"/>
      <c r="L69" s="887"/>
      <c r="M69" s="887"/>
      <c r="N69" s="887"/>
      <c r="O69" s="887"/>
      <c r="P69" s="888"/>
      <c r="Q69" s="889">
        <v>45</v>
      </c>
      <c r="R69" s="843"/>
      <c r="S69" s="843"/>
      <c r="T69" s="843"/>
      <c r="U69" s="843"/>
      <c r="V69" s="843">
        <v>44</v>
      </c>
      <c r="W69" s="843"/>
      <c r="X69" s="843"/>
      <c r="Y69" s="843"/>
      <c r="Z69" s="843"/>
      <c r="AA69" s="843">
        <v>0</v>
      </c>
      <c r="AB69" s="843"/>
      <c r="AC69" s="843"/>
      <c r="AD69" s="843"/>
      <c r="AE69" s="843"/>
      <c r="AF69" s="843">
        <v>0</v>
      </c>
      <c r="AG69" s="843"/>
      <c r="AH69" s="843"/>
      <c r="AI69" s="843"/>
      <c r="AJ69" s="843"/>
      <c r="AK69" s="843">
        <v>23</v>
      </c>
      <c r="AL69" s="843"/>
      <c r="AM69" s="843"/>
      <c r="AN69" s="843"/>
      <c r="AO69" s="843"/>
      <c r="AP69" s="843" t="s">
        <v>537</v>
      </c>
      <c r="AQ69" s="843"/>
      <c r="AR69" s="843"/>
      <c r="AS69" s="843"/>
      <c r="AT69" s="843"/>
      <c r="AU69" s="843" t="s">
        <v>537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590</v>
      </c>
      <c r="C70" s="887"/>
      <c r="D70" s="887"/>
      <c r="E70" s="887"/>
      <c r="F70" s="887"/>
      <c r="G70" s="887"/>
      <c r="H70" s="887"/>
      <c r="I70" s="887"/>
      <c r="J70" s="887"/>
      <c r="K70" s="887"/>
      <c r="L70" s="887"/>
      <c r="M70" s="887"/>
      <c r="N70" s="887"/>
      <c r="O70" s="887"/>
      <c r="P70" s="888"/>
      <c r="Q70" s="889">
        <v>37</v>
      </c>
      <c r="R70" s="843"/>
      <c r="S70" s="843"/>
      <c r="T70" s="843"/>
      <c r="U70" s="843"/>
      <c r="V70" s="843">
        <v>37</v>
      </c>
      <c r="W70" s="843"/>
      <c r="X70" s="843"/>
      <c r="Y70" s="843"/>
      <c r="Z70" s="843"/>
      <c r="AA70" s="843">
        <v>0</v>
      </c>
      <c r="AB70" s="843"/>
      <c r="AC70" s="843"/>
      <c r="AD70" s="843"/>
      <c r="AE70" s="843"/>
      <c r="AF70" s="843">
        <v>0</v>
      </c>
      <c r="AG70" s="843"/>
      <c r="AH70" s="843"/>
      <c r="AI70" s="843"/>
      <c r="AJ70" s="843"/>
      <c r="AK70" s="843">
        <v>3</v>
      </c>
      <c r="AL70" s="843"/>
      <c r="AM70" s="843"/>
      <c r="AN70" s="843"/>
      <c r="AO70" s="843"/>
      <c r="AP70" s="843" t="s">
        <v>537</v>
      </c>
      <c r="AQ70" s="843"/>
      <c r="AR70" s="843"/>
      <c r="AS70" s="843"/>
      <c r="AT70" s="843"/>
      <c r="AU70" s="843" t="s">
        <v>537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591</v>
      </c>
      <c r="C71" s="887"/>
      <c r="D71" s="887"/>
      <c r="E71" s="887"/>
      <c r="F71" s="887"/>
      <c r="G71" s="887"/>
      <c r="H71" s="887"/>
      <c r="I71" s="887"/>
      <c r="J71" s="887"/>
      <c r="K71" s="887"/>
      <c r="L71" s="887"/>
      <c r="M71" s="887"/>
      <c r="N71" s="887"/>
      <c r="O71" s="887"/>
      <c r="P71" s="888"/>
      <c r="Q71" s="889">
        <v>103</v>
      </c>
      <c r="R71" s="843"/>
      <c r="S71" s="843"/>
      <c r="T71" s="843"/>
      <c r="U71" s="843"/>
      <c r="V71" s="843">
        <v>102</v>
      </c>
      <c r="W71" s="843"/>
      <c r="X71" s="843"/>
      <c r="Y71" s="843"/>
      <c r="Z71" s="843"/>
      <c r="AA71" s="843">
        <v>1</v>
      </c>
      <c r="AB71" s="843"/>
      <c r="AC71" s="843"/>
      <c r="AD71" s="843"/>
      <c r="AE71" s="843"/>
      <c r="AF71" s="843">
        <v>1</v>
      </c>
      <c r="AG71" s="843"/>
      <c r="AH71" s="843"/>
      <c r="AI71" s="843"/>
      <c r="AJ71" s="843"/>
      <c r="AK71" s="843">
        <v>29</v>
      </c>
      <c r="AL71" s="843"/>
      <c r="AM71" s="843"/>
      <c r="AN71" s="843"/>
      <c r="AO71" s="843"/>
      <c r="AP71" s="843" t="s">
        <v>537</v>
      </c>
      <c r="AQ71" s="843"/>
      <c r="AR71" s="843"/>
      <c r="AS71" s="843"/>
      <c r="AT71" s="843"/>
      <c r="AU71" s="843" t="s">
        <v>537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592</v>
      </c>
      <c r="C72" s="887"/>
      <c r="D72" s="887"/>
      <c r="E72" s="887"/>
      <c r="F72" s="887"/>
      <c r="G72" s="887"/>
      <c r="H72" s="887"/>
      <c r="I72" s="887"/>
      <c r="J72" s="887"/>
      <c r="K72" s="887"/>
      <c r="L72" s="887"/>
      <c r="M72" s="887"/>
      <c r="N72" s="887"/>
      <c r="O72" s="887"/>
      <c r="P72" s="888"/>
      <c r="Q72" s="889">
        <v>85678</v>
      </c>
      <c r="R72" s="843"/>
      <c r="S72" s="843"/>
      <c r="T72" s="843"/>
      <c r="U72" s="843"/>
      <c r="V72" s="843">
        <v>84802</v>
      </c>
      <c r="W72" s="843"/>
      <c r="X72" s="843"/>
      <c r="Y72" s="843"/>
      <c r="Z72" s="843"/>
      <c r="AA72" s="843">
        <v>876</v>
      </c>
      <c r="AB72" s="843"/>
      <c r="AC72" s="843"/>
      <c r="AD72" s="843"/>
      <c r="AE72" s="843"/>
      <c r="AF72" s="843">
        <v>876</v>
      </c>
      <c r="AG72" s="843"/>
      <c r="AH72" s="843"/>
      <c r="AI72" s="843"/>
      <c r="AJ72" s="843"/>
      <c r="AK72" s="843">
        <v>470</v>
      </c>
      <c r="AL72" s="843"/>
      <c r="AM72" s="843"/>
      <c r="AN72" s="843"/>
      <c r="AO72" s="843"/>
      <c r="AP72" s="843" t="s">
        <v>537</v>
      </c>
      <c r="AQ72" s="843"/>
      <c r="AR72" s="843"/>
      <c r="AS72" s="843"/>
      <c r="AT72" s="843"/>
      <c r="AU72" s="843" t="s">
        <v>537</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394</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SUM(AF68:AJ72)</f>
        <v>880</v>
      </c>
      <c r="AG88" s="857"/>
      <c r="AH88" s="857"/>
      <c r="AI88" s="857"/>
      <c r="AJ88" s="857"/>
      <c r="AK88" s="854"/>
      <c r="AL88" s="854"/>
      <c r="AM88" s="854"/>
      <c r="AN88" s="854"/>
      <c r="AO88" s="854"/>
      <c r="AP88" s="857">
        <f t="shared" ref="AP88" si="0">SUM(AP68:AT72)</f>
        <v>2900</v>
      </c>
      <c r="AQ88" s="857"/>
      <c r="AR88" s="857"/>
      <c r="AS88" s="857"/>
      <c r="AT88" s="857"/>
      <c r="AU88" s="857">
        <f t="shared" ref="AU88" si="1">SUM(AU68:AY72)</f>
        <v>2056</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f>
        <v>9</v>
      </c>
      <c r="CS102" s="865"/>
      <c r="CT102" s="865"/>
      <c r="CU102" s="865"/>
      <c r="CV102" s="904"/>
      <c r="CW102" s="903" t="s">
        <v>537</v>
      </c>
      <c r="CX102" s="865"/>
      <c r="CY102" s="865"/>
      <c r="CZ102" s="865"/>
      <c r="DA102" s="904"/>
      <c r="DB102" s="903" t="s">
        <v>537</v>
      </c>
      <c r="DC102" s="865"/>
      <c r="DD102" s="865"/>
      <c r="DE102" s="865"/>
      <c r="DF102" s="904"/>
      <c r="DG102" s="903" t="s">
        <v>537</v>
      </c>
      <c r="DH102" s="865"/>
      <c r="DI102" s="865"/>
      <c r="DJ102" s="865"/>
      <c r="DK102" s="904"/>
      <c r="DL102" s="903" t="s">
        <v>537</v>
      </c>
      <c r="DM102" s="865"/>
      <c r="DN102" s="865"/>
      <c r="DO102" s="865"/>
      <c r="DP102" s="904"/>
      <c r="DQ102" s="903" t="s">
        <v>537</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310</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310</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310</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2946075</v>
      </c>
      <c r="AB110" s="913"/>
      <c r="AC110" s="913"/>
      <c r="AD110" s="913"/>
      <c r="AE110" s="914"/>
      <c r="AF110" s="915">
        <v>2881648</v>
      </c>
      <c r="AG110" s="913"/>
      <c r="AH110" s="913"/>
      <c r="AI110" s="913"/>
      <c r="AJ110" s="914"/>
      <c r="AK110" s="915">
        <v>2880660</v>
      </c>
      <c r="AL110" s="913"/>
      <c r="AM110" s="913"/>
      <c r="AN110" s="913"/>
      <c r="AO110" s="914"/>
      <c r="AP110" s="916">
        <v>24.5</v>
      </c>
      <c r="AQ110" s="917"/>
      <c r="AR110" s="917"/>
      <c r="AS110" s="917"/>
      <c r="AT110" s="918"/>
      <c r="AU110" s="919" t="s">
        <v>75</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29529158</v>
      </c>
      <c r="BR110" s="944"/>
      <c r="BS110" s="944"/>
      <c r="BT110" s="944"/>
      <c r="BU110" s="944"/>
      <c r="BV110" s="944">
        <v>28686006</v>
      </c>
      <c r="BW110" s="944"/>
      <c r="BX110" s="944"/>
      <c r="BY110" s="944"/>
      <c r="BZ110" s="944"/>
      <c r="CA110" s="944">
        <v>27397435</v>
      </c>
      <c r="CB110" s="944"/>
      <c r="CC110" s="944"/>
      <c r="CD110" s="944"/>
      <c r="CE110" s="944"/>
      <c r="CF110" s="957">
        <v>233</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446</v>
      </c>
      <c r="DH110" s="944"/>
      <c r="DI110" s="944"/>
      <c r="DJ110" s="944"/>
      <c r="DK110" s="944"/>
      <c r="DL110" s="944" t="s">
        <v>396</v>
      </c>
      <c r="DM110" s="944"/>
      <c r="DN110" s="944"/>
      <c r="DO110" s="944"/>
      <c r="DP110" s="944"/>
      <c r="DQ110" s="944" t="s">
        <v>396</v>
      </c>
      <c r="DR110" s="944"/>
      <c r="DS110" s="944"/>
      <c r="DT110" s="944"/>
      <c r="DU110" s="944"/>
      <c r="DV110" s="945" t="s">
        <v>396</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448</v>
      </c>
      <c r="AB111" s="951"/>
      <c r="AC111" s="951"/>
      <c r="AD111" s="951"/>
      <c r="AE111" s="952"/>
      <c r="AF111" s="953" t="s">
        <v>449</v>
      </c>
      <c r="AG111" s="951"/>
      <c r="AH111" s="951"/>
      <c r="AI111" s="951"/>
      <c r="AJ111" s="952"/>
      <c r="AK111" s="953" t="s">
        <v>448</v>
      </c>
      <c r="AL111" s="951"/>
      <c r="AM111" s="951"/>
      <c r="AN111" s="951"/>
      <c r="AO111" s="952"/>
      <c r="AP111" s="954" t="s">
        <v>448</v>
      </c>
      <c r="AQ111" s="955"/>
      <c r="AR111" s="955"/>
      <c r="AS111" s="955"/>
      <c r="AT111" s="956"/>
      <c r="AU111" s="921"/>
      <c r="AV111" s="922"/>
      <c r="AW111" s="922"/>
      <c r="AX111" s="922"/>
      <c r="AY111" s="922"/>
      <c r="AZ111" s="935" t="s">
        <v>450</v>
      </c>
      <c r="BA111" s="936"/>
      <c r="BB111" s="936"/>
      <c r="BC111" s="936"/>
      <c r="BD111" s="936"/>
      <c r="BE111" s="936"/>
      <c r="BF111" s="936"/>
      <c r="BG111" s="936"/>
      <c r="BH111" s="936"/>
      <c r="BI111" s="936"/>
      <c r="BJ111" s="936"/>
      <c r="BK111" s="936"/>
      <c r="BL111" s="936"/>
      <c r="BM111" s="936"/>
      <c r="BN111" s="936"/>
      <c r="BO111" s="936"/>
      <c r="BP111" s="937"/>
      <c r="BQ111" s="938">
        <v>32</v>
      </c>
      <c r="BR111" s="939"/>
      <c r="BS111" s="939"/>
      <c r="BT111" s="939"/>
      <c r="BU111" s="939"/>
      <c r="BV111" s="939">
        <v>18</v>
      </c>
      <c r="BW111" s="939"/>
      <c r="BX111" s="939"/>
      <c r="BY111" s="939"/>
      <c r="BZ111" s="939"/>
      <c r="CA111" s="939">
        <v>105</v>
      </c>
      <c r="CB111" s="939"/>
      <c r="CC111" s="939"/>
      <c r="CD111" s="939"/>
      <c r="CE111" s="939"/>
      <c r="CF111" s="933">
        <v>0</v>
      </c>
      <c r="CG111" s="934"/>
      <c r="CH111" s="934"/>
      <c r="CI111" s="934"/>
      <c r="CJ111" s="934"/>
      <c r="CK111" s="961"/>
      <c r="CL111" s="962"/>
      <c r="CM111" s="935" t="s">
        <v>451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419</v>
      </c>
      <c r="DH111" s="939"/>
      <c r="DI111" s="939"/>
      <c r="DJ111" s="939"/>
      <c r="DK111" s="939"/>
      <c r="DL111" s="939" t="s">
        <v>446</v>
      </c>
      <c r="DM111" s="939"/>
      <c r="DN111" s="939"/>
      <c r="DO111" s="939"/>
      <c r="DP111" s="939"/>
      <c r="DQ111" s="939" t="s">
        <v>448</v>
      </c>
      <c r="DR111" s="939"/>
      <c r="DS111" s="939"/>
      <c r="DT111" s="939"/>
      <c r="DU111" s="939"/>
      <c r="DV111" s="940" t="s">
        <v>448</v>
      </c>
      <c r="DW111" s="940"/>
      <c r="DX111" s="940"/>
      <c r="DY111" s="940"/>
      <c r="DZ111" s="941"/>
    </row>
    <row r="112" spans="1:131" s="224" customFormat="1" ht="26.25" customHeight="1" x14ac:dyDescent="0.15">
      <c r="A112" s="965" t="s">
        <v>452</v>
      </c>
      <c r="B112" s="966"/>
      <c r="C112" s="936" t="s">
        <v>453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454</v>
      </c>
      <c r="AB112" s="972"/>
      <c r="AC112" s="972"/>
      <c r="AD112" s="972"/>
      <c r="AE112" s="973"/>
      <c r="AF112" s="974" t="s">
        <v>419</v>
      </c>
      <c r="AG112" s="972"/>
      <c r="AH112" s="972"/>
      <c r="AI112" s="972"/>
      <c r="AJ112" s="973"/>
      <c r="AK112" s="974" t="s">
        <v>449</v>
      </c>
      <c r="AL112" s="972"/>
      <c r="AM112" s="972"/>
      <c r="AN112" s="972"/>
      <c r="AO112" s="973"/>
      <c r="AP112" s="975" t="s">
        <v>449</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14789910</v>
      </c>
      <c r="BR112" s="939"/>
      <c r="BS112" s="939"/>
      <c r="BT112" s="939"/>
      <c r="BU112" s="939"/>
      <c r="BV112" s="939">
        <v>12414446</v>
      </c>
      <c r="BW112" s="939"/>
      <c r="BX112" s="939"/>
      <c r="BY112" s="939"/>
      <c r="BZ112" s="939"/>
      <c r="CA112" s="939">
        <v>9973048</v>
      </c>
      <c r="CB112" s="939"/>
      <c r="CC112" s="939"/>
      <c r="CD112" s="939"/>
      <c r="CE112" s="939"/>
      <c r="CF112" s="933">
        <v>84.8</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449</v>
      </c>
      <c r="DH112" s="939"/>
      <c r="DI112" s="939"/>
      <c r="DJ112" s="939"/>
      <c r="DK112" s="939"/>
      <c r="DL112" s="939" t="s">
        <v>448</v>
      </c>
      <c r="DM112" s="939"/>
      <c r="DN112" s="939"/>
      <c r="DO112" s="939"/>
      <c r="DP112" s="939"/>
      <c r="DQ112" s="939" t="s">
        <v>449</v>
      </c>
      <c r="DR112" s="939"/>
      <c r="DS112" s="939"/>
      <c r="DT112" s="939"/>
      <c r="DU112" s="939"/>
      <c r="DV112" s="940" t="s">
        <v>454</v>
      </c>
      <c r="DW112" s="940"/>
      <c r="DX112" s="940"/>
      <c r="DY112" s="940"/>
      <c r="DZ112" s="941"/>
    </row>
    <row r="113" spans="1:130" s="224" customFormat="1" ht="26.25" customHeight="1" x14ac:dyDescent="0.15">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895492</v>
      </c>
      <c r="AB113" s="951"/>
      <c r="AC113" s="951"/>
      <c r="AD113" s="951"/>
      <c r="AE113" s="952"/>
      <c r="AF113" s="953">
        <v>865293</v>
      </c>
      <c r="AG113" s="951"/>
      <c r="AH113" s="951"/>
      <c r="AI113" s="951"/>
      <c r="AJ113" s="952"/>
      <c r="AK113" s="953">
        <v>736201</v>
      </c>
      <c r="AL113" s="951"/>
      <c r="AM113" s="951"/>
      <c r="AN113" s="951"/>
      <c r="AO113" s="952"/>
      <c r="AP113" s="954">
        <v>6.3</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v>2448540</v>
      </c>
      <c r="BR113" s="939"/>
      <c r="BS113" s="939"/>
      <c r="BT113" s="939"/>
      <c r="BU113" s="939"/>
      <c r="BV113" s="939">
        <v>2382093</v>
      </c>
      <c r="BW113" s="939"/>
      <c r="BX113" s="939"/>
      <c r="BY113" s="939"/>
      <c r="BZ113" s="939"/>
      <c r="CA113" s="939">
        <v>2056364</v>
      </c>
      <c r="CB113" s="939"/>
      <c r="CC113" s="939"/>
      <c r="CD113" s="939"/>
      <c r="CE113" s="939"/>
      <c r="CF113" s="933">
        <v>17.5</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419</v>
      </c>
      <c r="DH113" s="972"/>
      <c r="DI113" s="972"/>
      <c r="DJ113" s="972"/>
      <c r="DK113" s="973"/>
      <c r="DL113" s="974" t="s">
        <v>419</v>
      </c>
      <c r="DM113" s="972"/>
      <c r="DN113" s="972"/>
      <c r="DO113" s="972"/>
      <c r="DP113" s="973"/>
      <c r="DQ113" s="974" t="s">
        <v>419</v>
      </c>
      <c r="DR113" s="972"/>
      <c r="DS113" s="972"/>
      <c r="DT113" s="972"/>
      <c r="DU113" s="973"/>
      <c r="DV113" s="975" t="s">
        <v>419</v>
      </c>
      <c r="DW113" s="976"/>
      <c r="DX113" s="976"/>
      <c r="DY113" s="976"/>
      <c r="DZ113" s="977"/>
    </row>
    <row r="114" spans="1:130" s="224" customFormat="1" ht="26.25" customHeight="1" x14ac:dyDescent="0.15">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169378</v>
      </c>
      <c r="AB114" s="972"/>
      <c r="AC114" s="972"/>
      <c r="AD114" s="972"/>
      <c r="AE114" s="973"/>
      <c r="AF114" s="974">
        <v>177498</v>
      </c>
      <c r="AG114" s="972"/>
      <c r="AH114" s="972"/>
      <c r="AI114" s="972"/>
      <c r="AJ114" s="973"/>
      <c r="AK114" s="974">
        <v>199381</v>
      </c>
      <c r="AL114" s="972"/>
      <c r="AM114" s="972"/>
      <c r="AN114" s="972"/>
      <c r="AO114" s="973"/>
      <c r="AP114" s="975">
        <v>1.7</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2803571</v>
      </c>
      <c r="BR114" s="939"/>
      <c r="BS114" s="939"/>
      <c r="BT114" s="939"/>
      <c r="BU114" s="939"/>
      <c r="BV114" s="939">
        <v>2856488</v>
      </c>
      <c r="BW114" s="939"/>
      <c r="BX114" s="939"/>
      <c r="BY114" s="939"/>
      <c r="BZ114" s="939"/>
      <c r="CA114" s="939">
        <v>2863068</v>
      </c>
      <c r="CB114" s="939"/>
      <c r="CC114" s="939"/>
      <c r="CD114" s="939"/>
      <c r="CE114" s="939"/>
      <c r="CF114" s="933">
        <v>24.4</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419</v>
      </c>
      <c r="DH114" s="972"/>
      <c r="DI114" s="972"/>
      <c r="DJ114" s="972"/>
      <c r="DK114" s="973"/>
      <c r="DL114" s="974" t="s">
        <v>449</v>
      </c>
      <c r="DM114" s="972"/>
      <c r="DN114" s="972"/>
      <c r="DO114" s="972"/>
      <c r="DP114" s="973"/>
      <c r="DQ114" s="974" t="s">
        <v>419</v>
      </c>
      <c r="DR114" s="972"/>
      <c r="DS114" s="972"/>
      <c r="DT114" s="972"/>
      <c r="DU114" s="973"/>
      <c r="DV114" s="975" t="s">
        <v>449</v>
      </c>
      <c r="DW114" s="976"/>
      <c r="DX114" s="976"/>
      <c r="DY114" s="976"/>
      <c r="DZ114" s="977"/>
    </row>
    <row r="115" spans="1:130" s="224" customFormat="1" ht="26.25" customHeight="1" x14ac:dyDescent="0.15">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11880</v>
      </c>
      <c r="AB115" s="951"/>
      <c r="AC115" s="951"/>
      <c r="AD115" s="951"/>
      <c r="AE115" s="952"/>
      <c r="AF115" s="953">
        <v>6</v>
      </c>
      <c r="AG115" s="951"/>
      <c r="AH115" s="951"/>
      <c r="AI115" s="951"/>
      <c r="AJ115" s="952"/>
      <c r="AK115" s="953">
        <v>6</v>
      </c>
      <c r="AL115" s="951"/>
      <c r="AM115" s="951"/>
      <c r="AN115" s="951"/>
      <c r="AO115" s="952"/>
      <c r="AP115" s="954">
        <v>0</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449</v>
      </c>
      <c r="BR115" s="939"/>
      <c r="BS115" s="939"/>
      <c r="BT115" s="939"/>
      <c r="BU115" s="939"/>
      <c r="BV115" s="939" t="s">
        <v>419</v>
      </c>
      <c r="BW115" s="939"/>
      <c r="BX115" s="939"/>
      <c r="BY115" s="939"/>
      <c r="BZ115" s="939"/>
      <c r="CA115" s="939" t="s">
        <v>419</v>
      </c>
      <c r="CB115" s="939"/>
      <c r="CC115" s="939"/>
      <c r="CD115" s="939"/>
      <c r="CE115" s="939"/>
      <c r="CF115" s="933" t="s">
        <v>449</v>
      </c>
      <c r="CG115" s="934"/>
      <c r="CH115" s="934"/>
      <c r="CI115" s="934"/>
      <c r="CJ115" s="934"/>
      <c r="CK115" s="961"/>
      <c r="CL115" s="962"/>
      <c r="CM115" s="935" t="s">
        <v>465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449</v>
      </c>
      <c r="DH115" s="972"/>
      <c r="DI115" s="972"/>
      <c r="DJ115" s="972"/>
      <c r="DK115" s="973"/>
      <c r="DL115" s="974" t="s">
        <v>448</v>
      </c>
      <c r="DM115" s="972"/>
      <c r="DN115" s="972"/>
      <c r="DO115" s="972"/>
      <c r="DP115" s="973"/>
      <c r="DQ115" s="974" t="s">
        <v>419</v>
      </c>
      <c r="DR115" s="972"/>
      <c r="DS115" s="972"/>
      <c r="DT115" s="972"/>
      <c r="DU115" s="973"/>
      <c r="DV115" s="975" t="s">
        <v>419</v>
      </c>
      <c r="DW115" s="976"/>
      <c r="DX115" s="976"/>
      <c r="DY115" s="976"/>
      <c r="DZ115" s="977"/>
    </row>
    <row r="116" spans="1:130" s="224" customFormat="1" ht="26.25" customHeight="1" x14ac:dyDescent="0.15">
      <c r="A116" s="969"/>
      <c r="B116" s="970"/>
      <c r="C116" s="978" t="s">
        <v>466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454</v>
      </c>
      <c r="AB116" s="972"/>
      <c r="AC116" s="972"/>
      <c r="AD116" s="972"/>
      <c r="AE116" s="973"/>
      <c r="AF116" s="974" t="s">
        <v>449</v>
      </c>
      <c r="AG116" s="972"/>
      <c r="AH116" s="972"/>
      <c r="AI116" s="972"/>
      <c r="AJ116" s="973"/>
      <c r="AK116" s="974" t="s">
        <v>419</v>
      </c>
      <c r="AL116" s="972"/>
      <c r="AM116" s="972"/>
      <c r="AN116" s="972"/>
      <c r="AO116" s="973"/>
      <c r="AP116" s="975" t="s">
        <v>449</v>
      </c>
      <c r="AQ116" s="976"/>
      <c r="AR116" s="976"/>
      <c r="AS116" s="976"/>
      <c r="AT116" s="977"/>
      <c r="AU116" s="921"/>
      <c r="AV116" s="922"/>
      <c r="AW116" s="922"/>
      <c r="AX116" s="922"/>
      <c r="AY116" s="922"/>
      <c r="AZ116" s="980" t="s">
        <v>467</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449</v>
      </c>
      <c r="BW116" s="939"/>
      <c r="BX116" s="939"/>
      <c r="BY116" s="939"/>
      <c r="BZ116" s="939"/>
      <c r="CA116" s="939" t="s">
        <v>448</v>
      </c>
      <c r="CB116" s="939"/>
      <c r="CC116" s="939"/>
      <c r="CD116" s="939"/>
      <c r="CE116" s="939"/>
      <c r="CF116" s="933" t="s">
        <v>449</v>
      </c>
      <c r="CG116" s="934"/>
      <c r="CH116" s="934"/>
      <c r="CI116" s="934"/>
      <c r="CJ116" s="934"/>
      <c r="CK116" s="961"/>
      <c r="CL116" s="962"/>
      <c r="CM116" s="935" t="s">
        <v>468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419</v>
      </c>
      <c r="DH116" s="972"/>
      <c r="DI116" s="972"/>
      <c r="DJ116" s="972"/>
      <c r="DK116" s="973"/>
      <c r="DL116" s="974" t="s">
        <v>449</v>
      </c>
      <c r="DM116" s="972"/>
      <c r="DN116" s="972"/>
      <c r="DO116" s="972"/>
      <c r="DP116" s="973"/>
      <c r="DQ116" s="974" t="s">
        <v>449</v>
      </c>
      <c r="DR116" s="972"/>
      <c r="DS116" s="972"/>
      <c r="DT116" s="972"/>
      <c r="DU116" s="973"/>
      <c r="DV116" s="975" t="s">
        <v>448</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469</v>
      </c>
      <c r="Z117" s="907"/>
      <c r="AA117" s="991">
        <v>4022825</v>
      </c>
      <c r="AB117" s="992"/>
      <c r="AC117" s="992"/>
      <c r="AD117" s="992"/>
      <c r="AE117" s="993"/>
      <c r="AF117" s="994">
        <v>3924445</v>
      </c>
      <c r="AG117" s="992"/>
      <c r="AH117" s="992"/>
      <c r="AI117" s="992"/>
      <c r="AJ117" s="993"/>
      <c r="AK117" s="994">
        <v>3816248</v>
      </c>
      <c r="AL117" s="992"/>
      <c r="AM117" s="992"/>
      <c r="AN117" s="992"/>
      <c r="AO117" s="993"/>
      <c r="AP117" s="995"/>
      <c r="AQ117" s="996"/>
      <c r="AR117" s="996"/>
      <c r="AS117" s="996"/>
      <c r="AT117" s="997"/>
      <c r="AU117" s="921"/>
      <c r="AV117" s="922"/>
      <c r="AW117" s="922"/>
      <c r="AX117" s="922"/>
      <c r="AY117" s="922"/>
      <c r="AZ117" s="987" t="s">
        <v>470</v>
      </c>
      <c r="BA117" s="988"/>
      <c r="BB117" s="988"/>
      <c r="BC117" s="988"/>
      <c r="BD117" s="988"/>
      <c r="BE117" s="988"/>
      <c r="BF117" s="988"/>
      <c r="BG117" s="988"/>
      <c r="BH117" s="988"/>
      <c r="BI117" s="988"/>
      <c r="BJ117" s="988"/>
      <c r="BK117" s="988"/>
      <c r="BL117" s="988"/>
      <c r="BM117" s="988"/>
      <c r="BN117" s="988"/>
      <c r="BO117" s="988"/>
      <c r="BP117" s="989"/>
      <c r="BQ117" s="938" t="s">
        <v>454</v>
      </c>
      <c r="BR117" s="939"/>
      <c r="BS117" s="939"/>
      <c r="BT117" s="939"/>
      <c r="BU117" s="939"/>
      <c r="BV117" s="939" t="s">
        <v>454</v>
      </c>
      <c r="BW117" s="939"/>
      <c r="BX117" s="939"/>
      <c r="BY117" s="939"/>
      <c r="BZ117" s="939"/>
      <c r="CA117" s="939" t="s">
        <v>419</v>
      </c>
      <c r="CB117" s="939"/>
      <c r="CC117" s="939"/>
      <c r="CD117" s="939"/>
      <c r="CE117" s="939"/>
      <c r="CF117" s="933" t="s">
        <v>419</v>
      </c>
      <c r="CG117" s="934"/>
      <c r="CH117" s="934"/>
      <c r="CI117" s="934"/>
      <c r="CJ117" s="934"/>
      <c r="CK117" s="961"/>
      <c r="CL117" s="962"/>
      <c r="CM117" s="935" t="s">
        <v>471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448</v>
      </c>
      <c r="DH117" s="972"/>
      <c r="DI117" s="972"/>
      <c r="DJ117" s="972"/>
      <c r="DK117" s="973"/>
      <c r="DL117" s="974" t="s">
        <v>454</v>
      </c>
      <c r="DM117" s="972"/>
      <c r="DN117" s="972"/>
      <c r="DO117" s="972"/>
      <c r="DP117" s="973"/>
      <c r="DQ117" s="974" t="s">
        <v>454</v>
      </c>
      <c r="DR117" s="972"/>
      <c r="DS117" s="972"/>
      <c r="DT117" s="972"/>
      <c r="DU117" s="973"/>
      <c r="DV117" s="975" t="s">
        <v>419</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310</v>
      </c>
      <c r="AL118" s="906"/>
      <c r="AM118" s="906"/>
      <c r="AN118" s="906"/>
      <c r="AO118" s="907"/>
      <c r="AP118" s="983" t="s">
        <v>440</v>
      </c>
      <c r="AQ118" s="984"/>
      <c r="AR118" s="984"/>
      <c r="AS118" s="984"/>
      <c r="AT118" s="985"/>
      <c r="AU118" s="921"/>
      <c r="AV118" s="922"/>
      <c r="AW118" s="922"/>
      <c r="AX118" s="922"/>
      <c r="AY118" s="922"/>
      <c r="AZ118" s="986" t="s">
        <v>472</v>
      </c>
      <c r="BA118" s="978"/>
      <c r="BB118" s="978"/>
      <c r="BC118" s="978"/>
      <c r="BD118" s="978"/>
      <c r="BE118" s="978"/>
      <c r="BF118" s="978"/>
      <c r="BG118" s="978"/>
      <c r="BH118" s="978"/>
      <c r="BI118" s="978"/>
      <c r="BJ118" s="978"/>
      <c r="BK118" s="978"/>
      <c r="BL118" s="978"/>
      <c r="BM118" s="978"/>
      <c r="BN118" s="978"/>
      <c r="BO118" s="978"/>
      <c r="BP118" s="979"/>
      <c r="BQ118" s="1012" t="s">
        <v>448</v>
      </c>
      <c r="BR118" s="1013"/>
      <c r="BS118" s="1013"/>
      <c r="BT118" s="1013"/>
      <c r="BU118" s="1013"/>
      <c r="BV118" s="1013" t="s">
        <v>448</v>
      </c>
      <c r="BW118" s="1013"/>
      <c r="BX118" s="1013"/>
      <c r="BY118" s="1013"/>
      <c r="BZ118" s="1013"/>
      <c r="CA118" s="1013" t="s">
        <v>448</v>
      </c>
      <c r="CB118" s="1013"/>
      <c r="CC118" s="1013"/>
      <c r="CD118" s="1013"/>
      <c r="CE118" s="1013"/>
      <c r="CF118" s="933" t="s">
        <v>454</v>
      </c>
      <c r="CG118" s="934"/>
      <c r="CH118" s="934"/>
      <c r="CI118" s="934"/>
      <c r="CJ118" s="934"/>
      <c r="CK118" s="961"/>
      <c r="CL118" s="962"/>
      <c r="CM118" s="935" t="s">
        <v>473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448</v>
      </c>
      <c r="DH118" s="972"/>
      <c r="DI118" s="972"/>
      <c r="DJ118" s="972"/>
      <c r="DK118" s="973"/>
      <c r="DL118" s="974" t="s">
        <v>448</v>
      </c>
      <c r="DM118" s="972"/>
      <c r="DN118" s="972"/>
      <c r="DO118" s="972"/>
      <c r="DP118" s="973"/>
      <c r="DQ118" s="974" t="s">
        <v>448</v>
      </c>
      <c r="DR118" s="972"/>
      <c r="DS118" s="972"/>
      <c r="DT118" s="972"/>
      <c r="DU118" s="973"/>
      <c r="DV118" s="975" t="s">
        <v>454</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448</v>
      </c>
      <c r="AB119" s="913"/>
      <c r="AC119" s="913"/>
      <c r="AD119" s="913"/>
      <c r="AE119" s="914"/>
      <c r="AF119" s="915" t="s">
        <v>454</v>
      </c>
      <c r="AG119" s="913"/>
      <c r="AH119" s="913"/>
      <c r="AI119" s="913"/>
      <c r="AJ119" s="914"/>
      <c r="AK119" s="915" t="s">
        <v>448</v>
      </c>
      <c r="AL119" s="913"/>
      <c r="AM119" s="913"/>
      <c r="AN119" s="913"/>
      <c r="AO119" s="914"/>
      <c r="AP119" s="916" t="s">
        <v>448</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474</v>
      </c>
      <c r="BP119" s="1018"/>
      <c r="BQ119" s="1012">
        <v>49571211</v>
      </c>
      <c r="BR119" s="1013"/>
      <c r="BS119" s="1013"/>
      <c r="BT119" s="1013"/>
      <c r="BU119" s="1013"/>
      <c r="BV119" s="1013">
        <v>46339051</v>
      </c>
      <c r="BW119" s="1013"/>
      <c r="BX119" s="1013"/>
      <c r="BY119" s="1013"/>
      <c r="BZ119" s="1013"/>
      <c r="CA119" s="1013">
        <v>42290020</v>
      </c>
      <c r="CB119" s="1013"/>
      <c r="CC119" s="1013"/>
      <c r="CD119" s="1013"/>
      <c r="CE119" s="1013"/>
      <c r="CF119" s="1014"/>
      <c r="CG119" s="1015"/>
      <c r="CH119" s="1015"/>
      <c r="CI119" s="1015"/>
      <c r="CJ119" s="1016"/>
      <c r="CK119" s="963"/>
      <c r="CL119" s="964"/>
      <c r="CM119" s="986" t="s">
        <v>475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32</v>
      </c>
      <c r="DH119" s="999"/>
      <c r="DI119" s="999"/>
      <c r="DJ119" s="999"/>
      <c r="DK119" s="1000"/>
      <c r="DL119" s="998">
        <v>18</v>
      </c>
      <c r="DM119" s="999"/>
      <c r="DN119" s="999"/>
      <c r="DO119" s="999"/>
      <c r="DP119" s="1000"/>
      <c r="DQ119" s="998">
        <v>105</v>
      </c>
      <c r="DR119" s="999"/>
      <c r="DS119" s="999"/>
      <c r="DT119" s="999"/>
      <c r="DU119" s="1000"/>
      <c r="DV119" s="1001">
        <v>0</v>
      </c>
      <c r="DW119" s="1002"/>
      <c r="DX119" s="1002"/>
      <c r="DY119" s="1002"/>
      <c r="DZ119" s="1003"/>
    </row>
    <row r="120" spans="1:130" s="224" customFormat="1" ht="26.25" customHeight="1" x14ac:dyDescent="0.15">
      <c r="A120" s="1070"/>
      <c r="B120" s="962"/>
      <c r="C120" s="935" t="s">
        <v>451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448</v>
      </c>
      <c r="AB120" s="972"/>
      <c r="AC120" s="972"/>
      <c r="AD120" s="972"/>
      <c r="AE120" s="973"/>
      <c r="AF120" s="974" t="s">
        <v>419</v>
      </c>
      <c r="AG120" s="972"/>
      <c r="AH120" s="972"/>
      <c r="AI120" s="972"/>
      <c r="AJ120" s="973"/>
      <c r="AK120" s="974" t="s">
        <v>476</v>
      </c>
      <c r="AL120" s="972"/>
      <c r="AM120" s="972"/>
      <c r="AN120" s="972"/>
      <c r="AO120" s="973"/>
      <c r="AP120" s="975" t="s">
        <v>448</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5275365</v>
      </c>
      <c r="BR120" s="944"/>
      <c r="BS120" s="944"/>
      <c r="BT120" s="944"/>
      <c r="BU120" s="944"/>
      <c r="BV120" s="944">
        <v>5834332</v>
      </c>
      <c r="BW120" s="944"/>
      <c r="BX120" s="944"/>
      <c r="BY120" s="944"/>
      <c r="BZ120" s="944"/>
      <c r="CA120" s="944">
        <v>6339787</v>
      </c>
      <c r="CB120" s="944"/>
      <c r="CC120" s="944"/>
      <c r="CD120" s="944"/>
      <c r="CE120" s="944"/>
      <c r="CF120" s="957">
        <v>53.9</v>
      </c>
      <c r="CG120" s="958"/>
      <c r="CH120" s="958"/>
      <c r="CI120" s="958"/>
      <c r="CJ120" s="958"/>
      <c r="CK120" s="1019" t="s">
        <v>479</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14196655</v>
      </c>
      <c r="DH120" s="944"/>
      <c r="DI120" s="944"/>
      <c r="DJ120" s="944"/>
      <c r="DK120" s="944"/>
      <c r="DL120" s="944">
        <v>11868999</v>
      </c>
      <c r="DM120" s="944"/>
      <c r="DN120" s="944"/>
      <c r="DO120" s="944"/>
      <c r="DP120" s="944"/>
      <c r="DQ120" s="944">
        <v>9446930</v>
      </c>
      <c r="DR120" s="944"/>
      <c r="DS120" s="944"/>
      <c r="DT120" s="944"/>
      <c r="DU120" s="944"/>
      <c r="DV120" s="945">
        <v>80.400000000000006</v>
      </c>
      <c r="DW120" s="945"/>
      <c r="DX120" s="945"/>
      <c r="DY120" s="945"/>
      <c r="DZ120" s="946"/>
    </row>
    <row r="121" spans="1:130" s="224" customFormat="1" ht="26.25" customHeight="1" x14ac:dyDescent="0.15">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448</v>
      </c>
      <c r="AB121" s="972"/>
      <c r="AC121" s="972"/>
      <c r="AD121" s="972"/>
      <c r="AE121" s="973"/>
      <c r="AF121" s="974" t="s">
        <v>448</v>
      </c>
      <c r="AG121" s="972"/>
      <c r="AH121" s="972"/>
      <c r="AI121" s="972"/>
      <c r="AJ121" s="973"/>
      <c r="AK121" s="974" t="s">
        <v>448</v>
      </c>
      <c r="AL121" s="972"/>
      <c r="AM121" s="972"/>
      <c r="AN121" s="972"/>
      <c r="AO121" s="973"/>
      <c r="AP121" s="975" t="s">
        <v>448</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v>2270107</v>
      </c>
      <c r="BR121" s="939"/>
      <c r="BS121" s="939"/>
      <c r="BT121" s="939"/>
      <c r="BU121" s="939"/>
      <c r="BV121" s="939">
        <v>2005972</v>
      </c>
      <c r="BW121" s="939"/>
      <c r="BX121" s="939"/>
      <c r="BY121" s="939"/>
      <c r="BZ121" s="939"/>
      <c r="CA121" s="939">
        <v>1766858</v>
      </c>
      <c r="CB121" s="939"/>
      <c r="CC121" s="939"/>
      <c r="CD121" s="939"/>
      <c r="CE121" s="939"/>
      <c r="CF121" s="933">
        <v>15</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v>593255</v>
      </c>
      <c r="DH121" s="939"/>
      <c r="DI121" s="939"/>
      <c r="DJ121" s="939"/>
      <c r="DK121" s="939"/>
      <c r="DL121" s="939">
        <v>545447</v>
      </c>
      <c r="DM121" s="939"/>
      <c r="DN121" s="939"/>
      <c r="DO121" s="939"/>
      <c r="DP121" s="939"/>
      <c r="DQ121" s="939">
        <v>526118</v>
      </c>
      <c r="DR121" s="939"/>
      <c r="DS121" s="939"/>
      <c r="DT121" s="939"/>
      <c r="DU121" s="939"/>
      <c r="DV121" s="940">
        <v>4.5</v>
      </c>
      <c r="DW121" s="940"/>
      <c r="DX121" s="940"/>
      <c r="DY121" s="940"/>
      <c r="DZ121" s="941"/>
    </row>
    <row r="122" spans="1:130" s="224" customFormat="1" ht="26.25" customHeight="1" x14ac:dyDescent="0.15">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448</v>
      </c>
      <c r="AG122" s="972"/>
      <c r="AH122" s="972"/>
      <c r="AI122" s="972"/>
      <c r="AJ122" s="973"/>
      <c r="AK122" s="974" t="s">
        <v>448</v>
      </c>
      <c r="AL122" s="972"/>
      <c r="AM122" s="972"/>
      <c r="AN122" s="972"/>
      <c r="AO122" s="973"/>
      <c r="AP122" s="975" t="s">
        <v>448</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31743849</v>
      </c>
      <c r="BR122" s="1013"/>
      <c r="BS122" s="1013"/>
      <c r="BT122" s="1013"/>
      <c r="BU122" s="1013"/>
      <c r="BV122" s="1013">
        <v>30503444</v>
      </c>
      <c r="BW122" s="1013"/>
      <c r="BX122" s="1013"/>
      <c r="BY122" s="1013"/>
      <c r="BZ122" s="1013"/>
      <c r="CA122" s="1013">
        <v>29005110</v>
      </c>
      <c r="CB122" s="1013"/>
      <c r="CC122" s="1013"/>
      <c r="CD122" s="1013"/>
      <c r="CE122" s="1013"/>
      <c r="CF122" s="1030">
        <v>246.7</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448</v>
      </c>
      <c r="DH122" s="939"/>
      <c r="DI122" s="939"/>
      <c r="DJ122" s="939"/>
      <c r="DK122" s="939"/>
      <c r="DL122" s="939" t="s">
        <v>448</v>
      </c>
      <c r="DM122" s="939"/>
      <c r="DN122" s="939"/>
      <c r="DO122" s="939"/>
      <c r="DP122" s="939"/>
      <c r="DQ122" s="939" t="s">
        <v>448</v>
      </c>
      <c r="DR122" s="939"/>
      <c r="DS122" s="939"/>
      <c r="DT122" s="939"/>
      <c r="DU122" s="939"/>
      <c r="DV122" s="940" t="s">
        <v>448</v>
      </c>
      <c r="DW122" s="940"/>
      <c r="DX122" s="940"/>
      <c r="DY122" s="940"/>
      <c r="DZ122" s="941"/>
    </row>
    <row r="123" spans="1:130" s="224" customFormat="1" ht="26.25" customHeight="1" x14ac:dyDescent="0.15">
      <c r="A123" s="1070"/>
      <c r="B123" s="962"/>
      <c r="C123" s="935" t="s">
        <v>468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448</v>
      </c>
      <c r="AB123" s="972"/>
      <c r="AC123" s="972"/>
      <c r="AD123" s="972"/>
      <c r="AE123" s="973"/>
      <c r="AF123" s="974" t="s">
        <v>448</v>
      </c>
      <c r="AG123" s="972"/>
      <c r="AH123" s="972"/>
      <c r="AI123" s="972"/>
      <c r="AJ123" s="973"/>
      <c r="AK123" s="974" t="s">
        <v>448</v>
      </c>
      <c r="AL123" s="972"/>
      <c r="AM123" s="972"/>
      <c r="AN123" s="972"/>
      <c r="AO123" s="973"/>
      <c r="AP123" s="975" t="s">
        <v>448</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484</v>
      </c>
      <c r="BP123" s="1018"/>
      <c r="BQ123" s="1076">
        <v>39289321</v>
      </c>
      <c r="BR123" s="1077"/>
      <c r="BS123" s="1077"/>
      <c r="BT123" s="1077"/>
      <c r="BU123" s="1077"/>
      <c r="BV123" s="1077">
        <v>38343748</v>
      </c>
      <c r="BW123" s="1077"/>
      <c r="BX123" s="1077"/>
      <c r="BY123" s="1077"/>
      <c r="BZ123" s="1077"/>
      <c r="CA123" s="1077">
        <v>37111755</v>
      </c>
      <c r="CB123" s="1077"/>
      <c r="CC123" s="1077"/>
      <c r="CD123" s="1077"/>
      <c r="CE123" s="1077"/>
      <c r="CF123" s="1014"/>
      <c r="CG123" s="1015"/>
      <c r="CH123" s="1015"/>
      <c r="CI123" s="1015"/>
      <c r="CJ123" s="1016"/>
      <c r="CK123" s="1022"/>
      <c r="CL123" s="1023"/>
      <c r="CM123" s="1023"/>
      <c r="CN123" s="1023"/>
      <c r="CO123" s="1024"/>
      <c r="CP123" s="1032" t="s">
        <v>485</v>
      </c>
      <c r="CQ123" s="1033"/>
      <c r="CR123" s="1033"/>
      <c r="CS123" s="1033"/>
      <c r="CT123" s="1033"/>
      <c r="CU123" s="1033"/>
      <c r="CV123" s="1033"/>
      <c r="CW123" s="1033"/>
      <c r="CX123" s="1033"/>
      <c r="CY123" s="1033"/>
      <c r="CZ123" s="1033"/>
      <c r="DA123" s="1033"/>
      <c r="DB123" s="1033"/>
      <c r="DC123" s="1033"/>
      <c r="DD123" s="1033"/>
      <c r="DE123" s="1033"/>
      <c r="DF123" s="1034"/>
      <c r="DG123" s="971" t="s">
        <v>448</v>
      </c>
      <c r="DH123" s="972"/>
      <c r="DI123" s="972"/>
      <c r="DJ123" s="972"/>
      <c r="DK123" s="973"/>
      <c r="DL123" s="974" t="s">
        <v>448</v>
      </c>
      <c r="DM123" s="972"/>
      <c r="DN123" s="972"/>
      <c r="DO123" s="972"/>
      <c r="DP123" s="973"/>
      <c r="DQ123" s="974" t="s">
        <v>446</v>
      </c>
      <c r="DR123" s="972"/>
      <c r="DS123" s="972"/>
      <c r="DT123" s="972"/>
      <c r="DU123" s="973"/>
      <c r="DV123" s="975" t="s">
        <v>448</v>
      </c>
      <c r="DW123" s="976"/>
      <c r="DX123" s="976"/>
      <c r="DY123" s="976"/>
      <c r="DZ123" s="977"/>
    </row>
    <row r="124" spans="1:130" s="224" customFormat="1" ht="26.25" customHeight="1" thickBot="1" x14ac:dyDescent="0.2">
      <c r="A124" s="1070"/>
      <c r="B124" s="962"/>
      <c r="C124" s="935" t="s">
        <v>471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448</v>
      </c>
      <c r="AB124" s="972"/>
      <c r="AC124" s="972"/>
      <c r="AD124" s="972"/>
      <c r="AE124" s="973"/>
      <c r="AF124" s="974" t="s">
        <v>446</v>
      </c>
      <c r="AG124" s="972"/>
      <c r="AH124" s="972"/>
      <c r="AI124" s="972"/>
      <c r="AJ124" s="973"/>
      <c r="AK124" s="974" t="s">
        <v>448</v>
      </c>
      <c r="AL124" s="972"/>
      <c r="AM124" s="972"/>
      <c r="AN124" s="972"/>
      <c r="AO124" s="973"/>
      <c r="AP124" s="975" t="s">
        <v>448</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89.2</v>
      </c>
      <c r="BR124" s="1040"/>
      <c r="BS124" s="1040"/>
      <c r="BT124" s="1040"/>
      <c r="BU124" s="1040"/>
      <c r="BV124" s="1040">
        <v>66.400000000000006</v>
      </c>
      <c r="BW124" s="1040"/>
      <c r="BX124" s="1040"/>
      <c r="BY124" s="1040"/>
      <c r="BZ124" s="1040"/>
      <c r="CA124" s="1040">
        <v>44</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448</v>
      </c>
      <c r="DH124" s="999"/>
      <c r="DI124" s="999"/>
      <c r="DJ124" s="999"/>
      <c r="DK124" s="1000"/>
      <c r="DL124" s="998" t="s">
        <v>448</v>
      </c>
      <c r="DM124" s="999"/>
      <c r="DN124" s="999"/>
      <c r="DO124" s="999"/>
      <c r="DP124" s="1000"/>
      <c r="DQ124" s="998" t="s">
        <v>448</v>
      </c>
      <c r="DR124" s="999"/>
      <c r="DS124" s="999"/>
      <c r="DT124" s="999"/>
      <c r="DU124" s="1000"/>
      <c r="DV124" s="1001" t="s">
        <v>448</v>
      </c>
      <c r="DW124" s="1002"/>
      <c r="DX124" s="1002"/>
      <c r="DY124" s="1002"/>
      <c r="DZ124" s="1003"/>
    </row>
    <row r="125" spans="1:130" s="224" customFormat="1" ht="26.25" customHeight="1" x14ac:dyDescent="0.15">
      <c r="A125" s="1070"/>
      <c r="B125" s="962"/>
      <c r="C125" s="935" t="s">
        <v>473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448</v>
      </c>
      <c r="AG125" s="972"/>
      <c r="AH125" s="972"/>
      <c r="AI125" s="972"/>
      <c r="AJ125" s="973"/>
      <c r="AK125" s="974" t="s">
        <v>448</v>
      </c>
      <c r="AL125" s="972"/>
      <c r="AM125" s="972"/>
      <c r="AN125" s="972"/>
      <c r="AO125" s="973"/>
      <c r="AP125" s="975" t="s">
        <v>448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448</v>
      </c>
      <c r="DH125" s="944"/>
      <c r="DI125" s="944"/>
      <c r="DJ125" s="944"/>
      <c r="DK125" s="944"/>
      <c r="DL125" s="944" t="s">
        <v>448</v>
      </c>
      <c r="DM125" s="944"/>
      <c r="DN125" s="944"/>
      <c r="DO125" s="944"/>
      <c r="DP125" s="944"/>
      <c r="DQ125" s="944" t="s">
        <v>448</v>
      </c>
      <c r="DR125" s="944"/>
      <c r="DS125" s="944"/>
      <c r="DT125" s="944"/>
      <c r="DU125" s="944"/>
      <c r="DV125" s="945" t="s">
        <v>419</v>
      </c>
      <c r="DW125" s="945"/>
      <c r="DX125" s="945"/>
      <c r="DY125" s="945"/>
      <c r="DZ125" s="946"/>
    </row>
    <row r="126" spans="1:130" s="224" customFormat="1" ht="26.25" customHeight="1" thickBot="1" x14ac:dyDescent="0.2">
      <c r="A126" s="1070"/>
      <c r="B126" s="962"/>
      <c r="C126" s="935" t="s">
        <v>475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448</v>
      </c>
      <c r="AB126" s="972"/>
      <c r="AC126" s="972"/>
      <c r="AD126" s="972"/>
      <c r="AE126" s="973"/>
      <c r="AF126" s="974" t="s">
        <v>448</v>
      </c>
      <c r="AG126" s="972"/>
      <c r="AH126" s="972"/>
      <c r="AI126" s="972"/>
      <c r="AJ126" s="973"/>
      <c r="AK126" s="974" t="s">
        <v>448</v>
      </c>
      <c r="AL126" s="972"/>
      <c r="AM126" s="972"/>
      <c r="AN126" s="972"/>
      <c r="AO126" s="973"/>
      <c r="AP126" s="975" t="s">
        <v>448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419</v>
      </c>
      <c r="DH126" s="939"/>
      <c r="DI126" s="939"/>
      <c r="DJ126" s="939"/>
      <c r="DK126" s="939"/>
      <c r="DL126" s="939" t="s">
        <v>446</v>
      </c>
      <c r="DM126" s="939"/>
      <c r="DN126" s="939"/>
      <c r="DO126" s="939"/>
      <c r="DP126" s="939"/>
      <c r="DQ126" s="939" t="s">
        <v>448</v>
      </c>
      <c r="DR126" s="939"/>
      <c r="DS126" s="939"/>
      <c r="DT126" s="939"/>
      <c r="DU126" s="939"/>
      <c r="DV126" s="940" t="s">
        <v>448</v>
      </c>
      <c r="DW126" s="940"/>
      <c r="DX126" s="940"/>
      <c r="DY126" s="940"/>
      <c r="DZ126" s="941"/>
    </row>
    <row r="127" spans="1:130" s="224" customFormat="1" ht="26.25" customHeight="1" x14ac:dyDescent="0.15">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11880</v>
      </c>
      <c r="AB127" s="972"/>
      <c r="AC127" s="972"/>
      <c r="AD127" s="972"/>
      <c r="AE127" s="973"/>
      <c r="AF127" s="974">
        <v>6</v>
      </c>
      <c r="AG127" s="972"/>
      <c r="AH127" s="972"/>
      <c r="AI127" s="972"/>
      <c r="AJ127" s="973"/>
      <c r="AK127" s="974">
        <v>6</v>
      </c>
      <c r="AL127" s="972"/>
      <c r="AM127" s="972"/>
      <c r="AN127" s="972"/>
      <c r="AO127" s="973"/>
      <c r="AP127" s="975">
        <v>0</v>
      </c>
      <c r="AQ127" s="976"/>
      <c r="AR127" s="976"/>
      <c r="AS127" s="976"/>
      <c r="AT127" s="977"/>
      <c r="AU127" s="226"/>
      <c r="AV127" s="226"/>
      <c r="AW127" s="226"/>
      <c r="AX127" s="1044" t="s">
        <v>492</v>
      </c>
      <c r="AY127" s="1045"/>
      <c r="AZ127" s="1045"/>
      <c r="BA127" s="1045"/>
      <c r="BB127" s="1045"/>
      <c r="BC127" s="1045"/>
      <c r="BD127" s="1045"/>
      <c r="BE127" s="1046"/>
      <c r="BF127" s="1047" t="s">
        <v>493</v>
      </c>
      <c r="BG127" s="1045"/>
      <c r="BH127" s="1045"/>
      <c r="BI127" s="1045"/>
      <c r="BJ127" s="1045"/>
      <c r="BK127" s="1045"/>
      <c r="BL127" s="1046"/>
      <c r="BM127" s="1047" t="s">
        <v>494</v>
      </c>
      <c r="BN127" s="1045"/>
      <c r="BO127" s="1045"/>
      <c r="BP127" s="1045"/>
      <c r="BQ127" s="1045"/>
      <c r="BR127" s="1045"/>
      <c r="BS127" s="1046"/>
      <c r="BT127" s="1047" t="s">
        <v>495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496</v>
      </c>
      <c r="CQ127" s="936"/>
      <c r="CR127" s="936"/>
      <c r="CS127" s="936"/>
      <c r="CT127" s="936"/>
      <c r="CU127" s="936"/>
      <c r="CV127" s="936"/>
      <c r="CW127" s="936"/>
      <c r="CX127" s="936"/>
      <c r="CY127" s="936"/>
      <c r="CZ127" s="936"/>
      <c r="DA127" s="936"/>
      <c r="DB127" s="936"/>
      <c r="DC127" s="936"/>
      <c r="DD127" s="936"/>
      <c r="DE127" s="936"/>
      <c r="DF127" s="937"/>
      <c r="DG127" s="938" t="s">
        <v>448</v>
      </c>
      <c r="DH127" s="939"/>
      <c r="DI127" s="939"/>
      <c r="DJ127" s="939"/>
      <c r="DK127" s="939"/>
      <c r="DL127" s="939" t="s">
        <v>448</v>
      </c>
      <c r="DM127" s="939"/>
      <c r="DN127" s="939"/>
      <c r="DO127" s="939"/>
      <c r="DP127" s="939"/>
      <c r="DQ127" s="939" t="s">
        <v>448</v>
      </c>
      <c r="DR127" s="939"/>
      <c r="DS127" s="939"/>
      <c r="DT127" s="939"/>
      <c r="DU127" s="939"/>
      <c r="DV127" s="940" t="s">
        <v>446</v>
      </c>
      <c r="DW127" s="940"/>
      <c r="DX127" s="940"/>
      <c r="DY127" s="940"/>
      <c r="DZ127" s="941"/>
    </row>
    <row r="128" spans="1:130" s="224" customFormat="1" ht="26.25" customHeight="1" thickBot="1" x14ac:dyDescent="0.2">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v>225587</v>
      </c>
      <c r="AB128" s="1059"/>
      <c r="AC128" s="1059"/>
      <c r="AD128" s="1059"/>
      <c r="AE128" s="1060"/>
      <c r="AF128" s="1061">
        <v>212015</v>
      </c>
      <c r="AG128" s="1059"/>
      <c r="AH128" s="1059"/>
      <c r="AI128" s="1059"/>
      <c r="AJ128" s="1060"/>
      <c r="AK128" s="1061">
        <v>206338</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448</v>
      </c>
      <c r="BG128" s="1066"/>
      <c r="BH128" s="1066"/>
      <c r="BI128" s="1066"/>
      <c r="BJ128" s="1066"/>
      <c r="BK128" s="1066"/>
      <c r="BL128" s="1067"/>
      <c r="BM128" s="1065">
        <v>12.82</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t="s">
        <v>448</v>
      </c>
      <c r="DH128" s="1051"/>
      <c r="DI128" s="1051"/>
      <c r="DJ128" s="1051"/>
      <c r="DK128" s="1051"/>
      <c r="DL128" s="1051" t="s">
        <v>448</v>
      </c>
      <c r="DM128" s="1051"/>
      <c r="DN128" s="1051"/>
      <c r="DO128" s="1051"/>
      <c r="DP128" s="1051"/>
      <c r="DQ128" s="1051" t="s">
        <v>448</v>
      </c>
      <c r="DR128" s="1051"/>
      <c r="DS128" s="1051"/>
      <c r="DT128" s="1051"/>
      <c r="DU128" s="1051"/>
      <c r="DV128" s="1052" t="s">
        <v>448</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14236842</v>
      </c>
      <c r="AB129" s="972"/>
      <c r="AC129" s="972"/>
      <c r="AD129" s="972"/>
      <c r="AE129" s="973"/>
      <c r="AF129" s="974">
        <v>14796783</v>
      </c>
      <c r="AG129" s="972"/>
      <c r="AH129" s="972"/>
      <c r="AI129" s="972"/>
      <c r="AJ129" s="973"/>
      <c r="AK129" s="974">
        <v>14504916</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448</v>
      </c>
      <c r="BG129" s="1080"/>
      <c r="BH129" s="1080"/>
      <c r="BI129" s="1080"/>
      <c r="BJ129" s="1080"/>
      <c r="BK129" s="1080"/>
      <c r="BL129" s="1081"/>
      <c r="BM129" s="1079">
        <v>17.82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2718555</v>
      </c>
      <c r="AB130" s="972"/>
      <c r="AC130" s="972"/>
      <c r="AD130" s="972"/>
      <c r="AE130" s="973"/>
      <c r="AF130" s="974">
        <v>2765644</v>
      </c>
      <c r="AG130" s="972"/>
      <c r="AH130" s="972"/>
      <c r="AI130" s="972"/>
      <c r="AJ130" s="973"/>
      <c r="AK130" s="974">
        <v>2747789</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8.1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11518287</v>
      </c>
      <c r="AB131" s="999"/>
      <c r="AC131" s="999"/>
      <c r="AD131" s="999"/>
      <c r="AE131" s="1000"/>
      <c r="AF131" s="998">
        <v>12031139</v>
      </c>
      <c r="AG131" s="999"/>
      <c r="AH131" s="999"/>
      <c r="AI131" s="999"/>
      <c r="AJ131" s="1000"/>
      <c r="AK131" s="998">
        <v>11757127</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v>44</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9.364960258</v>
      </c>
      <c r="AB132" s="1110"/>
      <c r="AC132" s="1110"/>
      <c r="AD132" s="1110"/>
      <c r="AE132" s="1111"/>
      <c r="AF132" s="1112">
        <v>7.8694627329999998</v>
      </c>
      <c r="AG132" s="1110"/>
      <c r="AH132" s="1110"/>
      <c r="AI132" s="1110"/>
      <c r="AJ132" s="1111"/>
      <c r="AK132" s="1112">
        <v>7.3327522959999998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11.6</v>
      </c>
      <c r="AB133" s="1093"/>
      <c r="AC133" s="1093"/>
      <c r="AD133" s="1093"/>
      <c r="AE133" s="1094"/>
      <c r="AF133" s="1092">
        <v>10</v>
      </c>
      <c r="AG133" s="1093"/>
      <c r="AH133" s="1093"/>
      <c r="AI133" s="1093"/>
      <c r="AJ133" s="1094"/>
      <c r="AK133" s="1092">
        <v>8.1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ttTq55gENNoV6JhktoWW0os/rGyARAlXybJZPdwxlSp1HR+5yudJyLmYzvOHALow+pdxWBi4Hcsu9G+3DyX1Q==" saltValue="NfbfrtjMB4ufsO0m062Y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IdPyygxUNcJPe+5VfF+ciSUqovz1Ll8xecoLJnO/NuxfbkG7by1Gsk6sXm/mW8HI7Uk6XBQjJhKMUVpAu42gA==" saltValue="a3uiBlvhH//zjcz+JSCcJA==" spinCount="100000" sheet="1" objects="1" scenarios="1"/>
  <dataConsolidate/>
  <phoneticPr fontId="2"/>
  <printOptions horizontalCentered="1" verticalCentered="1"/>
  <pageMargins left="0" right="0" top="0" bottom="0" header="0" footer="0"/>
  <pageSetup paperSize="8" scale="5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09zg9i5q9wJX8nWeiMORCmtLckDoOqOeBJ97KRJYC/KhT8IbMcx0yDR1dQj4Kb6Ur5ud+Q19Fek6zWKlbamA==" saltValue="s0SQI53hs3nC0jUirIRvT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election activeCell="AQ7" sqref="AQ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27" t="s">
        <v>514</v>
      </c>
      <c r="AP7" s="265"/>
      <c r="AQ7" s="266" t="s">
        <v>515</v>
      </c>
      <c r="AR7" s="267"/>
    </row>
    <row r="8" spans="1:46" x14ac:dyDescent="0.15">
      <c r="A8" s="259"/>
      <c r="AK8" s="268"/>
      <c r="AL8" s="269"/>
      <c r="AM8" s="269"/>
      <c r="AN8" s="270"/>
      <c r="AO8" s="1128"/>
      <c r="AP8" s="271" t="s">
        <v>516</v>
      </c>
      <c r="AQ8" s="272" t="s">
        <v>517</v>
      </c>
      <c r="AR8" s="273" t="s">
        <v>518</v>
      </c>
    </row>
    <row r="9" spans="1:46" x14ac:dyDescent="0.15">
      <c r="A9" s="259"/>
      <c r="AK9" s="1129" t="s">
        <v>519</v>
      </c>
      <c r="AL9" s="1130"/>
      <c r="AM9" s="1130"/>
      <c r="AN9" s="1131"/>
      <c r="AO9" s="274">
        <v>3828284</v>
      </c>
      <c r="AP9" s="274">
        <v>85132</v>
      </c>
      <c r="AQ9" s="275">
        <v>105319</v>
      </c>
      <c r="AR9" s="276">
        <v>-19.2</v>
      </c>
    </row>
    <row r="10" spans="1:46" ht="13.5" customHeight="1" x14ac:dyDescent="0.15">
      <c r="A10" s="259"/>
      <c r="AK10" s="1129" t="s">
        <v>520</v>
      </c>
      <c r="AL10" s="1130"/>
      <c r="AM10" s="1130"/>
      <c r="AN10" s="1131"/>
      <c r="AO10" s="277">
        <v>591746</v>
      </c>
      <c r="AP10" s="277">
        <v>13159</v>
      </c>
      <c r="AQ10" s="278">
        <v>9860</v>
      </c>
      <c r="AR10" s="279">
        <v>33.5</v>
      </c>
    </row>
    <row r="11" spans="1:46" ht="13.5" customHeight="1" x14ac:dyDescent="0.15">
      <c r="A11" s="259"/>
      <c r="AK11" s="1129" t="s">
        <v>521</v>
      </c>
      <c r="AL11" s="1130"/>
      <c r="AM11" s="1130"/>
      <c r="AN11" s="1131"/>
      <c r="AO11" s="277">
        <v>6821</v>
      </c>
      <c r="AP11" s="277">
        <v>152</v>
      </c>
      <c r="AQ11" s="278">
        <v>1656</v>
      </c>
      <c r="AR11" s="279">
        <v>-90.8</v>
      </c>
    </row>
    <row r="12" spans="1:46" ht="13.5" customHeight="1" x14ac:dyDescent="0.15">
      <c r="A12" s="259"/>
      <c r="AK12" s="1129" t="s">
        <v>522</v>
      </c>
      <c r="AL12" s="1130"/>
      <c r="AM12" s="1130"/>
      <c r="AN12" s="1131"/>
      <c r="AO12" s="277">
        <v>10779</v>
      </c>
      <c r="AP12" s="277">
        <v>240</v>
      </c>
      <c r="AQ12" s="278">
        <v>3</v>
      </c>
      <c r="AR12" s="279">
        <v>7900</v>
      </c>
    </row>
    <row r="13" spans="1:46" ht="13.5" customHeight="1" x14ac:dyDescent="0.15">
      <c r="A13" s="259"/>
      <c r="AK13" s="1129" t="s">
        <v>523</v>
      </c>
      <c r="AL13" s="1130"/>
      <c r="AM13" s="1130"/>
      <c r="AN13" s="1131"/>
      <c r="AO13" s="277">
        <v>150373</v>
      </c>
      <c r="AP13" s="277">
        <v>3344</v>
      </c>
      <c r="AQ13" s="278">
        <v>4056</v>
      </c>
      <c r="AR13" s="279">
        <v>-17.600000000000001</v>
      </c>
    </row>
    <row r="14" spans="1:46" ht="13.5" customHeight="1" x14ac:dyDescent="0.15">
      <c r="A14" s="259"/>
      <c r="AK14" s="1129" t="s">
        <v>524</v>
      </c>
      <c r="AL14" s="1130"/>
      <c r="AM14" s="1130"/>
      <c r="AN14" s="1131"/>
      <c r="AO14" s="277">
        <v>50808</v>
      </c>
      <c r="AP14" s="277">
        <v>1130</v>
      </c>
      <c r="AQ14" s="278">
        <v>2339</v>
      </c>
      <c r="AR14" s="279">
        <v>-51.7</v>
      </c>
    </row>
    <row r="15" spans="1:46" ht="13.5" customHeight="1" x14ac:dyDescent="0.15">
      <c r="A15" s="259"/>
      <c r="AK15" s="1132" t="s">
        <v>525</v>
      </c>
      <c r="AL15" s="1133"/>
      <c r="AM15" s="1133"/>
      <c r="AN15" s="1134"/>
      <c r="AO15" s="277">
        <v>-236000</v>
      </c>
      <c r="AP15" s="277">
        <v>-5248</v>
      </c>
      <c r="AQ15" s="278">
        <v>-7717</v>
      </c>
      <c r="AR15" s="279">
        <v>-32</v>
      </c>
    </row>
    <row r="16" spans="1:46" x14ac:dyDescent="0.15">
      <c r="A16" s="259"/>
      <c r="AK16" s="1132" t="s">
        <v>190</v>
      </c>
      <c r="AL16" s="1133"/>
      <c r="AM16" s="1133"/>
      <c r="AN16" s="1134"/>
      <c r="AO16" s="277">
        <v>4402811</v>
      </c>
      <c r="AP16" s="277">
        <v>97908</v>
      </c>
      <c r="AQ16" s="278">
        <v>115515</v>
      </c>
      <c r="AR16" s="279">
        <v>-15.2</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35" t="s">
        <v>530</v>
      </c>
      <c r="AL21" s="1136"/>
      <c r="AM21" s="1136"/>
      <c r="AN21" s="1137"/>
      <c r="AO21" s="289">
        <v>7.83</v>
      </c>
      <c r="AP21" s="290">
        <v>10.69</v>
      </c>
      <c r="AQ21" s="291">
        <v>-2.86</v>
      </c>
      <c r="AS21" s="292"/>
      <c r="AT21" s="288"/>
    </row>
    <row r="22" spans="1:46" s="260" customFormat="1" x14ac:dyDescent="0.15">
      <c r="A22" s="288"/>
      <c r="AK22" s="1135" t="s">
        <v>531</v>
      </c>
      <c r="AL22" s="1136"/>
      <c r="AM22" s="1136"/>
      <c r="AN22" s="1137"/>
      <c r="AO22" s="293">
        <v>95.3</v>
      </c>
      <c r="AP22" s="294">
        <v>97.4</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27" t="s">
        <v>514</v>
      </c>
      <c r="AP30" s="265"/>
      <c r="AQ30" s="266" t="s">
        <v>515</v>
      </c>
      <c r="AR30" s="267"/>
    </row>
    <row r="31" spans="1:46" x14ac:dyDescent="0.15">
      <c r="A31" s="259"/>
      <c r="AK31" s="268"/>
      <c r="AL31" s="269"/>
      <c r="AM31" s="269"/>
      <c r="AN31" s="270"/>
      <c r="AO31" s="1128"/>
      <c r="AP31" s="271" t="s">
        <v>516</v>
      </c>
      <c r="AQ31" s="272" t="s">
        <v>517</v>
      </c>
      <c r="AR31" s="273" t="s">
        <v>518</v>
      </c>
    </row>
    <row r="32" spans="1:46" ht="27" customHeight="1" x14ac:dyDescent="0.15">
      <c r="A32" s="259"/>
      <c r="AK32" s="1143" t="s">
        <v>535</v>
      </c>
      <c r="AL32" s="1144"/>
      <c r="AM32" s="1144"/>
      <c r="AN32" s="1145"/>
      <c r="AO32" s="303">
        <v>2880660</v>
      </c>
      <c r="AP32" s="303">
        <v>64059</v>
      </c>
      <c r="AQ32" s="304">
        <v>74824</v>
      </c>
      <c r="AR32" s="305">
        <v>-14.4</v>
      </c>
    </row>
    <row r="33" spans="1:46" ht="13.5" customHeight="1" x14ac:dyDescent="0.15">
      <c r="A33" s="259"/>
      <c r="AK33" s="1143" t="s">
        <v>536</v>
      </c>
      <c r="AL33" s="1144"/>
      <c r="AM33" s="1144"/>
      <c r="AN33" s="1145"/>
      <c r="AO33" s="303" t="s">
        <v>537</v>
      </c>
      <c r="AP33" s="303" t="s">
        <v>537</v>
      </c>
      <c r="AQ33" s="304" t="s">
        <v>537</v>
      </c>
      <c r="AR33" s="305" t="s">
        <v>537</v>
      </c>
    </row>
    <row r="34" spans="1:46" ht="27" customHeight="1" x14ac:dyDescent="0.15">
      <c r="A34" s="259"/>
      <c r="AK34" s="1143" t="s">
        <v>538</v>
      </c>
      <c r="AL34" s="1144"/>
      <c r="AM34" s="1144"/>
      <c r="AN34" s="1145"/>
      <c r="AO34" s="303" t="s">
        <v>537</v>
      </c>
      <c r="AP34" s="303" t="s">
        <v>537</v>
      </c>
      <c r="AQ34" s="304">
        <v>1</v>
      </c>
      <c r="AR34" s="305" t="s">
        <v>537</v>
      </c>
    </row>
    <row r="35" spans="1:46" ht="27" customHeight="1" x14ac:dyDescent="0.15">
      <c r="A35" s="259"/>
      <c r="AK35" s="1143" t="s">
        <v>539</v>
      </c>
      <c r="AL35" s="1144"/>
      <c r="AM35" s="1144"/>
      <c r="AN35" s="1145"/>
      <c r="AO35" s="303">
        <v>736201</v>
      </c>
      <c r="AP35" s="303">
        <v>16371</v>
      </c>
      <c r="AQ35" s="304">
        <v>17427</v>
      </c>
      <c r="AR35" s="305">
        <v>-6.1</v>
      </c>
    </row>
    <row r="36" spans="1:46" ht="27" customHeight="1" x14ac:dyDescent="0.15">
      <c r="A36" s="259"/>
      <c r="AK36" s="1143" t="s">
        <v>540</v>
      </c>
      <c r="AL36" s="1144"/>
      <c r="AM36" s="1144"/>
      <c r="AN36" s="1145"/>
      <c r="AO36" s="303">
        <v>199381</v>
      </c>
      <c r="AP36" s="303">
        <v>4434</v>
      </c>
      <c r="AQ36" s="304">
        <v>2447</v>
      </c>
      <c r="AR36" s="305">
        <v>81.2</v>
      </c>
    </row>
    <row r="37" spans="1:46" ht="13.5" customHeight="1" x14ac:dyDescent="0.15">
      <c r="A37" s="259"/>
      <c r="AK37" s="1143" t="s">
        <v>541</v>
      </c>
      <c r="AL37" s="1144"/>
      <c r="AM37" s="1144"/>
      <c r="AN37" s="1145"/>
      <c r="AO37" s="303">
        <v>6</v>
      </c>
      <c r="AP37" s="303">
        <v>0</v>
      </c>
      <c r="AQ37" s="304">
        <v>591</v>
      </c>
      <c r="AR37" s="305">
        <v>-100</v>
      </c>
    </row>
    <row r="38" spans="1:46" ht="27" customHeight="1" x14ac:dyDescent="0.15">
      <c r="A38" s="259"/>
      <c r="AK38" s="1146" t="s">
        <v>542</v>
      </c>
      <c r="AL38" s="1147"/>
      <c r="AM38" s="1147"/>
      <c r="AN38" s="1148"/>
      <c r="AO38" s="306" t="s">
        <v>537</v>
      </c>
      <c r="AP38" s="306" t="s">
        <v>537</v>
      </c>
      <c r="AQ38" s="307">
        <v>2</v>
      </c>
      <c r="AR38" s="295" t="s">
        <v>537</v>
      </c>
      <c r="AS38" s="302"/>
    </row>
    <row r="39" spans="1:46" x14ac:dyDescent="0.15">
      <c r="A39" s="259"/>
      <c r="AK39" s="1146" t="s">
        <v>543</v>
      </c>
      <c r="AL39" s="1147"/>
      <c r="AM39" s="1147"/>
      <c r="AN39" s="1148"/>
      <c r="AO39" s="303">
        <v>-206338</v>
      </c>
      <c r="AP39" s="303">
        <v>-4588</v>
      </c>
      <c r="AQ39" s="304">
        <v>-3618</v>
      </c>
      <c r="AR39" s="305">
        <v>26.8</v>
      </c>
      <c r="AS39" s="302"/>
    </row>
    <row r="40" spans="1:46" ht="27" customHeight="1" x14ac:dyDescent="0.15">
      <c r="A40" s="259"/>
      <c r="AK40" s="1143" t="s">
        <v>544</v>
      </c>
      <c r="AL40" s="1144"/>
      <c r="AM40" s="1144"/>
      <c r="AN40" s="1145"/>
      <c r="AO40" s="303">
        <v>-2747789</v>
      </c>
      <c r="AP40" s="303">
        <v>-61104</v>
      </c>
      <c r="AQ40" s="304">
        <v>-63812</v>
      </c>
      <c r="AR40" s="305">
        <v>-4.2</v>
      </c>
      <c r="AS40" s="302"/>
    </row>
    <row r="41" spans="1:46" x14ac:dyDescent="0.15">
      <c r="A41" s="259"/>
      <c r="AK41" s="1149" t="s">
        <v>303</v>
      </c>
      <c r="AL41" s="1150"/>
      <c r="AM41" s="1150"/>
      <c r="AN41" s="1151"/>
      <c r="AO41" s="303">
        <v>862121</v>
      </c>
      <c r="AP41" s="303">
        <v>19171</v>
      </c>
      <c r="AQ41" s="304">
        <v>27863</v>
      </c>
      <c r="AR41" s="305">
        <v>-31.2</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38" t="s">
        <v>514</v>
      </c>
      <c r="AN49" s="1140" t="s">
        <v>548</v>
      </c>
      <c r="AO49" s="1141"/>
      <c r="AP49" s="1141"/>
      <c r="AQ49" s="1141"/>
      <c r="AR49" s="1142"/>
    </row>
    <row r="50" spans="1:44" x14ac:dyDescent="0.15">
      <c r="A50" s="259"/>
      <c r="AK50" s="317"/>
      <c r="AL50" s="318"/>
      <c r="AM50" s="1139"/>
      <c r="AN50" s="319" t="s">
        <v>549</v>
      </c>
      <c r="AO50" s="320" t="s">
        <v>550</v>
      </c>
      <c r="AP50" s="321" t="s">
        <v>551</v>
      </c>
      <c r="AQ50" s="322" t="s">
        <v>552</v>
      </c>
      <c r="AR50" s="323" t="s">
        <v>553</v>
      </c>
    </row>
    <row r="51" spans="1:44" x14ac:dyDescent="0.15">
      <c r="A51" s="259"/>
      <c r="AK51" s="315" t="s">
        <v>554</v>
      </c>
      <c r="AL51" s="316"/>
      <c r="AM51" s="324">
        <v>2561131</v>
      </c>
      <c r="AN51" s="325">
        <v>54196</v>
      </c>
      <c r="AO51" s="326">
        <v>10.4</v>
      </c>
      <c r="AP51" s="327">
        <v>85173</v>
      </c>
      <c r="AQ51" s="328">
        <v>-4.3</v>
      </c>
      <c r="AR51" s="329">
        <v>14.7</v>
      </c>
    </row>
    <row r="52" spans="1:44" x14ac:dyDescent="0.15">
      <c r="A52" s="259"/>
      <c r="AK52" s="330"/>
      <c r="AL52" s="331" t="s">
        <v>555</v>
      </c>
      <c r="AM52" s="332">
        <v>1694306</v>
      </c>
      <c r="AN52" s="333">
        <v>35853</v>
      </c>
      <c r="AO52" s="334">
        <v>129.19999999999999</v>
      </c>
      <c r="AP52" s="335">
        <v>43913</v>
      </c>
      <c r="AQ52" s="336">
        <v>-3.4</v>
      </c>
      <c r="AR52" s="337">
        <v>132.6</v>
      </c>
    </row>
    <row r="53" spans="1:44" x14ac:dyDescent="0.15">
      <c r="A53" s="259"/>
      <c r="AK53" s="315" t="s">
        <v>556</v>
      </c>
      <c r="AL53" s="316"/>
      <c r="AM53" s="324">
        <v>2890798</v>
      </c>
      <c r="AN53" s="325">
        <v>61860</v>
      </c>
      <c r="AO53" s="326">
        <v>14.1</v>
      </c>
      <c r="AP53" s="327">
        <v>94081</v>
      </c>
      <c r="AQ53" s="328">
        <v>10.5</v>
      </c>
      <c r="AR53" s="329">
        <v>3.6</v>
      </c>
    </row>
    <row r="54" spans="1:44" x14ac:dyDescent="0.15">
      <c r="A54" s="259"/>
      <c r="AK54" s="330"/>
      <c r="AL54" s="331" t="s">
        <v>555</v>
      </c>
      <c r="AM54" s="332">
        <v>1656098</v>
      </c>
      <c r="AN54" s="333">
        <v>35439</v>
      </c>
      <c r="AO54" s="334">
        <v>-1.2</v>
      </c>
      <c r="AP54" s="335">
        <v>48949</v>
      </c>
      <c r="AQ54" s="336">
        <v>11.5</v>
      </c>
      <c r="AR54" s="337">
        <v>-12.7</v>
      </c>
    </row>
    <row r="55" spans="1:44" x14ac:dyDescent="0.15">
      <c r="A55" s="259"/>
      <c r="AK55" s="315" t="s">
        <v>557</v>
      </c>
      <c r="AL55" s="316"/>
      <c r="AM55" s="324">
        <v>2327418</v>
      </c>
      <c r="AN55" s="325">
        <v>50317</v>
      </c>
      <c r="AO55" s="326">
        <v>-18.7</v>
      </c>
      <c r="AP55" s="327">
        <v>92632</v>
      </c>
      <c r="AQ55" s="328">
        <v>-1.5</v>
      </c>
      <c r="AR55" s="329">
        <v>-17.2</v>
      </c>
    </row>
    <row r="56" spans="1:44" x14ac:dyDescent="0.15">
      <c r="A56" s="259"/>
      <c r="AK56" s="330"/>
      <c r="AL56" s="331" t="s">
        <v>555</v>
      </c>
      <c r="AM56" s="332">
        <v>1129720</v>
      </c>
      <c r="AN56" s="333">
        <v>24424</v>
      </c>
      <c r="AO56" s="334">
        <v>-31.1</v>
      </c>
      <c r="AP56" s="335">
        <v>47978</v>
      </c>
      <c r="AQ56" s="336">
        <v>-2</v>
      </c>
      <c r="AR56" s="337">
        <v>-29.1</v>
      </c>
    </row>
    <row r="57" spans="1:44" x14ac:dyDescent="0.15">
      <c r="A57" s="259"/>
      <c r="AK57" s="315" t="s">
        <v>558</v>
      </c>
      <c r="AL57" s="316"/>
      <c r="AM57" s="324">
        <v>2384854</v>
      </c>
      <c r="AN57" s="325">
        <v>52329</v>
      </c>
      <c r="AO57" s="326">
        <v>4</v>
      </c>
      <c r="AP57" s="327">
        <v>96469</v>
      </c>
      <c r="AQ57" s="328">
        <v>4.0999999999999996</v>
      </c>
      <c r="AR57" s="329">
        <v>-0.1</v>
      </c>
    </row>
    <row r="58" spans="1:44" x14ac:dyDescent="0.15">
      <c r="A58" s="259"/>
      <c r="AK58" s="330"/>
      <c r="AL58" s="331" t="s">
        <v>555</v>
      </c>
      <c r="AM58" s="332">
        <v>1395302</v>
      </c>
      <c r="AN58" s="333">
        <v>30616</v>
      </c>
      <c r="AO58" s="334">
        <v>25.4</v>
      </c>
      <c r="AP58" s="335">
        <v>49775</v>
      </c>
      <c r="AQ58" s="336">
        <v>3.7</v>
      </c>
      <c r="AR58" s="337">
        <v>21.7</v>
      </c>
    </row>
    <row r="59" spans="1:44" x14ac:dyDescent="0.15">
      <c r="A59" s="259"/>
      <c r="AK59" s="315" t="s">
        <v>559</v>
      </c>
      <c r="AL59" s="316"/>
      <c r="AM59" s="324">
        <v>2429225</v>
      </c>
      <c r="AN59" s="325">
        <v>54020</v>
      </c>
      <c r="AO59" s="326">
        <v>3.2</v>
      </c>
      <c r="AP59" s="327">
        <v>85743</v>
      </c>
      <c r="AQ59" s="328">
        <v>-11.1</v>
      </c>
      <c r="AR59" s="329">
        <v>14.3</v>
      </c>
    </row>
    <row r="60" spans="1:44" x14ac:dyDescent="0.15">
      <c r="A60" s="259"/>
      <c r="AK60" s="330"/>
      <c r="AL60" s="331" t="s">
        <v>555</v>
      </c>
      <c r="AM60" s="332">
        <v>1525900</v>
      </c>
      <c r="AN60" s="333">
        <v>33932</v>
      </c>
      <c r="AO60" s="334">
        <v>10.8</v>
      </c>
      <c r="AP60" s="335">
        <v>45231</v>
      </c>
      <c r="AQ60" s="336">
        <v>-9.1</v>
      </c>
      <c r="AR60" s="337">
        <v>19.899999999999999</v>
      </c>
    </row>
    <row r="61" spans="1:44" x14ac:dyDescent="0.15">
      <c r="A61" s="259"/>
      <c r="AK61" s="315" t="s">
        <v>560</v>
      </c>
      <c r="AL61" s="338"/>
      <c r="AM61" s="324">
        <v>2518685</v>
      </c>
      <c r="AN61" s="325">
        <v>54544</v>
      </c>
      <c r="AO61" s="326">
        <v>2.6</v>
      </c>
      <c r="AP61" s="327">
        <v>90820</v>
      </c>
      <c r="AQ61" s="339">
        <v>-0.5</v>
      </c>
      <c r="AR61" s="329">
        <v>3.1</v>
      </c>
    </row>
    <row r="62" spans="1:44" x14ac:dyDescent="0.15">
      <c r="A62" s="259"/>
      <c r="AK62" s="330"/>
      <c r="AL62" s="331" t="s">
        <v>555</v>
      </c>
      <c r="AM62" s="332">
        <v>1480265</v>
      </c>
      <c r="AN62" s="333">
        <v>32053</v>
      </c>
      <c r="AO62" s="334">
        <v>26.6</v>
      </c>
      <c r="AP62" s="335">
        <v>47169</v>
      </c>
      <c r="AQ62" s="336">
        <v>0.1</v>
      </c>
      <c r="AR62" s="337">
        <v>26.5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OriI4NADK2Qpi4fEJMNN4PyuB74Kw+rVcD64Ju8XKsyn+5V7cHWwmV6rL2QPbrXJBo9o1tvaE3VkFiJIGDLZIA==" saltValue="QYMShQr1ImIoIksJbcU5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iA58rYITC5i3BKQNJZ4c5chi0kGLZvMal6Ax4ocf+DXILIetncMpLaurJlZXvCjCIL3xDIbz2Dv6r7uczyeERw==" saltValue="avX8zYmbmx2THITlGeFEr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W11" sqref="BW1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8K3id29FHy/KxV+e1wPqCYLu++Y4Tt7S8PEstXIKM6qZ3kNkG9BrhNaRb+CAJ+WuVdN4hK+VOJpcT9BjQayKlA==" saltValue="hJHeUEVdV6DbU28qpCj5X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52" t="s">
        <v>3</v>
      </c>
      <c r="D47" s="1152"/>
      <c r="E47" s="1153"/>
      <c r="F47" s="11">
        <v>9.49</v>
      </c>
      <c r="G47" s="12">
        <v>9.86</v>
      </c>
      <c r="H47" s="12">
        <v>10.78</v>
      </c>
      <c r="I47" s="12">
        <v>12.73</v>
      </c>
      <c r="J47" s="13">
        <v>16.3</v>
      </c>
    </row>
    <row r="48" spans="2:10" ht="57.75" customHeight="1" x14ac:dyDescent="0.15">
      <c r="B48" s="14"/>
      <c r="C48" s="1154" t="s">
        <v>4</v>
      </c>
      <c r="D48" s="1154"/>
      <c r="E48" s="1155"/>
      <c r="F48" s="15">
        <v>3.74</v>
      </c>
      <c r="G48" s="16">
        <v>2.78</v>
      </c>
      <c r="H48" s="16">
        <v>3.23</v>
      </c>
      <c r="I48" s="16">
        <v>6.49</v>
      </c>
      <c r="J48" s="17">
        <v>6.14</v>
      </c>
    </row>
    <row r="49" spans="2:10" ht="57.75" customHeight="1" thickBot="1" x14ac:dyDescent="0.2">
      <c r="B49" s="18"/>
      <c r="C49" s="1156" t="s">
        <v>5</v>
      </c>
      <c r="D49" s="1156"/>
      <c r="E49" s="1157"/>
      <c r="F49" s="19" t="s">
        <v>569</v>
      </c>
      <c r="G49" s="20" t="s">
        <v>570</v>
      </c>
      <c r="H49" s="20">
        <v>1.79</v>
      </c>
      <c r="I49" s="20">
        <v>5.74</v>
      </c>
      <c r="J49" s="21">
        <v>2.83</v>
      </c>
    </row>
    <row r="50" spans="2:10" x14ac:dyDescent="0.15"/>
  </sheetData>
  <sheetProtection algorithmName="SHA-512" hashValue="wHU2awHCbrcaXpR0KJGigE2hh8cBUmQFuhcqzdkT7UqF8ileOHZnnPllpbk97NiawY7nUlB3Nr45SM1WD792ww==" saltValue="tyJnx4khgQHATjvVaXxxr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62" t="s">
        <v>571</v>
      </c>
      <c r="D34" s="1162"/>
      <c r="E34" s="1163"/>
      <c r="F34" s="32">
        <v>7.44</v>
      </c>
      <c r="G34" s="33">
        <v>7.86</v>
      </c>
      <c r="H34" s="33">
        <v>8.0500000000000007</v>
      </c>
      <c r="I34" s="33">
        <v>7.96</v>
      </c>
      <c r="J34" s="34">
        <v>8.49</v>
      </c>
      <c r="K34" s="22"/>
      <c r="L34" s="22"/>
      <c r="M34" s="22"/>
      <c r="N34" s="22"/>
      <c r="O34" s="22"/>
      <c r="P34" s="22"/>
    </row>
    <row r="35" spans="1:16" ht="39" customHeight="1" x14ac:dyDescent="0.15">
      <c r="A35" s="22"/>
      <c r="B35" s="35"/>
      <c r="C35" s="1158" t="s">
        <v>572</v>
      </c>
      <c r="D35" s="1158"/>
      <c r="E35" s="1159"/>
      <c r="F35" s="36">
        <v>3.55</v>
      </c>
      <c r="G35" s="37">
        <v>2.57</v>
      </c>
      <c r="H35" s="37">
        <v>3.23</v>
      </c>
      <c r="I35" s="37">
        <v>6.48</v>
      </c>
      <c r="J35" s="38">
        <v>6.13</v>
      </c>
      <c r="K35" s="22"/>
      <c r="L35" s="22"/>
      <c r="M35" s="22"/>
      <c r="N35" s="22"/>
      <c r="O35" s="22"/>
      <c r="P35" s="22"/>
    </row>
    <row r="36" spans="1:16" ht="39" customHeight="1" x14ac:dyDescent="0.15">
      <c r="A36" s="22"/>
      <c r="B36" s="35"/>
      <c r="C36" s="1158" t="s">
        <v>573</v>
      </c>
      <c r="D36" s="1158"/>
      <c r="E36" s="1159"/>
      <c r="F36" s="36">
        <v>0.72</v>
      </c>
      <c r="G36" s="37">
        <v>0.71</v>
      </c>
      <c r="H36" s="37">
        <v>0.63</v>
      </c>
      <c r="I36" s="37">
        <v>1.1499999999999999</v>
      </c>
      <c r="J36" s="38">
        <v>1.1000000000000001</v>
      </c>
      <c r="K36" s="22"/>
      <c r="L36" s="22"/>
      <c r="M36" s="22"/>
      <c r="N36" s="22"/>
      <c r="O36" s="22"/>
      <c r="P36" s="22"/>
    </row>
    <row r="37" spans="1:16" ht="39" customHeight="1" x14ac:dyDescent="0.15">
      <c r="A37" s="22"/>
      <c r="B37" s="35"/>
      <c r="C37" s="1158" t="s">
        <v>574</v>
      </c>
      <c r="D37" s="1158"/>
      <c r="E37" s="1159"/>
      <c r="F37" s="36">
        <v>0</v>
      </c>
      <c r="G37" s="37">
        <v>0</v>
      </c>
      <c r="H37" s="37">
        <v>0.15</v>
      </c>
      <c r="I37" s="37">
        <v>0.18</v>
      </c>
      <c r="J37" s="38">
        <v>0.11</v>
      </c>
      <c r="K37" s="22"/>
      <c r="L37" s="22"/>
      <c r="M37" s="22"/>
      <c r="N37" s="22"/>
      <c r="O37" s="22"/>
      <c r="P37" s="22"/>
    </row>
    <row r="38" spans="1:16" ht="39" customHeight="1" x14ac:dyDescent="0.15">
      <c r="A38" s="22"/>
      <c r="B38" s="35"/>
      <c r="C38" s="1158" t="s">
        <v>575</v>
      </c>
      <c r="D38" s="1158"/>
      <c r="E38" s="1159"/>
      <c r="F38" s="36">
        <v>0.21</v>
      </c>
      <c r="G38" s="37">
        <v>0.56999999999999995</v>
      </c>
      <c r="H38" s="37">
        <v>0.66</v>
      </c>
      <c r="I38" s="37">
        <v>0.37</v>
      </c>
      <c r="J38" s="38">
        <v>0.11</v>
      </c>
      <c r="K38" s="22"/>
      <c r="L38" s="22"/>
      <c r="M38" s="22"/>
      <c r="N38" s="22"/>
      <c r="O38" s="22"/>
      <c r="P38" s="22"/>
    </row>
    <row r="39" spans="1:16" ht="39" customHeight="1" x14ac:dyDescent="0.15">
      <c r="A39" s="22"/>
      <c r="B39" s="35"/>
      <c r="C39" s="1158" t="s">
        <v>576</v>
      </c>
      <c r="D39" s="1158"/>
      <c r="E39" s="1159"/>
      <c r="F39" s="36">
        <v>0.02</v>
      </c>
      <c r="G39" s="37">
        <v>0.01</v>
      </c>
      <c r="H39" s="37">
        <v>0.01</v>
      </c>
      <c r="I39" s="37">
        <v>0.01</v>
      </c>
      <c r="J39" s="38">
        <v>0.02</v>
      </c>
      <c r="K39" s="22"/>
      <c r="L39" s="22"/>
      <c r="M39" s="22"/>
      <c r="N39" s="22"/>
      <c r="O39" s="22"/>
      <c r="P39" s="22"/>
    </row>
    <row r="40" spans="1:16" ht="39" customHeight="1" x14ac:dyDescent="0.15">
      <c r="A40" s="22"/>
      <c r="B40" s="35"/>
      <c r="C40" s="1158" t="s">
        <v>577</v>
      </c>
      <c r="D40" s="1158"/>
      <c r="E40" s="1159"/>
      <c r="F40" s="36">
        <v>0</v>
      </c>
      <c r="G40" s="37">
        <v>0</v>
      </c>
      <c r="H40" s="37">
        <v>0</v>
      </c>
      <c r="I40" s="37">
        <v>0.01</v>
      </c>
      <c r="J40" s="38">
        <v>0.01</v>
      </c>
      <c r="K40" s="22"/>
      <c r="L40" s="22"/>
      <c r="M40" s="22"/>
      <c r="N40" s="22"/>
      <c r="O40" s="22"/>
      <c r="P40" s="22"/>
    </row>
    <row r="41" spans="1:16" ht="39" customHeight="1" x14ac:dyDescent="0.15">
      <c r="A41" s="22"/>
      <c r="B41" s="35"/>
      <c r="C41" s="1158" t="s">
        <v>578</v>
      </c>
      <c r="D41" s="1158"/>
      <c r="E41" s="1159"/>
      <c r="F41" s="36">
        <v>0</v>
      </c>
      <c r="G41" s="37">
        <v>0</v>
      </c>
      <c r="H41" s="37">
        <v>0</v>
      </c>
      <c r="I41" s="37">
        <v>0</v>
      </c>
      <c r="J41" s="38">
        <v>0</v>
      </c>
      <c r="K41" s="22"/>
      <c r="L41" s="22"/>
      <c r="M41" s="22"/>
      <c r="N41" s="22"/>
      <c r="O41" s="22"/>
      <c r="P41" s="22"/>
    </row>
    <row r="42" spans="1:16" ht="39" customHeight="1" x14ac:dyDescent="0.15">
      <c r="A42" s="22"/>
      <c r="B42" s="39"/>
      <c r="C42" s="1158" t="s">
        <v>579</v>
      </c>
      <c r="D42" s="1158"/>
      <c r="E42" s="1159"/>
      <c r="F42" s="36" t="s">
        <v>537</v>
      </c>
      <c r="G42" s="37" t="s">
        <v>537</v>
      </c>
      <c r="H42" s="37" t="s">
        <v>537</v>
      </c>
      <c r="I42" s="37" t="s">
        <v>537</v>
      </c>
      <c r="J42" s="38" t="s">
        <v>537</v>
      </c>
      <c r="K42" s="22"/>
      <c r="L42" s="22"/>
      <c r="M42" s="22"/>
      <c r="N42" s="22"/>
      <c r="O42" s="22"/>
      <c r="P42" s="22"/>
    </row>
    <row r="43" spans="1:16" ht="39" customHeight="1" thickBot="1" x14ac:dyDescent="0.2">
      <c r="A43" s="22"/>
      <c r="B43" s="40"/>
      <c r="C43" s="1160" t="s">
        <v>580</v>
      </c>
      <c r="D43" s="1160"/>
      <c r="E43" s="1161"/>
      <c r="F43" s="41">
        <v>0.18</v>
      </c>
      <c r="G43" s="42">
        <v>0.47</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In7S8o25o5uLcjivTjdbHqDIk1VeNtkJFuxI5OFKiG1XaDgIzPMW9ClaN/P6NMt9Ui/aTpddVZBEu8zlUKSCQ==" saltValue="0x/x2mlDdDVEOAHkkNSl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2767</v>
      </c>
      <c r="L45" s="58">
        <v>2885</v>
      </c>
      <c r="M45" s="58">
        <v>2946</v>
      </c>
      <c r="N45" s="58">
        <v>2882</v>
      </c>
      <c r="O45" s="59">
        <v>2881</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537</v>
      </c>
      <c r="L46" s="62" t="s">
        <v>537</v>
      </c>
      <c r="M46" s="62" t="s">
        <v>537</v>
      </c>
      <c r="N46" s="62" t="s">
        <v>537</v>
      </c>
      <c r="O46" s="63" t="s">
        <v>537</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537</v>
      </c>
      <c r="L47" s="62" t="s">
        <v>537</v>
      </c>
      <c r="M47" s="62" t="s">
        <v>537</v>
      </c>
      <c r="N47" s="62" t="s">
        <v>537</v>
      </c>
      <c r="O47" s="63" t="s">
        <v>537</v>
      </c>
      <c r="P47" s="46"/>
      <c r="Q47" s="46"/>
      <c r="R47" s="46"/>
      <c r="S47" s="46"/>
      <c r="T47" s="46"/>
      <c r="U47" s="46"/>
    </row>
    <row r="48" spans="1:21" ht="30.75" customHeight="1" x14ac:dyDescent="0.15">
      <c r="A48" s="46"/>
      <c r="B48" s="1166"/>
      <c r="C48" s="1167"/>
      <c r="D48" s="60"/>
      <c r="E48" s="1172" t="s">
        <v>15</v>
      </c>
      <c r="F48" s="1172"/>
      <c r="G48" s="1172"/>
      <c r="H48" s="1172"/>
      <c r="I48" s="1172"/>
      <c r="J48" s="1173"/>
      <c r="K48" s="61">
        <v>1295</v>
      </c>
      <c r="L48" s="62">
        <v>1257</v>
      </c>
      <c r="M48" s="62">
        <v>895</v>
      </c>
      <c r="N48" s="62">
        <v>865</v>
      </c>
      <c r="O48" s="63">
        <v>736</v>
      </c>
      <c r="P48" s="46"/>
      <c r="Q48" s="46"/>
      <c r="R48" s="46"/>
      <c r="S48" s="46"/>
      <c r="T48" s="46"/>
      <c r="U48" s="46"/>
    </row>
    <row r="49" spans="1:21" ht="30.75" customHeight="1" x14ac:dyDescent="0.15">
      <c r="A49" s="46"/>
      <c r="B49" s="1166"/>
      <c r="C49" s="1167"/>
      <c r="D49" s="60"/>
      <c r="E49" s="1172" t="s">
        <v>16</v>
      </c>
      <c r="F49" s="1172"/>
      <c r="G49" s="1172"/>
      <c r="H49" s="1172"/>
      <c r="I49" s="1172"/>
      <c r="J49" s="1173"/>
      <c r="K49" s="61">
        <v>125</v>
      </c>
      <c r="L49" s="62">
        <v>143</v>
      </c>
      <c r="M49" s="62">
        <v>169</v>
      </c>
      <c r="N49" s="62">
        <v>177</v>
      </c>
      <c r="O49" s="63">
        <v>199</v>
      </c>
      <c r="P49" s="46"/>
      <c r="Q49" s="46"/>
      <c r="R49" s="46"/>
      <c r="S49" s="46"/>
      <c r="T49" s="46"/>
      <c r="U49" s="46"/>
    </row>
    <row r="50" spans="1:21" ht="30.75" customHeight="1" x14ac:dyDescent="0.15">
      <c r="A50" s="46"/>
      <c r="B50" s="1166"/>
      <c r="C50" s="1167"/>
      <c r="D50" s="60"/>
      <c r="E50" s="1172" t="s">
        <v>17</v>
      </c>
      <c r="F50" s="1172"/>
      <c r="G50" s="1172"/>
      <c r="H50" s="1172"/>
      <c r="I50" s="1172"/>
      <c r="J50" s="1173"/>
      <c r="K50" s="61">
        <v>0</v>
      </c>
      <c r="L50" s="62">
        <v>1</v>
      </c>
      <c r="M50" s="62">
        <v>12</v>
      </c>
      <c r="N50" s="62">
        <v>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537</v>
      </c>
      <c r="L51" s="62" t="s">
        <v>537</v>
      </c>
      <c r="M51" s="62" t="s">
        <v>537</v>
      </c>
      <c r="N51" s="62" t="s">
        <v>537</v>
      </c>
      <c r="O51" s="63" t="s">
        <v>537</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2767</v>
      </c>
      <c r="L52" s="62">
        <v>2863</v>
      </c>
      <c r="M52" s="62">
        <v>2945</v>
      </c>
      <c r="N52" s="62">
        <v>2977</v>
      </c>
      <c r="O52" s="63">
        <v>2953</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1420</v>
      </c>
      <c r="L53" s="67">
        <v>1423</v>
      </c>
      <c r="M53" s="67">
        <v>1077</v>
      </c>
      <c r="N53" s="67">
        <v>947</v>
      </c>
      <c r="O53" s="68">
        <v>863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lDlDL0qge15L2ioi6+CgqZlmdSmXYCGcaVOuEJK2/ORvDyZn7O/v71XAHIz0DILCR4bVRb4T9mkB/jbAGbkFA==" saltValue="vRhqdU1hAiMoyXpQEE7a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195" t="s">
        <v>32</v>
      </c>
      <c r="C41" s="1196"/>
      <c r="D41" s="103"/>
      <c r="E41" s="1201" t="s">
        <v>33</v>
      </c>
      <c r="F41" s="1201"/>
      <c r="G41" s="1201"/>
      <c r="H41" s="1202"/>
      <c r="I41" s="342">
        <v>30799</v>
      </c>
      <c r="J41" s="343">
        <v>30476</v>
      </c>
      <c r="K41" s="343">
        <v>29529</v>
      </c>
      <c r="L41" s="343">
        <v>28686</v>
      </c>
      <c r="M41" s="344">
        <v>27397</v>
      </c>
    </row>
    <row r="42" spans="2:13" ht="27.75" customHeight="1" x14ac:dyDescent="0.15">
      <c r="B42" s="1197"/>
      <c r="C42" s="1198"/>
      <c r="D42" s="104"/>
      <c r="E42" s="1203" t="s">
        <v>34</v>
      </c>
      <c r="F42" s="1203"/>
      <c r="G42" s="1203"/>
      <c r="H42" s="1204"/>
      <c r="I42" s="345">
        <v>0</v>
      </c>
      <c r="J42" s="346">
        <v>0</v>
      </c>
      <c r="K42" s="346">
        <v>0</v>
      </c>
      <c r="L42" s="346">
        <v>0</v>
      </c>
      <c r="M42" s="347">
        <v>0</v>
      </c>
    </row>
    <row r="43" spans="2:13" ht="27.75" customHeight="1" x14ac:dyDescent="0.15">
      <c r="B43" s="1197"/>
      <c r="C43" s="1198"/>
      <c r="D43" s="104"/>
      <c r="E43" s="1203" t="s">
        <v>35</v>
      </c>
      <c r="F43" s="1203"/>
      <c r="G43" s="1203"/>
      <c r="H43" s="1204"/>
      <c r="I43" s="345">
        <v>18104</v>
      </c>
      <c r="J43" s="346">
        <v>17039</v>
      </c>
      <c r="K43" s="346">
        <v>14790</v>
      </c>
      <c r="L43" s="346">
        <v>12414</v>
      </c>
      <c r="M43" s="347">
        <v>9973</v>
      </c>
    </row>
    <row r="44" spans="2:13" ht="27.75" customHeight="1" x14ac:dyDescent="0.15">
      <c r="B44" s="1197"/>
      <c r="C44" s="1198"/>
      <c r="D44" s="104"/>
      <c r="E44" s="1203" t="s">
        <v>36</v>
      </c>
      <c r="F44" s="1203"/>
      <c r="G44" s="1203"/>
      <c r="H44" s="1204"/>
      <c r="I44" s="345">
        <v>1468</v>
      </c>
      <c r="J44" s="346">
        <v>2048</v>
      </c>
      <c r="K44" s="346">
        <v>2449</v>
      </c>
      <c r="L44" s="346">
        <v>2382</v>
      </c>
      <c r="M44" s="347">
        <v>2056</v>
      </c>
    </row>
    <row r="45" spans="2:13" ht="27.75" customHeight="1" x14ac:dyDescent="0.15">
      <c r="B45" s="1197"/>
      <c r="C45" s="1198"/>
      <c r="D45" s="104"/>
      <c r="E45" s="1203" t="s">
        <v>37</v>
      </c>
      <c r="F45" s="1203"/>
      <c r="G45" s="1203"/>
      <c r="H45" s="1204"/>
      <c r="I45" s="345">
        <v>2792</v>
      </c>
      <c r="J45" s="346">
        <v>2781</v>
      </c>
      <c r="K45" s="346">
        <v>2804</v>
      </c>
      <c r="L45" s="346">
        <v>2856</v>
      </c>
      <c r="M45" s="347">
        <v>2863</v>
      </c>
    </row>
    <row r="46" spans="2:13" ht="27.75" customHeight="1" x14ac:dyDescent="0.15">
      <c r="B46" s="1197"/>
      <c r="C46" s="1198"/>
      <c r="D46" s="105"/>
      <c r="E46" s="1203" t="s">
        <v>38</v>
      </c>
      <c r="F46" s="1203"/>
      <c r="G46" s="1203"/>
      <c r="H46" s="1204"/>
      <c r="I46" s="345">
        <v>0</v>
      </c>
      <c r="J46" s="346">
        <v>0</v>
      </c>
      <c r="K46" s="346" t="s">
        <v>537</v>
      </c>
      <c r="L46" s="346" t="s">
        <v>537</v>
      </c>
      <c r="M46" s="347" t="s">
        <v>537</v>
      </c>
    </row>
    <row r="47" spans="2:13" ht="27.75" customHeight="1" x14ac:dyDescent="0.15">
      <c r="B47" s="1197"/>
      <c r="C47" s="1198"/>
      <c r="D47" s="106"/>
      <c r="E47" s="1205" t="s">
        <v>39</v>
      </c>
      <c r="F47" s="1206"/>
      <c r="G47" s="1206"/>
      <c r="H47" s="1207"/>
      <c r="I47" s="345" t="s">
        <v>537</v>
      </c>
      <c r="J47" s="346" t="s">
        <v>537</v>
      </c>
      <c r="K47" s="346" t="s">
        <v>537</v>
      </c>
      <c r="L47" s="346" t="s">
        <v>537</v>
      </c>
      <c r="M47" s="347" t="s">
        <v>537</v>
      </c>
    </row>
    <row r="48" spans="2:13" ht="27.75" customHeight="1" x14ac:dyDescent="0.15">
      <c r="B48" s="1197"/>
      <c r="C48" s="1198"/>
      <c r="D48" s="104"/>
      <c r="E48" s="1203" t="s">
        <v>40</v>
      </c>
      <c r="F48" s="1203"/>
      <c r="G48" s="1203"/>
      <c r="H48" s="1204"/>
      <c r="I48" s="345" t="s">
        <v>537</v>
      </c>
      <c r="J48" s="346" t="s">
        <v>537</v>
      </c>
      <c r="K48" s="346" t="s">
        <v>537</v>
      </c>
      <c r="L48" s="346" t="s">
        <v>537</v>
      </c>
      <c r="M48" s="347" t="s">
        <v>537</v>
      </c>
    </row>
    <row r="49" spans="2:13" ht="27.75" customHeight="1" x14ac:dyDescent="0.15">
      <c r="B49" s="1199"/>
      <c r="C49" s="1200"/>
      <c r="D49" s="104"/>
      <c r="E49" s="1203" t="s">
        <v>41</v>
      </c>
      <c r="F49" s="1203"/>
      <c r="G49" s="1203"/>
      <c r="H49" s="1204"/>
      <c r="I49" s="345" t="s">
        <v>537</v>
      </c>
      <c r="J49" s="346" t="s">
        <v>537</v>
      </c>
      <c r="K49" s="346" t="s">
        <v>537</v>
      </c>
      <c r="L49" s="346" t="s">
        <v>537</v>
      </c>
      <c r="M49" s="347" t="s">
        <v>537</v>
      </c>
    </row>
    <row r="50" spans="2:13" ht="27.75" customHeight="1" x14ac:dyDescent="0.15">
      <c r="B50" s="1208" t="s">
        <v>42</v>
      </c>
      <c r="C50" s="1209"/>
      <c r="D50" s="107"/>
      <c r="E50" s="1203" t="s">
        <v>43</v>
      </c>
      <c r="F50" s="1203"/>
      <c r="G50" s="1203"/>
      <c r="H50" s="1204"/>
      <c r="I50" s="345">
        <v>5134</v>
      </c>
      <c r="J50" s="346">
        <v>4913</v>
      </c>
      <c r="K50" s="346">
        <v>5275</v>
      </c>
      <c r="L50" s="346">
        <v>5834</v>
      </c>
      <c r="M50" s="347">
        <v>6340</v>
      </c>
    </row>
    <row r="51" spans="2:13" ht="27.75" customHeight="1" x14ac:dyDescent="0.15">
      <c r="B51" s="1197"/>
      <c r="C51" s="1198"/>
      <c r="D51" s="104"/>
      <c r="E51" s="1203" t="s">
        <v>44</v>
      </c>
      <c r="F51" s="1203"/>
      <c r="G51" s="1203"/>
      <c r="H51" s="1204"/>
      <c r="I51" s="345">
        <v>2492</v>
      </c>
      <c r="J51" s="346">
        <v>2340</v>
      </c>
      <c r="K51" s="346">
        <v>2270</v>
      </c>
      <c r="L51" s="346">
        <v>2006</v>
      </c>
      <c r="M51" s="347">
        <v>1767</v>
      </c>
    </row>
    <row r="52" spans="2:13" ht="27.75" customHeight="1" x14ac:dyDescent="0.15">
      <c r="B52" s="1199"/>
      <c r="C52" s="1200"/>
      <c r="D52" s="104"/>
      <c r="E52" s="1203" t="s">
        <v>45</v>
      </c>
      <c r="F52" s="1203"/>
      <c r="G52" s="1203"/>
      <c r="H52" s="1204"/>
      <c r="I52" s="345">
        <v>33370</v>
      </c>
      <c r="J52" s="346">
        <v>32785</v>
      </c>
      <c r="K52" s="346">
        <v>31744</v>
      </c>
      <c r="L52" s="346">
        <v>30503</v>
      </c>
      <c r="M52" s="347">
        <v>29005</v>
      </c>
    </row>
    <row r="53" spans="2:13" ht="27.75" customHeight="1" thickBot="1" x14ac:dyDescent="0.2">
      <c r="B53" s="1210" t="s">
        <v>46</v>
      </c>
      <c r="C53" s="1211"/>
      <c r="D53" s="108"/>
      <c r="E53" s="1212" t="s">
        <v>47</v>
      </c>
      <c r="F53" s="1212"/>
      <c r="G53" s="1212"/>
      <c r="H53" s="1213"/>
      <c r="I53" s="348">
        <v>12167</v>
      </c>
      <c r="J53" s="349">
        <v>12305</v>
      </c>
      <c r="K53" s="349">
        <v>10282</v>
      </c>
      <c r="L53" s="349">
        <v>7995</v>
      </c>
      <c r="M53" s="350">
        <v>5178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p9lrJoTTo5i/D4kEFrDg61IF/Y7gTnpHWMAI9EVogm/m728jVxjm+XmIRQLRT3k/1Tue/VASRLmtEl14ZnJGw==" saltValue="uhlANhwctMXb5RkNZpuX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222" t="s">
        <v>50</v>
      </c>
      <c r="D55" s="1222"/>
      <c r="E55" s="1223"/>
      <c r="F55" s="120">
        <v>1535</v>
      </c>
      <c r="G55" s="120">
        <v>1884</v>
      </c>
      <c r="H55" s="121">
        <v>2364</v>
      </c>
    </row>
    <row r="56" spans="2:8" ht="52.5" customHeight="1" x14ac:dyDescent="0.15">
      <c r="B56" s="122"/>
      <c r="C56" s="1224" t="s">
        <v>51</v>
      </c>
      <c r="D56" s="1224"/>
      <c r="E56" s="1225"/>
      <c r="F56" s="123">
        <v>1185</v>
      </c>
      <c r="G56" s="123">
        <v>1381</v>
      </c>
      <c r="H56" s="124">
        <v>1376</v>
      </c>
    </row>
    <row r="57" spans="2:8" ht="53.25" customHeight="1" x14ac:dyDescent="0.15">
      <c r="B57" s="122"/>
      <c r="C57" s="1226" t="s">
        <v>52</v>
      </c>
      <c r="D57" s="1226"/>
      <c r="E57" s="1227"/>
      <c r="F57" s="125">
        <v>2296</v>
      </c>
      <c r="G57" s="125">
        <v>2138</v>
      </c>
      <c r="H57" s="126">
        <v>2034</v>
      </c>
    </row>
    <row r="58" spans="2:8" ht="45.75" customHeight="1" x14ac:dyDescent="0.15">
      <c r="B58" s="127"/>
      <c r="C58" s="1214" t="s">
        <v>593</v>
      </c>
      <c r="D58" s="1215"/>
      <c r="E58" s="1216"/>
      <c r="F58" s="128">
        <v>751</v>
      </c>
      <c r="G58" s="128">
        <v>729</v>
      </c>
      <c r="H58" s="129">
        <v>716</v>
      </c>
    </row>
    <row r="59" spans="2:8" ht="45.75" customHeight="1" x14ac:dyDescent="0.15">
      <c r="B59" s="127"/>
      <c r="C59" s="1214" t="s">
        <v>594</v>
      </c>
      <c r="D59" s="1215"/>
      <c r="E59" s="1216"/>
      <c r="F59" s="128">
        <v>702</v>
      </c>
      <c r="G59" s="128">
        <v>618</v>
      </c>
      <c r="H59" s="129">
        <v>574</v>
      </c>
    </row>
    <row r="60" spans="2:8" ht="45.75" customHeight="1" x14ac:dyDescent="0.15">
      <c r="B60" s="127"/>
      <c r="C60" s="1214" t="s">
        <v>595</v>
      </c>
      <c r="D60" s="1215"/>
      <c r="E60" s="1216"/>
      <c r="F60" s="128">
        <v>245</v>
      </c>
      <c r="G60" s="128">
        <v>245</v>
      </c>
      <c r="H60" s="129">
        <v>245</v>
      </c>
    </row>
    <row r="61" spans="2:8" ht="45.75" customHeight="1" x14ac:dyDescent="0.15">
      <c r="B61" s="127"/>
      <c r="C61" s="1214" t="s">
        <v>596</v>
      </c>
      <c r="D61" s="1215"/>
      <c r="E61" s="1216"/>
      <c r="F61" s="128">
        <v>179</v>
      </c>
      <c r="G61" s="128">
        <v>179</v>
      </c>
      <c r="H61" s="129">
        <v>179</v>
      </c>
    </row>
    <row r="62" spans="2:8" ht="45.75" customHeight="1" thickBot="1" x14ac:dyDescent="0.2">
      <c r="B62" s="130"/>
      <c r="C62" s="1217" t="s">
        <v>597</v>
      </c>
      <c r="D62" s="1218"/>
      <c r="E62" s="1219"/>
      <c r="F62" s="131">
        <v>62</v>
      </c>
      <c r="G62" s="131">
        <v>62</v>
      </c>
      <c r="H62" s="132">
        <v>62</v>
      </c>
    </row>
    <row r="63" spans="2:8" ht="52.5" customHeight="1" thickBot="1" x14ac:dyDescent="0.2">
      <c r="B63" s="133"/>
      <c r="C63" s="1220" t="s">
        <v>53</v>
      </c>
      <c r="D63" s="1220"/>
      <c r="E63" s="1221"/>
      <c r="F63" s="134">
        <v>5015</v>
      </c>
      <c r="G63" s="134">
        <v>5403</v>
      </c>
      <c r="H63" s="135">
        <v>5774</v>
      </c>
    </row>
    <row r="64" spans="2:8" x14ac:dyDescent="0.15"/>
  </sheetData>
  <sheetProtection algorithmName="SHA-512" hashValue="nf9IaSfwwZNYHOz3PMt9pZg3Dr7uW7KgqlbupGxXVHEaJ2mUnD7vKmO7dRvswZlqvr8OcctbvktZ1qsdUfyZKw==" saltValue="SyNC2UGDBg16A0xDwdYi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51" t="s">
        <v>607</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x14ac:dyDescent="0.15">
      <c r="B44" s="259"/>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x14ac:dyDescent="0.15">
      <c r="B45" s="259"/>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x14ac:dyDescent="0.15">
      <c r="B46" s="259"/>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x14ac:dyDescent="0.15">
      <c r="B47" s="259"/>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600</v>
      </c>
    </row>
    <row r="50" spans="1:109" x14ac:dyDescent="0.15">
      <c r="B50" s="259"/>
      <c r="G50" s="1228"/>
      <c r="H50" s="1228"/>
      <c r="I50" s="1228"/>
      <c r="J50" s="1228"/>
      <c r="K50" s="360"/>
      <c r="L50" s="360"/>
      <c r="M50" s="361"/>
      <c r="N50" s="361"/>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15">
      <c r="B51" s="259"/>
      <c r="G51" s="1246"/>
      <c r="H51" s="1246"/>
      <c r="I51" s="1250"/>
      <c r="J51" s="1250"/>
      <c r="K51" s="1235"/>
      <c r="L51" s="1235"/>
      <c r="M51" s="1235"/>
      <c r="N51" s="1235"/>
      <c r="AM51" s="359"/>
      <c r="AN51" s="1233" t="s">
        <v>601</v>
      </c>
      <c r="AO51" s="1233"/>
      <c r="AP51" s="1233"/>
      <c r="AQ51" s="1233"/>
      <c r="AR51" s="1233"/>
      <c r="AS51" s="1233"/>
      <c r="AT51" s="1233"/>
      <c r="AU51" s="1233"/>
      <c r="AV51" s="1233"/>
      <c r="AW51" s="1233"/>
      <c r="AX51" s="1233"/>
      <c r="AY51" s="1233"/>
      <c r="AZ51" s="1233"/>
      <c r="BA51" s="1233"/>
      <c r="BB51" s="1233" t="s">
        <v>602</v>
      </c>
      <c r="BC51" s="1233"/>
      <c r="BD51" s="1233"/>
      <c r="BE51" s="1233"/>
      <c r="BF51" s="1233"/>
      <c r="BG51" s="1233"/>
      <c r="BH51" s="1233"/>
      <c r="BI51" s="1233"/>
      <c r="BJ51" s="1233"/>
      <c r="BK51" s="1233"/>
      <c r="BL51" s="1233"/>
      <c r="BM51" s="1233"/>
      <c r="BN51" s="1233"/>
      <c r="BO51" s="1233"/>
      <c r="BP51" s="1230">
        <v>108.5</v>
      </c>
      <c r="BQ51" s="1230"/>
      <c r="BR51" s="1230"/>
      <c r="BS51" s="1230"/>
      <c r="BT51" s="1230"/>
      <c r="BU51" s="1230"/>
      <c r="BV51" s="1230"/>
      <c r="BW51" s="1230"/>
      <c r="BX51" s="1230">
        <v>110.8</v>
      </c>
      <c r="BY51" s="1230"/>
      <c r="BZ51" s="1230"/>
      <c r="CA51" s="1230"/>
      <c r="CB51" s="1230"/>
      <c r="CC51" s="1230"/>
      <c r="CD51" s="1230"/>
      <c r="CE51" s="1230"/>
      <c r="CF51" s="1230">
        <v>89.2</v>
      </c>
      <c r="CG51" s="1230"/>
      <c r="CH51" s="1230"/>
      <c r="CI51" s="1230"/>
      <c r="CJ51" s="1230"/>
      <c r="CK51" s="1230"/>
      <c r="CL51" s="1230"/>
      <c r="CM51" s="1230"/>
      <c r="CN51" s="1245"/>
      <c r="CO51" s="1230"/>
      <c r="CP51" s="1230"/>
      <c r="CQ51" s="1230"/>
      <c r="CR51" s="1230"/>
      <c r="CS51" s="1230"/>
      <c r="CT51" s="1230"/>
      <c r="CU51" s="1230"/>
      <c r="CV51" s="1245"/>
      <c r="CW51" s="1230"/>
      <c r="CX51" s="1230"/>
      <c r="CY51" s="1230"/>
      <c r="CZ51" s="1230"/>
      <c r="DA51" s="1230"/>
      <c r="DB51" s="1230"/>
      <c r="DC51" s="1230"/>
    </row>
    <row r="52" spans="1:109" x14ac:dyDescent="0.15">
      <c r="B52" s="259"/>
      <c r="G52" s="1246"/>
      <c r="H52" s="1246"/>
      <c r="I52" s="1250"/>
      <c r="J52" s="1250"/>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6"/>
      <c r="H53" s="1246"/>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603</v>
      </c>
      <c r="BC53" s="1233"/>
      <c r="BD53" s="1233"/>
      <c r="BE53" s="1233"/>
      <c r="BF53" s="1233"/>
      <c r="BG53" s="1233"/>
      <c r="BH53" s="1233"/>
      <c r="BI53" s="1233"/>
      <c r="BJ53" s="1233"/>
      <c r="BK53" s="1233"/>
      <c r="BL53" s="1233"/>
      <c r="BM53" s="1233"/>
      <c r="BN53" s="1233"/>
      <c r="BO53" s="1233"/>
      <c r="BP53" s="1230">
        <v>49.3</v>
      </c>
      <c r="BQ53" s="1230"/>
      <c r="BR53" s="1230"/>
      <c r="BS53" s="1230"/>
      <c r="BT53" s="1230"/>
      <c r="BU53" s="1230"/>
      <c r="BV53" s="1230"/>
      <c r="BW53" s="1230"/>
      <c r="BX53" s="1230">
        <v>50.6</v>
      </c>
      <c r="BY53" s="1230"/>
      <c r="BZ53" s="1230"/>
      <c r="CA53" s="1230"/>
      <c r="CB53" s="1230"/>
      <c r="CC53" s="1230"/>
      <c r="CD53" s="1230"/>
      <c r="CE53" s="1230"/>
      <c r="CF53" s="1230">
        <v>52.2</v>
      </c>
      <c r="CG53" s="1230"/>
      <c r="CH53" s="1230"/>
      <c r="CI53" s="1230"/>
      <c r="CJ53" s="1230"/>
      <c r="CK53" s="1230"/>
      <c r="CL53" s="1230"/>
      <c r="CM53" s="1230"/>
      <c r="CN53" s="1245"/>
      <c r="CO53" s="1230"/>
      <c r="CP53" s="1230"/>
      <c r="CQ53" s="1230"/>
      <c r="CR53" s="1230"/>
      <c r="CS53" s="1230"/>
      <c r="CT53" s="1230"/>
      <c r="CU53" s="1230"/>
      <c r="CV53" s="1245"/>
      <c r="CW53" s="1230"/>
      <c r="CX53" s="1230"/>
      <c r="CY53" s="1230"/>
      <c r="CZ53" s="1230"/>
      <c r="DA53" s="1230"/>
      <c r="DB53" s="1230"/>
      <c r="DC53" s="1230"/>
    </row>
    <row r="54" spans="1:109" x14ac:dyDescent="0.15">
      <c r="A54" s="358"/>
      <c r="B54" s="259"/>
      <c r="G54" s="1246"/>
      <c r="H54" s="1246"/>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604</v>
      </c>
      <c r="AO55" s="1234"/>
      <c r="AP55" s="1234"/>
      <c r="AQ55" s="1234"/>
      <c r="AR55" s="1234"/>
      <c r="AS55" s="1234"/>
      <c r="AT55" s="1234"/>
      <c r="AU55" s="1234"/>
      <c r="AV55" s="1234"/>
      <c r="AW55" s="1234"/>
      <c r="AX55" s="1234"/>
      <c r="AY55" s="1234"/>
      <c r="AZ55" s="1234"/>
      <c r="BA55" s="1234"/>
      <c r="BB55" s="1233" t="s">
        <v>602</v>
      </c>
      <c r="BC55" s="1233"/>
      <c r="BD55" s="1233"/>
      <c r="BE55" s="1233"/>
      <c r="BF55" s="1233"/>
      <c r="BG55" s="1233"/>
      <c r="BH55" s="1233"/>
      <c r="BI55" s="1233"/>
      <c r="BJ55" s="1233"/>
      <c r="BK55" s="1233"/>
      <c r="BL55" s="1233"/>
      <c r="BM55" s="1233"/>
      <c r="BN55" s="1233"/>
      <c r="BO55" s="1233"/>
      <c r="BP55" s="1230">
        <v>48</v>
      </c>
      <c r="BQ55" s="1230"/>
      <c r="BR55" s="1230"/>
      <c r="BS55" s="1230"/>
      <c r="BT55" s="1230"/>
      <c r="BU55" s="1230"/>
      <c r="BV55" s="1230"/>
      <c r="BW55" s="1230"/>
      <c r="BX55" s="1230">
        <v>49.1</v>
      </c>
      <c r="BY55" s="1230"/>
      <c r="BZ55" s="1230"/>
      <c r="CA55" s="1230"/>
      <c r="CB55" s="1230"/>
      <c r="CC55" s="1230"/>
      <c r="CD55" s="1230"/>
      <c r="CE55" s="1230"/>
      <c r="CF55" s="1230">
        <v>41.5</v>
      </c>
      <c r="CG55" s="1230"/>
      <c r="CH55" s="1230"/>
      <c r="CI55" s="1230"/>
      <c r="CJ55" s="1230"/>
      <c r="CK55" s="1230"/>
      <c r="CL55" s="1230"/>
      <c r="CM55" s="1230"/>
      <c r="CN55" s="1245"/>
      <c r="CO55" s="1230"/>
      <c r="CP55" s="1230"/>
      <c r="CQ55" s="1230"/>
      <c r="CR55" s="1230"/>
      <c r="CS55" s="1230"/>
      <c r="CT55" s="1230"/>
      <c r="CU55" s="1230"/>
      <c r="CV55" s="1245"/>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603</v>
      </c>
      <c r="BC57" s="1233"/>
      <c r="BD57" s="1233"/>
      <c r="BE57" s="1233"/>
      <c r="BF57" s="1233"/>
      <c r="BG57" s="1233"/>
      <c r="BH57" s="1233"/>
      <c r="BI57" s="1233"/>
      <c r="BJ57" s="1233"/>
      <c r="BK57" s="1233"/>
      <c r="BL57" s="1233"/>
      <c r="BM57" s="1233"/>
      <c r="BN57" s="1233"/>
      <c r="BO57" s="1233"/>
      <c r="BP57" s="1230">
        <v>60.8</v>
      </c>
      <c r="BQ57" s="1230"/>
      <c r="BR57" s="1230"/>
      <c r="BS57" s="1230"/>
      <c r="BT57" s="1230"/>
      <c r="BU57" s="1230"/>
      <c r="BV57" s="1230"/>
      <c r="BW57" s="1230"/>
      <c r="BX57" s="1230">
        <v>61</v>
      </c>
      <c r="BY57" s="1230"/>
      <c r="BZ57" s="1230"/>
      <c r="CA57" s="1230"/>
      <c r="CB57" s="1230"/>
      <c r="CC57" s="1230"/>
      <c r="CD57" s="1230"/>
      <c r="CE57" s="1230"/>
      <c r="CF57" s="1230">
        <v>61.7</v>
      </c>
      <c r="CG57" s="1230"/>
      <c r="CH57" s="1230"/>
      <c r="CI57" s="1230"/>
      <c r="CJ57" s="1230"/>
      <c r="CK57" s="1230"/>
      <c r="CL57" s="1230"/>
      <c r="CM57" s="1230"/>
      <c r="CN57" s="1245"/>
      <c r="CO57" s="1230"/>
      <c r="CP57" s="1230"/>
      <c r="CQ57" s="1230"/>
      <c r="CR57" s="1230"/>
      <c r="CS57" s="1230"/>
      <c r="CT57" s="1230"/>
      <c r="CU57" s="1230"/>
      <c r="CV57" s="1245"/>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605</v>
      </c>
    </row>
    <row r="64" spans="1:109" x14ac:dyDescent="0.15">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608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600</v>
      </c>
    </row>
    <row r="72" spans="2:107" x14ac:dyDescent="0.15">
      <c r="B72" s="259"/>
      <c r="G72" s="1228"/>
      <c r="H72" s="1228"/>
      <c r="I72" s="1228"/>
      <c r="J72" s="1228"/>
      <c r="K72" s="360"/>
      <c r="L72" s="360"/>
      <c r="M72" s="361"/>
      <c r="N72" s="361"/>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x14ac:dyDescent="0.15">
      <c r="B73" s="259"/>
      <c r="G73" s="1246"/>
      <c r="H73" s="1246"/>
      <c r="I73" s="1246"/>
      <c r="J73" s="1246"/>
      <c r="K73" s="1229"/>
      <c r="L73" s="1229"/>
      <c r="M73" s="1229"/>
      <c r="N73" s="1229"/>
      <c r="AM73" s="359"/>
      <c r="AN73" s="1233" t="s">
        <v>601</v>
      </c>
      <c r="AO73" s="1233"/>
      <c r="AP73" s="1233"/>
      <c r="AQ73" s="1233"/>
      <c r="AR73" s="1233"/>
      <c r="AS73" s="1233"/>
      <c r="AT73" s="1233"/>
      <c r="AU73" s="1233"/>
      <c r="AV73" s="1233"/>
      <c r="AW73" s="1233"/>
      <c r="AX73" s="1233"/>
      <c r="AY73" s="1233"/>
      <c r="AZ73" s="1233"/>
      <c r="BA73" s="1233"/>
      <c r="BB73" s="1233" t="s">
        <v>602</v>
      </c>
      <c r="BC73" s="1233"/>
      <c r="BD73" s="1233"/>
      <c r="BE73" s="1233"/>
      <c r="BF73" s="1233"/>
      <c r="BG73" s="1233"/>
      <c r="BH73" s="1233"/>
      <c r="BI73" s="1233"/>
      <c r="BJ73" s="1233"/>
      <c r="BK73" s="1233"/>
      <c r="BL73" s="1233"/>
      <c r="BM73" s="1233"/>
      <c r="BN73" s="1233"/>
      <c r="BO73" s="1233"/>
      <c r="BP73" s="1230">
        <v>108.5</v>
      </c>
      <c r="BQ73" s="1230"/>
      <c r="BR73" s="1230"/>
      <c r="BS73" s="1230"/>
      <c r="BT73" s="1230"/>
      <c r="BU73" s="1230"/>
      <c r="BV73" s="1230"/>
      <c r="BW73" s="1230"/>
      <c r="BX73" s="1230">
        <v>110.8</v>
      </c>
      <c r="BY73" s="1230"/>
      <c r="BZ73" s="1230"/>
      <c r="CA73" s="1230"/>
      <c r="CB73" s="1230"/>
      <c r="CC73" s="1230"/>
      <c r="CD73" s="1230"/>
      <c r="CE73" s="1230"/>
      <c r="CF73" s="1230">
        <v>89.2</v>
      </c>
      <c r="CG73" s="1230"/>
      <c r="CH73" s="1230"/>
      <c r="CI73" s="1230"/>
      <c r="CJ73" s="1230"/>
      <c r="CK73" s="1230"/>
      <c r="CL73" s="1230"/>
      <c r="CM73" s="1230"/>
      <c r="CN73" s="1230">
        <v>66.400000000000006</v>
      </c>
      <c r="CO73" s="1230"/>
      <c r="CP73" s="1230"/>
      <c r="CQ73" s="1230"/>
      <c r="CR73" s="1230"/>
      <c r="CS73" s="1230"/>
      <c r="CT73" s="1230"/>
      <c r="CU73" s="1230"/>
      <c r="CV73" s="1230">
        <v>44</v>
      </c>
      <c r="CW73" s="1230"/>
      <c r="CX73" s="1230"/>
      <c r="CY73" s="1230"/>
      <c r="CZ73" s="1230"/>
      <c r="DA73" s="1230"/>
      <c r="DB73" s="1230"/>
      <c r="DC73" s="1230"/>
    </row>
    <row r="74" spans="2:107" x14ac:dyDescent="0.15">
      <c r="B74" s="259"/>
      <c r="G74" s="1246"/>
      <c r="H74" s="1246"/>
      <c r="I74" s="1246"/>
      <c r="J74" s="1246"/>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6"/>
      <c r="H75" s="1246"/>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606</v>
      </c>
      <c r="BC75" s="1233"/>
      <c r="BD75" s="1233"/>
      <c r="BE75" s="1233"/>
      <c r="BF75" s="1233"/>
      <c r="BG75" s="1233"/>
      <c r="BH75" s="1233"/>
      <c r="BI75" s="1233"/>
      <c r="BJ75" s="1233"/>
      <c r="BK75" s="1233"/>
      <c r="BL75" s="1233"/>
      <c r="BM75" s="1233"/>
      <c r="BN75" s="1233"/>
      <c r="BO75" s="1233"/>
      <c r="BP75" s="1230">
        <v>13.4</v>
      </c>
      <c r="BQ75" s="1230"/>
      <c r="BR75" s="1230"/>
      <c r="BS75" s="1230"/>
      <c r="BT75" s="1230"/>
      <c r="BU75" s="1230"/>
      <c r="BV75" s="1230"/>
      <c r="BW75" s="1230"/>
      <c r="BX75" s="1230">
        <v>13</v>
      </c>
      <c r="BY75" s="1230"/>
      <c r="BZ75" s="1230"/>
      <c r="CA75" s="1230"/>
      <c r="CB75" s="1230"/>
      <c r="CC75" s="1230"/>
      <c r="CD75" s="1230"/>
      <c r="CE75" s="1230"/>
      <c r="CF75" s="1230">
        <v>11.6</v>
      </c>
      <c r="CG75" s="1230"/>
      <c r="CH75" s="1230"/>
      <c r="CI75" s="1230"/>
      <c r="CJ75" s="1230"/>
      <c r="CK75" s="1230"/>
      <c r="CL75" s="1230"/>
      <c r="CM75" s="1230"/>
      <c r="CN75" s="1230">
        <v>10</v>
      </c>
      <c r="CO75" s="1230"/>
      <c r="CP75" s="1230"/>
      <c r="CQ75" s="1230"/>
      <c r="CR75" s="1230"/>
      <c r="CS75" s="1230"/>
      <c r="CT75" s="1230"/>
      <c r="CU75" s="1230"/>
      <c r="CV75" s="1230">
        <v>8.1</v>
      </c>
      <c r="CW75" s="1230"/>
      <c r="CX75" s="1230"/>
      <c r="CY75" s="1230"/>
      <c r="CZ75" s="1230"/>
      <c r="DA75" s="1230"/>
      <c r="DB75" s="1230"/>
      <c r="DC75" s="1230"/>
    </row>
    <row r="76" spans="2:107" x14ac:dyDescent="0.15">
      <c r="B76" s="259"/>
      <c r="G76" s="1246"/>
      <c r="H76" s="1246"/>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604</v>
      </c>
      <c r="AO77" s="1234"/>
      <c r="AP77" s="1234"/>
      <c r="AQ77" s="1234"/>
      <c r="AR77" s="1234"/>
      <c r="AS77" s="1234"/>
      <c r="AT77" s="1234"/>
      <c r="AU77" s="1234"/>
      <c r="AV77" s="1234"/>
      <c r="AW77" s="1234"/>
      <c r="AX77" s="1234"/>
      <c r="AY77" s="1234"/>
      <c r="AZ77" s="1234"/>
      <c r="BA77" s="1234"/>
      <c r="BB77" s="1233" t="s">
        <v>602</v>
      </c>
      <c r="BC77" s="1233"/>
      <c r="BD77" s="1233"/>
      <c r="BE77" s="1233"/>
      <c r="BF77" s="1233"/>
      <c r="BG77" s="1233"/>
      <c r="BH77" s="1233"/>
      <c r="BI77" s="1233"/>
      <c r="BJ77" s="1233"/>
      <c r="BK77" s="1233"/>
      <c r="BL77" s="1233"/>
      <c r="BM77" s="1233"/>
      <c r="BN77" s="1233"/>
      <c r="BO77" s="1233"/>
      <c r="BP77" s="1230">
        <v>48</v>
      </c>
      <c r="BQ77" s="1230"/>
      <c r="BR77" s="1230"/>
      <c r="BS77" s="1230"/>
      <c r="BT77" s="1230"/>
      <c r="BU77" s="1230"/>
      <c r="BV77" s="1230"/>
      <c r="BW77" s="1230"/>
      <c r="BX77" s="1230">
        <v>49.1</v>
      </c>
      <c r="BY77" s="1230"/>
      <c r="BZ77" s="1230"/>
      <c r="CA77" s="1230"/>
      <c r="CB77" s="1230"/>
      <c r="CC77" s="1230"/>
      <c r="CD77" s="1230"/>
      <c r="CE77" s="1230"/>
      <c r="CF77" s="1230">
        <v>41.5</v>
      </c>
      <c r="CG77" s="1230"/>
      <c r="CH77" s="1230"/>
      <c r="CI77" s="1230"/>
      <c r="CJ77" s="1230"/>
      <c r="CK77" s="1230"/>
      <c r="CL77" s="1230"/>
      <c r="CM77" s="1230"/>
      <c r="CN77" s="1230">
        <v>25.2</v>
      </c>
      <c r="CO77" s="1230"/>
      <c r="CP77" s="1230"/>
      <c r="CQ77" s="1230"/>
      <c r="CR77" s="1230"/>
      <c r="CS77" s="1230"/>
      <c r="CT77" s="1230"/>
      <c r="CU77" s="1230"/>
      <c r="CV77" s="1230">
        <v>15.7</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606</v>
      </c>
      <c r="BC79" s="1233"/>
      <c r="BD79" s="1233"/>
      <c r="BE79" s="1233"/>
      <c r="BF79" s="1233"/>
      <c r="BG79" s="1233"/>
      <c r="BH79" s="1233"/>
      <c r="BI79" s="1233"/>
      <c r="BJ79" s="1233"/>
      <c r="BK79" s="1233"/>
      <c r="BL79" s="1233"/>
      <c r="BM79" s="1233"/>
      <c r="BN79" s="1233"/>
      <c r="BO79" s="1233"/>
      <c r="BP79" s="1230">
        <v>9.6</v>
      </c>
      <c r="BQ79" s="1230"/>
      <c r="BR79" s="1230"/>
      <c r="BS79" s="1230"/>
      <c r="BT79" s="1230"/>
      <c r="BU79" s="1230"/>
      <c r="BV79" s="1230"/>
      <c r="BW79" s="1230"/>
      <c r="BX79" s="1230">
        <v>9.5</v>
      </c>
      <c r="BY79" s="1230"/>
      <c r="BZ79" s="1230"/>
      <c r="CA79" s="1230"/>
      <c r="CB79" s="1230"/>
      <c r="CC79" s="1230"/>
      <c r="CD79" s="1230"/>
      <c r="CE79" s="1230"/>
      <c r="CF79" s="1230">
        <v>9.1999999999999993</v>
      </c>
      <c r="CG79" s="1230"/>
      <c r="CH79" s="1230"/>
      <c r="CI79" s="1230"/>
      <c r="CJ79" s="1230"/>
      <c r="CK79" s="1230"/>
      <c r="CL79" s="1230"/>
      <c r="CM79" s="1230"/>
      <c r="CN79" s="1230">
        <v>8.9</v>
      </c>
      <c r="CO79" s="1230"/>
      <c r="CP79" s="1230"/>
      <c r="CQ79" s="1230"/>
      <c r="CR79" s="1230"/>
      <c r="CS79" s="1230"/>
      <c r="CT79" s="1230"/>
      <c r="CU79" s="1230"/>
      <c r="CV79" s="1230">
        <v>8.9</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H0jP516DJSq6FxXERtHzZftM1KjA76TXyjsShqWiNfOiyzXvrq0ribNKI8cf/S1h+bdu6Q0uI8hA60nBQ83WXQ==" saltValue="9JlXMSrLb4587MUxG2UK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asS5MgVqj/566i97F0iGbkDChlDR/jAVVgVtvrOTtSgSIljU1Q+XwlxHebdNKXt9rf7xt9gn1N2J/aJUfkpKDQ==" saltValue="RsZaUZkxPoRJz5DPomFZ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qJ/g6EMj7cRREnGfYnQmKlFu/vfqptM+7e+KMHZtHO7rp+mGhltCem5kDtedOQ5TCwNhPkvmd9s0/If1HOEVFQ==" saltValue="NFRkMpqk1xbOeF2Faci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54196</v>
      </c>
      <c r="E3" s="154"/>
      <c r="F3" s="155">
        <v>85173</v>
      </c>
      <c r="G3" s="156"/>
      <c r="H3" s="157"/>
    </row>
    <row r="4" spans="1:8" x14ac:dyDescent="0.15">
      <c r="A4" s="158"/>
      <c r="B4" s="159"/>
      <c r="C4" s="160"/>
      <c r="D4" s="161">
        <v>35853</v>
      </c>
      <c r="E4" s="162"/>
      <c r="F4" s="163">
        <v>43913</v>
      </c>
      <c r="G4" s="164"/>
      <c r="H4" s="165"/>
    </row>
    <row r="5" spans="1:8" x14ac:dyDescent="0.15">
      <c r="A5" s="146" t="s">
        <v>556</v>
      </c>
      <c r="B5" s="151"/>
      <c r="C5" s="152"/>
      <c r="D5" s="153">
        <v>61860</v>
      </c>
      <c r="E5" s="154"/>
      <c r="F5" s="155">
        <v>94081</v>
      </c>
      <c r="G5" s="156"/>
      <c r="H5" s="157"/>
    </row>
    <row r="6" spans="1:8" x14ac:dyDescent="0.15">
      <c r="A6" s="158"/>
      <c r="B6" s="159"/>
      <c r="C6" s="160"/>
      <c r="D6" s="161">
        <v>35439</v>
      </c>
      <c r="E6" s="162"/>
      <c r="F6" s="163">
        <v>48949</v>
      </c>
      <c r="G6" s="164"/>
      <c r="H6" s="165"/>
    </row>
    <row r="7" spans="1:8" x14ac:dyDescent="0.15">
      <c r="A7" s="146" t="s">
        <v>557</v>
      </c>
      <c r="B7" s="151"/>
      <c r="C7" s="152"/>
      <c r="D7" s="153">
        <v>50317</v>
      </c>
      <c r="E7" s="154"/>
      <c r="F7" s="155">
        <v>92632</v>
      </c>
      <c r="G7" s="156"/>
      <c r="H7" s="157"/>
    </row>
    <row r="8" spans="1:8" x14ac:dyDescent="0.15">
      <c r="A8" s="158"/>
      <c r="B8" s="159"/>
      <c r="C8" s="160"/>
      <c r="D8" s="161">
        <v>24424</v>
      </c>
      <c r="E8" s="162"/>
      <c r="F8" s="163">
        <v>47978</v>
      </c>
      <c r="G8" s="164"/>
      <c r="H8" s="165"/>
    </row>
    <row r="9" spans="1:8" x14ac:dyDescent="0.15">
      <c r="A9" s="146" t="s">
        <v>558</v>
      </c>
      <c r="B9" s="151"/>
      <c r="C9" s="152"/>
      <c r="D9" s="153">
        <v>52329</v>
      </c>
      <c r="E9" s="154"/>
      <c r="F9" s="155">
        <v>96469</v>
      </c>
      <c r="G9" s="156"/>
      <c r="H9" s="157"/>
    </row>
    <row r="10" spans="1:8" x14ac:dyDescent="0.15">
      <c r="A10" s="158"/>
      <c r="B10" s="159"/>
      <c r="C10" s="160"/>
      <c r="D10" s="161">
        <v>30616</v>
      </c>
      <c r="E10" s="162"/>
      <c r="F10" s="163">
        <v>49775</v>
      </c>
      <c r="G10" s="164"/>
      <c r="H10" s="165"/>
    </row>
    <row r="11" spans="1:8" x14ac:dyDescent="0.15">
      <c r="A11" s="146" t="s">
        <v>559</v>
      </c>
      <c r="B11" s="151"/>
      <c r="C11" s="152"/>
      <c r="D11" s="153">
        <v>54020</v>
      </c>
      <c r="E11" s="154"/>
      <c r="F11" s="155">
        <v>85743</v>
      </c>
      <c r="G11" s="156"/>
      <c r="H11" s="157"/>
    </row>
    <row r="12" spans="1:8" x14ac:dyDescent="0.15">
      <c r="A12" s="158"/>
      <c r="B12" s="159"/>
      <c r="C12" s="166"/>
      <c r="D12" s="161">
        <v>33932</v>
      </c>
      <c r="E12" s="162"/>
      <c r="F12" s="163">
        <v>45231</v>
      </c>
      <c r="G12" s="164"/>
      <c r="H12" s="165"/>
    </row>
    <row r="13" spans="1:8" x14ac:dyDescent="0.15">
      <c r="A13" s="146"/>
      <c r="B13" s="151"/>
      <c r="C13" s="152"/>
      <c r="D13" s="153">
        <v>54544</v>
      </c>
      <c r="E13" s="154"/>
      <c r="F13" s="155">
        <v>90820</v>
      </c>
      <c r="G13" s="167"/>
      <c r="H13" s="157"/>
    </row>
    <row r="14" spans="1:8" x14ac:dyDescent="0.15">
      <c r="A14" s="158"/>
      <c r="B14" s="159"/>
      <c r="C14" s="160"/>
      <c r="D14" s="161">
        <v>32053</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3.74</v>
      </c>
      <c r="C19" s="168">
        <f>ROUND(VALUE(SUBSTITUTE(実質収支比率等に係る経年分析!G$48,"▲","-")),2)</f>
        <v>2.78</v>
      </c>
      <c r="D19" s="168">
        <f>ROUND(VALUE(SUBSTITUTE(実質収支比率等に係る経年分析!H$48,"▲","-")),2)</f>
        <v>3.23</v>
      </c>
      <c r="E19" s="168">
        <f>ROUND(VALUE(SUBSTITUTE(実質収支比率等に係る経年分析!I$48,"▲","-")),2)</f>
        <v>6.49</v>
      </c>
      <c r="F19" s="168">
        <f>ROUND(VALUE(SUBSTITUTE(実質収支比率等に係る経年分析!J$48,"▲","-")),2)</f>
        <v>6.14</v>
      </c>
    </row>
    <row r="20" spans="1:11" x14ac:dyDescent="0.15">
      <c r="A20" s="168" t="s">
        <v>57</v>
      </c>
      <c r="B20" s="168">
        <f>ROUND(VALUE(SUBSTITUTE(実質収支比率等に係る経年分析!F$47,"▲","-")),2)</f>
        <v>9.49</v>
      </c>
      <c r="C20" s="168">
        <f>ROUND(VALUE(SUBSTITUTE(実質収支比率等に係る経年分析!G$47,"▲","-")),2)</f>
        <v>9.86</v>
      </c>
      <c r="D20" s="168">
        <f>ROUND(VALUE(SUBSTITUTE(実質収支比率等に係る経年分析!H$47,"▲","-")),2)</f>
        <v>10.78</v>
      </c>
      <c r="E20" s="168">
        <f>ROUND(VALUE(SUBSTITUTE(実質収支比率等に係る経年分析!I$47,"▲","-")),2)</f>
        <v>12.73</v>
      </c>
      <c r="F20" s="168">
        <f>ROUND(VALUE(SUBSTITUTE(実質収支比率等に係る経年分析!J$47,"▲","-")),2)</f>
        <v>16.3</v>
      </c>
    </row>
    <row r="21" spans="1:11" x14ac:dyDescent="0.15">
      <c r="A21" s="168" t="s">
        <v>58</v>
      </c>
      <c r="B21" s="168">
        <f>IF(ISNUMBER(VALUE(SUBSTITUTE(実質収支比率等に係る経年分析!F$49,"▲","-"))),ROUND(VALUE(SUBSTITUTE(実質収支比率等に係る経年分析!F$49,"▲","-")),2),NA())</f>
        <v>-4.3099999999999996</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1.79</v>
      </c>
      <c r="E21" s="168">
        <f>IF(ISNUMBER(VALUE(SUBSTITUTE(実質収支比率等に係る経年分析!I$49,"▲","-"))),ROUND(VALUE(SUBSTITUTE(実質収支比率等に係る経年分析!I$49,"▲","-")),2),NA())</f>
        <v>5.74</v>
      </c>
      <c r="F21" s="168">
        <f>IF(ISNUMBER(VALUE(SUBSTITUTE(実質収支比率等に係る経年分析!J$49,"▲","-"))),ROUND(VALUE(SUBSTITUTE(実質収支比率等に係る経年分析!J$49,"▲","-")),2),NA())</f>
        <v>2.83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駐車場事業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温泉配湯事業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下水道事業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0.11</v>
      </c>
    </row>
    <row r="34" spans="1:16" x14ac:dyDescent="0.15">
      <c r="A34" s="169" t="str">
        <f>IF(連結実質赤字比率に係る赤字・黒字の構成分析!C$36="",NA(),連結実質赤字比率に係る赤字・黒字の構成分析!C$36)</f>
        <v>介護保険事業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1.1499999999999999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1.1000000000000001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6.13</v>
      </c>
    </row>
    <row r="36" spans="1:16" x14ac:dyDescent="0.15">
      <c r="A36" s="169" t="str">
        <f>IF(連結実質赤字比率に係る赤字・黒字の構成分析!C$34="",NA(),連結実質赤字比率に係る赤字・黒字の構成分析!C$34)</f>
        <v>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8.0500000000000007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2767</v>
      </c>
      <c r="E42" s="170"/>
      <c r="F42" s="170"/>
      <c r="G42" s="170">
        <f>'実質公債費比率（分子）の構造'!L$52</f>
        <v>2863</v>
      </c>
      <c r="H42" s="170"/>
      <c r="I42" s="170"/>
      <c r="J42" s="170">
        <f>'実質公債費比率（分子）の構造'!M$52</f>
        <v>2945</v>
      </c>
      <c r="K42" s="170"/>
      <c r="L42" s="170"/>
      <c r="M42" s="170">
        <f>'実質公債費比率（分子）の構造'!N$52</f>
        <v>2977</v>
      </c>
      <c r="N42" s="170"/>
      <c r="O42" s="170"/>
      <c r="P42" s="170">
        <f>'実質公債費比率（分子）の構造'!O$52</f>
        <v>2953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1</v>
      </c>
      <c r="F44" s="170"/>
      <c r="G44" s="170"/>
      <c r="H44" s="170">
        <f>'実質公債費比率（分子）の構造'!M$50</f>
        <v>12</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125</v>
      </c>
      <c r="C45" s="170"/>
      <c r="D45" s="170"/>
      <c r="E45" s="170">
        <f>'実質公債費比率（分子）の構造'!L$49</f>
        <v>143</v>
      </c>
      <c r="F45" s="170"/>
      <c r="G45" s="170"/>
      <c r="H45" s="170">
        <f>'実質公債費比率（分子）の構造'!M$49</f>
        <v>169</v>
      </c>
      <c r="I45" s="170"/>
      <c r="J45" s="170"/>
      <c r="K45" s="170">
        <f>'実質公債費比率（分子）の構造'!N$49</f>
        <v>177</v>
      </c>
      <c r="L45" s="170"/>
      <c r="M45" s="170"/>
      <c r="N45" s="170">
        <f>'実質公債費比率（分子）の構造'!O$49</f>
        <v>199</v>
      </c>
      <c r="O45" s="170"/>
      <c r="P45" s="170"/>
    </row>
    <row r="46" spans="1:16" x14ac:dyDescent="0.15">
      <c r="A46" s="170" t="s">
        <v>69</v>
      </c>
      <c r="B46" s="170">
        <f>'実質公債費比率（分子）の構造'!K$48</f>
        <v>1295</v>
      </c>
      <c r="C46" s="170"/>
      <c r="D46" s="170"/>
      <c r="E46" s="170">
        <f>'実質公債費比率（分子）の構造'!L$48</f>
        <v>1257</v>
      </c>
      <c r="F46" s="170"/>
      <c r="G46" s="170"/>
      <c r="H46" s="170">
        <f>'実質公債費比率（分子）の構造'!M$48</f>
        <v>895</v>
      </c>
      <c r="I46" s="170"/>
      <c r="J46" s="170"/>
      <c r="K46" s="170">
        <f>'実質公債費比率（分子）の構造'!N$48</f>
        <v>865</v>
      </c>
      <c r="L46" s="170"/>
      <c r="M46" s="170"/>
      <c r="N46" s="170">
        <f>'実質公債費比率（分子）の構造'!O$48</f>
        <v>736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2767</v>
      </c>
      <c r="C49" s="170"/>
      <c r="D49" s="170"/>
      <c r="E49" s="170">
        <f>'実質公債費比率（分子）の構造'!L$45</f>
        <v>2885</v>
      </c>
      <c r="F49" s="170"/>
      <c r="G49" s="170"/>
      <c r="H49" s="170">
        <f>'実質公債費比率（分子）の構造'!M$45</f>
        <v>2946</v>
      </c>
      <c r="I49" s="170"/>
      <c r="J49" s="170"/>
      <c r="K49" s="170">
        <f>'実質公債費比率（分子）の構造'!N$45</f>
        <v>2882</v>
      </c>
      <c r="L49" s="170"/>
      <c r="M49" s="170"/>
      <c r="N49" s="170">
        <f>'実質公債費比率（分子）の構造'!O$45</f>
        <v>2881</v>
      </c>
      <c r="O49" s="170"/>
      <c r="P49" s="170"/>
    </row>
    <row r="50" spans="1:16" x14ac:dyDescent="0.15">
      <c r="A50" s="170" t="s">
        <v>73</v>
      </c>
      <c r="B50" s="170" t="e">
        <f>NA()</f>
        <v>#N/A</v>
      </c>
      <c r="C50" s="170">
        <f>IF(ISNUMBER('実質公債費比率（分子）の構造'!K$53),'実質公債費比率（分子）の構造'!K$53,NA())</f>
        <v>1420</v>
      </c>
      <c r="D50" s="170" t="e">
        <f>NA()</f>
        <v>#N/A</v>
      </c>
      <c r="E50" s="170" t="e">
        <f>NA()</f>
        <v>#N/A</v>
      </c>
      <c r="F50" s="170">
        <f>IF(ISNUMBER('実質公債費比率（分子）の構造'!L$53),'実質公債費比率（分子）の構造'!L$53,NA())</f>
        <v>1423</v>
      </c>
      <c r="G50" s="170" t="e">
        <f>NA()</f>
        <v>#N/A</v>
      </c>
      <c r="H50" s="170" t="e">
        <f>NA()</f>
        <v>#N/A</v>
      </c>
      <c r="I50" s="170">
        <f>IF(ISNUMBER('実質公債費比率（分子）の構造'!M$53),'実質公債費比率（分子）の構造'!M$53,NA())</f>
        <v>1077</v>
      </c>
      <c r="J50" s="170" t="e">
        <f>NA()</f>
        <v>#N/A</v>
      </c>
      <c r="K50" s="170" t="e">
        <f>NA()</f>
        <v>#N/A</v>
      </c>
      <c r="L50" s="170">
        <f>IF(ISNUMBER('実質公債費比率（分子）の構造'!N$53),'実質公債費比率（分子）の構造'!N$53,NA())</f>
        <v>947</v>
      </c>
      <c r="M50" s="170" t="e">
        <f>NA()</f>
        <v>#N/A</v>
      </c>
      <c r="N50" s="170" t="e">
        <f>NA()</f>
        <v>#N/A</v>
      </c>
      <c r="O50" s="170">
        <f>IF(ISNUMBER('実質公債費比率（分子）の構造'!O$53),'実質公債費比率（分子）の構造'!O$53,NA())</f>
        <v>863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33370</v>
      </c>
      <c r="E56" s="169"/>
      <c r="F56" s="169"/>
      <c r="G56" s="169">
        <f>'将来負担比率（分子）の構造'!J$52</f>
        <v>32785</v>
      </c>
      <c r="H56" s="169"/>
      <c r="I56" s="169"/>
      <c r="J56" s="169">
        <f>'将来負担比率（分子）の構造'!K$52</f>
        <v>31744</v>
      </c>
      <c r="K56" s="169"/>
      <c r="L56" s="169"/>
      <c r="M56" s="169">
        <f>'将来負担比率（分子）の構造'!L$52</f>
        <v>30503</v>
      </c>
      <c r="N56" s="169"/>
      <c r="O56" s="169"/>
      <c r="P56" s="169">
        <f>'将来負担比率（分子）の構造'!M$52</f>
        <v>29005</v>
      </c>
    </row>
    <row r="57" spans="1:16" x14ac:dyDescent="0.15">
      <c r="A57" s="169" t="s">
        <v>44</v>
      </c>
      <c r="B57" s="169"/>
      <c r="C57" s="169"/>
      <c r="D57" s="169">
        <f>'将来負担比率（分子）の構造'!I$51</f>
        <v>2492</v>
      </c>
      <c r="E57" s="169"/>
      <c r="F57" s="169"/>
      <c r="G57" s="169">
        <f>'将来負担比率（分子）の構造'!J$51</f>
        <v>2340</v>
      </c>
      <c r="H57" s="169"/>
      <c r="I57" s="169"/>
      <c r="J57" s="169">
        <f>'将来負担比率（分子）の構造'!K$51</f>
        <v>2270</v>
      </c>
      <c r="K57" s="169"/>
      <c r="L57" s="169"/>
      <c r="M57" s="169">
        <f>'将来負担比率（分子）の構造'!L$51</f>
        <v>2006</v>
      </c>
      <c r="N57" s="169"/>
      <c r="O57" s="169"/>
      <c r="P57" s="169">
        <f>'将来負担比率（分子）の構造'!M$51</f>
        <v>1767</v>
      </c>
    </row>
    <row r="58" spans="1:16" x14ac:dyDescent="0.15">
      <c r="A58" s="169" t="s">
        <v>43</v>
      </c>
      <c r="B58" s="169"/>
      <c r="C58" s="169"/>
      <c r="D58" s="169">
        <f>'将来負担比率（分子）の構造'!I$50</f>
        <v>5134</v>
      </c>
      <c r="E58" s="169"/>
      <c r="F58" s="169"/>
      <c r="G58" s="169">
        <f>'将来負担比率（分子）の構造'!J$50</f>
        <v>4913</v>
      </c>
      <c r="H58" s="169"/>
      <c r="I58" s="169"/>
      <c r="J58" s="169">
        <f>'将来負担比率（分子）の構造'!K$50</f>
        <v>5275</v>
      </c>
      <c r="K58" s="169"/>
      <c r="L58" s="169"/>
      <c r="M58" s="169">
        <f>'将来負担比率（分子）の構造'!L$50</f>
        <v>5834</v>
      </c>
      <c r="N58" s="169"/>
      <c r="O58" s="169"/>
      <c r="P58" s="169">
        <f>'将来負担比率（分子）の構造'!M$50</f>
        <v>6340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0</v>
      </c>
      <c r="C61" s="169"/>
      <c r="D61" s="169"/>
      <c r="E61" s="169">
        <f>'将来負担比率（分子）の構造'!J$46</f>
        <v>0</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2792</v>
      </c>
      <c r="C62" s="169"/>
      <c r="D62" s="169"/>
      <c r="E62" s="169">
        <f>'将来負担比率（分子）の構造'!J$45</f>
        <v>2781</v>
      </c>
      <c r="F62" s="169"/>
      <c r="G62" s="169"/>
      <c r="H62" s="169">
        <f>'将来負担比率（分子）の構造'!K$45</f>
        <v>2804</v>
      </c>
      <c r="I62" s="169"/>
      <c r="J62" s="169"/>
      <c r="K62" s="169">
        <f>'将来負担比率（分子）の構造'!L$45</f>
        <v>2856</v>
      </c>
      <c r="L62" s="169"/>
      <c r="M62" s="169"/>
      <c r="N62" s="169">
        <f>'将来負担比率（分子）の構造'!M$45</f>
        <v>2863</v>
      </c>
      <c r="O62" s="169"/>
      <c r="P62" s="169"/>
    </row>
    <row r="63" spans="1:16" x14ac:dyDescent="0.15">
      <c r="A63" s="169" t="s">
        <v>36</v>
      </c>
      <c r="B63" s="169">
        <f>'将来負担比率（分子）の構造'!I$44</f>
        <v>1468</v>
      </c>
      <c r="C63" s="169"/>
      <c r="D63" s="169"/>
      <c r="E63" s="169">
        <f>'将来負担比率（分子）の構造'!J$44</f>
        <v>2048</v>
      </c>
      <c r="F63" s="169"/>
      <c r="G63" s="169"/>
      <c r="H63" s="169">
        <f>'将来負担比率（分子）の構造'!K$44</f>
        <v>2449</v>
      </c>
      <c r="I63" s="169"/>
      <c r="J63" s="169"/>
      <c r="K63" s="169">
        <f>'将来負担比率（分子）の構造'!L$44</f>
        <v>2382</v>
      </c>
      <c r="L63" s="169"/>
      <c r="M63" s="169"/>
      <c r="N63" s="169">
        <f>'将来負担比率（分子）の構造'!M$44</f>
        <v>2056</v>
      </c>
      <c r="O63" s="169"/>
      <c r="P63" s="169"/>
    </row>
    <row r="64" spans="1:16" x14ac:dyDescent="0.15">
      <c r="A64" s="169" t="s">
        <v>35</v>
      </c>
      <c r="B64" s="169">
        <f>'将来負担比率（分子）の構造'!I$43</f>
        <v>18104</v>
      </c>
      <c r="C64" s="169"/>
      <c r="D64" s="169"/>
      <c r="E64" s="169">
        <f>'将来負担比率（分子）の構造'!J$43</f>
        <v>17039</v>
      </c>
      <c r="F64" s="169"/>
      <c r="G64" s="169"/>
      <c r="H64" s="169">
        <f>'将来負担比率（分子）の構造'!K$43</f>
        <v>14790</v>
      </c>
      <c r="I64" s="169"/>
      <c r="J64" s="169"/>
      <c r="K64" s="169">
        <f>'将来負担比率（分子）の構造'!L$43</f>
        <v>12414</v>
      </c>
      <c r="L64" s="169"/>
      <c r="M64" s="169"/>
      <c r="N64" s="169">
        <f>'将来負担比率（分子）の構造'!M$43</f>
        <v>9973</v>
      </c>
      <c r="O64" s="169"/>
      <c r="P64" s="169"/>
    </row>
    <row r="65" spans="1:16" x14ac:dyDescent="0.15">
      <c r="A65" s="169" t="s">
        <v>34</v>
      </c>
      <c r="B65" s="169">
        <f>'将来負担比率（分子）の構造'!I$42</f>
        <v>0</v>
      </c>
      <c r="C65" s="169"/>
      <c r="D65" s="169"/>
      <c r="E65" s="169">
        <f>'将来負担比率（分子）の構造'!J$42</f>
        <v>0</v>
      </c>
      <c r="F65" s="169"/>
      <c r="G65" s="169"/>
      <c r="H65" s="169">
        <f>'将来負担比率（分子）の構造'!K$42</f>
        <v>0</v>
      </c>
      <c r="I65" s="169"/>
      <c r="J65" s="169"/>
      <c r="K65" s="169">
        <f>'将来負担比率（分子）の構造'!L$42</f>
        <v>0</v>
      </c>
      <c r="L65" s="169"/>
      <c r="M65" s="169"/>
      <c r="N65" s="169">
        <f>'将来負担比率（分子）の構造'!M$42</f>
        <v>0</v>
      </c>
      <c r="O65" s="169"/>
      <c r="P65" s="169"/>
    </row>
    <row r="66" spans="1:16" x14ac:dyDescent="0.15">
      <c r="A66" s="169" t="s">
        <v>33</v>
      </c>
      <c r="B66" s="169">
        <f>'将来負担比率（分子）の構造'!I$41</f>
        <v>30799</v>
      </c>
      <c r="C66" s="169"/>
      <c r="D66" s="169"/>
      <c r="E66" s="169">
        <f>'将来負担比率（分子）の構造'!J$41</f>
        <v>30476</v>
      </c>
      <c r="F66" s="169"/>
      <c r="G66" s="169"/>
      <c r="H66" s="169">
        <f>'将来負担比率（分子）の構造'!K$41</f>
        <v>29529</v>
      </c>
      <c r="I66" s="169"/>
      <c r="J66" s="169"/>
      <c r="K66" s="169">
        <f>'将来負担比率（分子）の構造'!L$41</f>
        <v>28686</v>
      </c>
      <c r="L66" s="169"/>
      <c r="M66" s="169"/>
      <c r="N66" s="169">
        <f>'将来負担比率（分子）の構造'!M$41</f>
        <v>27397</v>
      </c>
      <c r="O66" s="169"/>
      <c r="P66" s="169"/>
    </row>
    <row r="67" spans="1:16" x14ac:dyDescent="0.15">
      <c r="A67" s="169" t="s">
        <v>77</v>
      </c>
      <c r="B67" s="169" t="e">
        <f>NA()</f>
        <v>#N/A</v>
      </c>
      <c r="C67" s="169">
        <f>IF(ISNUMBER('将来負担比率（分子）の構造'!I$53), IF('将来負担比率（分子）の構造'!I$53 &lt; 0, 0, '将来負担比率（分子）の構造'!I$53), NA())</f>
        <v>12167</v>
      </c>
      <c r="D67" s="169" t="e">
        <f>NA()</f>
        <v>#N/A</v>
      </c>
      <c r="E67" s="169" t="e">
        <f>NA()</f>
        <v>#N/A</v>
      </c>
      <c r="F67" s="169">
        <f>IF(ISNUMBER('将来負担比率（分子）の構造'!J$53), IF('将来負担比率（分子）の構造'!J$53 &lt; 0, 0, '将来負担比率（分子）の構造'!J$53), NA())</f>
        <v>12305</v>
      </c>
      <c r="G67" s="169" t="e">
        <f>NA()</f>
        <v>#N/A</v>
      </c>
      <c r="H67" s="169" t="e">
        <f>NA()</f>
        <v>#N/A</v>
      </c>
      <c r="I67" s="169">
        <f>IF(ISNUMBER('将来負担比率（分子）の構造'!K$53), IF('将来負担比率（分子）の構造'!K$53 &lt; 0, 0, '将来負担比率（分子）の構造'!K$53), NA())</f>
        <v>10282</v>
      </c>
      <c r="J67" s="169" t="e">
        <f>NA()</f>
        <v>#N/A</v>
      </c>
      <c r="K67" s="169" t="e">
        <f>NA()</f>
        <v>#N/A</v>
      </c>
      <c r="L67" s="169">
        <f>IF(ISNUMBER('将来負担比率（分子）の構造'!L$53), IF('将来負担比率（分子）の構造'!L$53 &lt; 0, 0, '将来負担比率（分子）の構造'!L$53), NA())</f>
        <v>7995</v>
      </c>
      <c r="M67" s="169" t="e">
        <f>NA()</f>
        <v>#N/A</v>
      </c>
      <c r="N67" s="169" t="e">
        <f>NA()</f>
        <v>#N/A</v>
      </c>
      <c r="O67" s="169">
        <f>IF(ISNUMBER('将来負担比率（分子）の構造'!M$53), IF('将来負担比率（分子）の構造'!M$53 &lt; 0, 0, '将来負担比率（分子）の構造'!M$53), NA())</f>
        <v>5178</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1535</v>
      </c>
      <c r="C72" s="173">
        <f>基金残高に係る経年分析!G55</f>
        <v>1884</v>
      </c>
      <c r="D72" s="173">
        <f>基金残高に係る経年分析!H55</f>
        <v>2364</v>
      </c>
    </row>
    <row r="73" spans="1:16" x14ac:dyDescent="0.15">
      <c r="A73" s="172" t="s">
        <v>80</v>
      </c>
      <c r="B73" s="173">
        <f>基金残高に係る経年分析!F56</f>
        <v>1185</v>
      </c>
      <c r="C73" s="173">
        <f>基金残高に係る経年分析!G56</f>
        <v>1381</v>
      </c>
      <c r="D73" s="173">
        <f>基金残高に係る経年分析!H56</f>
        <v>1376</v>
      </c>
    </row>
    <row r="74" spans="1:16" x14ac:dyDescent="0.15">
      <c r="A74" s="172" t="s">
        <v>81</v>
      </c>
      <c r="B74" s="173">
        <f>基金残高に係る経年分析!F57</f>
        <v>2296</v>
      </c>
      <c r="C74" s="173">
        <f>基金残高に係る経年分析!G57</f>
        <v>2138</v>
      </c>
      <c r="D74" s="173">
        <f>基金残高に係る経年分析!H57</f>
        <v>2034</v>
      </c>
    </row>
  </sheetData>
  <sheetProtection algorithmName="SHA-512" hashValue="2nL78gOcgrhtk8bgX+NRwH7yayOgxG6w0SzbmW0ZPBX8Lt62K6TM7yi9JmlRPmbI8VpbRLPIGp/dwc7WLk9sWA==" saltValue="sIvL4D4hEoLeBoSk0gS7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岸田 祥</cp:lastModifiedBy>
  <cp:lastPrinted>2024-09-19T05:12:37Z</cp:lastPrinted>
  <dcterms:created xsi:type="dcterms:W3CDTF">2024-03-14T03:40:07Z</dcterms:created>
  <dcterms:modified xsi:type="dcterms:W3CDTF">2024-09-19T05:12:52Z</dcterms:modified>
  <cp:category/>
</cp:coreProperties>
</file>