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0" yWindow="0" windowWidth="15348" windowHeight="45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<sst xmlns="http://schemas.openxmlformats.org/spreadsheetml/2006/main" count="1058" uniqueCount="612">
  <si>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</si>
  <si>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</si>
  <si>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</si>
  <si>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</si>
  <si>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</si>
  <si>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</si>
  <si>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</si>
  <si>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</si>
  <si>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</si>
  <si>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</si>
  <si>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</si>
  <si>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</si>
  <si>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</si>
  <si>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</si>
  <si>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</si>
  <si>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</si>
  <si>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</si>
  <si>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</si>
  <si>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</si>
  <si>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</si>
  <si>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</si>
  <si>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</si>
  <si>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</si>
  <si>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</si>
  <si>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</si>
  <si>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</si>
  <si>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</si>
  <si>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</si>
  <si>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</si>
  <si>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</si>
  <si>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</si>
  <si>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</si>
  <si>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</si>
  <si>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</si>
  <si>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</si>
  <si>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</si>
  <si>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</si>
  <si>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</si>
  <si>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</si>
  <si>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</si>
  <si>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</si>
  <si>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</si>
  <si>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</si>
  <si>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</si>
  <si>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</si>
  <si>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</si>
  <si>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</si>
  <si>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</si>
  <si>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</si>
  <si>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</si>
  <si>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</si>
  <si>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</si>
  <si>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</si>
  <si>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</si>
  <si>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</si>
  <si>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</si>
  <si>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</si>
  <si>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</si>
  <si>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</si>
  <si>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</si>
  <si>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</si>
  <si>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</si>
  <si>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</si>
  <si>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</si>
  <si>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</si>
  <si>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</si>
  <si>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</si>
  <si>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</si>
  <si>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</si>
  <si>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</si>
  <si>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</si>
  <si>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</si>
  <si>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</si>
  <si>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</si>
  <si>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</si>
  <si>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</si>
  <si>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</si>
  <si>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</si>
  <si>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</si>
  <si>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</si>
  <si>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</si>
  <si>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</si>
  <si>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</si>
  <si>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</si>
  <si>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</si>
  <si>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</si>
  <si>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</si>
  <si>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</si>
  <si>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</si>
  <si>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</si>
  <si>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</si>
  <si>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</si>
  <si>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</si>
  <si>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</si>
  <si>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</si>
  <si>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</si>
  <si>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</si>
  <si>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</si>
  <si>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</si>
  <si>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</si>
  <si>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</si>
  <si>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</si>
  <si>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米子市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</si>
  <si>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</si>
  <si>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</si>
  <si>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</si>
  <si>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</si>
  <si>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</si>
  <si>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</si>
  <si>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</si>
  <si>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</si>
  <si>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</si>
  <si>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</si>
  <si>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</si>
  <si>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</si>
  <si>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</si>
  <si>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</si>
  <si>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</si>
  <si>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</si>
  <si>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</si>
  <si>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</si>
  <si>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</si>
  <si>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</si>
  <si>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</si>
  <si>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</si>
  <si>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</si>
  <si>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</si>
  <si>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</si>
  <si>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</si>
  <si>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</si>
  <si>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</si>
  <si>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</si>
  <si>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</si>
  <si>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</si>
  <si>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</si>
  <si>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</si>
  <si>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</si>
  <si>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</si>
  <si>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</si>
  <si>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</si>
  <si>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</si>
  <si>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</si>
  <si>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</si>
  <si>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</si>
  <si>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</si>
  <si>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</si>
  <si>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</si>
  <si>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</si>
  <si>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</si>
  <si>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</si>
  <si>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</si>
  <si>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</si>
  <si>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</si>
  <si>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</si>
  <si>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</si>
  <si>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</si>
  <si>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</si>
  <si>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</si>
  <si>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</si>
  <si>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</si>
  <si>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</si>
  <si>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</si>
  <si>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</si>
  <si>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</si>
  <si>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</si>
  <si>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</si>
  <si>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</si>
  <si>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</si>
  <si>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</si>
  <si>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</si>
  <si>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</si>
  <si>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</si>
  <si>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</si>
  <si>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</si>
  <si>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</si>
  <si>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</si>
  <si>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</si>
  <si>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</si>
  <si>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</si>
  <si>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</si>
  <si>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</si>
  <si>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</si>
  <si>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</si>
  <si>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</si>
  <si>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</si>
  <si>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</si>
  <si>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</si>
  <si>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</si>
  <si>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</si>
  <si>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</si>
  <si>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</si>
  <si>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</si>
  <si>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</si>
  <si>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</si>
  <si>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</si>
  <si>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</si>
  <si>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</si>
  <si>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</si>
  <si>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</si>
  <si>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</si>
  <si>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</si>
  <si>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</si>
  <si>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</si>
  <si>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</si>
  <si>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</si>
  <si>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</si>
  <si>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</si>
  <si>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</si>
  <si>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</si>
  <si>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</si>
  <si>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</si>
  <si>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</si>
  <si>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</si>
  <si>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</si>
  <si>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</si>
  <si>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</si>
  <si>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</si>
  <si>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</si>
  <si>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</si>
  <si>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</si>
  <si>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鳥取県米子市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</si>
  <si>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</si>
  <si>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</si>
  <si>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</si>
  <si>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</si>
  <si>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</si>
  <si>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</si>
  <si>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</si>
  <si>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</si>
  <si>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</si>
  <si>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</si>
  <si>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</si>
  <si>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</si>
  <si>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</si>
  <si>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</si>
  <si>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</si>
  <si>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</si>
  <si>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</si>
  <si>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</si>
  <si>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</si>
  <si>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</si>
  <si>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</si>
  <si>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</si>
  <si>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</si>
  <si>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</si>
  <si>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</si>
  <si>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</si>
  <si>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</si>
  <si>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</si>
  <si>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</si>
  <si>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</si>
  <si>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</si>
  <si>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</si>
  <si>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</si>
  <si>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</si>
  <si>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</si>
  <si>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</si>
  <si>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</si>
  <si>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</si>
  <si>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</si>
  <si>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</si>
  <si>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</si>
  <si>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</si>
  <si>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</si>
  <si>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</si>
  <si>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</si>
  <si>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</si>
  <si>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</si>
  <si>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</si>
  <si>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</si>
  <si>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</si>
  <si>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</si>
  <si>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</si>
  <si>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</si>
  <si>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</si>
  <si>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</si>
  <si>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</si>
  <si>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</si>
  <si>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</si>
  <si>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</si>
  <si>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</si>
  <si>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</si>
  <si>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</si>
  <si>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</si>
  <si>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</si>
  <si>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</si>
  <si>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</si>
  <si>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</si>
  <si>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</si>
  <si>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</si>
  <si>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</si>
  <si>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</si>
  <si>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</si>
  <si>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</si>
  <si>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</si>
  <si>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</si>
  <si>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</si>
  <si>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</si>
  <si>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</si>
  <si>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</si>
  <si>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</si>
  <si>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</si>
  <si>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</si>
  <si>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</si>
  <si>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</si>
  <si>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</si>
  <si>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</si>
  <si>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</si>
  <si>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</si>
  <si>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</si>
  <si>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</si>
  <si>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</si>
  <si>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</si>
  <si>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</si>
  <si>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</si>
  <si>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</si>
  <si>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</si>
  <si>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</si>
  <si>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</si>
  <si>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</si>
  <si>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</si>
  <si>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</si>
  <si>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</si>
  <si>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</si>
  <si>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</si>
  <si>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</si>
  <si>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</si>
  <si>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</si>
  <si>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</si>
  <si>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</si>
  <si>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</si>
  <si>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</si>
  <si>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</si>
  <si>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</si>
  <si>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</si>
  <si>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</si>
  <si>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</si>
  <si>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</si>
  <si>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</si>
  <si>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</si>
  <si>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</si>
  <si>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駐車場整備</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</si>
  <si>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</si>
  <si>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</si>
  <si>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</si>
  <si>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</si>
  <si>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</si>
  <si>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</si>
  <si>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</si>
  <si>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</si>
  <si>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</si>
  <si>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</si>
  <si>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</si>
  <si>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</si>
  <si>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</si>
  <si>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</si>
  <si>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</si>
  <si>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</si>
  <si>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</si>
  <si>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</si>
  <si>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</si>
  <si>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</si>
  <si>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</si>
  <si>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</si>
  <si>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</si>
  <si>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</si>
  <si>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</si>
  <si>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</si>
  <si>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</si>
  <si>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</si>
  <si>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</si>
  <si>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</si>
  <si>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鳥取県米子市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</si>
  <si>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</si>
  <si>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</si>
  <si>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</si>
  <si>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</si>
  <si>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</si>
  <si>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</si>
  <si>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</si>
  <si>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</si>
  <si>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</si>
  <si>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</si>
  <si>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</si>
  <si>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</si>
  <si>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</si>
  <si>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</si>
  <si>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</si>
  <si>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</si>
  <si>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</si>
  <si>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</si>
  <si>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</si>
  <si>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</si>
  <si>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</si>
  <si>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</si>
  <si>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</si>
  <si>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</si>
  <si>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</si>
  <si>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</si>
  <si>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</si>
  <si>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</si>
  <si>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</si>
  <si>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</si>
  <si>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</si>
  <si>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</si>
  <si>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</si>
  <si>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</si>
  <si>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</si>
  <si>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</si>
  <si>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</si>
  <si>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</si>
  <si>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</si>
  <si>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</si>
  <si>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</si>
  <si>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</si>
  <si>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</si>
  <si>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</si>
  <si>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米子インター周辺工業用地整備事業特別会計</t>
    <phoneticPr fontId="5"/>
  </si>
  <si>
    <t>法非適用企業</t>
    <phoneticPr fontId="5"/>
  </si>
  <si>
    <t>米子インター西産業用地整備事業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</si>
  <si>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</si>
  <si>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</si>
  <si>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</si>
  <si>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</si>
  <si>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</si>
  <si>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</si>
  <si>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</si>
  <si>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</si>
  <si>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</si>
  <si>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</si>
  <si>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</si>
  <si>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</si>
  <si>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</si>
  <si>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</si>
  <si>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</si>
  <si>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</si>
  <si>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</si>
  <si>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</si>
  <si>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</si>
  <si>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</si>
  <si>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</si>
  <si>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</si>
  <si>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</si>
  <si>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</si>
  <si>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</si>
  <si>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</si>
  <si>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</si>
  <si>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</si>
  <si>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</si>
  <si>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</si>
  <si>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</si>
  <si>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</si>
  <si>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</si>
  <si>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</si>
  <si>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</si>
  <si>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</si>
  <si>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</si>
  <si>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</si>
  <si>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</si>
  <si>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</si>
  <si>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</si>
  <si>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</si>
  <si>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</si>
  <si>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</si>
  <si>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</si>
  <si>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</si>
  <si>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</si>
  <si>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</si>
  <si>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</si>
  <si>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</si>
  <si>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</si>
  <si>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</si>
  <si>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</si>
  <si>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</si>
  <si>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</si>
  <si>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</si>
  <si>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</si>
  <si>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</si>
  <si>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</si>
  <si>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</si>
  <si>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</si>
  <si>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</si>
  <si>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</si>
  <si>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</si>
  <si>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</si>
  <si>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</si>
  <si>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</si>
  <si>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</si>
  <si>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</si>
  <si>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</si>
  <si>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</si>
  <si>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</si>
  <si>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</si>
  <si>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</si>
  <si>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</si>
  <si>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米子インター周辺工業用地整備事業特別会計</t>
    <phoneticPr fontId="5"/>
  </si>
  <si>
    <t>(Ｆ)</t>
    <phoneticPr fontId="5"/>
  </si>
  <si>
    <t>米子インター西産業用地整備事業特別会計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</si>
  <si>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</si>
  <si>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</si>
  <si>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</si>
  <si>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</si>
  <si>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</si>
  <si>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</si>
  <si>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</si>
  <si>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</si>
  <si>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</si>
  <si>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</si>
  <si>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</si>
  <si>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</si>
  <si>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</si>
  <si>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</si>
  <si>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</si>
  <si>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</si>
  <si>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</si>
  <si>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</si>
  <si>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</si>
  <si>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</si>
  <si>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</si>
  <si>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</si>
  <si>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</si>
  <si>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</si>
  <si>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</si>
  <si>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</si>
  <si>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</si>
  <si>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</si>
  <si>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</si>
  <si>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</si>
  <si>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</si>
  <si>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</si>
  <si>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</si>
  <si>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</si>
  <si>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</si>
  <si>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</si>
  <si>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</si>
  <si>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</si>
  <si>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</si>
  <si>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</si>
  <si>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</si>
  <si>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</si>
  <si>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</si>
  <si>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</si>
  <si>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</si>
  <si>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</si>
  <si>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</si>
  <si>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</si>
  <si>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</si>
  <si>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</si>
  <si>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</si>
  <si>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</si>
  <si>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</si>
  <si>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</si>
  <si>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</si>
  <si>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</si>
  <si>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</si>
  <si>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</si>
  <si>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</si>
  <si>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</si>
  <si>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</si>
  <si>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</si>
  <si>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</si>
  <si>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</si>
  <si>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</si>
  <si>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</si>
  <si>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</si>
  <si>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</si>
  <si>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</si>
  <si>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</si>
  <si>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</si>
  <si>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</si>
  <si>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</si>
  <si>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</si>
  <si>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</si>
  <si>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</si>
  <si>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</si>
  <si>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</si>
  <si>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</si>
  <si>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</si>
  <si>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</si>
  <si>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</si>
  <si>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</si>
  <si>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0.21</t>
  </si>
  <si>
    <t>駐車場事業特別会計</t>
  </si>
  <si>
    <t>▲ 1.71</t>
  </si>
  <si>
    <t>▲ 1.67</t>
  </si>
  <si>
    <t>▲ 1.54</t>
  </si>
  <si>
    <t>水道事業会計</t>
  </si>
  <si>
    <t>下水道事業会計</t>
  </si>
  <si>
    <t>一般会計</t>
  </si>
  <si>
    <t>国民健康保険事業特別会計</t>
  </si>
  <si>
    <t>介護保険事業特別会計</t>
  </si>
  <si>
    <t>市営墓地事業特別会計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</si>
  <si>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</si>
  <si>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</si>
  <si>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</si>
  <si>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</si>
  <si>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</si>
  <si>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</si>
  <si>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</si>
  <si>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</si>
  <si>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</si>
  <si>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鳥取県後期高齢者医療広域連合（一般会計）</t>
    <rPh sb="0" eb="3">
      <t>トットリケン</t>
    </rPh>
    <rPh sb="3" eb="7">
      <t>コウキコウレイ</t>
    </rPh>
    <rPh sb="7" eb="8">
      <t>シャ</t>
    </rPh>
    <rPh sb="8" eb="10">
      <t>イリョウ</t>
    </rPh>
    <rPh sb="10" eb="14">
      <t>コウイキレンゴウ</t>
    </rPh>
    <rPh sb="15" eb="17">
      <t>イッパン</t>
    </rPh>
    <rPh sb="17" eb="19">
      <t>カイケイ</t>
    </rPh>
    <phoneticPr fontId="2"/>
  </si>
  <si>
    <t>鳥取県後期高齢者医療広域連合（特別会計）</t>
    <rPh sb="0" eb="3">
      <t>トットリケン</t>
    </rPh>
    <rPh sb="3" eb="10">
      <t>コウキコウレイシャイリョウ</t>
    </rPh>
    <rPh sb="10" eb="14">
      <t>コウイキレンゴウ</t>
    </rPh>
    <rPh sb="15" eb="17">
      <t>トクベツ</t>
    </rPh>
    <rPh sb="17" eb="19">
      <t>カイケイ</t>
    </rPh>
    <phoneticPr fontId="2"/>
  </si>
  <si>
    <t>米子市日吉津村中学校組合</t>
    <rPh sb="0" eb="2">
      <t>ヨナゴ</t>
    </rPh>
    <rPh sb="2" eb="3">
      <t>シ</t>
    </rPh>
    <rPh sb="3" eb="6">
      <t>ヒエヅ</t>
    </rPh>
    <rPh sb="6" eb="7">
      <t>ソン</t>
    </rPh>
    <rPh sb="7" eb="10">
      <t>チュウガッコウ</t>
    </rPh>
    <rPh sb="10" eb="12">
      <t>クミアイ</t>
    </rPh>
    <phoneticPr fontId="2"/>
  </si>
  <si>
    <t>鳥取県西部広域行政管理組合</t>
    <rPh sb="0" eb="3">
      <t>トットリケン</t>
    </rPh>
    <rPh sb="3" eb="5">
      <t>セイブ</t>
    </rPh>
    <rPh sb="5" eb="9">
      <t>コウイキギョウセイ</t>
    </rPh>
    <rPh sb="9" eb="13">
      <t>カンリクミアイ</t>
    </rPh>
    <phoneticPr fontId="2"/>
  </si>
  <si>
    <t>一般財団法人米子市開発公社</t>
    <rPh sb="0" eb="6">
      <t>イッパンザイダンホウジン</t>
    </rPh>
    <rPh sb="6" eb="9">
      <t>ヨナゴシ</t>
    </rPh>
    <rPh sb="9" eb="11">
      <t>カイハツ</t>
    </rPh>
    <rPh sb="11" eb="13">
      <t>コウシャ</t>
    </rPh>
    <phoneticPr fontId="2"/>
  </si>
  <si>
    <t>一般財団法人米子市生活環境公社</t>
    <rPh sb="0" eb="6">
      <t>イッパンザイダンホウジン</t>
    </rPh>
    <rPh sb="6" eb="9">
      <t>ヨナゴシ</t>
    </rPh>
    <rPh sb="9" eb="13">
      <t>セイカツカンキョウ</t>
    </rPh>
    <rPh sb="13" eb="15">
      <t>コウシャ</t>
    </rPh>
    <phoneticPr fontId="2"/>
  </si>
  <si>
    <t>一般財団法人米子市文化財団</t>
    <rPh sb="0" eb="2">
      <t>イッパン</t>
    </rPh>
    <rPh sb="2" eb="4">
      <t>ザイダン</t>
    </rPh>
    <rPh sb="4" eb="6">
      <t>ホウジン</t>
    </rPh>
    <rPh sb="6" eb="8">
      <t>ヨナゴ</t>
    </rPh>
    <rPh sb="8" eb="9">
      <t>シ</t>
    </rPh>
    <rPh sb="9" eb="11">
      <t>ブンカ</t>
    </rPh>
    <rPh sb="11" eb="13">
      <t>ザイダン</t>
    </rPh>
    <phoneticPr fontId="2"/>
  </si>
  <si>
    <t>一般財団法人勤労者福祉サービスセンター</t>
    <rPh sb="0" eb="6">
      <t>イッパンザイダンホウジン</t>
    </rPh>
    <rPh sb="6" eb="9">
      <t>キンロウシャ</t>
    </rPh>
    <rPh sb="9" eb="11">
      <t>フクシ</t>
    </rPh>
    <phoneticPr fontId="2"/>
  </si>
  <si>
    <t>株式会社白鳳</t>
    <rPh sb="0" eb="4">
      <t>カブシキガイシャ</t>
    </rPh>
    <rPh sb="4" eb="6">
      <t>ハクホウ</t>
    </rPh>
    <phoneticPr fontId="2"/>
  </si>
  <si>
    <t>公益財団法人中海水鳥国際交流基金財団</t>
    <rPh sb="0" eb="6">
      <t>コウエキザイダンホウジン</t>
    </rPh>
    <rPh sb="6" eb="8">
      <t>ナカウミ</t>
    </rPh>
    <rPh sb="8" eb="10">
      <t>ミズドリ</t>
    </rPh>
    <rPh sb="10" eb="12">
      <t>コクサイ</t>
    </rPh>
    <rPh sb="12" eb="16">
      <t>コウリュウキキン</t>
    </rPh>
    <rPh sb="16" eb="18">
      <t>ザイダン</t>
    </rPh>
    <phoneticPr fontId="2"/>
  </si>
  <si>
    <t>財団法人とっとりコンベンションビューロー</t>
    <rPh sb="0" eb="4">
      <t>ザイダンホウジン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</si>
</sst>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5100-4B19-95DC-10026FE2A1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47445</c:v>
                </c:pt>
                <c:pt idx="1">
                  <c:v>53581</c:v>
                </c:pt>
                <c:pt idx="2">
                  <c:v>31202</c:v>
                </c:pt>
                <c:pt idx="3">
                  <c:v>52150</c:v>
                </c:pt>
                <c:pt idx="4">
                  <c:v>51779</c:v>
                </c:pt>
              </c:numCache>
            </c:numRef>
          </c:val>
          <c:smooth val="0"/>
          <c:extLst>
            <c:ext xmlns:c16="http://schemas.microsoft.com/office/drawing/2014/chart" uri="{C3380CC4-5D6E-409C-BE32-E72D297353CC}">
              <c16:uniqueId val="{00000001-5100-4B19-95DC-10026FE2A1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3.01</c:v>
                </c:pt>
                <c:pt idx="1">
                  <c:v>3.73</c:v>
                </c:pt>
                <c:pt idx="2">
                  <c:v>3.47</c:v>
                </c:pt>
                <c:pt idx="3">
                  <c:v>4.72</c:v>
                </c:pt>
                <c:pt idx="4">
                  <c:v>3.52</c:v>
                </c:pt>
              </c:numCache>
            </c:numRef>
          </c:val>
          <c:extLst>
            <c:ext xmlns:c16="http://schemas.microsoft.com/office/drawing/2014/chart" uri="{C3380CC4-5D6E-409C-BE32-E72D297353CC}">
              <c16:uniqueId val="{00000000-DBC4-45AC-BCFD-8C3D88A668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7.33</c:v>
                </c:pt>
                <c:pt idx="1">
                  <c:v>8.76</c:v>
                </c:pt>
                <c:pt idx="2">
                  <c:v>9.09</c:v>
                </c:pt>
                <c:pt idx="3">
                  <c:v>7.81</c:v>
                </c:pt>
                <c:pt idx="4">
                  <c:v>9.07</c:v>
                </c:pt>
              </c:numCache>
            </c:numRef>
          </c:val>
          <c:extLst>
            <c:ext xmlns:c16="http://schemas.microsoft.com/office/drawing/2014/chart" uri="{C3380CC4-5D6E-409C-BE32-E72D297353CC}">
              <c16:uniqueId val="{00000001-DBC4-45AC-BCFD-8C3D88A668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1.53</c:v>
                </c:pt>
                <c:pt idx="1">
                  <c:v>3.79</c:v>
                </c:pt>
                <c:pt idx="2">
                  <c:v>0.3</c:v>
                </c:pt>
                <c:pt idx="3">
                  <c:v>2.41</c:v>
                </c:pt>
                <c:pt idx="4">
                  <c:v>-0.21</c:v>
                </c:pt>
              </c:numCache>
            </c:numRef>
          </c:val>
          <c:smooth val="0"/>
          <c:extLst>
            <c:ext xmlns:c16="http://schemas.microsoft.com/office/drawing/2014/chart" uri="{C3380CC4-5D6E-409C-BE32-E72D297353CC}">
              <c16:uniqueId val="{00000002-DBC4-45AC-BCFD-8C3D88A668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0.39</c:v>
                </c:pt>
                <c:pt idx="2">
                  <c:v>#N/A</c:v>
                </c:pt>
                <c:pt idx="3">
                  <c:v>0.38</c:v>
                </c:pt>
                <c:pt idx="4">
                  <c:v>#N/A</c:v>
                </c:pt>
                <c:pt idx="5">
                  <c:v>0.35</c:v>
                </c:pt>
                <c:pt idx="6">
                  <c:v>#N/A</c:v>
                </c:pt>
                <c:pt idx="7">
                  <c:v>0.32</c:v>
                </c:pt>
                <c:pt idx="8">
                  <c:v>#N/A</c:v>
                </c:pt>
                <c:pt idx="9">
                  <c:v>0</c:v>
                </c:pt>
              </c:numCache>
            </c:numRef>
          </c:val>
          <c:extLst>
            <c:ext xmlns:c16="http://schemas.microsoft.com/office/drawing/2014/chart" uri="{C3380CC4-5D6E-409C-BE32-E72D297353CC}">
              <c16:uniqueId val="{00000000-D478-4A8C-964E-CD2ECD24E3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78-4A8C-964E-CD2ECD24E33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D478-4A8C-964E-CD2ECD24E339}"/>
            </c:ext>
          </c:extLst>
        </c:ser>
        <c:ser>
          <c:idx val="3"/>
          <c:order val="3"/>
          <c:tx>
            <c:strRef>
              <c:f>データシート!$A$30</c:f>
              <c:strCache>
                <c:ptCount val="1"/>
                <c:pt idx="0">
                  <c:v>市営墓地事業特別会計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0.05</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3-D478-4A8C-964E-CD2ECD24E339}"/>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3.1</c:v>
                </c:pt>
                <c:pt idx="2">
                  <c:v>#N/A</c:v>
                </c:pt>
                <c:pt idx="3">
                  <c:v>3.84</c:v>
                </c:pt>
                <c:pt idx="4">
                  <c:v>#N/A</c:v>
                </c:pt>
                <c:pt idx="5">
                  <c:v>4.78</c:v>
                </c:pt>
                <c:pt idx="6">
                  <c:v>#N/A</c:v>
                </c:pt>
                <c:pt idx="7">
                  <c:v>4.96</c:v>
                </c:pt>
                <c:pt idx="8">
                  <c:v>#N/A</c:v>
                </c:pt>
                <c:pt idx="9">
                  <c:v>0.77</c:v>
                </c:pt>
              </c:numCache>
            </c:numRef>
          </c:val>
          <c:extLst>
            <c:ext xmlns:c16="http://schemas.microsoft.com/office/drawing/2014/chart" uri="{C3380CC4-5D6E-409C-BE32-E72D297353CC}">
              <c16:uniqueId val="{00000004-D478-4A8C-964E-CD2ECD24E33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0.14000000000000001</c:v>
                </c:pt>
                <c:pt idx="4">
                  <c:v>#N/A</c:v>
                </c:pt>
                <c:pt idx="5">
                  <c:v>0.48</c:v>
                </c:pt>
                <c:pt idx="6">
                  <c:v>#N/A</c:v>
                </c:pt>
                <c:pt idx="7">
                  <c:v>1.42</c:v>
                </c:pt>
                <c:pt idx="8">
                  <c:v>#N/A</c:v>
                </c:pt>
                <c:pt idx="9">
                  <c:v>1.91</c:v>
                </c:pt>
              </c:numCache>
            </c:numRef>
          </c:val>
          <c:extLst>
            <c:ext xmlns:c16="http://schemas.microsoft.com/office/drawing/2014/chart" uri="{C3380CC4-5D6E-409C-BE32-E72D297353CC}">
              <c16:uniqueId val="{00000005-D478-4A8C-964E-CD2ECD24E33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2.97</c:v>
                </c:pt>
                <c:pt idx="2">
                  <c:v>#N/A</c:v>
                </c:pt>
                <c:pt idx="3">
                  <c:v>3.67</c:v>
                </c:pt>
                <c:pt idx="4">
                  <c:v>#N/A</c:v>
                </c:pt>
                <c:pt idx="5">
                  <c:v>3.4</c:v>
                </c:pt>
                <c:pt idx="6">
                  <c:v>#N/A</c:v>
                </c:pt>
                <c:pt idx="7">
                  <c:v>4.6399999999999997</c:v>
                </c:pt>
                <c:pt idx="8">
                  <c:v>#N/A</c:v>
                </c:pt>
                <c:pt idx="9">
                  <c:v>3.42</c:v>
                </c:pt>
              </c:numCache>
            </c:numRef>
          </c:val>
          <c:extLst>
            <c:ext xmlns:c16="http://schemas.microsoft.com/office/drawing/2014/chart" uri="{C3380CC4-5D6E-409C-BE32-E72D297353CC}">
              <c16:uniqueId val="{00000006-D478-4A8C-964E-CD2ECD24E33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2.85</c:v>
                </c:pt>
                <c:pt idx="2">
                  <c:v>#N/A</c:v>
                </c:pt>
                <c:pt idx="3">
                  <c:v>3.95</c:v>
                </c:pt>
                <c:pt idx="4">
                  <c:v>#N/A</c:v>
                </c:pt>
                <c:pt idx="5">
                  <c:v>4.6900000000000004</c:v>
                </c:pt>
                <c:pt idx="6">
                  <c:v>#N/A</c:v>
                </c:pt>
                <c:pt idx="7">
                  <c:v>6.21</c:v>
                </c:pt>
                <c:pt idx="8">
                  <c:v>#N/A</c:v>
                </c:pt>
                <c:pt idx="9">
                  <c:v>7.71</c:v>
                </c:pt>
              </c:numCache>
            </c:numRef>
          </c:val>
          <c:extLst>
            <c:ext xmlns:c16="http://schemas.microsoft.com/office/drawing/2014/chart" uri="{C3380CC4-5D6E-409C-BE32-E72D297353CC}">
              <c16:uniqueId val="{00000007-D478-4A8C-964E-CD2ECD24E33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12.6</c:v>
                </c:pt>
                <c:pt idx="2">
                  <c:v>#N/A</c:v>
                </c:pt>
                <c:pt idx="3">
                  <c:v>13.34</c:v>
                </c:pt>
                <c:pt idx="4">
                  <c:v>#N/A</c:v>
                </c:pt>
                <c:pt idx="5">
                  <c:v>13.4</c:v>
                </c:pt>
                <c:pt idx="6">
                  <c:v>#N/A</c:v>
                </c:pt>
                <c:pt idx="7">
                  <c:v>13.34</c:v>
                </c:pt>
                <c:pt idx="8">
                  <c:v>#N/A</c:v>
                </c:pt>
                <c:pt idx="9">
                  <c:v>14.01</c:v>
                </c:pt>
              </c:numCache>
            </c:numRef>
          </c:val>
          <c:extLst>
            <c:ext xmlns:c16="http://schemas.microsoft.com/office/drawing/2014/chart" uri="{C3380CC4-5D6E-409C-BE32-E72D297353CC}">
              <c16:uniqueId val="{00000008-D478-4A8C-964E-CD2ECD24E339}"/>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1.71</c:v>
                </c:pt>
                <c:pt idx="1">
                  <c:v>#N/A</c:v>
                </c:pt>
                <c:pt idx="2">
                  <c:v>1.71</c:v>
                </c:pt>
                <c:pt idx="3">
                  <c:v>#N/A</c:v>
                </c:pt>
                <c:pt idx="4">
                  <c:v>1.71</c:v>
                </c:pt>
                <c:pt idx="5">
                  <c:v>#N/A</c:v>
                </c:pt>
                <c:pt idx="6">
                  <c:v>1.67</c:v>
                </c:pt>
                <c:pt idx="7">
                  <c:v>#N/A</c:v>
                </c:pt>
                <c:pt idx="8">
                  <c:v>1.54</c:v>
                </c:pt>
                <c:pt idx="9">
                  <c:v>#N/A</c:v>
                </c:pt>
              </c:numCache>
            </c:numRef>
          </c:val>
          <c:extLst>
            <c:ext xmlns:c16="http://schemas.microsoft.com/office/drawing/2014/chart" uri="{C3380CC4-5D6E-409C-BE32-E72D297353CC}">
              <c16:uniqueId val="{00000009-D478-4A8C-964E-CD2ECD24E3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5103</c:v>
                </c:pt>
                <c:pt idx="5">
                  <c:v>5066</c:v>
                </c:pt>
                <c:pt idx="8">
                  <c:v>4888</c:v>
                </c:pt>
                <c:pt idx="11">
                  <c:v>4852</c:v>
                </c:pt>
                <c:pt idx="14">
                  <c:v>4982</c:v>
                </c:pt>
              </c:numCache>
            </c:numRef>
          </c:val>
          <c:extLst>
            <c:ext xmlns:c16="http://schemas.microsoft.com/office/drawing/2014/chart" uri="{C3380CC4-5D6E-409C-BE32-E72D297353CC}">
              <c16:uniqueId val="{00000000-50C5-4089-92B7-4B68CC3AA0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3</c:v>
                </c:pt>
                <c:pt idx="9">
                  <c:v>1</c:v>
                </c:pt>
                <c:pt idx="12">
                  <c:v>0</c:v>
                </c:pt>
              </c:numCache>
            </c:numRef>
          </c:val>
          <c:extLst>
            <c:ext xmlns:c16="http://schemas.microsoft.com/office/drawing/2014/chart" uri="{C3380CC4-5D6E-409C-BE32-E72D297353CC}">
              <c16:uniqueId val="{00000001-50C5-4089-92B7-4B68CC3AA0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50C5-4089-92B7-4B68CC3AA0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368</c:v>
                </c:pt>
                <c:pt idx="3">
                  <c:v>304</c:v>
                </c:pt>
                <c:pt idx="6">
                  <c:v>324</c:v>
                </c:pt>
                <c:pt idx="9">
                  <c:v>324</c:v>
                </c:pt>
                <c:pt idx="12">
                  <c:v>296</c:v>
                </c:pt>
              </c:numCache>
            </c:numRef>
          </c:val>
          <c:extLst>
            <c:ext xmlns:c16="http://schemas.microsoft.com/office/drawing/2014/chart" uri="{C3380CC4-5D6E-409C-BE32-E72D297353CC}">
              <c16:uniqueId val="{00000003-50C5-4089-92B7-4B68CC3AA0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1438</c:v>
                </c:pt>
                <c:pt idx="3">
                  <c:v>1167</c:v>
                </c:pt>
                <c:pt idx="6">
                  <c:v>1192</c:v>
                </c:pt>
                <c:pt idx="9">
                  <c:v>1047</c:v>
                </c:pt>
                <c:pt idx="12">
                  <c:v>959</c:v>
                </c:pt>
              </c:numCache>
            </c:numRef>
          </c:val>
          <c:extLst>
            <c:ext xmlns:c16="http://schemas.microsoft.com/office/drawing/2014/chart" uri="{C3380CC4-5D6E-409C-BE32-E72D297353CC}">
              <c16:uniqueId val="{00000004-50C5-4089-92B7-4B68CC3AA0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C5-4089-92B7-4B68CC3AA0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C5-4089-92B7-4B68CC3AA0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5762</c:v>
                </c:pt>
                <c:pt idx="3">
                  <c:v>5660</c:v>
                </c:pt>
                <c:pt idx="6">
                  <c:v>5703</c:v>
                </c:pt>
                <c:pt idx="9">
                  <c:v>5821</c:v>
                </c:pt>
                <c:pt idx="12">
                  <c:v>6032</c:v>
                </c:pt>
              </c:numCache>
            </c:numRef>
          </c:val>
          <c:extLst>
            <c:ext xmlns:c16="http://schemas.microsoft.com/office/drawing/2014/chart" uri="{C3380CC4-5D6E-409C-BE32-E72D297353CC}">
              <c16:uniqueId val="{00000007-50C5-4089-92B7-4B68CC3AA0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2467</c:v>
                </c:pt>
                <c:pt idx="2">
                  <c:v>#N/A</c:v>
                </c:pt>
                <c:pt idx="3">
                  <c:v>#N/A</c:v>
                </c:pt>
                <c:pt idx="4">
                  <c:v>2067</c:v>
                </c:pt>
                <c:pt idx="5">
                  <c:v>#N/A</c:v>
                </c:pt>
                <c:pt idx="6">
                  <c:v>#N/A</c:v>
                </c:pt>
                <c:pt idx="7">
                  <c:v>2336</c:v>
                </c:pt>
                <c:pt idx="8">
                  <c:v>#N/A</c:v>
                </c:pt>
                <c:pt idx="9">
                  <c:v>#N/A</c:v>
                </c:pt>
                <c:pt idx="10">
                  <c:v>2341</c:v>
                </c:pt>
                <c:pt idx="11">
                  <c:v>#N/A</c:v>
                </c:pt>
                <c:pt idx="12">
                  <c:v>#N/A</c:v>
                </c:pt>
                <c:pt idx="13">
                  <c:v>2305</c:v>
                </c:pt>
                <c:pt idx="14">
                  <c:v>#N/A</c:v>
                </c:pt>
              </c:numCache>
            </c:numRef>
          </c:val>
          <c:smooth val="0"/>
          <c:extLst>
            <c:ext xmlns:c16="http://schemas.microsoft.com/office/drawing/2014/chart" uri="{C3380CC4-5D6E-409C-BE32-E72D297353CC}">
              <c16:uniqueId val="{00000008-50C5-4089-92B7-4B68CC3AA0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61179</c:v>
                </c:pt>
                <c:pt idx="5">
                  <c:v>60784</c:v>
                </c:pt>
                <c:pt idx="8">
                  <c:v>60415</c:v>
                </c:pt>
                <c:pt idx="11">
                  <c:v>60634</c:v>
                </c:pt>
                <c:pt idx="14">
                  <c:v>58887</c:v>
                </c:pt>
              </c:numCache>
            </c:numRef>
          </c:val>
          <c:extLst>
            <c:ext xmlns:c16="http://schemas.microsoft.com/office/drawing/2014/chart" uri="{C3380CC4-5D6E-409C-BE32-E72D297353CC}">
              <c16:uniqueId val="{00000000-4E4D-4EAC-8B2B-122DB76A72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2367</c:v>
                </c:pt>
                <c:pt idx="5">
                  <c:v>2140</c:v>
                </c:pt>
                <c:pt idx="8">
                  <c:v>1867</c:v>
                </c:pt>
                <c:pt idx="11">
                  <c:v>1743</c:v>
                </c:pt>
                <c:pt idx="14">
                  <c:v>1492</c:v>
                </c:pt>
              </c:numCache>
            </c:numRef>
          </c:val>
          <c:extLst>
            <c:ext xmlns:c16="http://schemas.microsoft.com/office/drawing/2014/chart" uri="{C3380CC4-5D6E-409C-BE32-E72D297353CC}">
              <c16:uniqueId val="{00000001-4E4D-4EAC-8B2B-122DB76A72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5789</c:v>
                </c:pt>
                <c:pt idx="5">
                  <c:v>6220</c:v>
                </c:pt>
                <c:pt idx="8">
                  <c:v>6504</c:v>
                </c:pt>
                <c:pt idx="11">
                  <c:v>7082</c:v>
                </c:pt>
                <c:pt idx="14">
                  <c:v>10312</c:v>
                </c:pt>
              </c:numCache>
            </c:numRef>
          </c:val>
          <c:extLst>
            <c:ext xmlns:c16="http://schemas.microsoft.com/office/drawing/2014/chart" uri="{C3380CC4-5D6E-409C-BE32-E72D297353CC}">
              <c16:uniqueId val="{00000002-4E4D-4EAC-8B2B-122DB76A72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4D-4EAC-8B2B-122DB76A72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4D-4EAC-8B2B-122DB76A72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0</c:v>
                </c:pt>
                <c:pt idx="6">
                  <c:v>2</c:v>
                </c:pt>
                <c:pt idx="9">
                  <c:v>7</c:v>
                </c:pt>
                <c:pt idx="12">
                  <c:v>1</c:v>
                </c:pt>
              </c:numCache>
            </c:numRef>
          </c:val>
          <c:extLst>
            <c:ext xmlns:c16="http://schemas.microsoft.com/office/drawing/2014/chart" uri="{C3380CC4-5D6E-409C-BE32-E72D297353CC}">
              <c16:uniqueId val="{00000005-4E4D-4EAC-8B2B-122DB76A72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5780</c:v>
                </c:pt>
                <c:pt idx="3">
                  <c:v>5535</c:v>
                </c:pt>
                <c:pt idx="6">
                  <c:v>5594</c:v>
                </c:pt>
                <c:pt idx="9">
                  <c:v>5339</c:v>
                </c:pt>
                <c:pt idx="12">
                  <c:v>5318</c:v>
                </c:pt>
              </c:numCache>
            </c:numRef>
          </c:val>
          <c:extLst>
            <c:ext xmlns:c16="http://schemas.microsoft.com/office/drawing/2014/chart" uri="{C3380CC4-5D6E-409C-BE32-E72D297353CC}">
              <c16:uniqueId val="{00000006-4E4D-4EAC-8B2B-122DB76A72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1891</c:v>
                </c:pt>
                <c:pt idx="3">
                  <c:v>1682</c:v>
                </c:pt>
                <c:pt idx="6">
                  <c:v>1604</c:v>
                </c:pt>
                <c:pt idx="9">
                  <c:v>1604</c:v>
                </c:pt>
                <c:pt idx="12">
                  <c:v>1150</c:v>
                </c:pt>
              </c:numCache>
            </c:numRef>
          </c:val>
          <c:extLst>
            <c:ext xmlns:c16="http://schemas.microsoft.com/office/drawing/2014/chart" uri="{C3380CC4-5D6E-409C-BE32-E72D297353CC}">
              <c16:uniqueId val="{00000007-4E4D-4EAC-8B2B-122DB76A72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24437</c:v>
                </c:pt>
                <c:pt idx="3">
                  <c:v>22880</c:v>
                </c:pt>
                <c:pt idx="6">
                  <c:v>20217</c:v>
                </c:pt>
                <c:pt idx="9">
                  <c:v>19883</c:v>
                </c:pt>
                <c:pt idx="12">
                  <c:v>18859</c:v>
                </c:pt>
              </c:numCache>
            </c:numRef>
          </c:val>
          <c:extLst>
            <c:ext xmlns:c16="http://schemas.microsoft.com/office/drawing/2014/chart" uri="{C3380CC4-5D6E-409C-BE32-E72D297353CC}">
              <c16:uniqueId val="{00000008-4E4D-4EAC-8B2B-122DB76A72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2</c:v>
                </c:pt>
                <c:pt idx="6">
                  <c:v>512</c:v>
                </c:pt>
                <c:pt idx="9">
                  <c:v>424</c:v>
                </c:pt>
                <c:pt idx="12">
                  <c:v>374</c:v>
                </c:pt>
              </c:numCache>
            </c:numRef>
          </c:val>
          <c:extLst>
            <c:ext xmlns:c16="http://schemas.microsoft.com/office/drawing/2014/chart" uri="{C3380CC4-5D6E-409C-BE32-E72D297353CC}">
              <c16:uniqueId val="{00000009-4E4D-4EAC-8B2B-122DB76A72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64102</c:v>
                </c:pt>
                <c:pt idx="3">
                  <c:v>64286</c:v>
                </c:pt>
                <c:pt idx="6">
                  <c:v>62714</c:v>
                </c:pt>
                <c:pt idx="9">
                  <c:v>62016</c:v>
                </c:pt>
                <c:pt idx="12">
                  <c:v>59841</c:v>
                </c:pt>
              </c:numCache>
            </c:numRef>
          </c:val>
          <c:extLst>
            <c:ext xmlns:c16="http://schemas.microsoft.com/office/drawing/2014/chart" uri="{C3380CC4-5D6E-409C-BE32-E72D297353CC}">
              <c16:uniqueId val="{0000000A-4E4D-4EAC-8B2B-122DB76A72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26882</c:v>
                </c:pt>
                <c:pt idx="2">
                  <c:v>#N/A</c:v>
                </c:pt>
                <c:pt idx="3">
                  <c:v>#N/A</c:v>
                </c:pt>
                <c:pt idx="4">
                  <c:v>25240</c:v>
                </c:pt>
                <c:pt idx="5">
                  <c:v>#N/A</c:v>
                </c:pt>
                <c:pt idx="6">
                  <c:v>#N/A</c:v>
                </c:pt>
                <c:pt idx="7">
                  <c:v>21857</c:v>
                </c:pt>
                <c:pt idx="8">
                  <c:v>#N/A</c:v>
                </c:pt>
                <c:pt idx="9">
                  <c:v>#N/A</c:v>
                </c:pt>
                <c:pt idx="10">
                  <c:v>19814</c:v>
                </c:pt>
                <c:pt idx="11">
                  <c:v>#N/A</c:v>
                </c:pt>
                <c:pt idx="12">
                  <c:v>#N/A</c:v>
                </c:pt>
                <c:pt idx="13">
                  <c:v>14852</c:v>
                </c:pt>
                <c:pt idx="14">
                  <c:v>#N/A</c:v>
                </c:pt>
              </c:numCache>
            </c:numRef>
          </c:val>
          <c:smooth val="0"/>
          <c:extLst>
            <c:ext xmlns:c16="http://schemas.microsoft.com/office/drawing/2014/chart" uri="{C3380CC4-5D6E-409C-BE32-E72D297353CC}">
              <c16:uniqueId val="{0000000B-4E4D-4EAC-8B2B-122DB76A72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2919</c:v>
                </c:pt>
                <c:pt idx="1">
                  <c:v>2613</c:v>
                </c:pt>
                <c:pt idx="2">
                  <c:v>2973</c:v>
                </c:pt>
              </c:numCache>
            </c:numRef>
          </c:val>
          <c:extLst>
            <c:ext xmlns:c16="http://schemas.microsoft.com/office/drawing/2014/chart" uri="{C3380CC4-5D6E-409C-BE32-E72D297353CC}">
              <c16:uniqueId val="{00000000-05E3-4992-BB39-2986106472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1206</c:v>
                </c:pt>
                <c:pt idx="1">
                  <c:v>1359</c:v>
                </c:pt>
                <c:pt idx="2">
                  <c:v>1795</c:v>
                </c:pt>
              </c:numCache>
            </c:numRef>
          </c:val>
          <c:extLst>
            <c:ext xmlns:c16="http://schemas.microsoft.com/office/drawing/2014/chart" uri="{C3380CC4-5D6E-409C-BE32-E72D297353CC}">
              <c16:uniqueId val="{00000001-05E3-4992-BB39-2986106472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4675</c:v>
                </c:pt>
                <c:pt idx="1">
                  <c:v>5353</c:v>
                </c:pt>
                <c:pt idx="2">
                  <c:v>6241</c:v>
                </c:pt>
              </c:numCache>
            </c:numRef>
          </c:val>
          <c:extLst>
            <c:ext xmlns:c16="http://schemas.microsoft.com/office/drawing/2014/chart" uri="{C3380CC4-5D6E-409C-BE32-E72D297353CC}">
              <c16:uniqueId val="{00000002-05E3-4992-BB39-2986106472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分子の大部分を占める元利償還金について、過去の大規模な投資的事業のほか、数次にわたる国の経済対策に伴う起債の償還が影響し、実質公債費比率は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％と類似団体の中でも高い数値となっている。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今後も公債費の負担適正化を図るため、新発債発行の抑制に努めていく。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将来負担比率の分子のうち、主なものは一般会計等に係る地方債の現在高である。地方債の新規発行の抑制に努めた結果、地方債現在高は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59,841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百万円と対前年度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2,175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引き続き、将来負担比率の低減に向け、地方債の新規発行の抑制を図る。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鳥取県米子市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決算剰余金の積立て等により、財政調整基金残高の増加（</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360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百万円）となり、また、ふるさと納税の寄附額の増加によるがいなよなご応援基金の増加（</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562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百万円）や、令和３年度から今後の一般廃棄物処理施設の整備に向け、新たに一般廃棄物処理施設整備負担金基金を設置し、242百万円を積み立てたこと等により、基金全体で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1,684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各基金の目的に沿って、その役割を果たすことができるよう必要な額の積立や適正な運用に努める。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・がいなよなご応援基金：教育環境の充実・子育ての支援、中海の環境保全・中海を活かした観光、産業等の振興、地域福祉の充実等の「ふるさと米子」のみたいに向けての発展に資する事業の実施。</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・公共施設整備等基金：公共施設の整備及び特定事業の実施。</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・がいなよなご応援基金：事業実施に伴う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百万円の取崩に対し、ふるさと納税による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1,373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562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・公共施設整備等基金：米子駅前ショッピングセンター等の土地、建物貸付料</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百万円を基金へ積立てた一方、ショッピングセンター修経費として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百万円を取り崩しことにより、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・がいなよなご応援基金：今後も米子市の発展に資する事業を継続して実施できるよう、寄附実績の増を図り、計画的な積立を行っていく。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・公共施設整備等基金：米子駅前ショッピングセンターの改修等に備え、毎年度計画的に積立を行っていく。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389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・大雪対応経費として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百万円取り崩したことによる減少。　</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今後の新型コロナウイルス感染症対策や物価高騰対策を機動的に実施するための財源としての活用を念頭に置きつつ、災害等の不測の事態に備えるため、標準財政規模の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％程度である約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億円程度の基金残高を目標として積立を行っていく。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389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・米子空港周辺地域振興計画事業、米子駅南北自由通路等整備事業の後年度の起債償還に係る積立による増加（</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本市の地方債残高は減少傾向にあるものの、今後の税収や交付税の減少を考慮すると相対的に公債費負担が大きくなることも想定されるため、毎年度計画的に積立を行う予定である。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146,139
144,690
132.42
79,703,899
78,149,140
1,151,815
32,766,525
60,169,686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財政力指数については、前年度から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ポイント下がり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0.66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基準財政収入額は前年度より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692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百万円の増であったのに対し、基準財政需要額は前年度より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846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百万円の増となり、単年度での財政力指数は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0.643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0.648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依然として類似団体の平均を下回っている状態であり、引き続き市税等の納付勧奨や滞納の防止・整理強化等、徴収に係る総合的な対策を講じることによって、歳入確保に努めていく。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4" name="直線コネクタ 73"/>
        <xdr:cNvCxnSpPr/>
      </xdr:nvCxnSpPr>
      <xdr:spPr>
        <a:xfrm>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9072</xdr:rowOff>
    </xdr:to>
    <xdr:cxnSp macro="">
      <xdr:nvCxnSpPr>
        <xdr:cNvPr id="80" name="直線コネクタ 79"/>
        <xdr:cNvCxnSpPr/>
      </xdr:nvCxnSpPr>
      <xdr:spPr>
        <a:xfrm flipV="1">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経常収支比率は対前年度比で</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89.9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地方税減収補填特別交付金の減による地方特例交付金の減のほか、臨時財政対策債の減により、歳入の経常一般財源等が大幅に減少したことによるものであり、類似団体の経常収支比率も同様に悪化傾向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44027</xdr:rowOff>
    </xdr:from>
    <xdr:to>
      <xdr:col>23</xdr:col>
      <xdr:colOff>133350</xdr:colOff>
      <xdr:row>60</xdr:row>
      <xdr:rowOff>97790</xdr:rowOff>
    </xdr:to>
    <xdr:cxnSp macro="">
      <xdr:nvCxnSpPr>
        <xdr:cNvPr id="134" name="直線コネクタ 133"/>
        <xdr:cNvCxnSpPr/>
      </xdr:nvCxnSpPr>
      <xdr:spPr>
        <a:xfrm>
          <a:off x="4114800" y="1015957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44027</xdr:rowOff>
    </xdr:from>
    <xdr:to>
      <xdr:col>19</xdr:col>
      <xdr:colOff>133350</xdr:colOff>
      <xdr:row>61</xdr:row>
      <xdr:rowOff>14817</xdr:rowOff>
    </xdr:to>
    <xdr:cxnSp macro="">
      <xdr:nvCxnSpPr>
        <xdr:cNvPr id="137" name="直線コネクタ 136"/>
        <xdr:cNvCxnSpPr/>
      </xdr:nvCxnSpPr>
      <xdr:spPr>
        <a:xfrm flipV="1">
          <a:off x="3225800" y="10159577"/>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14817</xdr:rowOff>
    </xdr:to>
    <xdr:cxnSp macro="">
      <xdr:nvCxnSpPr>
        <xdr:cNvPr id="140" name="直線コネクタ 139"/>
        <xdr:cNvCxnSpPr/>
      </xdr:nvCxnSpPr>
      <xdr:spPr>
        <a:xfrm>
          <a:off x="2336800" y="104491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14817</xdr:rowOff>
    </xdr:to>
    <xdr:cxnSp macro="">
      <xdr:nvCxnSpPr>
        <xdr:cNvPr id="143" name="直線コネクタ 142"/>
        <xdr:cNvCxnSpPr/>
      </xdr:nvCxnSpPr>
      <xdr:spPr>
        <a:xfrm flipV="1">
          <a:off x="1447800" y="104491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3" name="楕円 152"/>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4"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164677</xdr:rowOff>
    </xdr:from>
    <xdr:to>
      <xdr:col>19</xdr:col>
      <xdr:colOff>184150</xdr:colOff>
      <xdr:row>59</xdr:row>
      <xdr:rowOff>94827</xdr:rowOff>
    </xdr:to>
    <xdr:sp macro="" textlink="">
      <xdr:nvSpPr>
        <xdr:cNvPr id="155" name="楕円 154"/>
        <xdr:cNvSpPr/>
      </xdr:nvSpPr>
      <xdr:spPr>
        <a:xfrm>
          <a:off x="4064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105004</xdr:rowOff>
    </xdr:from>
    <xdr:ext cx="736600" cy="259045"/>
    <xdr:sp macro="" textlink="">
      <xdr:nvSpPr>
        <xdr:cNvPr id="156" name="テキスト ボックス 155"/>
        <xdr:cNvSpPr txBox="1"/>
      </xdr:nvSpPr>
      <xdr:spPr>
        <a:xfrm>
          <a:off x="3733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7" name="楕円 156"/>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58" name="テキスト ボックス 157"/>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9" name="楕円 158"/>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60" name="テキスト ボックス 159"/>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61" name="楕円 160"/>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2" name="テキスト ボックス 161"/>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人当たりの人件費・物件費等の決算額は、退職者の減による人件費の減があったものの、</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地域包括支援センター運営事業</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百万円の皆増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112,741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2,702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円増加しているが、類似団体中</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番目に低い水準となっている。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今後も給与水準の適正化や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の推進、民間委託等の検討によるコスト低減等を通じて、人件費・物件費等の水準の維持・向上に努めていく。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10401</xdr:rowOff>
    </xdr:from>
    <xdr:to>
      <xdr:col>23</xdr:col>
      <xdr:colOff>133350</xdr:colOff>
      <xdr:row>82</xdr:row>
      <xdr:rowOff>46622</xdr:rowOff>
    </xdr:to>
    <xdr:cxnSp macro="">
      <xdr:nvCxnSpPr>
        <xdr:cNvPr id="197" name="直線コネクタ 196"/>
        <xdr:cNvCxnSpPr/>
      </xdr:nvCxnSpPr>
      <xdr:spPr>
        <a:xfrm>
          <a:off x="4114800" y="14069301"/>
          <a:ext cx="838200" cy="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132505</xdr:rowOff>
    </xdr:from>
    <xdr:to>
      <xdr:col>19</xdr:col>
      <xdr:colOff>133350</xdr:colOff>
      <xdr:row>82</xdr:row>
      <xdr:rowOff>10401</xdr:rowOff>
    </xdr:to>
    <xdr:cxnSp macro="">
      <xdr:nvCxnSpPr>
        <xdr:cNvPr id="200" name="直線コネクタ 199"/>
        <xdr:cNvCxnSpPr/>
      </xdr:nvCxnSpPr>
      <xdr:spPr>
        <a:xfrm>
          <a:off x="3225800" y="14019955"/>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18906</xdr:rowOff>
    </xdr:from>
    <xdr:to>
      <xdr:col>15</xdr:col>
      <xdr:colOff>82550</xdr:colOff>
      <xdr:row>81</xdr:row>
      <xdr:rowOff>132505</xdr:rowOff>
    </xdr:to>
    <xdr:cxnSp macro="">
      <xdr:nvCxnSpPr>
        <xdr:cNvPr id="203" name="直線コネクタ 202"/>
        <xdr:cNvCxnSpPr/>
      </xdr:nvCxnSpPr>
      <xdr:spPr>
        <a:xfrm>
          <a:off x="2336800" y="13906356"/>
          <a:ext cx="889000" cy="11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151668</xdr:rowOff>
    </xdr:from>
    <xdr:to>
      <xdr:col>11</xdr:col>
      <xdr:colOff>31750</xdr:colOff>
      <xdr:row>81</xdr:row>
      <xdr:rowOff>18906</xdr:rowOff>
    </xdr:to>
    <xdr:cxnSp macro="">
      <xdr:nvCxnSpPr>
        <xdr:cNvPr id="206" name="直線コネクタ 205"/>
        <xdr:cNvCxnSpPr/>
      </xdr:nvCxnSpPr>
      <xdr:spPr>
        <a:xfrm>
          <a:off x="1447800" y="13867668"/>
          <a:ext cx="8890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167272</xdr:rowOff>
    </xdr:from>
    <xdr:to>
      <xdr:col>23</xdr:col>
      <xdr:colOff>184150</xdr:colOff>
      <xdr:row>82</xdr:row>
      <xdr:rowOff>97422</xdr:rowOff>
    </xdr:to>
    <xdr:sp macro="" textlink="">
      <xdr:nvSpPr>
        <xdr:cNvPr id="216" name="楕円 215"/>
        <xdr:cNvSpPr/>
      </xdr:nvSpPr>
      <xdr:spPr>
        <a:xfrm>
          <a:off x="4902200" y="1405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12349</xdr:rowOff>
    </xdr:from>
    <xdr:ext cx="762000" cy="259045"/>
    <xdr:sp macro="" textlink="">
      <xdr:nvSpPr>
        <xdr:cNvPr id="217" name="人件費・物件費等の状況該当値テキスト"/>
        <xdr:cNvSpPr txBox="1"/>
      </xdr:nvSpPr>
      <xdr:spPr>
        <a:xfrm>
          <a:off x="5041900" y="1389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131051</xdr:rowOff>
    </xdr:from>
    <xdr:to>
      <xdr:col>19</xdr:col>
      <xdr:colOff>184150</xdr:colOff>
      <xdr:row>82</xdr:row>
      <xdr:rowOff>61201</xdr:rowOff>
    </xdr:to>
    <xdr:sp macro="" textlink="">
      <xdr:nvSpPr>
        <xdr:cNvPr id="218" name="楕円 217"/>
        <xdr:cNvSpPr/>
      </xdr:nvSpPr>
      <xdr:spPr>
        <a:xfrm>
          <a:off x="4064000" y="1401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71378</xdr:rowOff>
    </xdr:from>
    <xdr:ext cx="736600" cy="259045"/>
    <xdr:sp macro="" textlink="">
      <xdr:nvSpPr>
        <xdr:cNvPr id="219" name="テキスト ボックス 218"/>
        <xdr:cNvSpPr txBox="1"/>
      </xdr:nvSpPr>
      <xdr:spPr>
        <a:xfrm>
          <a:off x="3733800" y="13787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81705</xdr:rowOff>
    </xdr:from>
    <xdr:to>
      <xdr:col>15</xdr:col>
      <xdr:colOff>133350</xdr:colOff>
      <xdr:row>82</xdr:row>
      <xdr:rowOff>11855</xdr:rowOff>
    </xdr:to>
    <xdr:sp macro="" textlink="">
      <xdr:nvSpPr>
        <xdr:cNvPr id="220" name="楕円 219"/>
        <xdr:cNvSpPr/>
      </xdr:nvSpPr>
      <xdr:spPr>
        <a:xfrm>
          <a:off x="3175000" y="139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22032</xdr:rowOff>
    </xdr:from>
    <xdr:ext cx="762000" cy="259045"/>
    <xdr:sp macro="" textlink="">
      <xdr:nvSpPr>
        <xdr:cNvPr id="221" name="テキスト ボックス 220"/>
        <xdr:cNvSpPr txBox="1"/>
      </xdr:nvSpPr>
      <xdr:spPr>
        <a:xfrm>
          <a:off x="2844800" y="1373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139556</xdr:rowOff>
    </xdr:from>
    <xdr:to>
      <xdr:col>11</xdr:col>
      <xdr:colOff>82550</xdr:colOff>
      <xdr:row>81</xdr:row>
      <xdr:rowOff>69706</xdr:rowOff>
    </xdr:to>
    <xdr:sp macro="" textlink="">
      <xdr:nvSpPr>
        <xdr:cNvPr id="222" name="楕円 221"/>
        <xdr:cNvSpPr/>
      </xdr:nvSpPr>
      <xdr:spPr>
        <a:xfrm>
          <a:off x="2286000" y="138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79883</xdr:rowOff>
    </xdr:from>
    <xdr:ext cx="762000" cy="259045"/>
    <xdr:sp macro="" textlink="">
      <xdr:nvSpPr>
        <xdr:cNvPr id="223" name="テキスト ボックス 222"/>
        <xdr:cNvSpPr txBox="1"/>
      </xdr:nvSpPr>
      <xdr:spPr>
        <a:xfrm>
          <a:off x="1955800" y="1362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100868</xdr:rowOff>
    </xdr:from>
    <xdr:to>
      <xdr:col>7</xdr:col>
      <xdr:colOff>31750</xdr:colOff>
      <xdr:row>81</xdr:row>
      <xdr:rowOff>31018</xdr:rowOff>
    </xdr:to>
    <xdr:sp macro="" textlink="">
      <xdr:nvSpPr>
        <xdr:cNvPr id="224" name="楕円 223"/>
        <xdr:cNvSpPr/>
      </xdr:nvSpPr>
      <xdr:spPr>
        <a:xfrm>
          <a:off x="1397000" y="138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41195</xdr:rowOff>
    </xdr:from>
    <xdr:ext cx="762000" cy="259045"/>
    <xdr:sp macro="" textlink="">
      <xdr:nvSpPr>
        <xdr:cNvPr id="225" name="テキスト ボックス 224"/>
        <xdr:cNvSpPr txBox="1"/>
      </xdr:nvSpPr>
      <xdr:spPr>
        <a:xfrm>
          <a:off x="1066800" y="135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ラスパイレス指数は前年度を</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ポイント、類似団体平均値を2</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引き続き、給与水準の適正化を図っていく。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132443</xdr:rowOff>
    </xdr:to>
    <xdr:cxnSp macro="">
      <xdr:nvCxnSpPr>
        <xdr:cNvPr id="261" name="直線コネクタ 260"/>
        <xdr:cNvCxnSpPr/>
      </xdr:nvCxnSpPr>
      <xdr:spPr>
        <a:xfrm flipV="1">
          <a:off x="16179800" y="1408792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83</xdr:row>
      <xdr:rowOff>150586</xdr:rowOff>
    </xdr:to>
    <xdr:cxnSp macro="">
      <xdr:nvCxnSpPr>
        <xdr:cNvPr id="264" name="直線コネクタ 263"/>
        <xdr:cNvCxnSpPr/>
      </xdr:nvCxnSpPr>
      <xdr:spPr>
        <a:xfrm flipV="1">
          <a:off x="15290800" y="141913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99786</xdr:rowOff>
    </xdr:to>
    <xdr:cxnSp macro="">
      <xdr:nvCxnSpPr>
        <xdr:cNvPr id="267" name="直線コネクタ 266"/>
        <xdr:cNvCxnSpPr/>
      </xdr:nvCxnSpPr>
      <xdr:spPr>
        <a:xfrm flipV="1">
          <a:off x="14401800" y="143809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151493</xdr:rowOff>
    </xdr:to>
    <xdr:cxnSp macro="">
      <xdr:nvCxnSpPr>
        <xdr:cNvPr id="270" name="直線コネクタ 269"/>
        <xdr:cNvCxnSpPr/>
      </xdr:nvCxnSpPr>
      <xdr:spPr>
        <a:xfrm flipV="1">
          <a:off x="13512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80" name="楕円 279"/>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81"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4" name="楕円 283"/>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5" name="テキスト ボックス 284"/>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6" name="楕円 285"/>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7" name="テキスト ボックス 286"/>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8" name="楕円 287"/>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9" name="テキスト ボックス 288"/>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年度から、事業の拡大による任期付常勤職員を採用したこと等により、近年はわずかずつではあるが増加傾向である。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今後も、一定の職員数を維持しつつ、民間委託等による業務効率化の推進等により、適正な職員定数の管理に努める。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68580</xdr:rowOff>
    </xdr:from>
    <xdr:to>
      <xdr:col>81</xdr:col>
      <xdr:colOff>44450</xdr:colOff>
      <xdr:row>62</xdr:row>
      <xdr:rowOff>76623</xdr:rowOff>
    </xdr:to>
    <xdr:cxnSp macro="">
      <xdr:nvCxnSpPr>
        <xdr:cNvPr id="324" name="直線コネクタ 323"/>
        <xdr:cNvCxnSpPr/>
      </xdr:nvCxnSpPr>
      <xdr:spPr>
        <a:xfrm>
          <a:off x="16179800" y="1069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64558</xdr:rowOff>
    </xdr:from>
    <xdr:to>
      <xdr:col>77</xdr:col>
      <xdr:colOff>44450</xdr:colOff>
      <xdr:row>62</xdr:row>
      <xdr:rowOff>68580</xdr:rowOff>
    </xdr:to>
    <xdr:cxnSp macro="">
      <xdr:nvCxnSpPr>
        <xdr:cNvPr id="327" name="直線コネクタ 326"/>
        <xdr:cNvCxnSpPr/>
      </xdr:nvCxnSpPr>
      <xdr:spPr>
        <a:xfrm>
          <a:off x="15290800" y="1069445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62547</xdr:rowOff>
    </xdr:from>
    <xdr:to>
      <xdr:col>72</xdr:col>
      <xdr:colOff>203200</xdr:colOff>
      <xdr:row>62</xdr:row>
      <xdr:rowOff>64558</xdr:rowOff>
    </xdr:to>
    <xdr:cxnSp macro="">
      <xdr:nvCxnSpPr>
        <xdr:cNvPr id="330" name="直線コネクタ 329"/>
        <xdr:cNvCxnSpPr/>
      </xdr:nvCxnSpPr>
      <xdr:spPr>
        <a:xfrm>
          <a:off x="14401800" y="1069244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38418</xdr:rowOff>
    </xdr:from>
    <xdr:to>
      <xdr:col>68</xdr:col>
      <xdr:colOff>152400</xdr:colOff>
      <xdr:row>62</xdr:row>
      <xdr:rowOff>62547</xdr:rowOff>
    </xdr:to>
    <xdr:cxnSp macro="">
      <xdr:nvCxnSpPr>
        <xdr:cNvPr id="333" name="直線コネクタ 332"/>
        <xdr:cNvCxnSpPr/>
      </xdr:nvCxnSpPr>
      <xdr:spPr>
        <a:xfrm>
          <a:off x="13512800" y="1066831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25823</xdr:rowOff>
    </xdr:from>
    <xdr:to>
      <xdr:col>81</xdr:col>
      <xdr:colOff>95250</xdr:colOff>
      <xdr:row>62</xdr:row>
      <xdr:rowOff>127423</xdr:rowOff>
    </xdr:to>
    <xdr:sp macro="" textlink="">
      <xdr:nvSpPr>
        <xdr:cNvPr id="343" name="楕円 342"/>
        <xdr:cNvSpPr/>
      </xdr:nvSpPr>
      <xdr:spPr>
        <a:xfrm>
          <a:off x="16967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42350</xdr:rowOff>
    </xdr:from>
    <xdr:ext cx="762000" cy="259045"/>
    <xdr:sp macro="" textlink="">
      <xdr:nvSpPr>
        <xdr:cNvPr id="344" name="定員管理の状況該当値テキスト"/>
        <xdr:cNvSpPr txBox="1"/>
      </xdr:nvSpPr>
      <xdr:spPr>
        <a:xfrm>
          <a:off x="17106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17780</xdr:rowOff>
    </xdr:from>
    <xdr:to>
      <xdr:col>77</xdr:col>
      <xdr:colOff>95250</xdr:colOff>
      <xdr:row>62</xdr:row>
      <xdr:rowOff>119380</xdr:rowOff>
    </xdr:to>
    <xdr:sp macro="" textlink="">
      <xdr:nvSpPr>
        <xdr:cNvPr id="345" name="楕円 344"/>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129557</xdr:rowOff>
    </xdr:from>
    <xdr:ext cx="736600" cy="259045"/>
    <xdr:sp macro="" textlink="">
      <xdr:nvSpPr>
        <xdr:cNvPr id="346" name="テキスト ボックス 345"/>
        <xdr:cNvSpPr txBox="1"/>
      </xdr:nvSpPr>
      <xdr:spPr>
        <a:xfrm>
          <a:off x="15798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13758</xdr:rowOff>
    </xdr:from>
    <xdr:to>
      <xdr:col>73</xdr:col>
      <xdr:colOff>44450</xdr:colOff>
      <xdr:row>62</xdr:row>
      <xdr:rowOff>115358</xdr:rowOff>
    </xdr:to>
    <xdr:sp macro="" textlink="">
      <xdr:nvSpPr>
        <xdr:cNvPr id="347" name="楕円 346"/>
        <xdr:cNvSpPr/>
      </xdr:nvSpPr>
      <xdr:spPr>
        <a:xfrm>
          <a:off x="15240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125535</xdr:rowOff>
    </xdr:from>
    <xdr:ext cx="762000" cy="259045"/>
    <xdr:sp macro="" textlink="">
      <xdr:nvSpPr>
        <xdr:cNvPr id="348" name="テキスト ボックス 347"/>
        <xdr:cNvSpPr txBox="1"/>
      </xdr:nvSpPr>
      <xdr:spPr>
        <a:xfrm>
          <a:off x="14909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11747</xdr:rowOff>
    </xdr:from>
    <xdr:to>
      <xdr:col>68</xdr:col>
      <xdr:colOff>203200</xdr:colOff>
      <xdr:row>62</xdr:row>
      <xdr:rowOff>113347</xdr:rowOff>
    </xdr:to>
    <xdr:sp macro="" textlink="">
      <xdr:nvSpPr>
        <xdr:cNvPr id="349" name="楕円 348"/>
        <xdr:cNvSpPr/>
      </xdr:nvSpPr>
      <xdr:spPr>
        <a:xfrm>
          <a:off x="14351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123524</xdr:rowOff>
    </xdr:from>
    <xdr:ext cx="762000" cy="259045"/>
    <xdr:sp macro="" textlink="">
      <xdr:nvSpPr>
        <xdr:cNvPr id="350" name="テキスト ボックス 349"/>
        <xdr:cNvSpPr txBox="1"/>
      </xdr:nvSpPr>
      <xdr:spPr>
        <a:xfrm>
          <a:off x="14020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159068</xdr:rowOff>
    </xdr:from>
    <xdr:to>
      <xdr:col>64</xdr:col>
      <xdr:colOff>152400</xdr:colOff>
      <xdr:row>62</xdr:row>
      <xdr:rowOff>89218</xdr:rowOff>
    </xdr:to>
    <xdr:sp macro="" textlink="">
      <xdr:nvSpPr>
        <xdr:cNvPr id="351" name="楕円 350"/>
        <xdr:cNvSpPr/>
      </xdr:nvSpPr>
      <xdr:spPr>
        <a:xfrm>
          <a:off x="13462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99395</xdr:rowOff>
    </xdr:from>
    <xdr:ext cx="762000" cy="259045"/>
    <xdr:sp macro="" textlink="">
      <xdr:nvSpPr>
        <xdr:cNvPr id="352" name="テキスト ボックス 351"/>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ポイント悪化し、類似団体内では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今後も第三セクター等改革推進債等に係る償還等が続くため、劇的な改善は困難であるが、新発債の抑制を図り、実質公債費比率の低減に努めていく。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37798</xdr:rowOff>
    </xdr:to>
    <xdr:cxnSp macro="">
      <xdr:nvCxnSpPr>
        <xdr:cNvPr id="387" name="直線コネクタ 386"/>
        <xdr:cNvCxnSpPr/>
      </xdr:nvCxnSpPr>
      <xdr:spPr>
        <a:xfrm>
          <a:off x="16179800" y="73871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60778</xdr:rowOff>
    </xdr:to>
    <xdr:cxnSp macro="">
      <xdr:nvCxnSpPr>
        <xdr:cNvPr id="390" name="直線コネクタ 389"/>
        <xdr:cNvCxnSpPr/>
      </xdr:nvCxnSpPr>
      <xdr:spPr>
        <a:xfrm flipV="1">
          <a:off x="15290800" y="73871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141212</xdr:rowOff>
    </xdr:to>
    <xdr:cxnSp macro="">
      <xdr:nvCxnSpPr>
        <xdr:cNvPr id="393" name="直線コネクタ 392"/>
        <xdr:cNvCxnSpPr/>
      </xdr:nvCxnSpPr>
      <xdr:spPr>
        <a:xfrm flipV="1">
          <a:off x="14401800" y="74331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141212</xdr:rowOff>
    </xdr:from>
    <xdr:to>
      <xdr:col>68</xdr:col>
      <xdr:colOff>152400</xdr:colOff>
      <xdr:row>44</xdr:row>
      <xdr:rowOff>142119</xdr:rowOff>
    </xdr:to>
    <xdr:cxnSp macro="">
      <xdr:nvCxnSpPr>
        <xdr:cNvPr id="396" name="直線コネクタ 395"/>
        <xdr:cNvCxnSpPr/>
      </xdr:nvCxnSpPr>
      <xdr:spPr>
        <a:xfrm flipV="1">
          <a:off x="13512800" y="7513562"/>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158448</xdr:rowOff>
    </xdr:from>
    <xdr:to>
      <xdr:col>81</xdr:col>
      <xdr:colOff>95250</xdr:colOff>
      <xdr:row>43</xdr:row>
      <xdr:rowOff>88598</xdr:rowOff>
    </xdr:to>
    <xdr:sp macro="" textlink="">
      <xdr:nvSpPr>
        <xdr:cNvPr id="406" name="楕円 405"/>
        <xdr:cNvSpPr/>
      </xdr:nvSpPr>
      <xdr:spPr>
        <a:xfrm>
          <a:off x="16967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130525</xdr:rowOff>
    </xdr:from>
    <xdr:ext cx="762000" cy="259045"/>
    <xdr:sp macro="" textlink="">
      <xdr:nvSpPr>
        <xdr:cNvPr id="407" name="公債費負担の状況該当値テキスト"/>
        <xdr:cNvSpPr txBox="1"/>
      </xdr:nvSpPr>
      <xdr:spPr>
        <a:xfrm>
          <a:off x="17106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8" name="楕円 407"/>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9" name="テキスト ボックス 408"/>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10" name="楕円 409"/>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11" name="テキスト ボックス 410"/>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90412</xdr:rowOff>
    </xdr:from>
    <xdr:to>
      <xdr:col>68</xdr:col>
      <xdr:colOff>203200</xdr:colOff>
      <xdr:row>44</xdr:row>
      <xdr:rowOff>20562</xdr:rowOff>
    </xdr:to>
    <xdr:sp macro="" textlink="">
      <xdr:nvSpPr>
        <xdr:cNvPr id="412" name="楕円 411"/>
        <xdr:cNvSpPr/>
      </xdr:nvSpPr>
      <xdr:spPr>
        <a:xfrm>
          <a:off x="14351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5339</xdr:rowOff>
    </xdr:from>
    <xdr:ext cx="762000" cy="259045"/>
    <xdr:sp macro="" textlink="">
      <xdr:nvSpPr>
        <xdr:cNvPr id="413" name="テキスト ボックス 412"/>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91319</xdr:rowOff>
    </xdr:from>
    <xdr:to>
      <xdr:col>64</xdr:col>
      <xdr:colOff>152400</xdr:colOff>
      <xdr:row>45</xdr:row>
      <xdr:rowOff>21469</xdr:rowOff>
    </xdr:to>
    <xdr:sp macro="" textlink="">
      <xdr:nvSpPr>
        <xdr:cNvPr id="414" name="楕円 413"/>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6246</xdr:rowOff>
    </xdr:from>
    <xdr:ext cx="762000" cy="259045"/>
    <xdr:sp macro="" textlink="">
      <xdr:nvSpPr>
        <xdr:cNvPr id="415" name="テキスト ボックス 414"/>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将来負担比率については、償還終了による地方債残高の減少や減債基金等への積立金の増により、前年度比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ポイント良化した。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今後も引き続き、市債発行額の適正化等に努め、将来負担比率の低減を図っていく。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149507</xdr:rowOff>
    </xdr:to>
    <xdr:cxnSp macro="">
      <xdr:nvCxnSpPr>
        <xdr:cNvPr id="444" name="直線コネクタ 443"/>
        <xdr:cNvCxnSpPr/>
      </xdr:nvCxnSpPr>
      <xdr:spPr>
        <a:xfrm flipV="1">
          <a:off x="17018000" y="2370667"/>
          <a:ext cx="0" cy="1207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121584</xdr:rowOff>
    </xdr:from>
    <xdr:ext cx="762000" cy="259045"/>
    <xdr:sp macro="" textlink="">
      <xdr:nvSpPr>
        <xdr:cNvPr id="445" name="将来負担の状況最小値テキスト"/>
        <xdr:cNvSpPr txBox="1"/>
      </xdr:nvSpPr>
      <xdr:spPr>
        <a:xfrm>
          <a:off x="17106900" y="35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149507</xdr:rowOff>
    </xdr:from>
    <xdr:to>
      <xdr:col>81</xdr:col>
      <xdr:colOff>133350</xdr:colOff>
      <xdr:row>20</xdr:row>
      <xdr:rowOff>149507</xdr:rowOff>
    </xdr:to>
    <xdr:cxnSp macro="">
      <xdr:nvCxnSpPr>
        <xdr:cNvPr id="446" name="直線コネクタ 445"/>
        <xdr:cNvCxnSpPr/>
      </xdr:nvCxnSpPr>
      <xdr:spPr>
        <a:xfrm>
          <a:off x="16929100" y="357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166511</xdr:rowOff>
    </xdr:from>
    <xdr:to>
      <xdr:col>81</xdr:col>
      <xdr:colOff>44450</xdr:colOff>
      <xdr:row>19</xdr:row>
      <xdr:rowOff>32738</xdr:rowOff>
    </xdr:to>
    <xdr:cxnSp macro="">
      <xdr:nvCxnSpPr>
        <xdr:cNvPr id="449" name="直線コネクタ 448"/>
        <xdr:cNvCxnSpPr/>
      </xdr:nvCxnSpPr>
      <xdr:spPr>
        <a:xfrm flipV="1">
          <a:off x="16179800" y="3081161"/>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5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51" name="フローチャート: 判断 45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32738</xdr:rowOff>
    </xdr:from>
    <xdr:to>
      <xdr:col>77</xdr:col>
      <xdr:colOff>44450</xdr:colOff>
      <xdr:row>20</xdr:row>
      <xdr:rowOff>6068</xdr:rowOff>
    </xdr:to>
    <xdr:cxnSp macro="">
      <xdr:nvCxnSpPr>
        <xdr:cNvPr id="452" name="直線コネクタ 451"/>
        <xdr:cNvCxnSpPr/>
      </xdr:nvCxnSpPr>
      <xdr:spPr>
        <a:xfrm flipV="1">
          <a:off x="15290800" y="329028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3" name="フローチャート: 判断 45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4" name="テキスト ボックス 45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6068</xdr:rowOff>
    </xdr:from>
    <xdr:to>
      <xdr:col>72</xdr:col>
      <xdr:colOff>203200</xdr:colOff>
      <xdr:row>21</xdr:row>
      <xdr:rowOff>30339</xdr:rowOff>
    </xdr:to>
    <xdr:cxnSp macro="">
      <xdr:nvCxnSpPr>
        <xdr:cNvPr id="455" name="直線コネクタ 454"/>
        <xdr:cNvCxnSpPr/>
      </xdr:nvCxnSpPr>
      <xdr:spPr>
        <a:xfrm flipV="1">
          <a:off x="14401800" y="3435068"/>
          <a:ext cx="8890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143298</xdr:rowOff>
    </xdr:from>
    <xdr:to>
      <xdr:col>73</xdr:col>
      <xdr:colOff>44450</xdr:colOff>
      <xdr:row>14</xdr:row>
      <xdr:rowOff>73448</xdr:rowOff>
    </xdr:to>
    <xdr:sp macro="" textlink="">
      <xdr:nvSpPr>
        <xdr:cNvPr id="456" name="フローチャート: 判断 455"/>
        <xdr:cNvSpPr/>
      </xdr:nvSpPr>
      <xdr:spPr>
        <a:xfrm>
          <a:off x="15240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83625</xdr:rowOff>
    </xdr:from>
    <xdr:ext cx="762000" cy="259045"/>
    <xdr:sp macro="" textlink="">
      <xdr:nvSpPr>
        <xdr:cNvPr id="457" name="テキスト ボックス 456"/>
        <xdr:cNvSpPr txBox="1"/>
      </xdr:nvSpPr>
      <xdr:spPr>
        <a:xfrm>
          <a:off x="14909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30339</xdr:rowOff>
    </xdr:from>
    <xdr:to>
      <xdr:col>68</xdr:col>
      <xdr:colOff>152400</xdr:colOff>
      <xdr:row>21</xdr:row>
      <xdr:rowOff>128200</xdr:rowOff>
    </xdr:to>
    <xdr:cxnSp macro="">
      <xdr:nvCxnSpPr>
        <xdr:cNvPr id="458" name="直線コネクタ 457"/>
        <xdr:cNvCxnSpPr/>
      </xdr:nvCxnSpPr>
      <xdr:spPr>
        <a:xfrm flipV="1">
          <a:off x="13512800" y="3630789"/>
          <a:ext cx="889000" cy="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163407</xdr:rowOff>
    </xdr:from>
    <xdr:to>
      <xdr:col>68</xdr:col>
      <xdr:colOff>203200</xdr:colOff>
      <xdr:row>14</xdr:row>
      <xdr:rowOff>93557</xdr:rowOff>
    </xdr:to>
    <xdr:sp macro="" textlink="">
      <xdr:nvSpPr>
        <xdr:cNvPr id="459" name="フローチャート: 判断 458"/>
        <xdr:cNvSpPr/>
      </xdr:nvSpPr>
      <xdr:spPr>
        <a:xfrm>
          <a:off x="143510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103734</xdr:rowOff>
    </xdr:from>
    <xdr:ext cx="762000" cy="259045"/>
    <xdr:sp macro="" textlink="">
      <xdr:nvSpPr>
        <xdr:cNvPr id="460" name="テキスト ボックス 459"/>
        <xdr:cNvSpPr txBox="1"/>
      </xdr:nvSpPr>
      <xdr:spPr>
        <a:xfrm>
          <a:off x="14020800" y="21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158044</xdr:rowOff>
    </xdr:from>
    <xdr:to>
      <xdr:col>64</xdr:col>
      <xdr:colOff>152400</xdr:colOff>
      <xdr:row>14</xdr:row>
      <xdr:rowOff>88194</xdr:rowOff>
    </xdr:to>
    <xdr:sp macro="" textlink="">
      <xdr:nvSpPr>
        <xdr:cNvPr id="461" name="フローチャート: 判断 460"/>
        <xdr:cNvSpPr/>
      </xdr:nvSpPr>
      <xdr:spPr>
        <a:xfrm>
          <a:off x="134620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98371</xdr:rowOff>
    </xdr:from>
    <xdr:ext cx="762000" cy="259045"/>
    <xdr:sp macro="" textlink="">
      <xdr:nvSpPr>
        <xdr:cNvPr id="462" name="テキスト ボックス 461"/>
        <xdr:cNvSpPr txBox="1"/>
      </xdr:nvSpPr>
      <xdr:spPr>
        <a:xfrm>
          <a:off x="13131800" y="215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115711</xdr:rowOff>
    </xdr:from>
    <xdr:to>
      <xdr:col>81</xdr:col>
      <xdr:colOff>95250</xdr:colOff>
      <xdr:row>18</xdr:row>
      <xdr:rowOff>45861</xdr:rowOff>
    </xdr:to>
    <xdr:sp macro="" textlink="">
      <xdr:nvSpPr>
        <xdr:cNvPr id="468" name="楕円 467"/>
        <xdr:cNvSpPr/>
      </xdr:nvSpPr>
      <xdr:spPr>
        <a:xfrm>
          <a:off x="169672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87788</xdr:rowOff>
    </xdr:from>
    <xdr:ext cx="762000" cy="259045"/>
    <xdr:sp macro="" textlink="">
      <xdr:nvSpPr>
        <xdr:cNvPr id="469" name="将来負担の状況該当値テキスト"/>
        <xdr:cNvSpPr txBox="1"/>
      </xdr:nvSpPr>
      <xdr:spPr>
        <a:xfrm>
          <a:off x="17106900" y="300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153388</xdr:rowOff>
    </xdr:from>
    <xdr:to>
      <xdr:col>77</xdr:col>
      <xdr:colOff>95250</xdr:colOff>
      <xdr:row>19</xdr:row>
      <xdr:rowOff>83538</xdr:rowOff>
    </xdr:to>
    <xdr:sp macro="" textlink="">
      <xdr:nvSpPr>
        <xdr:cNvPr id="470" name="楕円 469"/>
        <xdr:cNvSpPr/>
      </xdr:nvSpPr>
      <xdr:spPr>
        <a:xfrm>
          <a:off x="16129000" y="32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68315</xdr:rowOff>
    </xdr:from>
    <xdr:ext cx="736600" cy="259045"/>
    <xdr:sp macro="" textlink="">
      <xdr:nvSpPr>
        <xdr:cNvPr id="471" name="テキスト ボックス 470"/>
        <xdr:cNvSpPr txBox="1"/>
      </xdr:nvSpPr>
      <xdr:spPr>
        <a:xfrm>
          <a:off x="15798800" y="332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126718</xdr:rowOff>
    </xdr:from>
    <xdr:to>
      <xdr:col>73</xdr:col>
      <xdr:colOff>44450</xdr:colOff>
      <xdr:row>20</xdr:row>
      <xdr:rowOff>56868</xdr:rowOff>
    </xdr:to>
    <xdr:sp macro="" textlink="">
      <xdr:nvSpPr>
        <xdr:cNvPr id="472" name="楕円 471"/>
        <xdr:cNvSpPr/>
      </xdr:nvSpPr>
      <xdr:spPr>
        <a:xfrm>
          <a:off x="15240000" y="338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41645</xdr:rowOff>
    </xdr:from>
    <xdr:ext cx="762000" cy="259045"/>
    <xdr:sp macro="" textlink="">
      <xdr:nvSpPr>
        <xdr:cNvPr id="473" name="テキスト ボックス 472"/>
        <xdr:cNvSpPr txBox="1"/>
      </xdr:nvSpPr>
      <xdr:spPr>
        <a:xfrm>
          <a:off x="14909800" y="347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150989</xdr:rowOff>
    </xdr:from>
    <xdr:to>
      <xdr:col>68</xdr:col>
      <xdr:colOff>203200</xdr:colOff>
      <xdr:row>21</xdr:row>
      <xdr:rowOff>81139</xdr:rowOff>
    </xdr:to>
    <xdr:sp macro="" textlink="">
      <xdr:nvSpPr>
        <xdr:cNvPr id="474" name="楕円 473"/>
        <xdr:cNvSpPr/>
      </xdr:nvSpPr>
      <xdr:spPr>
        <a:xfrm>
          <a:off x="14351000" y="35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65916</xdr:rowOff>
    </xdr:from>
    <xdr:ext cx="762000" cy="259045"/>
    <xdr:sp macro="" textlink="">
      <xdr:nvSpPr>
        <xdr:cNvPr id="475" name="テキスト ボックス 474"/>
        <xdr:cNvSpPr txBox="1"/>
      </xdr:nvSpPr>
      <xdr:spPr>
        <a:xfrm>
          <a:off x="14020800" y="366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77400</xdr:rowOff>
    </xdr:from>
    <xdr:to>
      <xdr:col>64</xdr:col>
      <xdr:colOff>152400</xdr:colOff>
      <xdr:row>22</xdr:row>
      <xdr:rowOff>7550</xdr:rowOff>
    </xdr:to>
    <xdr:sp macro="" textlink="">
      <xdr:nvSpPr>
        <xdr:cNvPr id="476" name="楕円 475"/>
        <xdr:cNvSpPr/>
      </xdr:nvSpPr>
      <xdr:spPr>
        <a:xfrm>
          <a:off x="13462000" y="36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163777</xdr:rowOff>
    </xdr:from>
    <xdr:ext cx="762000" cy="259045"/>
    <xdr:sp macro="" textlink="">
      <xdr:nvSpPr>
        <xdr:cNvPr id="477" name="テキスト ボックス 476"/>
        <xdr:cNvSpPr txBox="1"/>
      </xdr:nvSpPr>
      <xdr:spPr>
        <a:xfrm>
          <a:off x="13131800" y="37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146,139
144,690
132.42
79,703,899
78,149,140
1,151,815
32,766,525
60,169,686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会計年度任用職員に係る経費の増等、定年退職者の減による歳出の減等及び経常一般財源等の減少により、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人件費に係る経常収支比率は、前年度並みとなっている。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35</xdr:row>
      <xdr:rowOff>110998</xdr:rowOff>
    </xdr:to>
    <xdr:cxnSp macro="">
      <xdr:nvCxnSpPr>
        <xdr:cNvPr id="64" name="直線コネクタ 63"/>
        <xdr:cNvCxnSpPr/>
      </xdr:nvCxnSpPr>
      <xdr:spPr>
        <a:xfrm>
          <a:off x="3987800" y="6111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110998</xdr:rowOff>
    </xdr:from>
    <xdr:to>
      <xdr:col>19</xdr:col>
      <xdr:colOff>187325</xdr:colOff>
      <xdr:row>36</xdr:row>
      <xdr:rowOff>40132</xdr:rowOff>
    </xdr:to>
    <xdr:cxnSp macro="">
      <xdr:nvCxnSpPr>
        <xdr:cNvPr id="67" name="直線コネクタ 66"/>
        <xdr:cNvCxnSpPr/>
      </xdr:nvCxnSpPr>
      <xdr:spPr>
        <a:xfrm flipV="1">
          <a:off x="3098800" y="6111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65278</xdr:rowOff>
    </xdr:from>
    <xdr:to>
      <xdr:col>15</xdr:col>
      <xdr:colOff>98425</xdr:colOff>
      <xdr:row>36</xdr:row>
      <xdr:rowOff>40132</xdr:rowOff>
    </xdr:to>
    <xdr:cxnSp macro="">
      <xdr:nvCxnSpPr>
        <xdr:cNvPr id="70" name="直線コネクタ 69"/>
        <xdr:cNvCxnSpPr/>
      </xdr:nvCxnSpPr>
      <xdr:spPr>
        <a:xfrm>
          <a:off x="2209800" y="60660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138430</xdr:rowOff>
    </xdr:to>
    <xdr:cxnSp macro="">
      <xdr:nvCxnSpPr>
        <xdr:cNvPr id="73" name="直線コネクタ 72"/>
        <xdr:cNvCxnSpPr/>
      </xdr:nvCxnSpPr>
      <xdr:spPr>
        <a:xfrm flipV="1">
          <a:off x="1320800" y="60660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525</xdr:rowOff>
    </xdr:from>
    <xdr:ext cx="736600" cy="259045"/>
    <xdr:sp macro="" textlink="">
      <xdr:nvSpPr>
        <xdr:cNvPr id="86" name="テキスト ボックス 85"/>
        <xdr:cNvSpPr txBox="1"/>
      </xdr:nvSpPr>
      <xdr:spPr>
        <a:xfrm>
          <a:off x="3606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xdr:rowOff>
    </xdr:from>
    <xdr:to>
      <xdr:col>11</xdr:col>
      <xdr:colOff>60325</xdr:colOff>
      <xdr:row>35</xdr:row>
      <xdr:rowOff>116078</xdr:rowOff>
    </xdr:to>
    <xdr:sp macro="" textlink="">
      <xdr:nvSpPr>
        <xdr:cNvPr id="89" name="楕円 88"/>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126255</xdr:rowOff>
    </xdr:from>
    <xdr:ext cx="762000" cy="259045"/>
    <xdr:sp macro="" textlink="">
      <xdr:nvSpPr>
        <xdr:cNvPr id="90" name="テキスト ボックス 89"/>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類似団体平均値と比較すると</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今後も引き続き、米子市行財政改革大綱及び実施計画に基づき事業の見直しを図っていく。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170543</xdr:rowOff>
    </xdr:to>
    <xdr:cxnSp macro="">
      <xdr:nvCxnSpPr>
        <xdr:cNvPr id="127" name="直線コネクタ 126"/>
        <xdr:cNvCxnSpPr/>
      </xdr:nvCxnSpPr>
      <xdr:spPr>
        <a:xfrm>
          <a:off x="15671800" y="24619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61686</xdr:rowOff>
    </xdr:to>
    <xdr:cxnSp macro="">
      <xdr:nvCxnSpPr>
        <xdr:cNvPr id="130" name="直線コネクタ 129"/>
        <xdr:cNvCxnSpPr/>
      </xdr:nvCxnSpPr>
      <xdr:spPr>
        <a:xfrm>
          <a:off x="14782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116114</xdr:rowOff>
    </xdr:to>
    <xdr:cxnSp macro="">
      <xdr:nvCxnSpPr>
        <xdr:cNvPr id="133" name="直線コネクタ 132"/>
        <xdr:cNvCxnSpPr/>
      </xdr:nvCxnSpPr>
      <xdr:spPr>
        <a:xfrm flipV="1">
          <a:off x="13893800" y="2451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116114</xdr:rowOff>
    </xdr:to>
    <xdr:cxnSp macro="">
      <xdr:nvCxnSpPr>
        <xdr:cNvPr id="136" name="直線コネクタ 135"/>
        <xdr:cNvCxnSpPr/>
      </xdr:nvCxnSpPr>
      <xdr:spPr>
        <a:xfrm>
          <a:off x="13004800" y="248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6" name="楕円 145"/>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7"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48" name="楕円 147"/>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49" name="テキスト ボックス 148"/>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2" name="楕円 151"/>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3" name="テキスト ボックス 152"/>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4" name="楕円 153"/>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5" name="テキスト ボックス 154"/>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ポイントの良化となり、類似団体平均値も下回る水準となっている。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ただし、扶助費については高齢化の進展等により今後も増加していくと考えられる。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119380</xdr:rowOff>
    </xdr:from>
    <xdr:to>
      <xdr:col>24</xdr:col>
      <xdr:colOff>25400</xdr:colOff>
      <xdr:row>56</xdr:row>
      <xdr:rowOff>127000</xdr:rowOff>
    </xdr:to>
    <xdr:cxnSp macro="">
      <xdr:nvCxnSpPr>
        <xdr:cNvPr id="188" name="直線コネクタ 187"/>
        <xdr:cNvCxnSpPr/>
      </xdr:nvCxnSpPr>
      <xdr:spPr>
        <a:xfrm flipV="1">
          <a:off x="3987800" y="972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xdr:rowOff>
    </xdr:to>
    <xdr:cxnSp macro="">
      <xdr:nvCxnSpPr>
        <xdr:cNvPr id="191" name="直線コネクタ 190"/>
        <xdr:cNvCxnSpPr/>
      </xdr:nvCxnSpPr>
      <xdr:spPr>
        <a:xfrm flipV="1">
          <a:off x="3098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69850</xdr:rowOff>
    </xdr:to>
    <xdr:cxnSp macro="">
      <xdr:nvCxnSpPr>
        <xdr:cNvPr id="194" name="直線コネクタ 193"/>
        <xdr:cNvCxnSpPr/>
      </xdr:nvCxnSpPr>
      <xdr:spPr>
        <a:xfrm flipV="1">
          <a:off x="2209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157480</xdr:rowOff>
    </xdr:from>
    <xdr:to>
      <xdr:col>11</xdr:col>
      <xdr:colOff>9525</xdr:colOff>
      <xdr:row>57</xdr:row>
      <xdr:rowOff>69850</xdr:rowOff>
    </xdr:to>
    <xdr:cxnSp macro="">
      <xdr:nvCxnSpPr>
        <xdr:cNvPr id="197" name="直線コネクタ 196"/>
        <xdr:cNvCxnSpPr/>
      </xdr:nvCxnSpPr>
      <xdr:spPr>
        <a:xfrm>
          <a:off x="1320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207" name="楕円 206"/>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85107</xdr:rowOff>
    </xdr:from>
    <xdr:ext cx="762000" cy="259045"/>
    <xdr:sp macro="" textlink="">
      <xdr:nvSpPr>
        <xdr:cNvPr id="208" name="扶助費該当値テキスト"/>
        <xdr:cNvSpPr txBox="1"/>
      </xdr:nvSpPr>
      <xdr:spPr>
        <a:xfrm>
          <a:off x="4914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11" name="楕円 210"/>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36847</xdr:rowOff>
    </xdr:from>
    <xdr:ext cx="762000" cy="259045"/>
    <xdr:sp macro="" textlink="">
      <xdr:nvSpPr>
        <xdr:cNvPr id="212" name="テキスト ボックス 211"/>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106680</xdr:rowOff>
    </xdr:from>
    <xdr:to>
      <xdr:col>6</xdr:col>
      <xdr:colOff>171450</xdr:colOff>
      <xdr:row>57</xdr:row>
      <xdr:rowOff>36830</xdr:rowOff>
    </xdr:to>
    <xdr:sp macro="" textlink="">
      <xdr:nvSpPr>
        <xdr:cNvPr id="215" name="楕円 214"/>
        <xdr:cNvSpPr/>
      </xdr:nvSpPr>
      <xdr:spPr>
        <a:xfrm>
          <a:off x="1270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47007</xdr:rowOff>
    </xdr:from>
    <xdr:ext cx="762000" cy="259045"/>
    <xdr:sp macro="" textlink="">
      <xdr:nvSpPr>
        <xdr:cNvPr id="216" name="テキスト ボックス 215"/>
        <xdr:cNvSpPr txBox="1"/>
      </xdr:nvSpPr>
      <xdr:spPr>
        <a:xfrm>
          <a:off x="939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ポイント悪化している。類似団体平均値も悪化していることから、経常一般財源等の減少による影響によるものと分析している。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58</xdr:row>
      <xdr:rowOff>61685</xdr:rowOff>
    </xdr:to>
    <xdr:cxnSp macro="">
      <xdr:nvCxnSpPr>
        <xdr:cNvPr id="251" name="直線コネクタ 250"/>
        <xdr:cNvCxnSpPr/>
      </xdr:nvCxnSpPr>
      <xdr:spPr>
        <a:xfrm>
          <a:off x="15671800" y="9951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58</xdr:row>
      <xdr:rowOff>83457</xdr:rowOff>
    </xdr:to>
    <xdr:cxnSp macro="">
      <xdr:nvCxnSpPr>
        <xdr:cNvPr id="254" name="直線コネクタ 253"/>
        <xdr:cNvCxnSpPr/>
      </xdr:nvCxnSpPr>
      <xdr:spPr>
        <a:xfrm flipV="1">
          <a:off x="14782800" y="995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83457</xdr:rowOff>
    </xdr:to>
    <xdr:cxnSp macro="">
      <xdr:nvCxnSpPr>
        <xdr:cNvPr id="257" name="直線コネクタ 256"/>
        <xdr:cNvCxnSpPr/>
      </xdr:nvCxnSpPr>
      <xdr:spPr>
        <a:xfrm>
          <a:off x="13893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83457</xdr:rowOff>
    </xdr:to>
    <xdr:cxnSp macro="">
      <xdr:nvCxnSpPr>
        <xdr:cNvPr id="260" name="直線コネクタ 259"/>
        <xdr:cNvCxnSpPr/>
      </xdr:nvCxnSpPr>
      <xdr:spPr>
        <a:xfrm>
          <a:off x="13004800" y="10005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0" name="楕円 269"/>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1"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72" name="楕円 271"/>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macro="" textlink="">
      <xdr:nvSpPr>
        <xdr:cNvPr id="273" name="テキスト ボックス 272"/>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74" name="楕円 273"/>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75" name="テキスト ボックス 274"/>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6" name="楕円 275"/>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77" name="テキスト ボックス 276"/>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8" name="楕円 277"/>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9" name="テキスト ボックス 278"/>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ポイント悪化しており、類似団体平均値</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いる状況である。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今後も米子市補助金交付基準等に基づき、補助金の適正化を図っていく。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88138</xdr:rowOff>
    </xdr:to>
    <xdr:cxnSp macro="">
      <xdr:nvCxnSpPr>
        <xdr:cNvPr id="310" name="直線コネクタ 309"/>
        <xdr:cNvCxnSpPr/>
      </xdr:nvCxnSpPr>
      <xdr:spPr>
        <a:xfrm>
          <a:off x="15671800" y="6422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133858</xdr:rowOff>
    </xdr:to>
    <xdr:cxnSp macro="">
      <xdr:nvCxnSpPr>
        <xdr:cNvPr id="313" name="直線コネクタ 312"/>
        <xdr:cNvCxnSpPr/>
      </xdr:nvCxnSpPr>
      <xdr:spPr>
        <a:xfrm flipV="1">
          <a:off x="14782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143002</xdr:rowOff>
    </xdr:to>
    <xdr:cxnSp macro="">
      <xdr:nvCxnSpPr>
        <xdr:cNvPr id="316" name="直線コネクタ 315"/>
        <xdr:cNvCxnSpPr/>
      </xdr:nvCxnSpPr>
      <xdr:spPr>
        <a:xfrm flipV="1">
          <a:off x="13893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17272</xdr:rowOff>
    </xdr:to>
    <xdr:cxnSp macro="">
      <xdr:nvCxnSpPr>
        <xdr:cNvPr id="319" name="直線コネクタ 318"/>
        <xdr:cNvCxnSpPr/>
      </xdr:nvCxnSpPr>
      <xdr:spPr>
        <a:xfrm flipV="1">
          <a:off x="13004800" y="6486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9" name="楕円 328"/>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30"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1" name="楕円 330"/>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2" name="テキスト ボックス 331"/>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3" name="楕円 332"/>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4" name="テキスト ボックス 333"/>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5" name="楕円 334"/>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6" name="テキスト ボックス 335"/>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7" name="楕円 336"/>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8" name="テキスト ボックス 337"/>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公債費に係る経常収支比率は、元金償還は臨時財政対策債などの減により減少しているものの、経常一般財源等の減少により前年度から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ポイント上回っている状況であるため、今後も新発債の抑制等により、経常収支比率の低減に努めていく。</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43180</xdr:rowOff>
    </xdr:to>
    <xdr:cxnSp macro="">
      <xdr:nvCxnSpPr>
        <xdr:cNvPr id="371" name="直線コネクタ 370"/>
        <xdr:cNvCxnSpPr/>
      </xdr:nvCxnSpPr>
      <xdr:spPr>
        <a:xfrm>
          <a:off x="3987800" y="13317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20320</xdr:rowOff>
    </xdr:to>
    <xdr:cxnSp macro="">
      <xdr:nvCxnSpPr>
        <xdr:cNvPr id="374" name="直線コネクタ 373"/>
        <xdr:cNvCxnSpPr/>
      </xdr:nvCxnSpPr>
      <xdr:spPr>
        <a:xfrm flipV="1">
          <a:off x="3098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20320</xdr:rowOff>
    </xdr:to>
    <xdr:cxnSp macro="">
      <xdr:nvCxnSpPr>
        <xdr:cNvPr id="377" name="直線コネクタ 376"/>
        <xdr:cNvCxnSpPr/>
      </xdr:nvCxnSpPr>
      <xdr:spPr>
        <a:xfrm>
          <a:off x="2209800" y="13370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43180</xdr:rowOff>
    </xdr:to>
    <xdr:cxnSp macro="">
      <xdr:nvCxnSpPr>
        <xdr:cNvPr id="380" name="直線コネクタ 379"/>
        <xdr:cNvCxnSpPr/>
      </xdr:nvCxnSpPr>
      <xdr:spPr>
        <a:xfrm flipV="1">
          <a:off x="1320800" y="13370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0" name="楕円 389"/>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1"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2" name="楕円 391"/>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3" name="テキスト ボックス 392"/>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4" name="楕円 393"/>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5" name="テキスト ボックス 394"/>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6" name="楕円 395"/>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97" name="テキスト ボックス 396"/>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8" name="楕円 397"/>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9" name="テキスト ボックス 398"/>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％で、類似団体平均値を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ポイント下回っている。特徴としては、補助費等の割合が高く、人件費・物件費の割合が低いことが挙げられる。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107950</xdr:rowOff>
    </xdr:from>
    <xdr:to>
      <xdr:col>82</xdr:col>
      <xdr:colOff>107950</xdr:colOff>
      <xdr:row>74</xdr:row>
      <xdr:rowOff>50800</xdr:rowOff>
    </xdr:to>
    <xdr:cxnSp macro="">
      <xdr:nvCxnSpPr>
        <xdr:cNvPr id="432" name="直線コネクタ 431"/>
        <xdr:cNvCxnSpPr/>
      </xdr:nvCxnSpPr>
      <xdr:spPr>
        <a:xfrm>
          <a:off x="15671800" y="12623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107950</xdr:rowOff>
    </xdr:from>
    <xdr:to>
      <xdr:col>78</xdr:col>
      <xdr:colOff>69850</xdr:colOff>
      <xdr:row>74</xdr:row>
      <xdr:rowOff>157480</xdr:rowOff>
    </xdr:to>
    <xdr:cxnSp macro="">
      <xdr:nvCxnSpPr>
        <xdr:cNvPr id="435" name="直線コネクタ 434"/>
        <xdr:cNvCxnSpPr/>
      </xdr:nvCxnSpPr>
      <xdr:spPr>
        <a:xfrm flipV="1">
          <a:off x="14782800" y="12623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74</xdr:row>
      <xdr:rowOff>157480</xdr:rowOff>
    </xdr:to>
    <xdr:cxnSp macro="">
      <xdr:nvCxnSpPr>
        <xdr:cNvPr id="438" name="直線コネクタ 437"/>
        <xdr:cNvCxnSpPr/>
      </xdr:nvCxnSpPr>
      <xdr:spPr>
        <a:xfrm>
          <a:off x="13893800" y="12844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74</xdr:row>
      <xdr:rowOff>157480</xdr:rowOff>
    </xdr:to>
    <xdr:cxnSp macro="">
      <xdr:nvCxnSpPr>
        <xdr:cNvPr id="441" name="直線コネクタ 440"/>
        <xdr:cNvCxnSpPr/>
      </xdr:nvCxnSpPr>
      <xdr:spPr>
        <a:xfrm>
          <a:off x="13004800" y="12821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5" name="テキスト ボックス 444"/>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0</xdr:rowOff>
    </xdr:from>
    <xdr:to>
      <xdr:col>82</xdr:col>
      <xdr:colOff>158750</xdr:colOff>
      <xdr:row>74</xdr:row>
      <xdr:rowOff>101600</xdr:rowOff>
    </xdr:to>
    <xdr:sp macro="" textlink="">
      <xdr:nvSpPr>
        <xdr:cNvPr id="451" name="楕円 450"/>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16527</xdr:rowOff>
    </xdr:from>
    <xdr:ext cx="762000" cy="259045"/>
    <xdr:sp macro="" textlink="">
      <xdr:nvSpPr>
        <xdr:cNvPr id="452" name="公債費以外該当値テキスト"/>
        <xdr:cNvSpPr txBox="1"/>
      </xdr:nvSpPr>
      <xdr:spPr>
        <a:xfrm>
          <a:off x="16598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57150</xdr:rowOff>
    </xdr:from>
    <xdr:to>
      <xdr:col>78</xdr:col>
      <xdr:colOff>120650</xdr:colOff>
      <xdr:row>73</xdr:row>
      <xdr:rowOff>158750</xdr:rowOff>
    </xdr:to>
    <xdr:sp macro="" textlink="">
      <xdr:nvSpPr>
        <xdr:cNvPr id="453" name="楕円 452"/>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168927</xdr:rowOff>
    </xdr:from>
    <xdr:ext cx="736600" cy="259045"/>
    <xdr:sp macro="" textlink="">
      <xdr:nvSpPr>
        <xdr:cNvPr id="454" name="テキスト ボックス 453"/>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106680</xdr:rowOff>
    </xdr:from>
    <xdr:to>
      <xdr:col>74</xdr:col>
      <xdr:colOff>31750</xdr:colOff>
      <xdr:row>75</xdr:row>
      <xdr:rowOff>36830</xdr:rowOff>
    </xdr:to>
    <xdr:sp macro="" textlink="">
      <xdr:nvSpPr>
        <xdr:cNvPr id="455" name="楕円 454"/>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47007</xdr:rowOff>
    </xdr:from>
    <xdr:ext cx="762000" cy="259045"/>
    <xdr:sp macro="" textlink="">
      <xdr:nvSpPr>
        <xdr:cNvPr id="456" name="テキスト ボックス 455"/>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57" name="楕円 456"/>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58" name="テキスト ボックス 457"/>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59" name="楕円 458"/>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24147</xdr:rowOff>
    </xdr:from>
    <xdr:ext cx="762000" cy="259045"/>
    <xdr:sp macro="" textlink="">
      <xdr:nvSpPr>
        <xdr:cNvPr id="460" name="テキスト ボックス 459"/>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15085</xdr:rowOff>
    </xdr:from>
    <xdr:to>
      <xdr:col>29</xdr:col>
      <xdr:colOff>127000</xdr:colOff>
      <xdr:row>17</xdr:row>
      <xdr:rowOff>15519</xdr:rowOff>
    </xdr:to>
    <xdr:cxnSp macro="">
      <xdr:nvCxnSpPr>
        <xdr:cNvPr id="48" name="直線コネクタ 47"/>
        <xdr:cNvCxnSpPr/>
      </xdr:nvCxnSpPr>
      <xdr:spPr bwMode="auto">
        <a:xfrm>
          <a:off x="5003800" y="2977360"/>
          <a:ext cx="647700" cy="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6901</xdr:rowOff>
    </xdr:from>
    <xdr:to>
      <xdr:col>26</xdr:col>
      <xdr:colOff>50800</xdr:colOff>
      <xdr:row>17</xdr:row>
      <xdr:rowOff>15085</xdr:rowOff>
    </xdr:to>
    <xdr:cxnSp macro="">
      <xdr:nvCxnSpPr>
        <xdr:cNvPr id="51" name="直線コネクタ 50"/>
        <xdr:cNvCxnSpPr/>
      </xdr:nvCxnSpPr>
      <xdr:spPr bwMode="auto">
        <a:xfrm>
          <a:off x="4305300" y="2969176"/>
          <a:ext cx="698500" cy="8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6901</xdr:rowOff>
    </xdr:from>
    <xdr:to>
      <xdr:col>22</xdr:col>
      <xdr:colOff>114300</xdr:colOff>
      <xdr:row>17</xdr:row>
      <xdr:rowOff>42540</xdr:rowOff>
    </xdr:to>
    <xdr:cxnSp macro="">
      <xdr:nvCxnSpPr>
        <xdr:cNvPr id="54" name="直線コネクタ 53"/>
        <xdr:cNvCxnSpPr/>
      </xdr:nvCxnSpPr>
      <xdr:spPr bwMode="auto">
        <a:xfrm flipV="1">
          <a:off x="3606800" y="2969176"/>
          <a:ext cx="698500" cy="3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23429</xdr:rowOff>
    </xdr:from>
    <xdr:to>
      <xdr:col>18</xdr:col>
      <xdr:colOff>177800</xdr:colOff>
      <xdr:row>17</xdr:row>
      <xdr:rowOff>42540</xdr:rowOff>
    </xdr:to>
    <xdr:cxnSp macro="">
      <xdr:nvCxnSpPr>
        <xdr:cNvPr id="57" name="直線コネクタ 56"/>
        <xdr:cNvCxnSpPr/>
      </xdr:nvCxnSpPr>
      <xdr:spPr bwMode="auto">
        <a:xfrm>
          <a:off x="2908300" y="2985704"/>
          <a:ext cx="698500" cy="1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136169</xdr:rowOff>
    </xdr:from>
    <xdr:to>
      <xdr:col>29</xdr:col>
      <xdr:colOff>177800</xdr:colOff>
      <xdr:row>17</xdr:row>
      <xdr:rowOff>66319</xdr:rowOff>
    </xdr:to>
    <xdr:sp macro="" textlink="">
      <xdr:nvSpPr>
        <xdr:cNvPr id="67" name="楕円 66"/>
        <xdr:cNvSpPr/>
      </xdr:nvSpPr>
      <xdr:spPr bwMode="auto">
        <a:xfrm>
          <a:off x="5600700" y="2926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108246</xdr:rowOff>
    </xdr:from>
    <xdr:ext cx="762000" cy="259045"/>
    <xdr:sp macro="" textlink="">
      <xdr:nvSpPr>
        <xdr:cNvPr id="68" name="人口1人当たり決算額の推移該当値テキスト130"/>
        <xdr:cNvSpPr txBox="1"/>
      </xdr:nvSpPr>
      <xdr:spPr>
        <a:xfrm>
          <a:off x="5740400" y="289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135735</xdr:rowOff>
    </xdr:from>
    <xdr:to>
      <xdr:col>26</xdr:col>
      <xdr:colOff>101600</xdr:colOff>
      <xdr:row>17</xdr:row>
      <xdr:rowOff>65885</xdr:rowOff>
    </xdr:to>
    <xdr:sp macro="" textlink="">
      <xdr:nvSpPr>
        <xdr:cNvPr id="69" name="楕円 68"/>
        <xdr:cNvSpPr/>
      </xdr:nvSpPr>
      <xdr:spPr bwMode="auto">
        <a:xfrm>
          <a:off x="4953000" y="292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50662</xdr:rowOff>
    </xdr:from>
    <xdr:ext cx="736600" cy="259045"/>
    <xdr:sp macro="" textlink="">
      <xdr:nvSpPr>
        <xdr:cNvPr id="70" name="テキスト ボックス 69"/>
        <xdr:cNvSpPr txBox="1"/>
      </xdr:nvSpPr>
      <xdr:spPr>
        <a:xfrm>
          <a:off x="4622800" y="301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127551</xdr:rowOff>
    </xdr:from>
    <xdr:to>
      <xdr:col>22</xdr:col>
      <xdr:colOff>165100</xdr:colOff>
      <xdr:row>17</xdr:row>
      <xdr:rowOff>57701</xdr:rowOff>
    </xdr:to>
    <xdr:sp macro="" textlink="">
      <xdr:nvSpPr>
        <xdr:cNvPr id="71" name="楕円 70"/>
        <xdr:cNvSpPr/>
      </xdr:nvSpPr>
      <xdr:spPr bwMode="auto">
        <a:xfrm>
          <a:off x="4254500" y="291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42478</xdr:rowOff>
    </xdr:from>
    <xdr:ext cx="762000" cy="259045"/>
    <xdr:sp macro="" textlink="">
      <xdr:nvSpPr>
        <xdr:cNvPr id="72" name="テキスト ボックス 71"/>
        <xdr:cNvSpPr txBox="1"/>
      </xdr:nvSpPr>
      <xdr:spPr>
        <a:xfrm>
          <a:off x="3924300" y="30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163190</xdr:rowOff>
    </xdr:from>
    <xdr:to>
      <xdr:col>19</xdr:col>
      <xdr:colOff>38100</xdr:colOff>
      <xdr:row>17</xdr:row>
      <xdr:rowOff>93340</xdr:rowOff>
    </xdr:to>
    <xdr:sp macro="" textlink="">
      <xdr:nvSpPr>
        <xdr:cNvPr id="73" name="楕円 72"/>
        <xdr:cNvSpPr/>
      </xdr:nvSpPr>
      <xdr:spPr bwMode="auto">
        <a:xfrm>
          <a:off x="3556000" y="295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78117</xdr:rowOff>
    </xdr:from>
    <xdr:ext cx="762000" cy="259045"/>
    <xdr:sp macro="" textlink="">
      <xdr:nvSpPr>
        <xdr:cNvPr id="74" name="テキスト ボックス 73"/>
        <xdr:cNvSpPr txBox="1"/>
      </xdr:nvSpPr>
      <xdr:spPr>
        <a:xfrm>
          <a:off x="3225800" y="304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144079</xdr:rowOff>
    </xdr:from>
    <xdr:to>
      <xdr:col>15</xdr:col>
      <xdr:colOff>101600</xdr:colOff>
      <xdr:row>17</xdr:row>
      <xdr:rowOff>74229</xdr:rowOff>
    </xdr:to>
    <xdr:sp macro="" textlink="">
      <xdr:nvSpPr>
        <xdr:cNvPr id="75" name="楕円 74"/>
        <xdr:cNvSpPr/>
      </xdr:nvSpPr>
      <xdr:spPr bwMode="auto">
        <a:xfrm>
          <a:off x="2857500" y="293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59006</xdr:rowOff>
    </xdr:from>
    <xdr:ext cx="762000" cy="259045"/>
    <xdr:sp macro="" textlink="">
      <xdr:nvSpPr>
        <xdr:cNvPr id="76" name="テキスト ボックス 75"/>
        <xdr:cNvSpPr txBox="1"/>
      </xdr:nvSpPr>
      <xdr:spPr>
        <a:xfrm>
          <a:off x="2527300" y="302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301003</xdr:rowOff>
    </xdr:from>
    <xdr:to>
      <xdr:col>29</xdr:col>
      <xdr:colOff>127000</xdr:colOff>
      <xdr:row>34</xdr:row>
      <xdr:rowOff>307175</xdr:rowOff>
    </xdr:to>
    <xdr:cxnSp macro="">
      <xdr:nvCxnSpPr>
        <xdr:cNvPr id="109" name="直線コネクタ 108"/>
        <xdr:cNvCxnSpPr/>
      </xdr:nvCxnSpPr>
      <xdr:spPr bwMode="auto">
        <a:xfrm>
          <a:off x="5003800" y="6568453"/>
          <a:ext cx="6477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301003</xdr:rowOff>
    </xdr:from>
    <xdr:to>
      <xdr:col>26</xdr:col>
      <xdr:colOff>50800</xdr:colOff>
      <xdr:row>34</xdr:row>
      <xdr:rowOff>304927</xdr:rowOff>
    </xdr:to>
    <xdr:cxnSp macro="">
      <xdr:nvCxnSpPr>
        <xdr:cNvPr id="112" name="直線コネクタ 111"/>
        <xdr:cNvCxnSpPr/>
      </xdr:nvCxnSpPr>
      <xdr:spPr bwMode="auto">
        <a:xfrm flipV="1">
          <a:off x="4305300" y="6568453"/>
          <a:ext cx="698500" cy="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304927</xdr:rowOff>
    </xdr:from>
    <xdr:to>
      <xdr:col>22</xdr:col>
      <xdr:colOff>114300</xdr:colOff>
      <xdr:row>35</xdr:row>
      <xdr:rowOff>32550</xdr:rowOff>
    </xdr:to>
    <xdr:cxnSp macro="">
      <xdr:nvCxnSpPr>
        <xdr:cNvPr id="115" name="直線コネクタ 114"/>
        <xdr:cNvCxnSpPr/>
      </xdr:nvCxnSpPr>
      <xdr:spPr bwMode="auto">
        <a:xfrm flipV="1">
          <a:off x="3606800" y="6572377"/>
          <a:ext cx="698500" cy="70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275324</xdr:rowOff>
    </xdr:from>
    <xdr:to>
      <xdr:col>18</xdr:col>
      <xdr:colOff>177800</xdr:colOff>
      <xdr:row>35</xdr:row>
      <xdr:rowOff>32550</xdr:rowOff>
    </xdr:to>
    <xdr:cxnSp macro="">
      <xdr:nvCxnSpPr>
        <xdr:cNvPr id="118" name="直線コネクタ 117"/>
        <xdr:cNvCxnSpPr/>
      </xdr:nvCxnSpPr>
      <xdr:spPr bwMode="auto">
        <a:xfrm>
          <a:off x="2908300" y="6542774"/>
          <a:ext cx="698500" cy="10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256375</xdr:rowOff>
    </xdr:from>
    <xdr:to>
      <xdr:col>29</xdr:col>
      <xdr:colOff>177800</xdr:colOff>
      <xdr:row>35</xdr:row>
      <xdr:rowOff>15075</xdr:rowOff>
    </xdr:to>
    <xdr:sp macro="" textlink="">
      <xdr:nvSpPr>
        <xdr:cNvPr id="128" name="楕円 127"/>
        <xdr:cNvSpPr/>
      </xdr:nvSpPr>
      <xdr:spPr bwMode="auto">
        <a:xfrm>
          <a:off x="5600700" y="652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101452</xdr:rowOff>
    </xdr:from>
    <xdr:ext cx="762000" cy="259045"/>
    <xdr:sp macro="" textlink="">
      <xdr:nvSpPr>
        <xdr:cNvPr id="129" name="人口1人当たり決算額の推移該当値テキスト445"/>
        <xdr:cNvSpPr txBox="1"/>
      </xdr:nvSpPr>
      <xdr:spPr>
        <a:xfrm>
          <a:off x="5740400" y="636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250203</xdr:rowOff>
    </xdr:from>
    <xdr:to>
      <xdr:col>26</xdr:col>
      <xdr:colOff>101600</xdr:colOff>
      <xdr:row>35</xdr:row>
      <xdr:rowOff>8903</xdr:rowOff>
    </xdr:to>
    <xdr:sp macro="" textlink="">
      <xdr:nvSpPr>
        <xdr:cNvPr id="130" name="楕円 129"/>
        <xdr:cNvSpPr/>
      </xdr:nvSpPr>
      <xdr:spPr bwMode="auto">
        <a:xfrm>
          <a:off x="4953000" y="651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19080</xdr:rowOff>
    </xdr:from>
    <xdr:ext cx="736600" cy="259045"/>
    <xdr:sp macro="" textlink="">
      <xdr:nvSpPr>
        <xdr:cNvPr id="131" name="テキスト ボックス 130"/>
        <xdr:cNvSpPr txBox="1"/>
      </xdr:nvSpPr>
      <xdr:spPr>
        <a:xfrm>
          <a:off x="4622800" y="628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254127</xdr:rowOff>
    </xdr:from>
    <xdr:to>
      <xdr:col>22</xdr:col>
      <xdr:colOff>165100</xdr:colOff>
      <xdr:row>35</xdr:row>
      <xdr:rowOff>12827</xdr:rowOff>
    </xdr:to>
    <xdr:sp macro="" textlink="">
      <xdr:nvSpPr>
        <xdr:cNvPr id="132" name="楕円 131"/>
        <xdr:cNvSpPr/>
      </xdr:nvSpPr>
      <xdr:spPr bwMode="auto">
        <a:xfrm>
          <a:off x="4254500" y="6521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23004</xdr:rowOff>
    </xdr:from>
    <xdr:ext cx="762000" cy="259045"/>
    <xdr:sp macro="" textlink="">
      <xdr:nvSpPr>
        <xdr:cNvPr id="133" name="テキスト ボックス 132"/>
        <xdr:cNvSpPr txBox="1"/>
      </xdr:nvSpPr>
      <xdr:spPr>
        <a:xfrm>
          <a:off x="3924300" y="629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324650</xdr:rowOff>
    </xdr:from>
    <xdr:to>
      <xdr:col>19</xdr:col>
      <xdr:colOff>38100</xdr:colOff>
      <xdr:row>35</xdr:row>
      <xdr:rowOff>83350</xdr:rowOff>
    </xdr:to>
    <xdr:sp macro="" textlink="">
      <xdr:nvSpPr>
        <xdr:cNvPr id="134" name="楕円 133"/>
        <xdr:cNvSpPr/>
      </xdr:nvSpPr>
      <xdr:spPr bwMode="auto">
        <a:xfrm>
          <a:off x="3556000" y="659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93527</xdr:rowOff>
    </xdr:from>
    <xdr:ext cx="762000" cy="259045"/>
    <xdr:sp macro="" textlink="">
      <xdr:nvSpPr>
        <xdr:cNvPr id="135" name="テキスト ボックス 134"/>
        <xdr:cNvSpPr txBox="1"/>
      </xdr:nvSpPr>
      <xdr:spPr>
        <a:xfrm>
          <a:off x="3225800" y="63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224523</xdr:rowOff>
    </xdr:from>
    <xdr:to>
      <xdr:col>15</xdr:col>
      <xdr:colOff>101600</xdr:colOff>
      <xdr:row>34</xdr:row>
      <xdr:rowOff>326123</xdr:rowOff>
    </xdr:to>
    <xdr:sp macro="" textlink="">
      <xdr:nvSpPr>
        <xdr:cNvPr id="136" name="楕円 135"/>
        <xdr:cNvSpPr/>
      </xdr:nvSpPr>
      <xdr:spPr bwMode="auto">
        <a:xfrm>
          <a:off x="2857500" y="649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336300</xdr:rowOff>
    </xdr:from>
    <xdr:ext cx="762000" cy="259045"/>
    <xdr:sp macro="" textlink="">
      <xdr:nvSpPr>
        <xdr:cNvPr id="137" name="テキスト ボックス 136"/>
        <xdr:cNvSpPr txBox="1"/>
      </xdr:nvSpPr>
      <xdr:spPr>
        <a:xfrm>
          <a:off x="2527300" y="626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146,139
144,690
132.42
79,703,899
78,149,140
1,151,815
32,766,525
60,169,686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141163</xdr:rowOff>
    </xdr:from>
    <xdr:to>
      <xdr:col>24</xdr:col>
      <xdr:colOff>63500</xdr:colOff>
      <xdr:row>36</xdr:row>
      <xdr:rowOff>156708</xdr:rowOff>
    </xdr:to>
    <xdr:cxnSp macro="">
      <xdr:nvCxnSpPr>
        <xdr:cNvPr id="59" name="直線コネクタ 58"/>
        <xdr:cNvCxnSpPr/>
      </xdr:nvCxnSpPr>
      <xdr:spPr>
        <a:xfrm>
          <a:off x="3797300" y="6313363"/>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141163</xdr:rowOff>
    </xdr:from>
    <xdr:to>
      <xdr:col>19</xdr:col>
      <xdr:colOff>177800</xdr:colOff>
      <xdr:row>37</xdr:row>
      <xdr:rowOff>15067</xdr:rowOff>
    </xdr:to>
    <xdr:cxnSp macro="">
      <xdr:nvCxnSpPr>
        <xdr:cNvPr id="62" name="直線コネクタ 61"/>
        <xdr:cNvCxnSpPr/>
      </xdr:nvCxnSpPr>
      <xdr:spPr>
        <a:xfrm flipV="1">
          <a:off x="2908300" y="6313363"/>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15067</xdr:rowOff>
    </xdr:from>
    <xdr:to>
      <xdr:col>15</xdr:col>
      <xdr:colOff>50800</xdr:colOff>
      <xdr:row>37</xdr:row>
      <xdr:rowOff>135722</xdr:rowOff>
    </xdr:to>
    <xdr:cxnSp macro="">
      <xdr:nvCxnSpPr>
        <xdr:cNvPr id="65" name="直線コネクタ 64"/>
        <xdr:cNvCxnSpPr/>
      </xdr:nvCxnSpPr>
      <xdr:spPr>
        <a:xfrm flipV="1">
          <a:off x="2019300" y="6358717"/>
          <a:ext cx="889000" cy="1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68537</xdr:rowOff>
    </xdr:from>
    <xdr:to>
      <xdr:col>10</xdr:col>
      <xdr:colOff>114300</xdr:colOff>
      <xdr:row>37</xdr:row>
      <xdr:rowOff>135722</xdr:rowOff>
    </xdr:to>
    <xdr:cxnSp macro="">
      <xdr:nvCxnSpPr>
        <xdr:cNvPr id="68" name="直線コネクタ 67"/>
        <xdr:cNvCxnSpPr/>
      </xdr:nvCxnSpPr>
      <xdr:spPr>
        <a:xfrm>
          <a:off x="1130300" y="6412187"/>
          <a:ext cx="889000" cy="6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105908</xdr:rowOff>
    </xdr:from>
    <xdr:to>
      <xdr:col>24</xdr:col>
      <xdr:colOff>114300</xdr:colOff>
      <xdr:row>37</xdr:row>
      <xdr:rowOff>36058</xdr:rowOff>
    </xdr:to>
    <xdr:sp macro="" textlink="">
      <xdr:nvSpPr>
        <xdr:cNvPr id="78" name="楕円 77"/>
        <xdr:cNvSpPr/>
      </xdr:nvSpPr>
      <xdr:spPr>
        <a:xfrm>
          <a:off x="4584700" y="62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84335</xdr:rowOff>
    </xdr:from>
    <xdr:ext cx="534377" cy="259045"/>
    <xdr:sp macro="" textlink="">
      <xdr:nvSpPr>
        <xdr:cNvPr id="79" name="人件費該当値テキスト"/>
        <xdr:cNvSpPr txBox="1"/>
      </xdr:nvSpPr>
      <xdr:spPr>
        <a:xfrm>
          <a:off x="4686300" y="625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90363</xdr:rowOff>
    </xdr:from>
    <xdr:to>
      <xdr:col>20</xdr:col>
      <xdr:colOff>38100</xdr:colOff>
      <xdr:row>37</xdr:row>
      <xdr:rowOff>20513</xdr:rowOff>
    </xdr:to>
    <xdr:sp macro="" textlink="">
      <xdr:nvSpPr>
        <xdr:cNvPr id="80" name="楕円 79"/>
        <xdr:cNvSpPr/>
      </xdr:nvSpPr>
      <xdr:spPr>
        <a:xfrm>
          <a:off x="3746500" y="62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11640</xdr:rowOff>
    </xdr:from>
    <xdr:ext cx="534377" cy="259045"/>
    <xdr:sp macro="" textlink="">
      <xdr:nvSpPr>
        <xdr:cNvPr id="81" name="テキスト ボックス 80"/>
        <xdr:cNvSpPr txBox="1"/>
      </xdr:nvSpPr>
      <xdr:spPr>
        <a:xfrm>
          <a:off x="3530111" y="635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135717</xdr:rowOff>
    </xdr:from>
    <xdr:to>
      <xdr:col>15</xdr:col>
      <xdr:colOff>101600</xdr:colOff>
      <xdr:row>37</xdr:row>
      <xdr:rowOff>65867</xdr:rowOff>
    </xdr:to>
    <xdr:sp macro="" textlink="">
      <xdr:nvSpPr>
        <xdr:cNvPr id="82" name="楕円 81"/>
        <xdr:cNvSpPr/>
      </xdr:nvSpPr>
      <xdr:spPr>
        <a:xfrm>
          <a:off x="2857500" y="63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56994</xdr:rowOff>
    </xdr:from>
    <xdr:ext cx="534377" cy="259045"/>
    <xdr:sp macro="" textlink="">
      <xdr:nvSpPr>
        <xdr:cNvPr id="83" name="テキスト ボックス 82"/>
        <xdr:cNvSpPr txBox="1"/>
      </xdr:nvSpPr>
      <xdr:spPr>
        <a:xfrm>
          <a:off x="2641111" y="64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84922</xdr:rowOff>
    </xdr:from>
    <xdr:to>
      <xdr:col>10</xdr:col>
      <xdr:colOff>165100</xdr:colOff>
      <xdr:row>38</xdr:row>
      <xdr:rowOff>15072</xdr:rowOff>
    </xdr:to>
    <xdr:sp macro="" textlink="">
      <xdr:nvSpPr>
        <xdr:cNvPr id="84" name="楕円 83"/>
        <xdr:cNvSpPr/>
      </xdr:nvSpPr>
      <xdr:spPr>
        <a:xfrm>
          <a:off x="1968500" y="642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6200</xdr:rowOff>
    </xdr:from>
    <xdr:ext cx="534377" cy="259045"/>
    <xdr:sp macro="" textlink="">
      <xdr:nvSpPr>
        <xdr:cNvPr id="85" name="テキスト ボックス 84"/>
        <xdr:cNvSpPr txBox="1"/>
      </xdr:nvSpPr>
      <xdr:spPr>
        <a:xfrm>
          <a:off x="1752111" y="652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17737</xdr:rowOff>
    </xdr:from>
    <xdr:to>
      <xdr:col>6</xdr:col>
      <xdr:colOff>38100</xdr:colOff>
      <xdr:row>37</xdr:row>
      <xdr:rowOff>119337</xdr:rowOff>
    </xdr:to>
    <xdr:sp macro="" textlink="">
      <xdr:nvSpPr>
        <xdr:cNvPr id="86" name="楕円 85"/>
        <xdr:cNvSpPr/>
      </xdr:nvSpPr>
      <xdr:spPr>
        <a:xfrm>
          <a:off x="1079500" y="636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110464</xdr:rowOff>
    </xdr:from>
    <xdr:ext cx="534377" cy="259045"/>
    <xdr:sp macro="" textlink="">
      <xdr:nvSpPr>
        <xdr:cNvPr id="87" name="テキスト ボックス 86"/>
        <xdr:cNvSpPr txBox="1"/>
      </xdr:nvSpPr>
      <xdr:spPr>
        <a:xfrm>
          <a:off x="863111" y="645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159588</xdr:rowOff>
    </xdr:from>
    <xdr:to>
      <xdr:col>24</xdr:col>
      <xdr:colOff>63500</xdr:colOff>
      <xdr:row>58</xdr:row>
      <xdr:rowOff>19081</xdr:rowOff>
    </xdr:to>
    <xdr:cxnSp macro="">
      <xdr:nvCxnSpPr>
        <xdr:cNvPr id="119" name="直線コネクタ 118"/>
        <xdr:cNvCxnSpPr/>
      </xdr:nvCxnSpPr>
      <xdr:spPr>
        <a:xfrm flipV="1">
          <a:off x="3797300" y="9932238"/>
          <a:ext cx="8382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19081</xdr:rowOff>
    </xdr:from>
    <xdr:to>
      <xdr:col>19</xdr:col>
      <xdr:colOff>177800</xdr:colOff>
      <xdr:row>58</xdr:row>
      <xdr:rowOff>58269</xdr:rowOff>
    </xdr:to>
    <xdr:cxnSp macro="">
      <xdr:nvCxnSpPr>
        <xdr:cNvPr id="122" name="直線コネクタ 121"/>
        <xdr:cNvCxnSpPr/>
      </xdr:nvCxnSpPr>
      <xdr:spPr>
        <a:xfrm flipV="1">
          <a:off x="2908300" y="996318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58269</xdr:rowOff>
    </xdr:from>
    <xdr:to>
      <xdr:col>15</xdr:col>
      <xdr:colOff>50800</xdr:colOff>
      <xdr:row>58</xdr:row>
      <xdr:rowOff>123910</xdr:rowOff>
    </xdr:to>
    <xdr:cxnSp macro="">
      <xdr:nvCxnSpPr>
        <xdr:cNvPr id="125" name="直線コネクタ 124"/>
        <xdr:cNvCxnSpPr/>
      </xdr:nvCxnSpPr>
      <xdr:spPr>
        <a:xfrm flipV="1">
          <a:off x="2019300" y="10002369"/>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123910</xdr:rowOff>
    </xdr:from>
    <xdr:to>
      <xdr:col>10</xdr:col>
      <xdr:colOff>114300</xdr:colOff>
      <xdr:row>59</xdr:row>
      <xdr:rowOff>1495</xdr:rowOff>
    </xdr:to>
    <xdr:cxnSp macro="">
      <xdr:nvCxnSpPr>
        <xdr:cNvPr id="128" name="直線コネクタ 127"/>
        <xdr:cNvCxnSpPr/>
      </xdr:nvCxnSpPr>
      <xdr:spPr>
        <a:xfrm flipV="1">
          <a:off x="1130300" y="10068010"/>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108788</xdr:rowOff>
    </xdr:from>
    <xdr:to>
      <xdr:col>24</xdr:col>
      <xdr:colOff>114300</xdr:colOff>
      <xdr:row>58</xdr:row>
      <xdr:rowOff>38938</xdr:rowOff>
    </xdr:to>
    <xdr:sp macro="" textlink="">
      <xdr:nvSpPr>
        <xdr:cNvPr id="138" name="楕円 137"/>
        <xdr:cNvSpPr/>
      </xdr:nvSpPr>
      <xdr:spPr>
        <a:xfrm>
          <a:off x="4584700" y="98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87215</xdr:rowOff>
    </xdr:from>
    <xdr:ext cx="534377" cy="259045"/>
    <xdr:sp macro="" textlink="">
      <xdr:nvSpPr>
        <xdr:cNvPr id="139" name="物件費該当値テキスト"/>
        <xdr:cNvSpPr txBox="1"/>
      </xdr:nvSpPr>
      <xdr:spPr>
        <a:xfrm>
          <a:off x="4686300"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139731</xdr:rowOff>
    </xdr:from>
    <xdr:to>
      <xdr:col>20</xdr:col>
      <xdr:colOff>38100</xdr:colOff>
      <xdr:row>58</xdr:row>
      <xdr:rowOff>69881</xdr:rowOff>
    </xdr:to>
    <xdr:sp macro="" textlink="">
      <xdr:nvSpPr>
        <xdr:cNvPr id="140" name="楕円 139"/>
        <xdr:cNvSpPr/>
      </xdr:nvSpPr>
      <xdr:spPr>
        <a:xfrm>
          <a:off x="3746500" y="99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61008</xdr:rowOff>
    </xdr:from>
    <xdr:ext cx="534377" cy="259045"/>
    <xdr:sp macro="" textlink="">
      <xdr:nvSpPr>
        <xdr:cNvPr id="141" name="テキスト ボックス 140"/>
        <xdr:cNvSpPr txBox="1"/>
      </xdr:nvSpPr>
      <xdr:spPr>
        <a:xfrm>
          <a:off x="3530111" y="100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7469</xdr:rowOff>
    </xdr:from>
    <xdr:to>
      <xdr:col>15</xdr:col>
      <xdr:colOff>101600</xdr:colOff>
      <xdr:row>58</xdr:row>
      <xdr:rowOff>109069</xdr:rowOff>
    </xdr:to>
    <xdr:sp macro="" textlink="">
      <xdr:nvSpPr>
        <xdr:cNvPr id="142" name="楕円 141"/>
        <xdr:cNvSpPr/>
      </xdr:nvSpPr>
      <xdr:spPr>
        <a:xfrm>
          <a:off x="2857500" y="9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100196</xdr:rowOff>
    </xdr:from>
    <xdr:ext cx="534377" cy="259045"/>
    <xdr:sp macro="" textlink="">
      <xdr:nvSpPr>
        <xdr:cNvPr id="143" name="テキスト ボックス 142"/>
        <xdr:cNvSpPr txBox="1"/>
      </xdr:nvSpPr>
      <xdr:spPr>
        <a:xfrm>
          <a:off x="2641111" y="10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73110</xdr:rowOff>
    </xdr:from>
    <xdr:to>
      <xdr:col>10</xdr:col>
      <xdr:colOff>165100</xdr:colOff>
      <xdr:row>59</xdr:row>
      <xdr:rowOff>3260</xdr:rowOff>
    </xdr:to>
    <xdr:sp macro="" textlink="">
      <xdr:nvSpPr>
        <xdr:cNvPr id="144" name="楕円 143"/>
        <xdr:cNvSpPr/>
      </xdr:nvSpPr>
      <xdr:spPr>
        <a:xfrm>
          <a:off x="1968500" y="100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165837</xdr:rowOff>
    </xdr:from>
    <xdr:ext cx="534377" cy="259045"/>
    <xdr:sp macro="" textlink="">
      <xdr:nvSpPr>
        <xdr:cNvPr id="145" name="テキスト ボックス 144"/>
        <xdr:cNvSpPr txBox="1"/>
      </xdr:nvSpPr>
      <xdr:spPr>
        <a:xfrm>
          <a:off x="1752111" y="101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122145</xdr:rowOff>
    </xdr:from>
    <xdr:to>
      <xdr:col>6</xdr:col>
      <xdr:colOff>38100</xdr:colOff>
      <xdr:row>59</xdr:row>
      <xdr:rowOff>52295</xdr:rowOff>
    </xdr:to>
    <xdr:sp macro="" textlink="">
      <xdr:nvSpPr>
        <xdr:cNvPr id="146" name="楕円 145"/>
        <xdr:cNvSpPr/>
      </xdr:nvSpPr>
      <xdr:spPr>
        <a:xfrm>
          <a:off x="1079500" y="100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43422</xdr:rowOff>
    </xdr:from>
    <xdr:ext cx="534377" cy="259045"/>
    <xdr:sp macro="" textlink="">
      <xdr:nvSpPr>
        <xdr:cNvPr id="147" name="テキスト ボックス 146"/>
        <xdr:cNvSpPr txBox="1"/>
      </xdr:nvSpPr>
      <xdr:spPr>
        <a:xfrm>
          <a:off x="863111" y="101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84928</xdr:rowOff>
    </xdr:from>
    <xdr:to>
      <xdr:col>24</xdr:col>
      <xdr:colOff>63500</xdr:colOff>
      <xdr:row>77</xdr:row>
      <xdr:rowOff>108245</xdr:rowOff>
    </xdr:to>
    <xdr:cxnSp macro="">
      <xdr:nvCxnSpPr>
        <xdr:cNvPr id="174" name="直線コネクタ 173"/>
        <xdr:cNvCxnSpPr/>
      </xdr:nvCxnSpPr>
      <xdr:spPr>
        <a:xfrm flipV="1">
          <a:off x="3797300" y="13286578"/>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108245</xdr:rowOff>
    </xdr:from>
    <xdr:to>
      <xdr:col>19</xdr:col>
      <xdr:colOff>177800</xdr:colOff>
      <xdr:row>77</xdr:row>
      <xdr:rowOff>120634</xdr:rowOff>
    </xdr:to>
    <xdr:cxnSp macro="">
      <xdr:nvCxnSpPr>
        <xdr:cNvPr id="177" name="直線コネクタ 176"/>
        <xdr:cNvCxnSpPr/>
      </xdr:nvCxnSpPr>
      <xdr:spPr>
        <a:xfrm flipV="1">
          <a:off x="2908300" y="13309895"/>
          <a:ext cx="889000" cy="1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120634</xdr:rowOff>
    </xdr:from>
    <xdr:to>
      <xdr:col>15</xdr:col>
      <xdr:colOff>50800</xdr:colOff>
      <xdr:row>77</xdr:row>
      <xdr:rowOff>151496</xdr:rowOff>
    </xdr:to>
    <xdr:cxnSp macro="">
      <xdr:nvCxnSpPr>
        <xdr:cNvPr id="180" name="直線コネクタ 179"/>
        <xdr:cNvCxnSpPr/>
      </xdr:nvCxnSpPr>
      <xdr:spPr>
        <a:xfrm flipV="1">
          <a:off x="2019300" y="13322284"/>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17950</xdr:rowOff>
    </xdr:from>
    <xdr:ext cx="469744" cy="259045"/>
    <xdr:sp macro="" textlink="">
      <xdr:nvSpPr>
        <xdr:cNvPr id="182" name="テキスト ボックス 181"/>
        <xdr:cNvSpPr txBox="1"/>
      </xdr:nvSpPr>
      <xdr:spPr>
        <a:xfrm>
          <a:off x="2673428" y="133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151496</xdr:rowOff>
    </xdr:from>
    <xdr:to>
      <xdr:col>10</xdr:col>
      <xdr:colOff>114300</xdr:colOff>
      <xdr:row>77</xdr:row>
      <xdr:rowOff>152594</xdr:rowOff>
    </xdr:to>
    <xdr:cxnSp macro="">
      <xdr:nvCxnSpPr>
        <xdr:cNvPr id="183" name="直線コネクタ 182"/>
        <xdr:cNvCxnSpPr/>
      </xdr:nvCxnSpPr>
      <xdr:spPr>
        <a:xfrm flipV="1">
          <a:off x="1130300" y="13353146"/>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27230</xdr:rowOff>
    </xdr:from>
    <xdr:ext cx="469744" cy="259045"/>
    <xdr:sp macro="" textlink="">
      <xdr:nvSpPr>
        <xdr:cNvPr id="185" name="テキスト ボックス 184"/>
        <xdr:cNvSpPr txBox="1"/>
      </xdr:nvSpPr>
      <xdr:spPr>
        <a:xfrm>
          <a:off x="1784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23665</xdr:rowOff>
    </xdr:from>
    <xdr:ext cx="469744" cy="259045"/>
    <xdr:sp macro="" textlink="">
      <xdr:nvSpPr>
        <xdr:cNvPr id="187" name="テキスト ボックス 186"/>
        <xdr:cNvSpPr txBox="1"/>
      </xdr:nvSpPr>
      <xdr:spPr>
        <a:xfrm>
          <a:off x="895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34128</xdr:rowOff>
    </xdr:from>
    <xdr:to>
      <xdr:col>24</xdr:col>
      <xdr:colOff>114300</xdr:colOff>
      <xdr:row>77</xdr:row>
      <xdr:rowOff>135728</xdr:rowOff>
    </xdr:to>
    <xdr:sp macro="" textlink="">
      <xdr:nvSpPr>
        <xdr:cNvPr id="193" name="楕円 192"/>
        <xdr:cNvSpPr/>
      </xdr:nvSpPr>
      <xdr:spPr>
        <a:xfrm>
          <a:off x="4584700" y="132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57005</xdr:rowOff>
    </xdr:from>
    <xdr:ext cx="469744" cy="259045"/>
    <xdr:sp macro="" textlink="">
      <xdr:nvSpPr>
        <xdr:cNvPr id="194" name="維持補修費該当値テキスト"/>
        <xdr:cNvSpPr txBox="1"/>
      </xdr:nvSpPr>
      <xdr:spPr>
        <a:xfrm>
          <a:off x="4686300" y="1308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57445</xdr:rowOff>
    </xdr:from>
    <xdr:to>
      <xdr:col>20</xdr:col>
      <xdr:colOff>38100</xdr:colOff>
      <xdr:row>77</xdr:row>
      <xdr:rowOff>159045</xdr:rowOff>
    </xdr:to>
    <xdr:sp macro="" textlink="">
      <xdr:nvSpPr>
        <xdr:cNvPr id="195" name="楕円 194"/>
        <xdr:cNvSpPr/>
      </xdr:nvSpPr>
      <xdr:spPr>
        <a:xfrm>
          <a:off x="3746500" y="132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4122</xdr:rowOff>
    </xdr:from>
    <xdr:ext cx="469744" cy="259045"/>
    <xdr:sp macro="" textlink="">
      <xdr:nvSpPr>
        <xdr:cNvPr id="196" name="テキスト ボックス 195"/>
        <xdr:cNvSpPr txBox="1"/>
      </xdr:nvSpPr>
      <xdr:spPr>
        <a:xfrm>
          <a:off x="3562428" y="1303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69834</xdr:rowOff>
    </xdr:from>
    <xdr:to>
      <xdr:col>15</xdr:col>
      <xdr:colOff>101600</xdr:colOff>
      <xdr:row>77</xdr:row>
      <xdr:rowOff>171434</xdr:rowOff>
    </xdr:to>
    <xdr:sp macro="" textlink="">
      <xdr:nvSpPr>
        <xdr:cNvPr id="197" name="楕円 196"/>
        <xdr:cNvSpPr/>
      </xdr:nvSpPr>
      <xdr:spPr>
        <a:xfrm>
          <a:off x="2857500" y="132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16511</xdr:rowOff>
    </xdr:from>
    <xdr:ext cx="469744" cy="259045"/>
    <xdr:sp macro="" textlink="">
      <xdr:nvSpPr>
        <xdr:cNvPr id="198" name="テキスト ボックス 197"/>
        <xdr:cNvSpPr txBox="1"/>
      </xdr:nvSpPr>
      <xdr:spPr>
        <a:xfrm>
          <a:off x="2673428" y="1304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100696</xdr:rowOff>
    </xdr:from>
    <xdr:to>
      <xdr:col>10</xdr:col>
      <xdr:colOff>165100</xdr:colOff>
      <xdr:row>78</xdr:row>
      <xdr:rowOff>30846</xdr:rowOff>
    </xdr:to>
    <xdr:sp macro="" textlink="">
      <xdr:nvSpPr>
        <xdr:cNvPr id="199" name="楕円 198"/>
        <xdr:cNvSpPr/>
      </xdr:nvSpPr>
      <xdr:spPr>
        <a:xfrm>
          <a:off x="1968500" y="133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47373</xdr:rowOff>
    </xdr:from>
    <xdr:ext cx="469744" cy="259045"/>
    <xdr:sp macro="" textlink="">
      <xdr:nvSpPr>
        <xdr:cNvPr id="200" name="テキスト ボックス 199"/>
        <xdr:cNvSpPr txBox="1"/>
      </xdr:nvSpPr>
      <xdr:spPr>
        <a:xfrm>
          <a:off x="1784428" y="1307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101794</xdr:rowOff>
    </xdr:from>
    <xdr:to>
      <xdr:col>6</xdr:col>
      <xdr:colOff>38100</xdr:colOff>
      <xdr:row>78</xdr:row>
      <xdr:rowOff>31944</xdr:rowOff>
    </xdr:to>
    <xdr:sp macro="" textlink="">
      <xdr:nvSpPr>
        <xdr:cNvPr id="201" name="楕円 200"/>
        <xdr:cNvSpPr/>
      </xdr:nvSpPr>
      <xdr:spPr>
        <a:xfrm>
          <a:off x="1079500" y="133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48471</xdr:rowOff>
    </xdr:from>
    <xdr:ext cx="469744" cy="259045"/>
    <xdr:sp macro="" textlink="">
      <xdr:nvSpPr>
        <xdr:cNvPr id="202" name="テキスト ボックス 201"/>
        <xdr:cNvSpPr txBox="1"/>
      </xdr:nvSpPr>
      <xdr:spPr>
        <a:xfrm>
          <a:off x="895428" y="1307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11471</xdr:rowOff>
    </xdr:from>
    <xdr:to>
      <xdr:col>24</xdr:col>
      <xdr:colOff>63500</xdr:colOff>
      <xdr:row>95</xdr:row>
      <xdr:rowOff>110882</xdr:rowOff>
    </xdr:to>
    <xdr:cxnSp macro="">
      <xdr:nvCxnSpPr>
        <xdr:cNvPr id="232" name="直線コネクタ 231"/>
        <xdr:cNvCxnSpPr/>
      </xdr:nvCxnSpPr>
      <xdr:spPr>
        <a:xfrm>
          <a:off x="3797300" y="16299221"/>
          <a:ext cx="838200" cy="9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11471</xdr:rowOff>
    </xdr:from>
    <xdr:to>
      <xdr:col>19</xdr:col>
      <xdr:colOff>177800</xdr:colOff>
      <xdr:row>96</xdr:row>
      <xdr:rowOff>25933</xdr:rowOff>
    </xdr:to>
    <xdr:cxnSp macro="">
      <xdr:nvCxnSpPr>
        <xdr:cNvPr id="235" name="直線コネクタ 234"/>
        <xdr:cNvCxnSpPr/>
      </xdr:nvCxnSpPr>
      <xdr:spPr>
        <a:xfrm flipV="1">
          <a:off x="2908300" y="16299221"/>
          <a:ext cx="889000" cy="18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25933</xdr:rowOff>
    </xdr:from>
    <xdr:to>
      <xdr:col>15</xdr:col>
      <xdr:colOff>50800</xdr:colOff>
      <xdr:row>96</xdr:row>
      <xdr:rowOff>60688</xdr:rowOff>
    </xdr:to>
    <xdr:cxnSp macro="">
      <xdr:nvCxnSpPr>
        <xdr:cNvPr id="238" name="直線コネクタ 237"/>
        <xdr:cNvCxnSpPr/>
      </xdr:nvCxnSpPr>
      <xdr:spPr>
        <a:xfrm flipV="1">
          <a:off x="2019300" y="16485133"/>
          <a:ext cx="8890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60688</xdr:rowOff>
    </xdr:from>
    <xdr:to>
      <xdr:col>10</xdr:col>
      <xdr:colOff>114300</xdr:colOff>
      <xdr:row>96</xdr:row>
      <xdr:rowOff>111810</xdr:rowOff>
    </xdr:to>
    <xdr:cxnSp macro="">
      <xdr:nvCxnSpPr>
        <xdr:cNvPr id="241" name="直線コネクタ 240"/>
        <xdr:cNvCxnSpPr/>
      </xdr:nvCxnSpPr>
      <xdr:spPr>
        <a:xfrm flipV="1">
          <a:off x="1130300" y="16519888"/>
          <a:ext cx="889000" cy="5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60082</xdr:rowOff>
    </xdr:from>
    <xdr:to>
      <xdr:col>24</xdr:col>
      <xdr:colOff>114300</xdr:colOff>
      <xdr:row>95</xdr:row>
      <xdr:rowOff>161682</xdr:rowOff>
    </xdr:to>
    <xdr:sp macro="" textlink="">
      <xdr:nvSpPr>
        <xdr:cNvPr id="251" name="楕円 250"/>
        <xdr:cNvSpPr/>
      </xdr:nvSpPr>
      <xdr:spPr>
        <a:xfrm>
          <a:off x="4584700" y="163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82959</xdr:rowOff>
    </xdr:from>
    <xdr:ext cx="599010" cy="259045"/>
    <xdr:sp macro="" textlink="">
      <xdr:nvSpPr>
        <xdr:cNvPr id="252" name="扶助費該当値テキスト"/>
        <xdr:cNvSpPr txBox="1"/>
      </xdr:nvSpPr>
      <xdr:spPr>
        <a:xfrm>
          <a:off x="4686300" y="1619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132121</xdr:rowOff>
    </xdr:from>
    <xdr:to>
      <xdr:col>20</xdr:col>
      <xdr:colOff>38100</xdr:colOff>
      <xdr:row>95</xdr:row>
      <xdr:rowOff>62271</xdr:rowOff>
    </xdr:to>
    <xdr:sp macro="" textlink="">
      <xdr:nvSpPr>
        <xdr:cNvPr id="253" name="楕円 252"/>
        <xdr:cNvSpPr/>
      </xdr:nvSpPr>
      <xdr:spPr>
        <a:xfrm>
          <a:off x="3746500" y="162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78798</xdr:rowOff>
    </xdr:from>
    <xdr:ext cx="599010" cy="259045"/>
    <xdr:sp macro="" textlink="">
      <xdr:nvSpPr>
        <xdr:cNvPr id="254" name="テキスト ボックス 253"/>
        <xdr:cNvSpPr txBox="1"/>
      </xdr:nvSpPr>
      <xdr:spPr>
        <a:xfrm>
          <a:off x="3497795" y="1602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146583</xdr:rowOff>
    </xdr:from>
    <xdr:to>
      <xdr:col>15</xdr:col>
      <xdr:colOff>101600</xdr:colOff>
      <xdr:row>96</xdr:row>
      <xdr:rowOff>76733</xdr:rowOff>
    </xdr:to>
    <xdr:sp macro="" textlink="">
      <xdr:nvSpPr>
        <xdr:cNvPr id="255" name="楕円 254"/>
        <xdr:cNvSpPr/>
      </xdr:nvSpPr>
      <xdr:spPr>
        <a:xfrm>
          <a:off x="2857500" y="164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93260</xdr:rowOff>
    </xdr:from>
    <xdr:ext cx="599010" cy="259045"/>
    <xdr:sp macro="" textlink="">
      <xdr:nvSpPr>
        <xdr:cNvPr id="256" name="テキスト ボックス 255"/>
        <xdr:cNvSpPr txBox="1"/>
      </xdr:nvSpPr>
      <xdr:spPr>
        <a:xfrm>
          <a:off x="2608795" y="1620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9888</xdr:rowOff>
    </xdr:from>
    <xdr:to>
      <xdr:col>10</xdr:col>
      <xdr:colOff>165100</xdr:colOff>
      <xdr:row>96</xdr:row>
      <xdr:rowOff>111488</xdr:rowOff>
    </xdr:to>
    <xdr:sp macro="" textlink="">
      <xdr:nvSpPr>
        <xdr:cNvPr id="257" name="楕円 256"/>
        <xdr:cNvSpPr/>
      </xdr:nvSpPr>
      <xdr:spPr>
        <a:xfrm>
          <a:off x="1968500" y="164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128015</xdr:rowOff>
    </xdr:from>
    <xdr:ext cx="599010" cy="259045"/>
    <xdr:sp macro="" textlink="">
      <xdr:nvSpPr>
        <xdr:cNvPr id="258" name="テキスト ボックス 257"/>
        <xdr:cNvSpPr txBox="1"/>
      </xdr:nvSpPr>
      <xdr:spPr>
        <a:xfrm>
          <a:off x="1719795" y="1624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61010</xdr:rowOff>
    </xdr:from>
    <xdr:to>
      <xdr:col>6</xdr:col>
      <xdr:colOff>38100</xdr:colOff>
      <xdr:row>96</xdr:row>
      <xdr:rowOff>162610</xdr:rowOff>
    </xdr:to>
    <xdr:sp macro="" textlink="">
      <xdr:nvSpPr>
        <xdr:cNvPr id="259" name="楕円 258"/>
        <xdr:cNvSpPr/>
      </xdr:nvSpPr>
      <xdr:spPr>
        <a:xfrm>
          <a:off x="1079500" y="165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7687</xdr:rowOff>
    </xdr:from>
    <xdr:ext cx="599010" cy="259045"/>
    <xdr:sp macro="" textlink="">
      <xdr:nvSpPr>
        <xdr:cNvPr id="260" name="テキスト ボックス 259"/>
        <xdr:cNvSpPr txBox="1"/>
      </xdr:nvSpPr>
      <xdr:spPr>
        <a:xfrm>
          <a:off x="830795" y="1629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137534</xdr:rowOff>
    </xdr:from>
    <xdr:to>
      <xdr:col>55</xdr:col>
      <xdr:colOff>0</xdr:colOff>
      <xdr:row>36</xdr:row>
      <xdr:rowOff>34784</xdr:rowOff>
    </xdr:to>
    <xdr:cxnSp macro="">
      <xdr:nvCxnSpPr>
        <xdr:cNvPr id="291" name="直線コネクタ 290"/>
        <xdr:cNvCxnSpPr/>
      </xdr:nvCxnSpPr>
      <xdr:spPr>
        <a:xfrm flipV="1">
          <a:off x="9639300" y="6138284"/>
          <a:ext cx="838200" cy="6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14041</xdr:rowOff>
    </xdr:from>
    <xdr:ext cx="534377" cy="259045"/>
    <xdr:sp macro="" textlink="">
      <xdr:nvSpPr>
        <xdr:cNvPr id="292" name="補助費等平均値テキスト"/>
        <xdr:cNvSpPr txBox="1"/>
      </xdr:nvSpPr>
      <xdr:spPr>
        <a:xfrm>
          <a:off x="10528300" y="6186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123633</xdr:rowOff>
    </xdr:from>
    <xdr:to>
      <xdr:col>50</xdr:col>
      <xdr:colOff>114300</xdr:colOff>
      <xdr:row>36</xdr:row>
      <xdr:rowOff>34784</xdr:rowOff>
    </xdr:to>
    <xdr:cxnSp macro="">
      <xdr:nvCxnSpPr>
        <xdr:cNvPr id="294" name="直線コネクタ 293"/>
        <xdr:cNvCxnSpPr/>
      </xdr:nvCxnSpPr>
      <xdr:spPr>
        <a:xfrm>
          <a:off x="8750300" y="5095683"/>
          <a:ext cx="889000" cy="11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166441</xdr:rowOff>
    </xdr:from>
    <xdr:ext cx="534377" cy="259045"/>
    <xdr:sp macro="" textlink="">
      <xdr:nvSpPr>
        <xdr:cNvPr id="296" name="テキスト ボックス 295"/>
        <xdr:cNvSpPr txBox="1"/>
      </xdr:nvSpPr>
      <xdr:spPr>
        <a:xfrm>
          <a:off x="9372111" y="63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123633</xdr:rowOff>
    </xdr:from>
    <xdr:to>
      <xdr:col>45</xdr:col>
      <xdr:colOff>177800</xdr:colOff>
      <xdr:row>36</xdr:row>
      <xdr:rowOff>79197</xdr:rowOff>
    </xdr:to>
    <xdr:cxnSp macro="">
      <xdr:nvCxnSpPr>
        <xdr:cNvPr id="297" name="直線コネクタ 296"/>
        <xdr:cNvCxnSpPr/>
      </xdr:nvCxnSpPr>
      <xdr:spPr>
        <a:xfrm flipV="1">
          <a:off x="7861300" y="5095683"/>
          <a:ext cx="889000" cy="11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106254</xdr:rowOff>
    </xdr:from>
    <xdr:ext cx="599010" cy="259045"/>
    <xdr:sp macro="" textlink="">
      <xdr:nvSpPr>
        <xdr:cNvPr id="299" name="テキスト ボックス 298"/>
        <xdr:cNvSpPr txBox="1"/>
      </xdr:nvSpPr>
      <xdr:spPr>
        <a:xfrm>
          <a:off x="8450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35894</xdr:rowOff>
    </xdr:from>
    <xdr:to>
      <xdr:col>41</xdr:col>
      <xdr:colOff>50800</xdr:colOff>
      <xdr:row>36</xdr:row>
      <xdr:rowOff>79197</xdr:rowOff>
    </xdr:to>
    <xdr:cxnSp macro="">
      <xdr:nvCxnSpPr>
        <xdr:cNvPr id="300" name="直線コネクタ 299"/>
        <xdr:cNvCxnSpPr/>
      </xdr:nvCxnSpPr>
      <xdr:spPr>
        <a:xfrm>
          <a:off x="6972300" y="6208094"/>
          <a:ext cx="889000" cy="4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68851</xdr:rowOff>
    </xdr:from>
    <xdr:ext cx="534377" cy="259045"/>
    <xdr:sp macro="" textlink="">
      <xdr:nvSpPr>
        <xdr:cNvPr id="302" name="テキスト ボックス 301"/>
        <xdr:cNvSpPr txBox="1"/>
      </xdr:nvSpPr>
      <xdr:spPr>
        <a:xfrm>
          <a:off x="7594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96011</xdr:rowOff>
    </xdr:from>
    <xdr:ext cx="534377" cy="259045"/>
    <xdr:sp macro="" textlink="">
      <xdr:nvSpPr>
        <xdr:cNvPr id="304" name="テキスト ボックス 303"/>
        <xdr:cNvSpPr txBox="1"/>
      </xdr:nvSpPr>
      <xdr:spPr>
        <a:xfrm>
          <a:off x="6705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86734</xdr:rowOff>
    </xdr:from>
    <xdr:to>
      <xdr:col>55</xdr:col>
      <xdr:colOff>50800</xdr:colOff>
      <xdr:row>36</xdr:row>
      <xdr:rowOff>16884</xdr:rowOff>
    </xdr:to>
    <xdr:sp macro="" textlink="">
      <xdr:nvSpPr>
        <xdr:cNvPr id="310" name="楕円 309"/>
        <xdr:cNvSpPr/>
      </xdr:nvSpPr>
      <xdr:spPr>
        <a:xfrm>
          <a:off x="10426700" y="60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109611</xdr:rowOff>
    </xdr:from>
    <xdr:ext cx="534377" cy="259045"/>
    <xdr:sp macro="" textlink="">
      <xdr:nvSpPr>
        <xdr:cNvPr id="311" name="補助費等該当値テキスト"/>
        <xdr:cNvSpPr txBox="1"/>
      </xdr:nvSpPr>
      <xdr:spPr>
        <a:xfrm>
          <a:off x="10528300" y="59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155434</xdr:rowOff>
    </xdr:from>
    <xdr:to>
      <xdr:col>50</xdr:col>
      <xdr:colOff>165100</xdr:colOff>
      <xdr:row>36</xdr:row>
      <xdr:rowOff>85584</xdr:rowOff>
    </xdr:to>
    <xdr:sp macro="" textlink="">
      <xdr:nvSpPr>
        <xdr:cNvPr id="312" name="楕円 311"/>
        <xdr:cNvSpPr/>
      </xdr:nvSpPr>
      <xdr:spPr>
        <a:xfrm>
          <a:off x="9588500" y="61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102111</xdr:rowOff>
    </xdr:from>
    <xdr:ext cx="534377" cy="259045"/>
    <xdr:sp macro="" textlink="">
      <xdr:nvSpPr>
        <xdr:cNvPr id="313" name="テキスト ボックス 312"/>
        <xdr:cNvSpPr txBox="1"/>
      </xdr:nvSpPr>
      <xdr:spPr>
        <a:xfrm>
          <a:off x="9372111" y="59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72833</xdr:rowOff>
    </xdr:from>
    <xdr:to>
      <xdr:col>46</xdr:col>
      <xdr:colOff>38100</xdr:colOff>
      <xdr:row>30</xdr:row>
      <xdr:rowOff>2983</xdr:rowOff>
    </xdr:to>
    <xdr:sp macro="" textlink="">
      <xdr:nvSpPr>
        <xdr:cNvPr id="314" name="楕円 313"/>
        <xdr:cNvSpPr/>
      </xdr:nvSpPr>
      <xdr:spPr>
        <a:xfrm>
          <a:off x="8699500" y="50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19510</xdr:rowOff>
    </xdr:from>
    <xdr:ext cx="599010" cy="259045"/>
    <xdr:sp macro="" textlink="">
      <xdr:nvSpPr>
        <xdr:cNvPr id="315" name="テキスト ボックス 314"/>
        <xdr:cNvSpPr txBox="1"/>
      </xdr:nvSpPr>
      <xdr:spPr>
        <a:xfrm>
          <a:off x="8450795" y="482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28397</xdr:rowOff>
    </xdr:from>
    <xdr:to>
      <xdr:col>41</xdr:col>
      <xdr:colOff>101600</xdr:colOff>
      <xdr:row>36</xdr:row>
      <xdr:rowOff>129997</xdr:rowOff>
    </xdr:to>
    <xdr:sp macro="" textlink="">
      <xdr:nvSpPr>
        <xdr:cNvPr id="316" name="楕円 315"/>
        <xdr:cNvSpPr/>
      </xdr:nvSpPr>
      <xdr:spPr>
        <a:xfrm>
          <a:off x="7810500" y="62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146524</xdr:rowOff>
    </xdr:from>
    <xdr:ext cx="534377" cy="259045"/>
    <xdr:sp macro="" textlink="">
      <xdr:nvSpPr>
        <xdr:cNvPr id="317" name="テキスト ボックス 316"/>
        <xdr:cNvSpPr txBox="1"/>
      </xdr:nvSpPr>
      <xdr:spPr>
        <a:xfrm>
          <a:off x="7594111" y="59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156544</xdr:rowOff>
    </xdr:from>
    <xdr:to>
      <xdr:col>36</xdr:col>
      <xdr:colOff>165100</xdr:colOff>
      <xdr:row>36</xdr:row>
      <xdr:rowOff>86694</xdr:rowOff>
    </xdr:to>
    <xdr:sp macro="" textlink="">
      <xdr:nvSpPr>
        <xdr:cNvPr id="318" name="楕円 317"/>
        <xdr:cNvSpPr/>
      </xdr:nvSpPr>
      <xdr:spPr>
        <a:xfrm>
          <a:off x="6921500" y="615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103221</xdr:rowOff>
    </xdr:from>
    <xdr:ext cx="534377" cy="259045"/>
    <xdr:sp macro="" textlink="">
      <xdr:nvSpPr>
        <xdr:cNvPr id="319" name="テキスト ボックス 318"/>
        <xdr:cNvSpPr txBox="1"/>
      </xdr:nvSpPr>
      <xdr:spPr>
        <a:xfrm>
          <a:off x="6705111" y="5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67945</xdr:rowOff>
    </xdr:from>
    <xdr:to>
      <xdr:col>55</xdr:col>
      <xdr:colOff>0</xdr:colOff>
      <xdr:row>55</xdr:row>
      <xdr:rowOff>72657</xdr:rowOff>
    </xdr:to>
    <xdr:cxnSp macro="">
      <xdr:nvCxnSpPr>
        <xdr:cNvPr id="348" name="直線コネクタ 347"/>
        <xdr:cNvCxnSpPr/>
      </xdr:nvCxnSpPr>
      <xdr:spPr>
        <a:xfrm>
          <a:off x="9639300" y="9497695"/>
          <a:ext cx="8382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9" name="普通建設事業費平均値テキスト"/>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67945</xdr:rowOff>
    </xdr:from>
    <xdr:to>
      <xdr:col>50</xdr:col>
      <xdr:colOff>114300</xdr:colOff>
      <xdr:row>56</xdr:row>
      <xdr:rowOff>162534</xdr:rowOff>
    </xdr:to>
    <xdr:cxnSp macro="">
      <xdr:nvCxnSpPr>
        <xdr:cNvPr id="351" name="直線コネクタ 350"/>
        <xdr:cNvCxnSpPr/>
      </xdr:nvCxnSpPr>
      <xdr:spPr>
        <a:xfrm flipV="1">
          <a:off x="8750300" y="9497695"/>
          <a:ext cx="889000" cy="2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3" name="テキスト ボックス 352"/>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49771</xdr:rowOff>
    </xdr:from>
    <xdr:to>
      <xdr:col>45</xdr:col>
      <xdr:colOff>177800</xdr:colOff>
      <xdr:row>56</xdr:row>
      <xdr:rowOff>162534</xdr:rowOff>
    </xdr:to>
    <xdr:cxnSp macro="">
      <xdr:nvCxnSpPr>
        <xdr:cNvPr id="354" name="直線コネクタ 353"/>
        <xdr:cNvCxnSpPr/>
      </xdr:nvCxnSpPr>
      <xdr:spPr>
        <a:xfrm>
          <a:off x="7861300" y="9479521"/>
          <a:ext cx="889000" cy="28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49771</xdr:rowOff>
    </xdr:from>
    <xdr:to>
      <xdr:col>41</xdr:col>
      <xdr:colOff>50800</xdr:colOff>
      <xdr:row>55</xdr:row>
      <xdr:rowOff>127698</xdr:rowOff>
    </xdr:to>
    <xdr:cxnSp macro="">
      <xdr:nvCxnSpPr>
        <xdr:cNvPr id="357" name="直線コネクタ 356"/>
        <xdr:cNvCxnSpPr/>
      </xdr:nvCxnSpPr>
      <xdr:spPr>
        <a:xfrm flipV="1">
          <a:off x="6972300" y="9479521"/>
          <a:ext cx="889000" cy="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56710</xdr:rowOff>
    </xdr:from>
    <xdr:ext cx="534377" cy="259045"/>
    <xdr:sp macro="" textlink="">
      <xdr:nvSpPr>
        <xdr:cNvPr id="359" name="テキスト ボックス 358"/>
        <xdr:cNvSpPr txBox="1"/>
      </xdr:nvSpPr>
      <xdr:spPr>
        <a:xfrm>
          <a:off x="7594111" y="96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51757</xdr:rowOff>
    </xdr:from>
    <xdr:ext cx="534377" cy="259045"/>
    <xdr:sp macro="" textlink="">
      <xdr:nvSpPr>
        <xdr:cNvPr id="361" name="テキスト ボックス 360"/>
        <xdr:cNvSpPr txBox="1"/>
      </xdr:nvSpPr>
      <xdr:spPr>
        <a:xfrm>
          <a:off x="6705111" y="96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21857</xdr:rowOff>
    </xdr:from>
    <xdr:to>
      <xdr:col>55</xdr:col>
      <xdr:colOff>50800</xdr:colOff>
      <xdr:row>55</xdr:row>
      <xdr:rowOff>123457</xdr:rowOff>
    </xdr:to>
    <xdr:sp macro="" textlink="">
      <xdr:nvSpPr>
        <xdr:cNvPr id="367" name="楕円 366"/>
        <xdr:cNvSpPr/>
      </xdr:nvSpPr>
      <xdr:spPr>
        <a:xfrm>
          <a:off x="10426700" y="94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44734</xdr:rowOff>
    </xdr:from>
    <xdr:ext cx="534377" cy="259045"/>
    <xdr:sp macro="" textlink="">
      <xdr:nvSpPr>
        <xdr:cNvPr id="368" name="普通建設事業費該当値テキスト"/>
        <xdr:cNvSpPr txBox="1"/>
      </xdr:nvSpPr>
      <xdr:spPr>
        <a:xfrm>
          <a:off x="10528300" y="93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17145</xdr:rowOff>
    </xdr:from>
    <xdr:to>
      <xdr:col>50</xdr:col>
      <xdr:colOff>165100</xdr:colOff>
      <xdr:row>55</xdr:row>
      <xdr:rowOff>118745</xdr:rowOff>
    </xdr:to>
    <xdr:sp macro="" textlink="">
      <xdr:nvSpPr>
        <xdr:cNvPr id="369" name="楕円 368"/>
        <xdr:cNvSpPr/>
      </xdr:nvSpPr>
      <xdr:spPr>
        <a:xfrm>
          <a:off x="9588500" y="94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135272</xdr:rowOff>
    </xdr:from>
    <xdr:ext cx="534377" cy="259045"/>
    <xdr:sp macro="" textlink="">
      <xdr:nvSpPr>
        <xdr:cNvPr id="370" name="テキスト ボックス 369"/>
        <xdr:cNvSpPr txBox="1"/>
      </xdr:nvSpPr>
      <xdr:spPr>
        <a:xfrm>
          <a:off x="9372111" y="92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111734</xdr:rowOff>
    </xdr:from>
    <xdr:to>
      <xdr:col>46</xdr:col>
      <xdr:colOff>38100</xdr:colOff>
      <xdr:row>57</xdr:row>
      <xdr:rowOff>41884</xdr:rowOff>
    </xdr:to>
    <xdr:sp macro="" textlink="">
      <xdr:nvSpPr>
        <xdr:cNvPr id="371" name="楕円 370"/>
        <xdr:cNvSpPr/>
      </xdr:nvSpPr>
      <xdr:spPr>
        <a:xfrm>
          <a:off x="8699500" y="97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33011</xdr:rowOff>
    </xdr:from>
    <xdr:ext cx="534377" cy="259045"/>
    <xdr:sp macro="" textlink="">
      <xdr:nvSpPr>
        <xdr:cNvPr id="372" name="テキスト ボックス 371"/>
        <xdr:cNvSpPr txBox="1"/>
      </xdr:nvSpPr>
      <xdr:spPr>
        <a:xfrm>
          <a:off x="8483111" y="98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170421</xdr:rowOff>
    </xdr:from>
    <xdr:to>
      <xdr:col>41</xdr:col>
      <xdr:colOff>101600</xdr:colOff>
      <xdr:row>55</xdr:row>
      <xdr:rowOff>100571</xdr:rowOff>
    </xdr:to>
    <xdr:sp macro="" textlink="">
      <xdr:nvSpPr>
        <xdr:cNvPr id="373" name="楕円 372"/>
        <xdr:cNvSpPr/>
      </xdr:nvSpPr>
      <xdr:spPr>
        <a:xfrm>
          <a:off x="7810500" y="94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117098</xdr:rowOff>
    </xdr:from>
    <xdr:ext cx="534377" cy="259045"/>
    <xdr:sp macro="" textlink="">
      <xdr:nvSpPr>
        <xdr:cNvPr id="374" name="テキスト ボックス 373"/>
        <xdr:cNvSpPr txBox="1"/>
      </xdr:nvSpPr>
      <xdr:spPr>
        <a:xfrm>
          <a:off x="7594111" y="92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76898</xdr:rowOff>
    </xdr:from>
    <xdr:to>
      <xdr:col>36</xdr:col>
      <xdr:colOff>165100</xdr:colOff>
      <xdr:row>56</xdr:row>
      <xdr:rowOff>7048</xdr:rowOff>
    </xdr:to>
    <xdr:sp macro="" textlink="">
      <xdr:nvSpPr>
        <xdr:cNvPr id="375" name="楕円 374"/>
        <xdr:cNvSpPr/>
      </xdr:nvSpPr>
      <xdr:spPr>
        <a:xfrm>
          <a:off x="6921500" y="95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23575</xdr:rowOff>
    </xdr:from>
    <xdr:ext cx="534377" cy="259045"/>
    <xdr:sp macro="" textlink="">
      <xdr:nvSpPr>
        <xdr:cNvPr id="376" name="テキスト ボックス 375"/>
        <xdr:cNvSpPr txBox="1"/>
      </xdr:nvSpPr>
      <xdr:spPr>
        <a:xfrm>
          <a:off x="6705111" y="92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90231</xdr:rowOff>
    </xdr:from>
    <xdr:to>
      <xdr:col>55</xdr:col>
      <xdr:colOff>0</xdr:colOff>
      <xdr:row>75</xdr:row>
      <xdr:rowOff>98964</xdr:rowOff>
    </xdr:to>
    <xdr:cxnSp macro="">
      <xdr:nvCxnSpPr>
        <xdr:cNvPr id="403" name="直線コネクタ 402"/>
        <xdr:cNvCxnSpPr/>
      </xdr:nvCxnSpPr>
      <xdr:spPr>
        <a:xfrm flipV="1">
          <a:off x="9639300" y="12948981"/>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98964</xdr:rowOff>
    </xdr:from>
    <xdr:to>
      <xdr:col>50</xdr:col>
      <xdr:colOff>114300</xdr:colOff>
      <xdr:row>76</xdr:row>
      <xdr:rowOff>125413</xdr:rowOff>
    </xdr:to>
    <xdr:cxnSp macro="">
      <xdr:nvCxnSpPr>
        <xdr:cNvPr id="406" name="直線コネクタ 405"/>
        <xdr:cNvCxnSpPr/>
      </xdr:nvCxnSpPr>
      <xdr:spPr>
        <a:xfrm flipV="1">
          <a:off x="8750300" y="12957714"/>
          <a:ext cx="889000" cy="19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8" name="テキスト ボックス 407"/>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44191</xdr:rowOff>
    </xdr:from>
    <xdr:to>
      <xdr:col>45</xdr:col>
      <xdr:colOff>177800</xdr:colOff>
      <xdr:row>76</xdr:row>
      <xdr:rowOff>125413</xdr:rowOff>
    </xdr:to>
    <xdr:cxnSp macro="">
      <xdr:nvCxnSpPr>
        <xdr:cNvPr id="409" name="直線コネクタ 408"/>
        <xdr:cNvCxnSpPr/>
      </xdr:nvCxnSpPr>
      <xdr:spPr>
        <a:xfrm>
          <a:off x="7861300" y="12902941"/>
          <a:ext cx="889000" cy="2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44191</xdr:rowOff>
    </xdr:from>
    <xdr:to>
      <xdr:col>41</xdr:col>
      <xdr:colOff>50800</xdr:colOff>
      <xdr:row>77</xdr:row>
      <xdr:rowOff>90870</xdr:rowOff>
    </xdr:to>
    <xdr:cxnSp macro="">
      <xdr:nvCxnSpPr>
        <xdr:cNvPr id="412" name="直線コネクタ 411"/>
        <xdr:cNvCxnSpPr/>
      </xdr:nvCxnSpPr>
      <xdr:spPr>
        <a:xfrm flipV="1">
          <a:off x="6972300" y="12902941"/>
          <a:ext cx="889000" cy="38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39431</xdr:rowOff>
    </xdr:from>
    <xdr:to>
      <xdr:col>55</xdr:col>
      <xdr:colOff>50800</xdr:colOff>
      <xdr:row>75</xdr:row>
      <xdr:rowOff>141031</xdr:rowOff>
    </xdr:to>
    <xdr:sp macro="" textlink="">
      <xdr:nvSpPr>
        <xdr:cNvPr id="422" name="楕円 421"/>
        <xdr:cNvSpPr/>
      </xdr:nvSpPr>
      <xdr:spPr>
        <a:xfrm>
          <a:off x="10426700" y="128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62308</xdr:rowOff>
    </xdr:from>
    <xdr:ext cx="534377" cy="259045"/>
    <xdr:sp macro="" textlink="">
      <xdr:nvSpPr>
        <xdr:cNvPr id="423" name="普通建設事業費 （ うち新規整備　）該当値テキスト"/>
        <xdr:cNvSpPr txBox="1"/>
      </xdr:nvSpPr>
      <xdr:spPr>
        <a:xfrm>
          <a:off x="10528300" y="127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48164</xdr:rowOff>
    </xdr:from>
    <xdr:to>
      <xdr:col>50</xdr:col>
      <xdr:colOff>165100</xdr:colOff>
      <xdr:row>75</xdr:row>
      <xdr:rowOff>149765</xdr:rowOff>
    </xdr:to>
    <xdr:sp macro="" textlink="">
      <xdr:nvSpPr>
        <xdr:cNvPr id="424" name="楕円 423"/>
        <xdr:cNvSpPr/>
      </xdr:nvSpPr>
      <xdr:spPr>
        <a:xfrm>
          <a:off x="9588500" y="12906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166291</xdr:rowOff>
    </xdr:from>
    <xdr:ext cx="534377" cy="259045"/>
    <xdr:sp macro="" textlink="">
      <xdr:nvSpPr>
        <xdr:cNvPr id="425" name="テキスト ボックス 424"/>
        <xdr:cNvSpPr txBox="1"/>
      </xdr:nvSpPr>
      <xdr:spPr>
        <a:xfrm>
          <a:off x="9372111" y="126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74613</xdr:rowOff>
    </xdr:from>
    <xdr:to>
      <xdr:col>46</xdr:col>
      <xdr:colOff>38100</xdr:colOff>
      <xdr:row>77</xdr:row>
      <xdr:rowOff>4763</xdr:rowOff>
    </xdr:to>
    <xdr:sp macro="" textlink="">
      <xdr:nvSpPr>
        <xdr:cNvPr id="426" name="楕円 425"/>
        <xdr:cNvSpPr/>
      </xdr:nvSpPr>
      <xdr:spPr>
        <a:xfrm>
          <a:off x="8699500" y="131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21290</xdr:rowOff>
    </xdr:from>
    <xdr:ext cx="534377" cy="259045"/>
    <xdr:sp macro="" textlink="">
      <xdr:nvSpPr>
        <xdr:cNvPr id="427" name="テキスト ボックス 426"/>
        <xdr:cNvSpPr txBox="1"/>
      </xdr:nvSpPr>
      <xdr:spPr>
        <a:xfrm>
          <a:off x="8483111" y="128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164841</xdr:rowOff>
    </xdr:from>
    <xdr:to>
      <xdr:col>41</xdr:col>
      <xdr:colOff>101600</xdr:colOff>
      <xdr:row>75</xdr:row>
      <xdr:rowOff>94991</xdr:rowOff>
    </xdr:to>
    <xdr:sp macro="" textlink="">
      <xdr:nvSpPr>
        <xdr:cNvPr id="428" name="楕円 427"/>
        <xdr:cNvSpPr/>
      </xdr:nvSpPr>
      <xdr:spPr>
        <a:xfrm>
          <a:off x="7810500" y="128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111518</xdr:rowOff>
    </xdr:from>
    <xdr:ext cx="534377" cy="259045"/>
    <xdr:sp macro="" textlink="">
      <xdr:nvSpPr>
        <xdr:cNvPr id="429" name="テキスト ボックス 428"/>
        <xdr:cNvSpPr txBox="1"/>
      </xdr:nvSpPr>
      <xdr:spPr>
        <a:xfrm>
          <a:off x="7594111" y="126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40070</xdr:rowOff>
    </xdr:from>
    <xdr:to>
      <xdr:col>36</xdr:col>
      <xdr:colOff>165100</xdr:colOff>
      <xdr:row>77</xdr:row>
      <xdr:rowOff>141670</xdr:rowOff>
    </xdr:to>
    <xdr:sp macro="" textlink="">
      <xdr:nvSpPr>
        <xdr:cNvPr id="430" name="楕円 429"/>
        <xdr:cNvSpPr/>
      </xdr:nvSpPr>
      <xdr:spPr>
        <a:xfrm>
          <a:off x="6921500" y="132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132797</xdr:rowOff>
    </xdr:from>
    <xdr:ext cx="469744" cy="259045"/>
    <xdr:sp macro="" textlink="">
      <xdr:nvSpPr>
        <xdr:cNvPr id="431" name="テキスト ボックス 430"/>
        <xdr:cNvSpPr txBox="1"/>
      </xdr:nvSpPr>
      <xdr:spPr>
        <a:xfrm>
          <a:off x="6737428" y="1333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134511</xdr:rowOff>
    </xdr:from>
    <xdr:to>
      <xdr:col>55</xdr:col>
      <xdr:colOff>0</xdr:colOff>
      <xdr:row>95</xdr:row>
      <xdr:rowOff>155656</xdr:rowOff>
    </xdr:to>
    <xdr:cxnSp macro="">
      <xdr:nvCxnSpPr>
        <xdr:cNvPr id="458" name="直線コネクタ 457"/>
        <xdr:cNvCxnSpPr/>
      </xdr:nvCxnSpPr>
      <xdr:spPr>
        <a:xfrm>
          <a:off x="9639300" y="16422261"/>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134511</xdr:rowOff>
    </xdr:from>
    <xdr:to>
      <xdr:col>50</xdr:col>
      <xdr:colOff>114300</xdr:colOff>
      <xdr:row>97</xdr:row>
      <xdr:rowOff>21377</xdr:rowOff>
    </xdr:to>
    <xdr:cxnSp macro="">
      <xdr:nvCxnSpPr>
        <xdr:cNvPr id="461" name="直線コネクタ 460"/>
        <xdr:cNvCxnSpPr/>
      </xdr:nvCxnSpPr>
      <xdr:spPr>
        <a:xfrm flipV="1">
          <a:off x="8750300" y="16422261"/>
          <a:ext cx="889000" cy="22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120772</xdr:rowOff>
    </xdr:from>
    <xdr:to>
      <xdr:col>45</xdr:col>
      <xdr:colOff>177800</xdr:colOff>
      <xdr:row>97</xdr:row>
      <xdr:rowOff>21377</xdr:rowOff>
    </xdr:to>
    <xdr:cxnSp macro="">
      <xdr:nvCxnSpPr>
        <xdr:cNvPr id="464" name="直線コネクタ 463"/>
        <xdr:cNvCxnSpPr/>
      </xdr:nvCxnSpPr>
      <xdr:spPr>
        <a:xfrm>
          <a:off x="7861300" y="16408522"/>
          <a:ext cx="889000" cy="24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55256</xdr:rowOff>
    </xdr:from>
    <xdr:to>
      <xdr:col>41</xdr:col>
      <xdr:colOff>50800</xdr:colOff>
      <xdr:row>95</xdr:row>
      <xdr:rowOff>120772</xdr:rowOff>
    </xdr:to>
    <xdr:cxnSp macro="">
      <xdr:nvCxnSpPr>
        <xdr:cNvPr id="467" name="直線コネクタ 466"/>
        <xdr:cNvCxnSpPr/>
      </xdr:nvCxnSpPr>
      <xdr:spPr>
        <a:xfrm>
          <a:off x="6972300" y="16171556"/>
          <a:ext cx="889000" cy="23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71" name="テキスト ボックス 470"/>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104856</xdr:rowOff>
    </xdr:from>
    <xdr:to>
      <xdr:col>55</xdr:col>
      <xdr:colOff>50800</xdr:colOff>
      <xdr:row>96</xdr:row>
      <xdr:rowOff>35006</xdr:rowOff>
    </xdr:to>
    <xdr:sp macro="" textlink="">
      <xdr:nvSpPr>
        <xdr:cNvPr id="477" name="楕円 476"/>
        <xdr:cNvSpPr/>
      </xdr:nvSpPr>
      <xdr:spPr>
        <a:xfrm>
          <a:off x="10426700" y="163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83283</xdr:rowOff>
    </xdr:from>
    <xdr:ext cx="534377" cy="259045"/>
    <xdr:sp macro="" textlink="">
      <xdr:nvSpPr>
        <xdr:cNvPr id="478" name="普通建設事業費 （ うち更新整備　）該当値テキスト"/>
        <xdr:cNvSpPr txBox="1"/>
      </xdr:nvSpPr>
      <xdr:spPr>
        <a:xfrm>
          <a:off x="10528300" y="1637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83711</xdr:rowOff>
    </xdr:from>
    <xdr:to>
      <xdr:col>50</xdr:col>
      <xdr:colOff>165100</xdr:colOff>
      <xdr:row>96</xdr:row>
      <xdr:rowOff>13861</xdr:rowOff>
    </xdr:to>
    <xdr:sp macro="" textlink="">
      <xdr:nvSpPr>
        <xdr:cNvPr id="479" name="楕円 478"/>
        <xdr:cNvSpPr/>
      </xdr:nvSpPr>
      <xdr:spPr>
        <a:xfrm>
          <a:off x="9588500" y="163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4988</xdr:rowOff>
    </xdr:from>
    <xdr:ext cx="534377" cy="259045"/>
    <xdr:sp macro="" textlink="">
      <xdr:nvSpPr>
        <xdr:cNvPr id="480" name="テキスト ボックス 479"/>
        <xdr:cNvSpPr txBox="1"/>
      </xdr:nvSpPr>
      <xdr:spPr>
        <a:xfrm>
          <a:off x="9372111" y="1646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142027</xdr:rowOff>
    </xdr:from>
    <xdr:to>
      <xdr:col>46</xdr:col>
      <xdr:colOff>38100</xdr:colOff>
      <xdr:row>97</xdr:row>
      <xdr:rowOff>72177</xdr:rowOff>
    </xdr:to>
    <xdr:sp macro="" textlink="">
      <xdr:nvSpPr>
        <xdr:cNvPr id="481" name="楕円 480"/>
        <xdr:cNvSpPr/>
      </xdr:nvSpPr>
      <xdr:spPr>
        <a:xfrm>
          <a:off x="8699500" y="166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63304</xdr:rowOff>
    </xdr:from>
    <xdr:ext cx="534377" cy="259045"/>
    <xdr:sp macro="" textlink="">
      <xdr:nvSpPr>
        <xdr:cNvPr id="482" name="テキスト ボックス 481"/>
        <xdr:cNvSpPr txBox="1"/>
      </xdr:nvSpPr>
      <xdr:spPr>
        <a:xfrm>
          <a:off x="8483111" y="166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69972</xdr:rowOff>
    </xdr:from>
    <xdr:to>
      <xdr:col>41</xdr:col>
      <xdr:colOff>101600</xdr:colOff>
      <xdr:row>96</xdr:row>
      <xdr:rowOff>122</xdr:rowOff>
    </xdr:to>
    <xdr:sp macro="" textlink="">
      <xdr:nvSpPr>
        <xdr:cNvPr id="483" name="楕円 482"/>
        <xdr:cNvSpPr/>
      </xdr:nvSpPr>
      <xdr:spPr>
        <a:xfrm>
          <a:off x="7810500" y="163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16649</xdr:rowOff>
    </xdr:from>
    <xdr:ext cx="534377" cy="259045"/>
    <xdr:sp macro="" textlink="">
      <xdr:nvSpPr>
        <xdr:cNvPr id="484" name="テキスト ボックス 483"/>
        <xdr:cNvSpPr txBox="1"/>
      </xdr:nvSpPr>
      <xdr:spPr>
        <a:xfrm>
          <a:off x="7594111" y="1613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4456</xdr:rowOff>
    </xdr:from>
    <xdr:to>
      <xdr:col>36</xdr:col>
      <xdr:colOff>165100</xdr:colOff>
      <xdr:row>94</xdr:row>
      <xdr:rowOff>106056</xdr:rowOff>
    </xdr:to>
    <xdr:sp macro="" textlink="">
      <xdr:nvSpPr>
        <xdr:cNvPr id="485" name="楕円 484"/>
        <xdr:cNvSpPr/>
      </xdr:nvSpPr>
      <xdr:spPr>
        <a:xfrm>
          <a:off x="6921500" y="161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122583</xdr:rowOff>
    </xdr:from>
    <xdr:ext cx="534377" cy="259045"/>
    <xdr:sp macro="" textlink="">
      <xdr:nvSpPr>
        <xdr:cNvPr id="486" name="テキスト ボックス 485"/>
        <xdr:cNvSpPr txBox="1"/>
      </xdr:nvSpPr>
      <xdr:spPr>
        <a:xfrm>
          <a:off x="6705111" y="158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31242</xdr:rowOff>
    </xdr:from>
    <xdr:to>
      <xdr:col>85</xdr:col>
      <xdr:colOff>127000</xdr:colOff>
      <xdr:row>39</xdr:row>
      <xdr:rowOff>33528</xdr:rowOff>
    </xdr:to>
    <xdr:cxnSp macro="">
      <xdr:nvCxnSpPr>
        <xdr:cNvPr id="515" name="直線コネクタ 514"/>
        <xdr:cNvCxnSpPr/>
      </xdr:nvCxnSpPr>
      <xdr:spPr>
        <a:xfrm flipV="1">
          <a:off x="15481300" y="67177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33528</xdr:rowOff>
    </xdr:from>
    <xdr:to>
      <xdr:col>81</xdr:col>
      <xdr:colOff>50800</xdr:colOff>
      <xdr:row>39</xdr:row>
      <xdr:rowOff>39497</xdr:rowOff>
    </xdr:to>
    <xdr:cxnSp macro="">
      <xdr:nvCxnSpPr>
        <xdr:cNvPr id="518" name="直線コネクタ 517"/>
        <xdr:cNvCxnSpPr/>
      </xdr:nvCxnSpPr>
      <xdr:spPr>
        <a:xfrm flipV="1">
          <a:off x="14592300" y="6720078"/>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29464</xdr:rowOff>
    </xdr:from>
    <xdr:to>
      <xdr:col>76</xdr:col>
      <xdr:colOff>114300</xdr:colOff>
      <xdr:row>39</xdr:row>
      <xdr:rowOff>39497</xdr:rowOff>
    </xdr:to>
    <xdr:cxnSp macro="">
      <xdr:nvCxnSpPr>
        <xdr:cNvPr id="521" name="直線コネクタ 520"/>
        <xdr:cNvCxnSpPr/>
      </xdr:nvCxnSpPr>
      <xdr:spPr>
        <a:xfrm>
          <a:off x="13703300" y="6716014"/>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171069</xdr:rowOff>
    </xdr:from>
    <xdr:to>
      <xdr:col>71</xdr:col>
      <xdr:colOff>177800</xdr:colOff>
      <xdr:row>39</xdr:row>
      <xdr:rowOff>29464</xdr:rowOff>
    </xdr:to>
    <xdr:cxnSp macro="">
      <xdr:nvCxnSpPr>
        <xdr:cNvPr id="524" name="直線コネクタ 523"/>
        <xdr:cNvCxnSpPr/>
      </xdr:nvCxnSpPr>
      <xdr:spPr>
        <a:xfrm>
          <a:off x="12814300" y="6686169"/>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151892</xdr:rowOff>
    </xdr:from>
    <xdr:to>
      <xdr:col>85</xdr:col>
      <xdr:colOff>177800</xdr:colOff>
      <xdr:row>39</xdr:row>
      <xdr:rowOff>82042</xdr:rowOff>
    </xdr:to>
    <xdr:sp macro="" textlink="">
      <xdr:nvSpPr>
        <xdr:cNvPr id="534" name="楕円 533"/>
        <xdr:cNvSpPr/>
      </xdr:nvSpPr>
      <xdr:spPr>
        <a:xfrm>
          <a:off x="16268700" y="66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66819</xdr:rowOff>
    </xdr:from>
    <xdr:ext cx="378565" cy="259045"/>
    <xdr:sp macro="" textlink="">
      <xdr:nvSpPr>
        <xdr:cNvPr id="535" name="災害復旧事業費該当値テキスト"/>
        <xdr:cNvSpPr txBox="1"/>
      </xdr:nvSpPr>
      <xdr:spPr>
        <a:xfrm>
          <a:off x="16370300" y="658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154178</xdr:rowOff>
    </xdr:from>
    <xdr:to>
      <xdr:col>81</xdr:col>
      <xdr:colOff>101600</xdr:colOff>
      <xdr:row>39</xdr:row>
      <xdr:rowOff>84328</xdr:rowOff>
    </xdr:to>
    <xdr:sp macro="" textlink="">
      <xdr:nvSpPr>
        <xdr:cNvPr id="536" name="楕円 535"/>
        <xdr:cNvSpPr/>
      </xdr:nvSpPr>
      <xdr:spPr>
        <a:xfrm>
          <a:off x="15430500" y="66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75455</xdr:rowOff>
    </xdr:from>
    <xdr:ext cx="313932" cy="259045"/>
    <xdr:sp macro="" textlink="">
      <xdr:nvSpPr>
        <xdr:cNvPr id="537" name="テキスト ボックス 536"/>
        <xdr:cNvSpPr txBox="1"/>
      </xdr:nvSpPr>
      <xdr:spPr>
        <a:xfrm>
          <a:off x="15324333" y="6762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160147</xdr:rowOff>
    </xdr:from>
    <xdr:to>
      <xdr:col>76</xdr:col>
      <xdr:colOff>165100</xdr:colOff>
      <xdr:row>39</xdr:row>
      <xdr:rowOff>90297</xdr:rowOff>
    </xdr:to>
    <xdr:sp macro="" textlink="">
      <xdr:nvSpPr>
        <xdr:cNvPr id="538" name="楕円 537"/>
        <xdr:cNvSpPr/>
      </xdr:nvSpPr>
      <xdr:spPr>
        <a:xfrm>
          <a:off x="14541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81424</xdr:rowOff>
    </xdr:from>
    <xdr:ext cx="313932" cy="259045"/>
    <xdr:sp macro="" textlink="">
      <xdr:nvSpPr>
        <xdr:cNvPr id="539" name="テキスト ボックス 538"/>
        <xdr:cNvSpPr txBox="1"/>
      </xdr:nvSpPr>
      <xdr:spPr>
        <a:xfrm>
          <a:off x="14435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150114</xdr:rowOff>
    </xdr:from>
    <xdr:to>
      <xdr:col>72</xdr:col>
      <xdr:colOff>38100</xdr:colOff>
      <xdr:row>39</xdr:row>
      <xdr:rowOff>80264</xdr:rowOff>
    </xdr:to>
    <xdr:sp macro="" textlink="">
      <xdr:nvSpPr>
        <xdr:cNvPr id="540" name="楕円 539"/>
        <xdr:cNvSpPr/>
      </xdr:nvSpPr>
      <xdr:spPr>
        <a:xfrm>
          <a:off x="13652500" y="66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71391</xdr:rowOff>
    </xdr:from>
    <xdr:ext cx="378565" cy="259045"/>
    <xdr:sp macro="" textlink="">
      <xdr:nvSpPr>
        <xdr:cNvPr id="541" name="テキスト ボックス 540"/>
        <xdr:cNvSpPr txBox="1"/>
      </xdr:nvSpPr>
      <xdr:spPr>
        <a:xfrm>
          <a:off x="13514017" y="67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120269</xdr:rowOff>
    </xdr:from>
    <xdr:to>
      <xdr:col>67</xdr:col>
      <xdr:colOff>101600</xdr:colOff>
      <xdr:row>39</xdr:row>
      <xdr:rowOff>50419</xdr:rowOff>
    </xdr:to>
    <xdr:sp macro="" textlink="">
      <xdr:nvSpPr>
        <xdr:cNvPr id="542" name="楕円 541"/>
        <xdr:cNvSpPr/>
      </xdr:nvSpPr>
      <xdr:spPr>
        <a:xfrm>
          <a:off x="12763500" y="66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41546</xdr:rowOff>
    </xdr:from>
    <xdr:ext cx="378565" cy="259045"/>
    <xdr:sp macro="" textlink="">
      <xdr:nvSpPr>
        <xdr:cNvPr id="543" name="テキスト ボックス 542"/>
        <xdr:cNvSpPr txBox="1"/>
      </xdr:nvSpPr>
      <xdr:spPr>
        <a:xfrm>
          <a:off x="12625017" y="672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62947</xdr:rowOff>
    </xdr:from>
    <xdr:to>
      <xdr:col>85</xdr:col>
      <xdr:colOff>127000</xdr:colOff>
      <xdr:row>74</xdr:row>
      <xdr:rowOff>115373</xdr:rowOff>
    </xdr:to>
    <xdr:cxnSp macro="">
      <xdr:nvCxnSpPr>
        <xdr:cNvPr id="621" name="直線コネクタ 620"/>
        <xdr:cNvCxnSpPr/>
      </xdr:nvCxnSpPr>
      <xdr:spPr>
        <a:xfrm>
          <a:off x="15481300" y="12750247"/>
          <a:ext cx="8382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2" name="公債費平均値テキスト"/>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62947</xdr:rowOff>
    </xdr:from>
    <xdr:to>
      <xdr:col>81</xdr:col>
      <xdr:colOff>50800</xdr:colOff>
      <xdr:row>74</xdr:row>
      <xdr:rowOff>165322</xdr:rowOff>
    </xdr:to>
    <xdr:cxnSp macro="">
      <xdr:nvCxnSpPr>
        <xdr:cNvPr id="624" name="直線コネクタ 623"/>
        <xdr:cNvCxnSpPr/>
      </xdr:nvCxnSpPr>
      <xdr:spPr>
        <a:xfrm flipV="1">
          <a:off x="14592300" y="12750247"/>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108420</xdr:rowOff>
    </xdr:from>
    <xdr:to>
      <xdr:col>76</xdr:col>
      <xdr:colOff>114300</xdr:colOff>
      <xdr:row>74</xdr:row>
      <xdr:rowOff>165322</xdr:rowOff>
    </xdr:to>
    <xdr:cxnSp macro="">
      <xdr:nvCxnSpPr>
        <xdr:cNvPr id="627" name="直線コネクタ 626"/>
        <xdr:cNvCxnSpPr/>
      </xdr:nvCxnSpPr>
      <xdr:spPr>
        <a:xfrm>
          <a:off x="13703300" y="12795720"/>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9" name="テキスト ボックス 628"/>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108420</xdr:rowOff>
    </xdr:from>
    <xdr:to>
      <xdr:col>71</xdr:col>
      <xdr:colOff>177800</xdr:colOff>
      <xdr:row>74</xdr:row>
      <xdr:rowOff>118707</xdr:rowOff>
    </xdr:to>
    <xdr:cxnSp macro="">
      <xdr:nvCxnSpPr>
        <xdr:cNvPr id="630" name="直線コネクタ 629"/>
        <xdr:cNvCxnSpPr/>
      </xdr:nvCxnSpPr>
      <xdr:spPr>
        <a:xfrm flipV="1">
          <a:off x="12814300" y="127957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2" name="テキスト ボックス 631"/>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4" name="テキスト ボックス 633"/>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64573</xdr:rowOff>
    </xdr:from>
    <xdr:to>
      <xdr:col>85</xdr:col>
      <xdr:colOff>177800</xdr:colOff>
      <xdr:row>74</xdr:row>
      <xdr:rowOff>166173</xdr:rowOff>
    </xdr:to>
    <xdr:sp macro="" textlink="">
      <xdr:nvSpPr>
        <xdr:cNvPr id="640" name="楕円 639"/>
        <xdr:cNvSpPr/>
      </xdr:nvSpPr>
      <xdr:spPr>
        <a:xfrm>
          <a:off x="16268700" y="1275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87450</xdr:rowOff>
    </xdr:from>
    <xdr:ext cx="534377" cy="259045"/>
    <xdr:sp macro="" textlink="">
      <xdr:nvSpPr>
        <xdr:cNvPr id="641" name="公債費該当値テキスト"/>
        <xdr:cNvSpPr txBox="1"/>
      </xdr:nvSpPr>
      <xdr:spPr>
        <a:xfrm>
          <a:off x="16370300" y="126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12147</xdr:rowOff>
    </xdr:from>
    <xdr:to>
      <xdr:col>81</xdr:col>
      <xdr:colOff>101600</xdr:colOff>
      <xdr:row>74</xdr:row>
      <xdr:rowOff>113747</xdr:rowOff>
    </xdr:to>
    <xdr:sp macro="" textlink="">
      <xdr:nvSpPr>
        <xdr:cNvPr id="642" name="楕円 641"/>
        <xdr:cNvSpPr/>
      </xdr:nvSpPr>
      <xdr:spPr>
        <a:xfrm>
          <a:off x="15430500" y="126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130274</xdr:rowOff>
    </xdr:from>
    <xdr:ext cx="534377" cy="259045"/>
    <xdr:sp macro="" textlink="">
      <xdr:nvSpPr>
        <xdr:cNvPr id="643" name="テキスト ボックス 642"/>
        <xdr:cNvSpPr txBox="1"/>
      </xdr:nvSpPr>
      <xdr:spPr>
        <a:xfrm>
          <a:off x="15214111" y="124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114522</xdr:rowOff>
    </xdr:from>
    <xdr:to>
      <xdr:col>76</xdr:col>
      <xdr:colOff>165100</xdr:colOff>
      <xdr:row>75</xdr:row>
      <xdr:rowOff>44672</xdr:rowOff>
    </xdr:to>
    <xdr:sp macro="" textlink="">
      <xdr:nvSpPr>
        <xdr:cNvPr id="644" name="楕円 643"/>
        <xdr:cNvSpPr/>
      </xdr:nvSpPr>
      <xdr:spPr>
        <a:xfrm>
          <a:off x="14541500" y="128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61199</xdr:rowOff>
    </xdr:from>
    <xdr:ext cx="534377" cy="259045"/>
    <xdr:sp macro="" textlink="">
      <xdr:nvSpPr>
        <xdr:cNvPr id="645" name="テキスト ボックス 644"/>
        <xdr:cNvSpPr txBox="1"/>
      </xdr:nvSpPr>
      <xdr:spPr>
        <a:xfrm>
          <a:off x="14325111" y="1257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57620</xdr:rowOff>
    </xdr:from>
    <xdr:to>
      <xdr:col>72</xdr:col>
      <xdr:colOff>38100</xdr:colOff>
      <xdr:row>74</xdr:row>
      <xdr:rowOff>159220</xdr:rowOff>
    </xdr:to>
    <xdr:sp macro="" textlink="">
      <xdr:nvSpPr>
        <xdr:cNvPr id="646" name="楕円 645"/>
        <xdr:cNvSpPr/>
      </xdr:nvSpPr>
      <xdr:spPr>
        <a:xfrm>
          <a:off x="13652500" y="127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4297</xdr:rowOff>
    </xdr:from>
    <xdr:ext cx="534377" cy="259045"/>
    <xdr:sp macro="" textlink="">
      <xdr:nvSpPr>
        <xdr:cNvPr id="647" name="テキスト ボックス 646"/>
        <xdr:cNvSpPr txBox="1"/>
      </xdr:nvSpPr>
      <xdr:spPr>
        <a:xfrm>
          <a:off x="13436111" y="1252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67907</xdr:rowOff>
    </xdr:from>
    <xdr:to>
      <xdr:col>67</xdr:col>
      <xdr:colOff>101600</xdr:colOff>
      <xdr:row>74</xdr:row>
      <xdr:rowOff>169507</xdr:rowOff>
    </xdr:to>
    <xdr:sp macro="" textlink="">
      <xdr:nvSpPr>
        <xdr:cNvPr id="648" name="楕円 647"/>
        <xdr:cNvSpPr/>
      </xdr:nvSpPr>
      <xdr:spPr>
        <a:xfrm>
          <a:off x="12763500" y="127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14584</xdr:rowOff>
    </xdr:from>
    <xdr:ext cx="534377" cy="259045"/>
    <xdr:sp macro="" textlink="">
      <xdr:nvSpPr>
        <xdr:cNvPr id="649" name="テキスト ボックス 648"/>
        <xdr:cNvSpPr txBox="1"/>
      </xdr:nvSpPr>
      <xdr:spPr>
        <a:xfrm>
          <a:off x="12547111" y="125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58558</xdr:rowOff>
    </xdr:from>
    <xdr:to>
      <xdr:col>85</xdr:col>
      <xdr:colOff>127000</xdr:colOff>
      <xdr:row>98</xdr:row>
      <xdr:rowOff>74473</xdr:rowOff>
    </xdr:to>
    <xdr:cxnSp macro="">
      <xdr:nvCxnSpPr>
        <xdr:cNvPr id="680" name="直線コネクタ 679"/>
        <xdr:cNvCxnSpPr/>
      </xdr:nvCxnSpPr>
      <xdr:spPr>
        <a:xfrm>
          <a:off x="15481300" y="16860658"/>
          <a:ext cx="8382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58558</xdr:rowOff>
    </xdr:from>
    <xdr:to>
      <xdr:col>81</xdr:col>
      <xdr:colOff>50800</xdr:colOff>
      <xdr:row>98</xdr:row>
      <xdr:rowOff>142487</xdr:rowOff>
    </xdr:to>
    <xdr:cxnSp macro="">
      <xdr:nvCxnSpPr>
        <xdr:cNvPr id="683" name="直線コネクタ 682"/>
        <xdr:cNvCxnSpPr/>
      </xdr:nvCxnSpPr>
      <xdr:spPr>
        <a:xfrm flipV="1">
          <a:off x="14592300" y="16860658"/>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112877</xdr:rowOff>
    </xdr:from>
    <xdr:to>
      <xdr:col>76</xdr:col>
      <xdr:colOff>114300</xdr:colOff>
      <xdr:row>98</xdr:row>
      <xdr:rowOff>142487</xdr:rowOff>
    </xdr:to>
    <xdr:cxnSp macro="">
      <xdr:nvCxnSpPr>
        <xdr:cNvPr id="686" name="直線コネクタ 685"/>
        <xdr:cNvCxnSpPr/>
      </xdr:nvCxnSpPr>
      <xdr:spPr>
        <a:xfrm>
          <a:off x="13703300" y="16914977"/>
          <a:ext cx="889000" cy="2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112877</xdr:rowOff>
    </xdr:from>
    <xdr:to>
      <xdr:col>71</xdr:col>
      <xdr:colOff>177800</xdr:colOff>
      <xdr:row>98</xdr:row>
      <xdr:rowOff>141137</xdr:rowOff>
    </xdr:to>
    <xdr:cxnSp macro="">
      <xdr:nvCxnSpPr>
        <xdr:cNvPr id="689" name="直線コネクタ 688"/>
        <xdr:cNvCxnSpPr/>
      </xdr:nvCxnSpPr>
      <xdr:spPr>
        <a:xfrm flipV="1">
          <a:off x="12814300" y="16914977"/>
          <a:ext cx="889000" cy="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91" name="テキスト ボックス 690"/>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99" name="楕円 698"/>
        <xdr:cNvSpPr/>
      </xdr:nvSpPr>
      <xdr:spPr>
        <a:xfrm>
          <a:off x="16268700" y="168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0" name="積立金該当値テキスト"/>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7758</xdr:rowOff>
    </xdr:from>
    <xdr:to>
      <xdr:col>81</xdr:col>
      <xdr:colOff>101600</xdr:colOff>
      <xdr:row>98</xdr:row>
      <xdr:rowOff>109358</xdr:rowOff>
    </xdr:to>
    <xdr:sp macro="" textlink="">
      <xdr:nvSpPr>
        <xdr:cNvPr id="701" name="楕円 700"/>
        <xdr:cNvSpPr/>
      </xdr:nvSpPr>
      <xdr:spPr>
        <a:xfrm>
          <a:off x="15430500" y="1680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100485</xdr:rowOff>
    </xdr:from>
    <xdr:ext cx="534377" cy="259045"/>
    <xdr:sp macro="" textlink="">
      <xdr:nvSpPr>
        <xdr:cNvPr id="702" name="テキスト ボックス 701"/>
        <xdr:cNvSpPr txBox="1"/>
      </xdr:nvSpPr>
      <xdr:spPr>
        <a:xfrm>
          <a:off x="15214111" y="1690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91687</xdr:rowOff>
    </xdr:from>
    <xdr:to>
      <xdr:col>76</xdr:col>
      <xdr:colOff>165100</xdr:colOff>
      <xdr:row>99</xdr:row>
      <xdr:rowOff>21837</xdr:rowOff>
    </xdr:to>
    <xdr:sp macro="" textlink="">
      <xdr:nvSpPr>
        <xdr:cNvPr id="703" name="楕円 702"/>
        <xdr:cNvSpPr/>
      </xdr:nvSpPr>
      <xdr:spPr>
        <a:xfrm>
          <a:off x="14541500" y="168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12964</xdr:rowOff>
    </xdr:from>
    <xdr:ext cx="534377" cy="259045"/>
    <xdr:sp macro="" textlink="">
      <xdr:nvSpPr>
        <xdr:cNvPr id="704" name="テキスト ボックス 703"/>
        <xdr:cNvSpPr txBox="1"/>
      </xdr:nvSpPr>
      <xdr:spPr>
        <a:xfrm>
          <a:off x="14325111" y="169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62077</xdr:rowOff>
    </xdr:from>
    <xdr:to>
      <xdr:col>72</xdr:col>
      <xdr:colOff>38100</xdr:colOff>
      <xdr:row>98</xdr:row>
      <xdr:rowOff>163677</xdr:rowOff>
    </xdr:to>
    <xdr:sp macro="" textlink="">
      <xdr:nvSpPr>
        <xdr:cNvPr id="705" name="楕円 704"/>
        <xdr:cNvSpPr/>
      </xdr:nvSpPr>
      <xdr:spPr>
        <a:xfrm>
          <a:off x="13652500" y="168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8754</xdr:rowOff>
    </xdr:from>
    <xdr:ext cx="534377" cy="259045"/>
    <xdr:sp macro="" textlink="">
      <xdr:nvSpPr>
        <xdr:cNvPr id="706" name="テキスト ボックス 705"/>
        <xdr:cNvSpPr txBox="1"/>
      </xdr:nvSpPr>
      <xdr:spPr>
        <a:xfrm>
          <a:off x="13436111" y="1663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90337</xdr:rowOff>
    </xdr:from>
    <xdr:to>
      <xdr:col>67</xdr:col>
      <xdr:colOff>101600</xdr:colOff>
      <xdr:row>99</xdr:row>
      <xdr:rowOff>20487</xdr:rowOff>
    </xdr:to>
    <xdr:sp macro="" textlink="">
      <xdr:nvSpPr>
        <xdr:cNvPr id="707" name="楕円 706"/>
        <xdr:cNvSpPr/>
      </xdr:nvSpPr>
      <xdr:spPr>
        <a:xfrm>
          <a:off x="12763500" y="16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11614</xdr:rowOff>
    </xdr:from>
    <xdr:ext cx="534377" cy="259045"/>
    <xdr:sp macro="" textlink="">
      <xdr:nvSpPr>
        <xdr:cNvPr id="708" name="テキスト ボックス 707"/>
        <xdr:cNvSpPr txBox="1"/>
      </xdr:nvSpPr>
      <xdr:spPr>
        <a:xfrm>
          <a:off x="12547111" y="16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101791</xdr:rowOff>
    </xdr:from>
    <xdr:to>
      <xdr:col>116</xdr:col>
      <xdr:colOff>63500</xdr:colOff>
      <xdr:row>36</xdr:row>
      <xdr:rowOff>151892</xdr:rowOff>
    </xdr:to>
    <xdr:cxnSp macro="">
      <xdr:nvCxnSpPr>
        <xdr:cNvPr id="737" name="直線コネクタ 736"/>
        <xdr:cNvCxnSpPr/>
      </xdr:nvCxnSpPr>
      <xdr:spPr>
        <a:xfrm>
          <a:off x="21323300" y="6273991"/>
          <a:ext cx="8382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38" name="投資及び出資金平均値テキスト"/>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101791</xdr:rowOff>
    </xdr:from>
    <xdr:to>
      <xdr:col>111</xdr:col>
      <xdr:colOff>177800</xdr:colOff>
      <xdr:row>36</xdr:row>
      <xdr:rowOff>160274</xdr:rowOff>
    </xdr:to>
    <xdr:cxnSp macro="">
      <xdr:nvCxnSpPr>
        <xdr:cNvPr id="740" name="直線コネクタ 739"/>
        <xdr:cNvCxnSpPr/>
      </xdr:nvCxnSpPr>
      <xdr:spPr>
        <a:xfrm flipV="1">
          <a:off x="20434300" y="6273991"/>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75709</xdr:rowOff>
    </xdr:from>
    <xdr:ext cx="378565" cy="259045"/>
    <xdr:sp macro="" textlink="">
      <xdr:nvSpPr>
        <xdr:cNvPr id="742" name="テキスト ボックス 741"/>
        <xdr:cNvSpPr txBox="1"/>
      </xdr:nvSpPr>
      <xdr:spPr>
        <a:xfrm>
          <a:off x="21134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160274</xdr:rowOff>
    </xdr:from>
    <xdr:to>
      <xdr:col>107</xdr:col>
      <xdr:colOff>50800</xdr:colOff>
      <xdr:row>36</xdr:row>
      <xdr:rowOff>160846</xdr:rowOff>
    </xdr:to>
    <xdr:cxnSp macro="">
      <xdr:nvCxnSpPr>
        <xdr:cNvPr id="743" name="直線コネクタ 742"/>
        <xdr:cNvCxnSpPr/>
      </xdr:nvCxnSpPr>
      <xdr:spPr>
        <a:xfrm flipV="1">
          <a:off x="19545300" y="633247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58564</xdr:rowOff>
    </xdr:from>
    <xdr:ext cx="469744" cy="259045"/>
    <xdr:sp macro="" textlink="">
      <xdr:nvSpPr>
        <xdr:cNvPr id="745" name="テキスト ボックス 744"/>
        <xdr:cNvSpPr txBox="1"/>
      </xdr:nvSpPr>
      <xdr:spPr>
        <a:xfrm>
          <a:off x="20199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143701</xdr:rowOff>
    </xdr:from>
    <xdr:to>
      <xdr:col>102</xdr:col>
      <xdr:colOff>114300</xdr:colOff>
      <xdr:row>36</xdr:row>
      <xdr:rowOff>160846</xdr:rowOff>
    </xdr:to>
    <xdr:cxnSp macro="">
      <xdr:nvCxnSpPr>
        <xdr:cNvPr id="746" name="直線コネクタ 745"/>
        <xdr:cNvCxnSpPr/>
      </xdr:nvCxnSpPr>
      <xdr:spPr>
        <a:xfrm>
          <a:off x="18656300" y="631590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105046</xdr:rowOff>
    </xdr:from>
    <xdr:ext cx="378565" cy="259045"/>
    <xdr:sp macro="" textlink="">
      <xdr:nvSpPr>
        <xdr:cNvPr id="748" name="テキスト ボックス 747"/>
        <xdr:cNvSpPr txBox="1"/>
      </xdr:nvSpPr>
      <xdr:spPr>
        <a:xfrm>
          <a:off x="19356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69422</xdr:rowOff>
    </xdr:from>
    <xdr:ext cx="378565" cy="259045"/>
    <xdr:sp macro="" textlink="">
      <xdr:nvSpPr>
        <xdr:cNvPr id="750" name="テキスト ボックス 749"/>
        <xdr:cNvSpPr txBox="1"/>
      </xdr:nvSpPr>
      <xdr:spPr>
        <a:xfrm>
          <a:off x="18467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101092</xdr:rowOff>
    </xdr:from>
    <xdr:to>
      <xdr:col>116</xdr:col>
      <xdr:colOff>114300</xdr:colOff>
      <xdr:row>37</xdr:row>
      <xdr:rowOff>31242</xdr:rowOff>
    </xdr:to>
    <xdr:sp macro="" textlink="">
      <xdr:nvSpPr>
        <xdr:cNvPr id="756" name="楕円 755"/>
        <xdr:cNvSpPr/>
      </xdr:nvSpPr>
      <xdr:spPr>
        <a:xfrm>
          <a:off x="221107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123969</xdr:rowOff>
    </xdr:from>
    <xdr:ext cx="469744" cy="259045"/>
    <xdr:sp macro="" textlink="">
      <xdr:nvSpPr>
        <xdr:cNvPr id="757" name="投資及び出資金該当値テキスト"/>
        <xdr:cNvSpPr txBox="1"/>
      </xdr:nvSpPr>
      <xdr:spPr>
        <a:xfrm>
          <a:off x="22212300"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50991</xdr:rowOff>
    </xdr:from>
    <xdr:to>
      <xdr:col>112</xdr:col>
      <xdr:colOff>38100</xdr:colOff>
      <xdr:row>36</xdr:row>
      <xdr:rowOff>152591</xdr:rowOff>
    </xdr:to>
    <xdr:sp macro="" textlink="">
      <xdr:nvSpPr>
        <xdr:cNvPr id="758" name="楕円 757"/>
        <xdr:cNvSpPr/>
      </xdr:nvSpPr>
      <xdr:spPr>
        <a:xfrm>
          <a:off x="21272500" y="62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169118</xdr:rowOff>
    </xdr:from>
    <xdr:ext cx="469744" cy="259045"/>
    <xdr:sp macro="" textlink="">
      <xdr:nvSpPr>
        <xdr:cNvPr id="759" name="テキスト ボックス 758"/>
        <xdr:cNvSpPr txBox="1"/>
      </xdr:nvSpPr>
      <xdr:spPr>
        <a:xfrm>
          <a:off x="21088428" y="59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109474</xdr:rowOff>
    </xdr:from>
    <xdr:to>
      <xdr:col>107</xdr:col>
      <xdr:colOff>101600</xdr:colOff>
      <xdr:row>37</xdr:row>
      <xdr:rowOff>39624</xdr:rowOff>
    </xdr:to>
    <xdr:sp macro="" textlink="">
      <xdr:nvSpPr>
        <xdr:cNvPr id="760" name="楕円 759"/>
        <xdr:cNvSpPr/>
      </xdr:nvSpPr>
      <xdr:spPr>
        <a:xfrm>
          <a:off x="20383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56151</xdr:rowOff>
    </xdr:from>
    <xdr:ext cx="469744" cy="259045"/>
    <xdr:sp macro="" textlink="">
      <xdr:nvSpPr>
        <xdr:cNvPr id="761" name="テキスト ボックス 760"/>
        <xdr:cNvSpPr txBox="1"/>
      </xdr:nvSpPr>
      <xdr:spPr>
        <a:xfrm>
          <a:off x="20199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110046</xdr:rowOff>
    </xdr:from>
    <xdr:to>
      <xdr:col>102</xdr:col>
      <xdr:colOff>165100</xdr:colOff>
      <xdr:row>37</xdr:row>
      <xdr:rowOff>40196</xdr:rowOff>
    </xdr:to>
    <xdr:sp macro="" textlink="">
      <xdr:nvSpPr>
        <xdr:cNvPr id="762" name="楕円 761"/>
        <xdr:cNvSpPr/>
      </xdr:nvSpPr>
      <xdr:spPr>
        <a:xfrm>
          <a:off x="19494500" y="62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56723</xdr:rowOff>
    </xdr:from>
    <xdr:ext cx="469744" cy="259045"/>
    <xdr:sp macro="" textlink="">
      <xdr:nvSpPr>
        <xdr:cNvPr id="763" name="テキスト ボックス 762"/>
        <xdr:cNvSpPr txBox="1"/>
      </xdr:nvSpPr>
      <xdr:spPr>
        <a:xfrm>
          <a:off x="19310428" y="60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92901</xdr:rowOff>
    </xdr:from>
    <xdr:to>
      <xdr:col>98</xdr:col>
      <xdr:colOff>38100</xdr:colOff>
      <xdr:row>37</xdr:row>
      <xdr:rowOff>23051</xdr:rowOff>
    </xdr:to>
    <xdr:sp macro="" textlink="">
      <xdr:nvSpPr>
        <xdr:cNvPr id="764" name="楕円 763"/>
        <xdr:cNvSpPr/>
      </xdr:nvSpPr>
      <xdr:spPr>
        <a:xfrm>
          <a:off x="18605500" y="62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39578</xdr:rowOff>
    </xdr:from>
    <xdr:ext cx="469744" cy="259045"/>
    <xdr:sp macro="" textlink="">
      <xdr:nvSpPr>
        <xdr:cNvPr id="765" name="テキスト ボックス 764"/>
        <xdr:cNvSpPr txBox="1"/>
      </xdr:nvSpPr>
      <xdr:spPr>
        <a:xfrm>
          <a:off x="18421428" y="604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85941</xdr:rowOff>
    </xdr:from>
    <xdr:to>
      <xdr:col>116</xdr:col>
      <xdr:colOff>63500</xdr:colOff>
      <xdr:row>50</xdr:row>
      <xdr:rowOff>164865</xdr:rowOff>
    </xdr:to>
    <xdr:cxnSp macro="">
      <xdr:nvCxnSpPr>
        <xdr:cNvPr id="794" name="直線コネクタ 793"/>
        <xdr:cNvCxnSpPr/>
      </xdr:nvCxnSpPr>
      <xdr:spPr>
        <a:xfrm>
          <a:off x="21323300" y="8658441"/>
          <a:ext cx="838200" cy="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5" name="貸付金平均値テキスト"/>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17399</xdr:rowOff>
    </xdr:from>
    <xdr:to>
      <xdr:col>111</xdr:col>
      <xdr:colOff>177800</xdr:colOff>
      <xdr:row>50</xdr:row>
      <xdr:rowOff>85941</xdr:rowOff>
    </xdr:to>
    <xdr:cxnSp macro="">
      <xdr:nvCxnSpPr>
        <xdr:cNvPr id="797" name="直線コネクタ 796"/>
        <xdr:cNvCxnSpPr/>
      </xdr:nvCxnSpPr>
      <xdr:spPr>
        <a:xfrm>
          <a:off x="20434300" y="8589899"/>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2081</xdr:rowOff>
    </xdr:from>
    <xdr:ext cx="469744" cy="259045"/>
    <xdr:sp macro="" textlink="">
      <xdr:nvSpPr>
        <xdr:cNvPr id="799" name="テキスト ボックス 798"/>
        <xdr:cNvSpPr txBox="1"/>
      </xdr:nvSpPr>
      <xdr:spPr>
        <a:xfrm>
          <a:off x="21088428"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17399</xdr:rowOff>
    </xdr:from>
    <xdr:to>
      <xdr:col>107</xdr:col>
      <xdr:colOff>50800</xdr:colOff>
      <xdr:row>54</xdr:row>
      <xdr:rowOff>78931</xdr:rowOff>
    </xdr:to>
    <xdr:cxnSp macro="">
      <xdr:nvCxnSpPr>
        <xdr:cNvPr id="800" name="直線コネクタ 799"/>
        <xdr:cNvCxnSpPr/>
      </xdr:nvCxnSpPr>
      <xdr:spPr>
        <a:xfrm flipV="1">
          <a:off x="19545300" y="8589899"/>
          <a:ext cx="889000" cy="7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154252</xdr:rowOff>
    </xdr:from>
    <xdr:ext cx="469744" cy="259045"/>
    <xdr:sp macro="" textlink="">
      <xdr:nvSpPr>
        <xdr:cNvPr id="802" name="テキスト ボックス 801"/>
        <xdr:cNvSpPr txBox="1"/>
      </xdr:nvSpPr>
      <xdr:spPr>
        <a:xfrm>
          <a:off x="20199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35687</xdr:rowOff>
    </xdr:from>
    <xdr:to>
      <xdr:col>102</xdr:col>
      <xdr:colOff>114300</xdr:colOff>
      <xdr:row>54</xdr:row>
      <xdr:rowOff>78931</xdr:rowOff>
    </xdr:to>
    <xdr:cxnSp macro="">
      <xdr:nvCxnSpPr>
        <xdr:cNvPr id="803" name="直線コネクタ 802"/>
        <xdr:cNvCxnSpPr/>
      </xdr:nvCxnSpPr>
      <xdr:spPr>
        <a:xfrm>
          <a:off x="18656300" y="9293987"/>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3776</xdr:rowOff>
    </xdr:from>
    <xdr:ext cx="469744" cy="259045"/>
    <xdr:sp macro="" textlink="">
      <xdr:nvSpPr>
        <xdr:cNvPr id="805" name="テキスト ボックス 804"/>
        <xdr:cNvSpPr txBox="1"/>
      </xdr:nvSpPr>
      <xdr:spPr>
        <a:xfrm>
          <a:off x="19310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13816</xdr:rowOff>
    </xdr:from>
    <xdr:ext cx="469744" cy="259045"/>
    <xdr:sp macro="" textlink="">
      <xdr:nvSpPr>
        <xdr:cNvPr id="807" name="テキスト ボックス 806"/>
        <xdr:cNvSpPr txBox="1"/>
      </xdr:nvSpPr>
      <xdr:spPr>
        <a:xfrm>
          <a:off x="18421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114065</xdr:rowOff>
    </xdr:from>
    <xdr:to>
      <xdr:col>116</xdr:col>
      <xdr:colOff>114300</xdr:colOff>
      <xdr:row>51</xdr:row>
      <xdr:rowOff>44215</xdr:rowOff>
    </xdr:to>
    <xdr:sp macro="" textlink="">
      <xdr:nvSpPr>
        <xdr:cNvPr id="813" name="楕円 812"/>
        <xdr:cNvSpPr/>
      </xdr:nvSpPr>
      <xdr:spPr>
        <a:xfrm>
          <a:off x="22110700" y="868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67092</xdr:rowOff>
    </xdr:from>
    <xdr:ext cx="534377" cy="259045"/>
    <xdr:sp macro="" textlink="">
      <xdr:nvSpPr>
        <xdr:cNvPr id="814" name="貸付金該当値テキスト"/>
        <xdr:cNvSpPr txBox="1"/>
      </xdr:nvSpPr>
      <xdr:spPr>
        <a:xfrm>
          <a:off x="22212300" y="863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35141</xdr:rowOff>
    </xdr:from>
    <xdr:to>
      <xdr:col>112</xdr:col>
      <xdr:colOff>38100</xdr:colOff>
      <xdr:row>50</xdr:row>
      <xdr:rowOff>136741</xdr:rowOff>
    </xdr:to>
    <xdr:sp macro="" textlink="">
      <xdr:nvSpPr>
        <xdr:cNvPr id="815" name="楕円 814"/>
        <xdr:cNvSpPr/>
      </xdr:nvSpPr>
      <xdr:spPr>
        <a:xfrm>
          <a:off x="21272500" y="86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153268</xdr:rowOff>
    </xdr:from>
    <xdr:ext cx="534377" cy="259045"/>
    <xdr:sp macro="" textlink="">
      <xdr:nvSpPr>
        <xdr:cNvPr id="816" name="テキスト ボックス 815"/>
        <xdr:cNvSpPr txBox="1"/>
      </xdr:nvSpPr>
      <xdr:spPr>
        <a:xfrm>
          <a:off x="21056111" y="83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138049</xdr:rowOff>
    </xdr:from>
    <xdr:to>
      <xdr:col>107</xdr:col>
      <xdr:colOff>101600</xdr:colOff>
      <xdr:row>50</xdr:row>
      <xdr:rowOff>68199</xdr:rowOff>
    </xdr:to>
    <xdr:sp macro="" textlink="">
      <xdr:nvSpPr>
        <xdr:cNvPr id="817" name="楕円 816"/>
        <xdr:cNvSpPr/>
      </xdr:nvSpPr>
      <xdr:spPr>
        <a:xfrm>
          <a:off x="20383500" y="85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84726</xdr:rowOff>
    </xdr:from>
    <xdr:ext cx="534377" cy="259045"/>
    <xdr:sp macro="" textlink="">
      <xdr:nvSpPr>
        <xdr:cNvPr id="818" name="テキスト ボックス 817"/>
        <xdr:cNvSpPr txBox="1"/>
      </xdr:nvSpPr>
      <xdr:spPr>
        <a:xfrm>
          <a:off x="20167111" y="831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28131</xdr:rowOff>
    </xdr:from>
    <xdr:to>
      <xdr:col>102</xdr:col>
      <xdr:colOff>165100</xdr:colOff>
      <xdr:row>54</xdr:row>
      <xdr:rowOff>129731</xdr:rowOff>
    </xdr:to>
    <xdr:sp macro="" textlink="">
      <xdr:nvSpPr>
        <xdr:cNvPr id="819" name="楕円 818"/>
        <xdr:cNvSpPr/>
      </xdr:nvSpPr>
      <xdr:spPr>
        <a:xfrm>
          <a:off x="19494500" y="92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146258</xdr:rowOff>
    </xdr:from>
    <xdr:ext cx="534377" cy="259045"/>
    <xdr:sp macro="" textlink="">
      <xdr:nvSpPr>
        <xdr:cNvPr id="820" name="テキスト ボックス 819"/>
        <xdr:cNvSpPr txBox="1"/>
      </xdr:nvSpPr>
      <xdr:spPr>
        <a:xfrm>
          <a:off x="19278111" y="90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156337</xdr:rowOff>
    </xdr:from>
    <xdr:to>
      <xdr:col>98</xdr:col>
      <xdr:colOff>38100</xdr:colOff>
      <xdr:row>54</xdr:row>
      <xdr:rowOff>86487</xdr:rowOff>
    </xdr:to>
    <xdr:sp macro="" textlink="">
      <xdr:nvSpPr>
        <xdr:cNvPr id="821" name="楕円 820"/>
        <xdr:cNvSpPr/>
      </xdr:nvSpPr>
      <xdr:spPr>
        <a:xfrm>
          <a:off x="18605500" y="9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103014</xdr:rowOff>
    </xdr:from>
    <xdr:ext cx="534377" cy="259045"/>
    <xdr:sp macro="" textlink="">
      <xdr:nvSpPr>
        <xdr:cNvPr id="822" name="テキスト ボックス 821"/>
        <xdr:cNvSpPr txBox="1"/>
      </xdr:nvSpPr>
      <xdr:spPr>
        <a:xfrm>
          <a:off x="18389111" y="90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155931</xdr:rowOff>
    </xdr:from>
    <xdr:to>
      <xdr:col>116</xdr:col>
      <xdr:colOff>63500</xdr:colOff>
      <xdr:row>75</xdr:row>
      <xdr:rowOff>13932</xdr:rowOff>
    </xdr:to>
    <xdr:cxnSp macro="">
      <xdr:nvCxnSpPr>
        <xdr:cNvPr id="852" name="直線コネクタ 851"/>
        <xdr:cNvCxnSpPr/>
      </xdr:nvCxnSpPr>
      <xdr:spPr>
        <a:xfrm flipV="1">
          <a:off x="21323300" y="12843231"/>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13932</xdr:rowOff>
    </xdr:from>
    <xdr:to>
      <xdr:col>111</xdr:col>
      <xdr:colOff>177800</xdr:colOff>
      <xdr:row>75</xdr:row>
      <xdr:rowOff>41554</xdr:rowOff>
    </xdr:to>
    <xdr:cxnSp macro="">
      <xdr:nvCxnSpPr>
        <xdr:cNvPr id="855" name="直線コネクタ 854"/>
        <xdr:cNvCxnSpPr/>
      </xdr:nvCxnSpPr>
      <xdr:spPr>
        <a:xfrm flipV="1">
          <a:off x="20434300" y="12872682"/>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41554</xdr:rowOff>
    </xdr:from>
    <xdr:to>
      <xdr:col>107</xdr:col>
      <xdr:colOff>50800</xdr:colOff>
      <xdr:row>75</xdr:row>
      <xdr:rowOff>57138</xdr:rowOff>
    </xdr:to>
    <xdr:cxnSp macro="">
      <xdr:nvCxnSpPr>
        <xdr:cNvPr id="858" name="直線コネクタ 857"/>
        <xdr:cNvCxnSpPr/>
      </xdr:nvCxnSpPr>
      <xdr:spPr>
        <a:xfrm flipV="1">
          <a:off x="19545300" y="12900304"/>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57138</xdr:rowOff>
    </xdr:from>
    <xdr:to>
      <xdr:col>102</xdr:col>
      <xdr:colOff>114300</xdr:colOff>
      <xdr:row>75</xdr:row>
      <xdr:rowOff>107886</xdr:rowOff>
    </xdr:to>
    <xdr:cxnSp macro="">
      <xdr:nvCxnSpPr>
        <xdr:cNvPr id="861" name="直線コネクタ 860"/>
        <xdr:cNvCxnSpPr/>
      </xdr:nvCxnSpPr>
      <xdr:spPr>
        <a:xfrm flipV="1">
          <a:off x="18656300" y="12915888"/>
          <a:ext cx="8890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105131</xdr:rowOff>
    </xdr:from>
    <xdr:to>
      <xdr:col>116</xdr:col>
      <xdr:colOff>114300</xdr:colOff>
      <xdr:row>75</xdr:row>
      <xdr:rowOff>35281</xdr:rowOff>
    </xdr:to>
    <xdr:sp macro="" textlink="">
      <xdr:nvSpPr>
        <xdr:cNvPr id="871" name="楕円 870"/>
        <xdr:cNvSpPr/>
      </xdr:nvSpPr>
      <xdr:spPr>
        <a:xfrm>
          <a:off x="22110700" y="127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128008</xdr:rowOff>
    </xdr:from>
    <xdr:ext cx="534377" cy="259045"/>
    <xdr:sp macro="" textlink="">
      <xdr:nvSpPr>
        <xdr:cNvPr id="872" name="繰出金該当値テキスト"/>
        <xdr:cNvSpPr txBox="1"/>
      </xdr:nvSpPr>
      <xdr:spPr>
        <a:xfrm>
          <a:off x="22212300" y="1264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134582</xdr:rowOff>
    </xdr:from>
    <xdr:to>
      <xdr:col>112</xdr:col>
      <xdr:colOff>38100</xdr:colOff>
      <xdr:row>75</xdr:row>
      <xdr:rowOff>64732</xdr:rowOff>
    </xdr:to>
    <xdr:sp macro="" textlink="">
      <xdr:nvSpPr>
        <xdr:cNvPr id="873" name="楕円 872"/>
        <xdr:cNvSpPr/>
      </xdr:nvSpPr>
      <xdr:spPr>
        <a:xfrm>
          <a:off x="21272500" y="128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81259</xdr:rowOff>
    </xdr:from>
    <xdr:ext cx="534377" cy="259045"/>
    <xdr:sp macro="" textlink="">
      <xdr:nvSpPr>
        <xdr:cNvPr id="874" name="テキスト ボックス 873"/>
        <xdr:cNvSpPr txBox="1"/>
      </xdr:nvSpPr>
      <xdr:spPr>
        <a:xfrm>
          <a:off x="21056111" y="1259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162204</xdr:rowOff>
    </xdr:from>
    <xdr:to>
      <xdr:col>107</xdr:col>
      <xdr:colOff>101600</xdr:colOff>
      <xdr:row>75</xdr:row>
      <xdr:rowOff>92354</xdr:rowOff>
    </xdr:to>
    <xdr:sp macro="" textlink="">
      <xdr:nvSpPr>
        <xdr:cNvPr id="875" name="楕円 874"/>
        <xdr:cNvSpPr/>
      </xdr:nvSpPr>
      <xdr:spPr>
        <a:xfrm>
          <a:off x="20383500" y="128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108881</xdr:rowOff>
    </xdr:from>
    <xdr:ext cx="534377" cy="259045"/>
    <xdr:sp macro="" textlink="">
      <xdr:nvSpPr>
        <xdr:cNvPr id="876" name="テキスト ボックス 875"/>
        <xdr:cNvSpPr txBox="1"/>
      </xdr:nvSpPr>
      <xdr:spPr>
        <a:xfrm>
          <a:off x="20167111" y="126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6338</xdr:rowOff>
    </xdr:from>
    <xdr:to>
      <xdr:col>102</xdr:col>
      <xdr:colOff>165100</xdr:colOff>
      <xdr:row>75</xdr:row>
      <xdr:rowOff>107938</xdr:rowOff>
    </xdr:to>
    <xdr:sp macro="" textlink="">
      <xdr:nvSpPr>
        <xdr:cNvPr id="877" name="楕円 876"/>
        <xdr:cNvSpPr/>
      </xdr:nvSpPr>
      <xdr:spPr>
        <a:xfrm>
          <a:off x="19494500" y="128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99065</xdr:rowOff>
    </xdr:from>
    <xdr:ext cx="534377" cy="259045"/>
    <xdr:sp macro="" textlink="">
      <xdr:nvSpPr>
        <xdr:cNvPr id="878" name="テキスト ボックス 877"/>
        <xdr:cNvSpPr txBox="1"/>
      </xdr:nvSpPr>
      <xdr:spPr>
        <a:xfrm>
          <a:off x="19278111" y="129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57086</xdr:rowOff>
    </xdr:from>
    <xdr:to>
      <xdr:col>98</xdr:col>
      <xdr:colOff>38100</xdr:colOff>
      <xdr:row>75</xdr:row>
      <xdr:rowOff>158686</xdr:rowOff>
    </xdr:to>
    <xdr:sp macro="" textlink="">
      <xdr:nvSpPr>
        <xdr:cNvPr id="879" name="楕円 878"/>
        <xdr:cNvSpPr/>
      </xdr:nvSpPr>
      <xdr:spPr>
        <a:xfrm>
          <a:off x="18605500" y="129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149813</xdr:rowOff>
    </xdr:from>
    <xdr:ext cx="534377" cy="259045"/>
    <xdr:sp macro="" textlink="">
      <xdr:nvSpPr>
        <xdr:cNvPr id="880" name="テキスト ボックス 879"/>
        <xdr:cNvSpPr txBox="1"/>
      </xdr:nvSpPr>
      <xdr:spPr>
        <a:xfrm>
          <a:off x="18389111" y="130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本市の歳出決算総額についての住民一人当たりコストは、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53,476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扶助費は物価高騰対策として電力・ガス・食料品等価格高騰対策緊急支援事業や子育て世帯への生活支援給付金事業を実施したものの、子育て世帯への臨時特別給付金事業の減等により、全体としては減となった。貸付金は県との協調による商工業者向けの融資制度に係る資金預託の実施により、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そのほか、主な構成項目である人件費については、平均年齢の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や退職者の減により減少しており、全国・類似団体・県内と比較しても、いずれにおいても平均を下回る水準となっている。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普通建設事業費においては、新規整備では令和３年度に引き続き、米子駅南北自由通路の整備を進めたほか、更新整備では、小学校の老朽化に伴う建て替え、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内運動場の整備等を行った。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146,139
144,690
132.42
79,703,899
78,149,140
1,151,815
32,766,525
60,169,686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161472</xdr:rowOff>
    </xdr:from>
    <xdr:to>
      <xdr:col>24</xdr:col>
      <xdr:colOff>63500</xdr:colOff>
      <xdr:row>36</xdr:row>
      <xdr:rowOff>163649</xdr:rowOff>
    </xdr:to>
    <xdr:cxnSp macro="">
      <xdr:nvCxnSpPr>
        <xdr:cNvPr id="63" name="直線コネクタ 62"/>
        <xdr:cNvCxnSpPr/>
      </xdr:nvCxnSpPr>
      <xdr:spPr>
        <a:xfrm flipV="1">
          <a:off x="3797300" y="633367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163649</xdr:rowOff>
    </xdr:from>
    <xdr:to>
      <xdr:col>19</xdr:col>
      <xdr:colOff>177800</xdr:colOff>
      <xdr:row>37</xdr:row>
      <xdr:rowOff>19413</xdr:rowOff>
    </xdr:to>
    <xdr:cxnSp macro="">
      <xdr:nvCxnSpPr>
        <xdr:cNvPr id="66" name="直線コネクタ 65"/>
        <xdr:cNvCxnSpPr/>
      </xdr:nvCxnSpPr>
      <xdr:spPr>
        <a:xfrm flipV="1">
          <a:off x="2908300" y="6335849"/>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6350</xdr:rowOff>
    </xdr:from>
    <xdr:to>
      <xdr:col>15</xdr:col>
      <xdr:colOff>50800</xdr:colOff>
      <xdr:row>37</xdr:row>
      <xdr:rowOff>19413</xdr:rowOff>
    </xdr:to>
    <xdr:cxnSp macro="">
      <xdr:nvCxnSpPr>
        <xdr:cNvPr id="69" name="直線コネクタ 68"/>
        <xdr:cNvCxnSpPr/>
      </xdr:nvCxnSpPr>
      <xdr:spPr>
        <a:xfrm>
          <a:off x="2019300" y="63500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6350</xdr:rowOff>
    </xdr:from>
    <xdr:to>
      <xdr:col>10</xdr:col>
      <xdr:colOff>114300</xdr:colOff>
      <xdr:row>37</xdr:row>
      <xdr:rowOff>35742</xdr:rowOff>
    </xdr:to>
    <xdr:cxnSp macro="">
      <xdr:nvCxnSpPr>
        <xdr:cNvPr id="72" name="直線コネクタ 71"/>
        <xdr:cNvCxnSpPr/>
      </xdr:nvCxnSpPr>
      <xdr:spPr>
        <a:xfrm flipV="1">
          <a:off x="1130300" y="63500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110672</xdr:rowOff>
    </xdr:from>
    <xdr:to>
      <xdr:col>24</xdr:col>
      <xdr:colOff>114300</xdr:colOff>
      <xdr:row>37</xdr:row>
      <xdr:rowOff>40822</xdr:rowOff>
    </xdr:to>
    <xdr:sp macro="" textlink="">
      <xdr:nvSpPr>
        <xdr:cNvPr id="82" name="楕円 81"/>
        <xdr:cNvSpPr/>
      </xdr:nvSpPr>
      <xdr:spPr>
        <a:xfrm>
          <a:off x="4584700" y="62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89099</xdr:rowOff>
    </xdr:from>
    <xdr:ext cx="469744" cy="259045"/>
    <xdr:sp macro="" textlink="">
      <xdr:nvSpPr>
        <xdr:cNvPr id="83" name="議会費該当値テキスト"/>
        <xdr:cNvSpPr txBox="1"/>
      </xdr:nvSpPr>
      <xdr:spPr>
        <a:xfrm>
          <a:off x="4686300"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112849</xdr:rowOff>
    </xdr:from>
    <xdr:to>
      <xdr:col>20</xdr:col>
      <xdr:colOff>38100</xdr:colOff>
      <xdr:row>37</xdr:row>
      <xdr:rowOff>42999</xdr:rowOff>
    </xdr:to>
    <xdr:sp macro="" textlink="">
      <xdr:nvSpPr>
        <xdr:cNvPr id="84" name="楕円 83"/>
        <xdr:cNvSpPr/>
      </xdr:nvSpPr>
      <xdr:spPr>
        <a:xfrm>
          <a:off x="3746500" y="62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34126</xdr:rowOff>
    </xdr:from>
    <xdr:ext cx="469744" cy="259045"/>
    <xdr:sp macro="" textlink="">
      <xdr:nvSpPr>
        <xdr:cNvPr id="85" name="テキスト ボックス 84"/>
        <xdr:cNvSpPr txBox="1"/>
      </xdr:nvSpPr>
      <xdr:spPr>
        <a:xfrm>
          <a:off x="3562428" y="637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140063</xdr:rowOff>
    </xdr:from>
    <xdr:to>
      <xdr:col>15</xdr:col>
      <xdr:colOff>101600</xdr:colOff>
      <xdr:row>37</xdr:row>
      <xdr:rowOff>70213</xdr:rowOff>
    </xdr:to>
    <xdr:sp macro="" textlink="">
      <xdr:nvSpPr>
        <xdr:cNvPr id="86" name="楕円 85"/>
        <xdr:cNvSpPr/>
      </xdr:nvSpPr>
      <xdr:spPr>
        <a:xfrm>
          <a:off x="2857500" y="63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61340</xdr:rowOff>
    </xdr:from>
    <xdr:ext cx="469744" cy="259045"/>
    <xdr:sp macro="" textlink="">
      <xdr:nvSpPr>
        <xdr:cNvPr id="87" name="テキスト ボックス 86"/>
        <xdr:cNvSpPr txBox="1"/>
      </xdr:nvSpPr>
      <xdr:spPr>
        <a:xfrm>
          <a:off x="2673428" y="64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127000</xdr:rowOff>
    </xdr:from>
    <xdr:to>
      <xdr:col>10</xdr:col>
      <xdr:colOff>165100</xdr:colOff>
      <xdr:row>37</xdr:row>
      <xdr:rowOff>57150</xdr:rowOff>
    </xdr:to>
    <xdr:sp macro="" textlink="">
      <xdr:nvSpPr>
        <xdr:cNvPr id="88" name="楕円 87"/>
        <xdr:cNvSpPr/>
      </xdr:nvSpPr>
      <xdr:spPr>
        <a:xfrm>
          <a:off x="196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48277</xdr:rowOff>
    </xdr:from>
    <xdr:ext cx="469744" cy="259045"/>
    <xdr:sp macro="" textlink="">
      <xdr:nvSpPr>
        <xdr:cNvPr id="89" name="テキスト ボックス 88"/>
        <xdr:cNvSpPr txBox="1"/>
      </xdr:nvSpPr>
      <xdr:spPr>
        <a:xfrm>
          <a:off x="1784428"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156392</xdr:rowOff>
    </xdr:from>
    <xdr:to>
      <xdr:col>6</xdr:col>
      <xdr:colOff>38100</xdr:colOff>
      <xdr:row>37</xdr:row>
      <xdr:rowOff>86542</xdr:rowOff>
    </xdr:to>
    <xdr:sp macro="" textlink="">
      <xdr:nvSpPr>
        <xdr:cNvPr id="90" name="楕円 89"/>
        <xdr:cNvSpPr/>
      </xdr:nvSpPr>
      <xdr:spPr>
        <a:xfrm>
          <a:off x="1079500" y="63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77669</xdr:rowOff>
    </xdr:from>
    <xdr:ext cx="469744" cy="259045"/>
    <xdr:sp macro="" textlink="">
      <xdr:nvSpPr>
        <xdr:cNvPr id="91" name="テキスト ボックス 90"/>
        <xdr:cNvSpPr txBox="1"/>
      </xdr:nvSpPr>
      <xdr:spPr>
        <a:xfrm>
          <a:off x="895428"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53166</xdr:rowOff>
    </xdr:from>
    <xdr:to>
      <xdr:col>24</xdr:col>
      <xdr:colOff>63500</xdr:colOff>
      <xdr:row>57</xdr:row>
      <xdr:rowOff>55950</xdr:rowOff>
    </xdr:to>
    <xdr:cxnSp macro="">
      <xdr:nvCxnSpPr>
        <xdr:cNvPr id="118" name="直線コネクタ 117"/>
        <xdr:cNvCxnSpPr/>
      </xdr:nvCxnSpPr>
      <xdr:spPr>
        <a:xfrm>
          <a:off x="3797300" y="9825816"/>
          <a:ext cx="8382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160722</xdr:rowOff>
    </xdr:from>
    <xdr:to>
      <xdr:col>19</xdr:col>
      <xdr:colOff>177800</xdr:colOff>
      <xdr:row>57</xdr:row>
      <xdr:rowOff>53166</xdr:rowOff>
    </xdr:to>
    <xdr:cxnSp macro="">
      <xdr:nvCxnSpPr>
        <xdr:cNvPr id="121" name="直線コネクタ 120"/>
        <xdr:cNvCxnSpPr/>
      </xdr:nvCxnSpPr>
      <xdr:spPr>
        <a:xfrm>
          <a:off x="2908300" y="9419022"/>
          <a:ext cx="889000" cy="4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160722</xdr:rowOff>
    </xdr:from>
    <xdr:to>
      <xdr:col>15</xdr:col>
      <xdr:colOff>50800</xdr:colOff>
      <xdr:row>57</xdr:row>
      <xdr:rowOff>84196</xdr:rowOff>
    </xdr:to>
    <xdr:cxnSp macro="">
      <xdr:nvCxnSpPr>
        <xdr:cNvPr id="124" name="直線コネクタ 123"/>
        <xdr:cNvCxnSpPr/>
      </xdr:nvCxnSpPr>
      <xdr:spPr>
        <a:xfrm flipV="1">
          <a:off x="2019300" y="9419022"/>
          <a:ext cx="889000" cy="43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84196</xdr:rowOff>
    </xdr:from>
    <xdr:to>
      <xdr:col>10</xdr:col>
      <xdr:colOff>114300</xdr:colOff>
      <xdr:row>57</xdr:row>
      <xdr:rowOff>90250</xdr:rowOff>
    </xdr:to>
    <xdr:cxnSp macro="">
      <xdr:nvCxnSpPr>
        <xdr:cNvPr id="127" name="直線コネクタ 126"/>
        <xdr:cNvCxnSpPr/>
      </xdr:nvCxnSpPr>
      <xdr:spPr>
        <a:xfrm flipV="1">
          <a:off x="1130300" y="9856846"/>
          <a:ext cx="8890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5150</xdr:rowOff>
    </xdr:from>
    <xdr:to>
      <xdr:col>24</xdr:col>
      <xdr:colOff>114300</xdr:colOff>
      <xdr:row>57</xdr:row>
      <xdr:rowOff>106750</xdr:rowOff>
    </xdr:to>
    <xdr:sp macro="" textlink="">
      <xdr:nvSpPr>
        <xdr:cNvPr id="137" name="楕円 136"/>
        <xdr:cNvSpPr/>
      </xdr:nvSpPr>
      <xdr:spPr>
        <a:xfrm>
          <a:off x="4584700" y="97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2366</xdr:rowOff>
    </xdr:from>
    <xdr:to>
      <xdr:col>20</xdr:col>
      <xdr:colOff>38100</xdr:colOff>
      <xdr:row>57</xdr:row>
      <xdr:rowOff>103966</xdr:rowOff>
    </xdr:to>
    <xdr:sp macro="" textlink="">
      <xdr:nvSpPr>
        <xdr:cNvPr id="139" name="楕円 138"/>
        <xdr:cNvSpPr/>
      </xdr:nvSpPr>
      <xdr:spPr>
        <a:xfrm>
          <a:off x="3746500" y="97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95093</xdr:rowOff>
    </xdr:from>
    <xdr:ext cx="534377" cy="259045"/>
    <xdr:sp macro="" textlink="">
      <xdr:nvSpPr>
        <xdr:cNvPr id="140" name="テキスト ボックス 139"/>
        <xdr:cNvSpPr txBox="1"/>
      </xdr:nvSpPr>
      <xdr:spPr>
        <a:xfrm>
          <a:off x="3530111" y="986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109922</xdr:rowOff>
    </xdr:from>
    <xdr:to>
      <xdr:col>15</xdr:col>
      <xdr:colOff>101600</xdr:colOff>
      <xdr:row>55</xdr:row>
      <xdr:rowOff>40072</xdr:rowOff>
    </xdr:to>
    <xdr:sp macro="" textlink="">
      <xdr:nvSpPr>
        <xdr:cNvPr id="141" name="楕円 140"/>
        <xdr:cNvSpPr/>
      </xdr:nvSpPr>
      <xdr:spPr>
        <a:xfrm>
          <a:off x="2857500" y="936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31199</xdr:rowOff>
    </xdr:from>
    <xdr:ext cx="599010" cy="259045"/>
    <xdr:sp macro="" textlink="">
      <xdr:nvSpPr>
        <xdr:cNvPr id="142" name="テキスト ボックス 141"/>
        <xdr:cNvSpPr txBox="1"/>
      </xdr:nvSpPr>
      <xdr:spPr>
        <a:xfrm>
          <a:off x="2608795" y="946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33396</xdr:rowOff>
    </xdr:from>
    <xdr:to>
      <xdr:col>10</xdr:col>
      <xdr:colOff>165100</xdr:colOff>
      <xdr:row>57</xdr:row>
      <xdr:rowOff>134996</xdr:rowOff>
    </xdr:to>
    <xdr:sp macro="" textlink="">
      <xdr:nvSpPr>
        <xdr:cNvPr id="143" name="楕円 142"/>
        <xdr:cNvSpPr/>
      </xdr:nvSpPr>
      <xdr:spPr>
        <a:xfrm>
          <a:off x="19685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126123</xdr:rowOff>
    </xdr:from>
    <xdr:ext cx="534377" cy="259045"/>
    <xdr:sp macro="" textlink="">
      <xdr:nvSpPr>
        <xdr:cNvPr id="144" name="テキスト ボックス 143"/>
        <xdr:cNvSpPr txBox="1"/>
      </xdr:nvSpPr>
      <xdr:spPr>
        <a:xfrm>
          <a:off x="1752111" y="989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39450</xdr:rowOff>
    </xdr:from>
    <xdr:to>
      <xdr:col>6</xdr:col>
      <xdr:colOff>38100</xdr:colOff>
      <xdr:row>57</xdr:row>
      <xdr:rowOff>141050</xdr:rowOff>
    </xdr:to>
    <xdr:sp macro="" textlink="">
      <xdr:nvSpPr>
        <xdr:cNvPr id="145" name="楕円 144"/>
        <xdr:cNvSpPr/>
      </xdr:nvSpPr>
      <xdr:spPr>
        <a:xfrm>
          <a:off x="1079500" y="981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132177</xdr:rowOff>
    </xdr:from>
    <xdr:ext cx="534377" cy="259045"/>
    <xdr:sp macro="" textlink="">
      <xdr:nvSpPr>
        <xdr:cNvPr id="146" name="テキスト ボックス 145"/>
        <xdr:cNvSpPr txBox="1"/>
      </xdr:nvSpPr>
      <xdr:spPr>
        <a:xfrm>
          <a:off x="863111" y="990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4597</xdr:rowOff>
    </xdr:from>
    <xdr:to>
      <xdr:col>24</xdr:col>
      <xdr:colOff>63500</xdr:colOff>
      <xdr:row>75</xdr:row>
      <xdr:rowOff>8544</xdr:rowOff>
    </xdr:to>
    <xdr:cxnSp macro="">
      <xdr:nvCxnSpPr>
        <xdr:cNvPr id="176" name="直線コネクタ 175"/>
        <xdr:cNvCxnSpPr/>
      </xdr:nvCxnSpPr>
      <xdr:spPr>
        <a:xfrm>
          <a:off x="3797300" y="12691897"/>
          <a:ext cx="838200" cy="17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4597</xdr:rowOff>
    </xdr:from>
    <xdr:to>
      <xdr:col>19</xdr:col>
      <xdr:colOff>177800</xdr:colOff>
      <xdr:row>75</xdr:row>
      <xdr:rowOff>124026</xdr:rowOff>
    </xdr:to>
    <xdr:cxnSp macro="">
      <xdr:nvCxnSpPr>
        <xdr:cNvPr id="179" name="直線コネクタ 178"/>
        <xdr:cNvCxnSpPr/>
      </xdr:nvCxnSpPr>
      <xdr:spPr>
        <a:xfrm flipV="1">
          <a:off x="2908300" y="12691897"/>
          <a:ext cx="889000" cy="29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124026</xdr:rowOff>
    </xdr:from>
    <xdr:to>
      <xdr:col>15</xdr:col>
      <xdr:colOff>50800</xdr:colOff>
      <xdr:row>76</xdr:row>
      <xdr:rowOff>3691</xdr:rowOff>
    </xdr:to>
    <xdr:cxnSp macro="">
      <xdr:nvCxnSpPr>
        <xdr:cNvPr id="182" name="直線コネクタ 181"/>
        <xdr:cNvCxnSpPr/>
      </xdr:nvCxnSpPr>
      <xdr:spPr>
        <a:xfrm flipV="1">
          <a:off x="2019300" y="12982776"/>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3691</xdr:rowOff>
    </xdr:from>
    <xdr:to>
      <xdr:col>10</xdr:col>
      <xdr:colOff>114300</xdr:colOff>
      <xdr:row>76</xdr:row>
      <xdr:rowOff>47749</xdr:rowOff>
    </xdr:to>
    <xdr:cxnSp macro="">
      <xdr:nvCxnSpPr>
        <xdr:cNvPr id="185" name="直線コネクタ 184"/>
        <xdr:cNvCxnSpPr/>
      </xdr:nvCxnSpPr>
      <xdr:spPr>
        <a:xfrm flipV="1">
          <a:off x="1130300" y="13033891"/>
          <a:ext cx="889000" cy="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129194</xdr:rowOff>
    </xdr:from>
    <xdr:to>
      <xdr:col>24</xdr:col>
      <xdr:colOff>114300</xdr:colOff>
      <xdr:row>75</xdr:row>
      <xdr:rowOff>59344</xdr:rowOff>
    </xdr:to>
    <xdr:sp macro="" textlink="">
      <xdr:nvSpPr>
        <xdr:cNvPr id="195" name="楕円 194"/>
        <xdr:cNvSpPr/>
      </xdr:nvSpPr>
      <xdr:spPr>
        <a:xfrm>
          <a:off x="4584700" y="1281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152071</xdr:rowOff>
    </xdr:from>
    <xdr:ext cx="599010" cy="259045"/>
    <xdr:sp macro="" textlink="">
      <xdr:nvSpPr>
        <xdr:cNvPr id="196" name="民生費該当値テキスト"/>
        <xdr:cNvSpPr txBox="1"/>
      </xdr:nvSpPr>
      <xdr:spPr>
        <a:xfrm>
          <a:off x="4686300" y="1266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125247</xdr:rowOff>
    </xdr:from>
    <xdr:to>
      <xdr:col>20</xdr:col>
      <xdr:colOff>38100</xdr:colOff>
      <xdr:row>74</xdr:row>
      <xdr:rowOff>55397</xdr:rowOff>
    </xdr:to>
    <xdr:sp macro="" textlink="">
      <xdr:nvSpPr>
        <xdr:cNvPr id="197" name="楕円 196"/>
        <xdr:cNvSpPr/>
      </xdr:nvSpPr>
      <xdr:spPr>
        <a:xfrm>
          <a:off x="3746500" y="126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71924</xdr:rowOff>
    </xdr:from>
    <xdr:ext cx="599010" cy="259045"/>
    <xdr:sp macro="" textlink="">
      <xdr:nvSpPr>
        <xdr:cNvPr id="198" name="テキスト ボックス 197"/>
        <xdr:cNvSpPr txBox="1"/>
      </xdr:nvSpPr>
      <xdr:spPr>
        <a:xfrm>
          <a:off x="3497795" y="1241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73226</xdr:rowOff>
    </xdr:from>
    <xdr:to>
      <xdr:col>15</xdr:col>
      <xdr:colOff>101600</xdr:colOff>
      <xdr:row>76</xdr:row>
      <xdr:rowOff>3377</xdr:rowOff>
    </xdr:to>
    <xdr:sp macro="" textlink="">
      <xdr:nvSpPr>
        <xdr:cNvPr id="199" name="楕円 198"/>
        <xdr:cNvSpPr/>
      </xdr:nvSpPr>
      <xdr:spPr>
        <a:xfrm>
          <a:off x="2857500" y="129319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19903</xdr:rowOff>
    </xdr:from>
    <xdr:ext cx="599010" cy="259045"/>
    <xdr:sp macro="" textlink="">
      <xdr:nvSpPr>
        <xdr:cNvPr id="200" name="テキスト ボックス 199"/>
        <xdr:cNvSpPr txBox="1"/>
      </xdr:nvSpPr>
      <xdr:spPr>
        <a:xfrm>
          <a:off x="2608795" y="1270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124340</xdr:rowOff>
    </xdr:from>
    <xdr:to>
      <xdr:col>10</xdr:col>
      <xdr:colOff>165100</xdr:colOff>
      <xdr:row>76</xdr:row>
      <xdr:rowOff>54490</xdr:rowOff>
    </xdr:to>
    <xdr:sp macro="" textlink="">
      <xdr:nvSpPr>
        <xdr:cNvPr id="201" name="楕円 200"/>
        <xdr:cNvSpPr/>
      </xdr:nvSpPr>
      <xdr:spPr>
        <a:xfrm>
          <a:off x="1968500" y="129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71017</xdr:rowOff>
    </xdr:from>
    <xdr:ext cx="599010" cy="259045"/>
    <xdr:sp macro="" textlink="">
      <xdr:nvSpPr>
        <xdr:cNvPr id="202" name="テキスト ボックス 201"/>
        <xdr:cNvSpPr txBox="1"/>
      </xdr:nvSpPr>
      <xdr:spPr>
        <a:xfrm>
          <a:off x="1719795" y="1275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168399</xdr:rowOff>
    </xdr:from>
    <xdr:to>
      <xdr:col>6</xdr:col>
      <xdr:colOff>38100</xdr:colOff>
      <xdr:row>76</xdr:row>
      <xdr:rowOff>98549</xdr:rowOff>
    </xdr:to>
    <xdr:sp macro="" textlink="">
      <xdr:nvSpPr>
        <xdr:cNvPr id="203" name="楕円 202"/>
        <xdr:cNvSpPr/>
      </xdr:nvSpPr>
      <xdr:spPr>
        <a:xfrm>
          <a:off x="1079500" y="130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115077</xdr:rowOff>
    </xdr:from>
    <xdr:ext cx="599010" cy="259045"/>
    <xdr:sp macro="" textlink="">
      <xdr:nvSpPr>
        <xdr:cNvPr id="204" name="テキスト ボックス 203"/>
        <xdr:cNvSpPr txBox="1"/>
      </xdr:nvSpPr>
      <xdr:spPr>
        <a:xfrm>
          <a:off x="830795" y="1280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48923</xdr:rowOff>
    </xdr:from>
    <xdr:to>
      <xdr:col>24</xdr:col>
      <xdr:colOff>63500</xdr:colOff>
      <xdr:row>96</xdr:row>
      <xdr:rowOff>55987</xdr:rowOff>
    </xdr:to>
    <xdr:cxnSp macro="">
      <xdr:nvCxnSpPr>
        <xdr:cNvPr id="232" name="直線コネクタ 231"/>
        <xdr:cNvCxnSpPr/>
      </xdr:nvCxnSpPr>
      <xdr:spPr>
        <a:xfrm flipV="1">
          <a:off x="3797300" y="16508123"/>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55987</xdr:rowOff>
    </xdr:from>
    <xdr:to>
      <xdr:col>19</xdr:col>
      <xdr:colOff>177800</xdr:colOff>
      <xdr:row>97</xdr:row>
      <xdr:rowOff>69269</xdr:rowOff>
    </xdr:to>
    <xdr:cxnSp macro="">
      <xdr:nvCxnSpPr>
        <xdr:cNvPr id="235" name="直線コネクタ 234"/>
        <xdr:cNvCxnSpPr/>
      </xdr:nvCxnSpPr>
      <xdr:spPr>
        <a:xfrm flipV="1">
          <a:off x="2908300" y="16515187"/>
          <a:ext cx="889000" cy="18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44693</xdr:rowOff>
    </xdr:from>
    <xdr:to>
      <xdr:col>15</xdr:col>
      <xdr:colOff>50800</xdr:colOff>
      <xdr:row>97</xdr:row>
      <xdr:rowOff>69269</xdr:rowOff>
    </xdr:to>
    <xdr:cxnSp macro="">
      <xdr:nvCxnSpPr>
        <xdr:cNvPr id="238" name="直線コネクタ 237"/>
        <xdr:cNvCxnSpPr/>
      </xdr:nvCxnSpPr>
      <xdr:spPr>
        <a:xfrm>
          <a:off x="2019300" y="16675343"/>
          <a:ext cx="889000" cy="2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21377</xdr:rowOff>
    </xdr:from>
    <xdr:to>
      <xdr:col>10</xdr:col>
      <xdr:colOff>114300</xdr:colOff>
      <xdr:row>97</xdr:row>
      <xdr:rowOff>44693</xdr:rowOff>
    </xdr:to>
    <xdr:cxnSp macro="">
      <xdr:nvCxnSpPr>
        <xdr:cNvPr id="241" name="直線コネクタ 240"/>
        <xdr:cNvCxnSpPr/>
      </xdr:nvCxnSpPr>
      <xdr:spPr>
        <a:xfrm>
          <a:off x="1130300" y="16480577"/>
          <a:ext cx="889000" cy="1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2084</xdr:rowOff>
    </xdr:from>
    <xdr:ext cx="534377" cy="259045"/>
    <xdr:sp macro="" textlink="">
      <xdr:nvSpPr>
        <xdr:cNvPr id="245" name="テキスト ボックス 244"/>
        <xdr:cNvSpPr txBox="1"/>
      </xdr:nvSpPr>
      <xdr:spPr>
        <a:xfrm>
          <a:off x="863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169573</xdr:rowOff>
    </xdr:from>
    <xdr:to>
      <xdr:col>24</xdr:col>
      <xdr:colOff>114300</xdr:colOff>
      <xdr:row>96</xdr:row>
      <xdr:rowOff>99723</xdr:rowOff>
    </xdr:to>
    <xdr:sp macro="" textlink="">
      <xdr:nvSpPr>
        <xdr:cNvPr id="251" name="楕円 250"/>
        <xdr:cNvSpPr/>
      </xdr:nvSpPr>
      <xdr:spPr>
        <a:xfrm>
          <a:off x="4584700" y="164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148000</xdr:rowOff>
    </xdr:from>
    <xdr:ext cx="534377" cy="259045"/>
    <xdr:sp macro="" textlink="">
      <xdr:nvSpPr>
        <xdr:cNvPr id="252" name="衛生費該当値テキスト"/>
        <xdr:cNvSpPr txBox="1"/>
      </xdr:nvSpPr>
      <xdr:spPr>
        <a:xfrm>
          <a:off x="4686300" y="164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5187</xdr:rowOff>
    </xdr:from>
    <xdr:to>
      <xdr:col>20</xdr:col>
      <xdr:colOff>38100</xdr:colOff>
      <xdr:row>96</xdr:row>
      <xdr:rowOff>106787</xdr:rowOff>
    </xdr:to>
    <xdr:sp macro="" textlink="">
      <xdr:nvSpPr>
        <xdr:cNvPr id="253" name="楕円 252"/>
        <xdr:cNvSpPr/>
      </xdr:nvSpPr>
      <xdr:spPr>
        <a:xfrm>
          <a:off x="3746500" y="164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97914</xdr:rowOff>
    </xdr:from>
    <xdr:ext cx="534377" cy="259045"/>
    <xdr:sp macro="" textlink="">
      <xdr:nvSpPr>
        <xdr:cNvPr id="254" name="テキスト ボックス 253"/>
        <xdr:cNvSpPr txBox="1"/>
      </xdr:nvSpPr>
      <xdr:spPr>
        <a:xfrm>
          <a:off x="3530111" y="165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18469</xdr:rowOff>
    </xdr:from>
    <xdr:to>
      <xdr:col>15</xdr:col>
      <xdr:colOff>101600</xdr:colOff>
      <xdr:row>97</xdr:row>
      <xdr:rowOff>120069</xdr:rowOff>
    </xdr:to>
    <xdr:sp macro="" textlink="">
      <xdr:nvSpPr>
        <xdr:cNvPr id="255" name="楕円 254"/>
        <xdr:cNvSpPr/>
      </xdr:nvSpPr>
      <xdr:spPr>
        <a:xfrm>
          <a:off x="2857500" y="166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111196</xdr:rowOff>
    </xdr:from>
    <xdr:ext cx="534377" cy="259045"/>
    <xdr:sp macro="" textlink="">
      <xdr:nvSpPr>
        <xdr:cNvPr id="256" name="テキスト ボックス 255"/>
        <xdr:cNvSpPr txBox="1"/>
      </xdr:nvSpPr>
      <xdr:spPr>
        <a:xfrm>
          <a:off x="2641111" y="167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165343</xdr:rowOff>
    </xdr:from>
    <xdr:to>
      <xdr:col>10</xdr:col>
      <xdr:colOff>165100</xdr:colOff>
      <xdr:row>97</xdr:row>
      <xdr:rowOff>95493</xdr:rowOff>
    </xdr:to>
    <xdr:sp macro="" textlink="">
      <xdr:nvSpPr>
        <xdr:cNvPr id="257" name="楕円 256"/>
        <xdr:cNvSpPr/>
      </xdr:nvSpPr>
      <xdr:spPr>
        <a:xfrm>
          <a:off x="1968500" y="166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86620</xdr:rowOff>
    </xdr:from>
    <xdr:ext cx="534377" cy="259045"/>
    <xdr:sp macro="" textlink="">
      <xdr:nvSpPr>
        <xdr:cNvPr id="258" name="テキスト ボックス 257"/>
        <xdr:cNvSpPr txBox="1"/>
      </xdr:nvSpPr>
      <xdr:spPr>
        <a:xfrm>
          <a:off x="1752111" y="1671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142027</xdr:rowOff>
    </xdr:from>
    <xdr:to>
      <xdr:col>6</xdr:col>
      <xdr:colOff>38100</xdr:colOff>
      <xdr:row>96</xdr:row>
      <xdr:rowOff>72177</xdr:rowOff>
    </xdr:to>
    <xdr:sp macro="" textlink="">
      <xdr:nvSpPr>
        <xdr:cNvPr id="259" name="楕円 258"/>
        <xdr:cNvSpPr/>
      </xdr:nvSpPr>
      <xdr:spPr>
        <a:xfrm>
          <a:off x="1079500" y="164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88704</xdr:rowOff>
    </xdr:from>
    <xdr:ext cx="534377" cy="259045"/>
    <xdr:sp macro="" textlink="">
      <xdr:nvSpPr>
        <xdr:cNvPr id="260" name="テキスト ボックス 259"/>
        <xdr:cNvSpPr txBox="1"/>
      </xdr:nvSpPr>
      <xdr:spPr>
        <a:xfrm>
          <a:off x="863111" y="1620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45212</xdr:rowOff>
    </xdr:from>
    <xdr:to>
      <xdr:col>55</xdr:col>
      <xdr:colOff>0</xdr:colOff>
      <xdr:row>37</xdr:row>
      <xdr:rowOff>47879</xdr:rowOff>
    </xdr:to>
    <xdr:cxnSp macro="">
      <xdr:nvCxnSpPr>
        <xdr:cNvPr id="289" name="直線コネクタ 288"/>
        <xdr:cNvCxnSpPr/>
      </xdr:nvCxnSpPr>
      <xdr:spPr>
        <a:xfrm flipV="1">
          <a:off x="9639300" y="638886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47879</xdr:rowOff>
    </xdr:from>
    <xdr:to>
      <xdr:col>50</xdr:col>
      <xdr:colOff>114300</xdr:colOff>
      <xdr:row>37</xdr:row>
      <xdr:rowOff>49784</xdr:rowOff>
    </xdr:to>
    <xdr:cxnSp macro="">
      <xdr:nvCxnSpPr>
        <xdr:cNvPr id="292" name="直線コネクタ 291"/>
        <xdr:cNvCxnSpPr/>
      </xdr:nvCxnSpPr>
      <xdr:spPr>
        <a:xfrm flipV="1">
          <a:off x="8750300" y="639152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15875</xdr:rowOff>
    </xdr:from>
    <xdr:to>
      <xdr:col>45</xdr:col>
      <xdr:colOff>177800</xdr:colOff>
      <xdr:row>37</xdr:row>
      <xdr:rowOff>49784</xdr:rowOff>
    </xdr:to>
    <xdr:cxnSp macro="">
      <xdr:nvCxnSpPr>
        <xdr:cNvPr id="295" name="直線コネクタ 294"/>
        <xdr:cNvCxnSpPr/>
      </xdr:nvCxnSpPr>
      <xdr:spPr>
        <a:xfrm>
          <a:off x="7861300" y="6359525"/>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91313</xdr:rowOff>
    </xdr:from>
    <xdr:to>
      <xdr:col>41</xdr:col>
      <xdr:colOff>50800</xdr:colOff>
      <xdr:row>37</xdr:row>
      <xdr:rowOff>15875</xdr:rowOff>
    </xdr:to>
    <xdr:cxnSp macro="">
      <xdr:nvCxnSpPr>
        <xdr:cNvPr id="298" name="直線コネクタ 297"/>
        <xdr:cNvCxnSpPr/>
      </xdr:nvCxnSpPr>
      <xdr:spPr>
        <a:xfrm>
          <a:off x="6972300" y="6092063"/>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0" name="テキスト ボックス 299"/>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165862</xdr:rowOff>
    </xdr:from>
    <xdr:to>
      <xdr:col>55</xdr:col>
      <xdr:colOff>50800</xdr:colOff>
      <xdr:row>37</xdr:row>
      <xdr:rowOff>96012</xdr:rowOff>
    </xdr:to>
    <xdr:sp macro="" textlink="">
      <xdr:nvSpPr>
        <xdr:cNvPr id="308" name="楕円 307"/>
        <xdr:cNvSpPr/>
      </xdr:nvSpPr>
      <xdr:spPr>
        <a:xfrm>
          <a:off x="104267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17289</xdr:rowOff>
    </xdr:from>
    <xdr:ext cx="378565" cy="259045"/>
    <xdr:sp macro="" textlink="">
      <xdr:nvSpPr>
        <xdr:cNvPr id="309" name="労働費該当値テキスト"/>
        <xdr:cNvSpPr txBox="1"/>
      </xdr:nvSpPr>
      <xdr:spPr>
        <a:xfrm>
          <a:off x="10528300"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168529</xdr:rowOff>
    </xdr:from>
    <xdr:to>
      <xdr:col>50</xdr:col>
      <xdr:colOff>165100</xdr:colOff>
      <xdr:row>37</xdr:row>
      <xdr:rowOff>98679</xdr:rowOff>
    </xdr:to>
    <xdr:sp macro="" textlink="">
      <xdr:nvSpPr>
        <xdr:cNvPr id="310" name="楕円 309"/>
        <xdr:cNvSpPr/>
      </xdr:nvSpPr>
      <xdr:spPr>
        <a:xfrm>
          <a:off x="9588500" y="63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115206</xdr:rowOff>
    </xdr:from>
    <xdr:ext cx="378565" cy="259045"/>
    <xdr:sp macro="" textlink="">
      <xdr:nvSpPr>
        <xdr:cNvPr id="311" name="テキスト ボックス 310"/>
        <xdr:cNvSpPr txBox="1"/>
      </xdr:nvSpPr>
      <xdr:spPr>
        <a:xfrm>
          <a:off x="9450017" y="6115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170434</xdr:rowOff>
    </xdr:from>
    <xdr:to>
      <xdr:col>46</xdr:col>
      <xdr:colOff>38100</xdr:colOff>
      <xdr:row>37</xdr:row>
      <xdr:rowOff>100584</xdr:rowOff>
    </xdr:to>
    <xdr:sp macro="" textlink="">
      <xdr:nvSpPr>
        <xdr:cNvPr id="312" name="楕円 311"/>
        <xdr:cNvSpPr/>
      </xdr:nvSpPr>
      <xdr:spPr>
        <a:xfrm>
          <a:off x="86995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117111</xdr:rowOff>
    </xdr:from>
    <xdr:ext cx="378565" cy="259045"/>
    <xdr:sp macro="" textlink="">
      <xdr:nvSpPr>
        <xdr:cNvPr id="313" name="テキスト ボックス 312"/>
        <xdr:cNvSpPr txBox="1"/>
      </xdr:nvSpPr>
      <xdr:spPr>
        <a:xfrm>
          <a:off x="8561017" y="611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136525</xdr:rowOff>
    </xdr:from>
    <xdr:to>
      <xdr:col>41</xdr:col>
      <xdr:colOff>101600</xdr:colOff>
      <xdr:row>37</xdr:row>
      <xdr:rowOff>66675</xdr:rowOff>
    </xdr:to>
    <xdr:sp macro="" textlink="">
      <xdr:nvSpPr>
        <xdr:cNvPr id="314" name="楕円 313"/>
        <xdr:cNvSpPr/>
      </xdr:nvSpPr>
      <xdr:spPr>
        <a:xfrm>
          <a:off x="7810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83202</xdr:rowOff>
    </xdr:from>
    <xdr:ext cx="378565" cy="259045"/>
    <xdr:sp macro="" textlink="">
      <xdr:nvSpPr>
        <xdr:cNvPr id="315" name="テキスト ボックス 314"/>
        <xdr:cNvSpPr txBox="1"/>
      </xdr:nvSpPr>
      <xdr:spPr>
        <a:xfrm>
          <a:off x="7672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40513</xdr:rowOff>
    </xdr:from>
    <xdr:to>
      <xdr:col>36</xdr:col>
      <xdr:colOff>165100</xdr:colOff>
      <xdr:row>35</xdr:row>
      <xdr:rowOff>142113</xdr:rowOff>
    </xdr:to>
    <xdr:sp macro="" textlink="">
      <xdr:nvSpPr>
        <xdr:cNvPr id="316" name="楕円 315"/>
        <xdr:cNvSpPr/>
      </xdr:nvSpPr>
      <xdr:spPr>
        <a:xfrm>
          <a:off x="6921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158640</xdr:rowOff>
    </xdr:from>
    <xdr:ext cx="469744" cy="259045"/>
    <xdr:sp macro="" textlink="">
      <xdr:nvSpPr>
        <xdr:cNvPr id="317" name="テキスト ボックス 316"/>
        <xdr:cNvSpPr txBox="1"/>
      </xdr:nvSpPr>
      <xdr:spPr>
        <a:xfrm>
          <a:off x="6737428"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74275</xdr:rowOff>
    </xdr:from>
    <xdr:to>
      <xdr:col>55</xdr:col>
      <xdr:colOff>0</xdr:colOff>
      <xdr:row>56</xdr:row>
      <xdr:rowOff>108382</xdr:rowOff>
    </xdr:to>
    <xdr:cxnSp macro="">
      <xdr:nvCxnSpPr>
        <xdr:cNvPr id="344" name="直線コネクタ 343"/>
        <xdr:cNvCxnSpPr/>
      </xdr:nvCxnSpPr>
      <xdr:spPr>
        <a:xfrm flipV="1">
          <a:off x="9639300" y="9675475"/>
          <a:ext cx="8382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5" name="農林水産業費平均値テキスト"/>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108382</xdr:rowOff>
    </xdr:from>
    <xdr:to>
      <xdr:col>50</xdr:col>
      <xdr:colOff>114300</xdr:colOff>
      <xdr:row>56</xdr:row>
      <xdr:rowOff>127767</xdr:rowOff>
    </xdr:to>
    <xdr:cxnSp macro="">
      <xdr:nvCxnSpPr>
        <xdr:cNvPr id="347" name="直線コネクタ 346"/>
        <xdr:cNvCxnSpPr/>
      </xdr:nvCxnSpPr>
      <xdr:spPr>
        <a:xfrm flipV="1">
          <a:off x="8750300" y="9709582"/>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9" name="テキスト ボックス 348"/>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127767</xdr:rowOff>
    </xdr:from>
    <xdr:to>
      <xdr:col>45</xdr:col>
      <xdr:colOff>177800</xdr:colOff>
      <xdr:row>56</xdr:row>
      <xdr:rowOff>147838</xdr:rowOff>
    </xdr:to>
    <xdr:cxnSp macro="">
      <xdr:nvCxnSpPr>
        <xdr:cNvPr id="350" name="直線コネクタ 349"/>
        <xdr:cNvCxnSpPr/>
      </xdr:nvCxnSpPr>
      <xdr:spPr>
        <a:xfrm flipV="1">
          <a:off x="7861300" y="9728967"/>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158676</xdr:rowOff>
    </xdr:from>
    <xdr:ext cx="469744" cy="259045"/>
    <xdr:sp macro="" textlink="">
      <xdr:nvSpPr>
        <xdr:cNvPr id="352" name="テキスト ボックス 351"/>
        <xdr:cNvSpPr txBox="1"/>
      </xdr:nvSpPr>
      <xdr:spPr>
        <a:xfrm>
          <a:off x="8515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119492</xdr:rowOff>
    </xdr:from>
    <xdr:to>
      <xdr:col>41</xdr:col>
      <xdr:colOff>50800</xdr:colOff>
      <xdr:row>56</xdr:row>
      <xdr:rowOff>147838</xdr:rowOff>
    </xdr:to>
    <xdr:cxnSp macro="">
      <xdr:nvCxnSpPr>
        <xdr:cNvPr id="353" name="直線コネクタ 352"/>
        <xdr:cNvCxnSpPr/>
      </xdr:nvCxnSpPr>
      <xdr:spPr>
        <a:xfrm>
          <a:off x="6972300" y="9720692"/>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5" name="テキスト ボックス 354"/>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171386</xdr:rowOff>
    </xdr:from>
    <xdr:ext cx="469744" cy="259045"/>
    <xdr:sp macro="" textlink="">
      <xdr:nvSpPr>
        <xdr:cNvPr id="357" name="テキスト ボックス 356"/>
        <xdr:cNvSpPr txBox="1"/>
      </xdr:nvSpPr>
      <xdr:spPr>
        <a:xfrm>
          <a:off x="6737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23475</xdr:rowOff>
    </xdr:from>
    <xdr:to>
      <xdr:col>55</xdr:col>
      <xdr:colOff>50800</xdr:colOff>
      <xdr:row>56</xdr:row>
      <xdr:rowOff>125075</xdr:rowOff>
    </xdr:to>
    <xdr:sp macro="" textlink="">
      <xdr:nvSpPr>
        <xdr:cNvPr id="363" name="楕円 362"/>
        <xdr:cNvSpPr/>
      </xdr:nvSpPr>
      <xdr:spPr>
        <a:xfrm>
          <a:off x="10426700" y="96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46352</xdr:rowOff>
    </xdr:from>
    <xdr:ext cx="469744" cy="259045"/>
    <xdr:sp macro="" textlink="">
      <xdr:nvSpPr>
        <xdr:cNvPr id="364" name="農林水産業費該当値テキスト"/>
        <xdr:cNvSpPr txBox="1"/>
      </xdr:nvSpPr>
      <xdr:spPr>
        <a:xfrm>
          <a:off x="10528300" y="94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57582</xdr:rowOff>
    </xdr:from>
    <xdr:to>
      <xdr:col>50</xdr:col>
      <xdr:colOff>165100</xdr:colOff>
      <xdr:row>56</xdr:row>
      <xdr:rowOff>159182</xdr:rowOff>
    </xdr:to>
    <xdr:sp macro="" textlink="">
      <xdr:nvSpPr>
        <xdr:cNvPr id="365" name="楕円 364"/>
        <xdr:cNvSpPr/>
      </xdr:nvSpPr>
      <xdr:spPr>
        <a:xfrm>
          <a:off x="9588500" y="96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4259</xdr:rowOff>
    </xdr:from>
    <xdr:ext cx="469744" cy="259045"/>
    <xdr:sp macro="" textlink="">
      <xdr:nvSpPr>
        <xdr:cNvPr id="366" name="テキスト ボックス 365"/>
        <xdr:cNvSpPr txBox="1"/>
      </xdr:nvSpPr>
      <xdr:spPr>
        <a:xfrm>
          <a:off x="9404428" y="943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76967</xdr:rowOff>
    </xdr:from>
    <xdr:to>
      <xdr:col>46</xdr:col>
      <xdr:colOff>38100</xdr:colOff>
      <xdr:row>57</xdr:row>
      <xdr:rowOff>7117</xdr:rowOff>
    </xdr:to>
    <xdr:sp macro="" textlink="">
      <xdr:nvSpPr>
        <xdr:cNvPr id="367" name="楕円 366"/>
        <xdr:cNvSpPr/>
      </xdr:nvSpPr>
      <xdr:spPr>
        <a:xfrm>
          <a:off x="8699500" y="96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23644</xdr:rowOff>
    </xdr:from>
    <xdr:ext cx="469744" cy="259045"/>
    <xdr:sp macro="" textlink="">
      <xdr:nvSpPr>
        <xdr:cNvPr id="368" name="テキスト ボックス 367"/>
        <xdr:cNvSpPr txBox="1"/>
      </xdr:nvSpPr>
      <xdr:spPr>
        <a:xfrm>
          <a:off x="8515428" y="945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97038</xdr:rowOff>
    </xdr:from>
    <xdr:to>
      <xdr:col>41</xdr:col>
      <xdr:colOff>101600</xdr:colOff>
      <xdr:row>57</xdr:row>
      <xdr:rowOff>27188</xdr:rowOff>
    </xdr:to>
    <xdr:sp macro="" textlink="">
      <xdr:nvSpPr>
        <xdr:cNvPr id="369" name="楕円 368"/>
        <xdr:cNvSpPr/>
      </xdr:nvSpPr>
      <xdr:spPr>
        <a:xfrm>
          <a:off x="7810500" y="9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43715</xdr:rowOff>
    </xdr:from>
    <xdr:ext cx="469744" cy="259045"/>
    <xdr:sp macro="" textlink="">
      <xdr:nvSpPr>
        <xdr:cNvPr id="370" name="テキスト ボックス 369"/>
        <xdr:cNvSpPr txBox="1"/>
      </xdr:nvSpPr>
      <xdr:spPr>
        <a:xfrm>
          <a:off x="7626428" y="947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68692</xdr:rowOff>
    </xdr:from>
    <xdr:to>
      <xdr:col>36</xdr:col>
      <xdr:colOff>165100</xdr:colOff>
      <xdr:row>56</xdr:row>
      <xdr:rowOff>170292</xdr:rowOff>
    </xdr:to>
    <xdr:sp macro="" textlink="">
      <xdr:nvSpPr>
        <xdr:cNvPr id="371" name="楕円 370"/>
        <xdr:cNvSpPr/>
      </xdr:nvSpPr>
      <xdr:spPr>
        <a:xfrm>
          <a:off x="6921500" y="96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15369</xdr:rowOff>
    </xdr:from>
    <xdr:ext cx="469744" cy="259045"/>
    <xdr:sp macro="" textlink="">
      <xdr:nvSpPr>
        <xdr:cNvPr id="372" name="テキスト ボックス 371"/>
        <xdr:cNvSpPr txBox="1"/>
      </xdr:nvSpPr>
      <xdr:spPr>
        <a:xfrm>
          <a:off x="6737428" y="94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17252</xdr:rowOff>
    </xdr:from>
    <xdr:to>
      <xdr:col>55</xdr:col>
      <xdr:colOff>0</xdr:colOff>
      <xdr:row>71</xdr:row>
      <xdr:rowOff>57127</xdr:rowOff>
    </xdr:to>
    <xdr:cxnSp macro="">
      <xdr:nvCxnSpPr>
        <xdr:cNvPr id="403" name="直線コネクタ 402"/>
        <xdr:cNvCxnSpPr/>
      </xdr:nvCxnSpPr>
      <xdr:spPr>
        <a:xfrm>
          <a:off x="9639300" y="12190202"/>
          <a:ext cx="8382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88314</xdr:rowOff>
    </xdr:from>
    <xdr:to>
      <xdr:col>50</xdr:col>
      <xdr:colOff>114300</xdr:colOff>
      <xdr:row>71</xdr:row>
      <xdr:rowOff>17252</xdr:rowOff>
    </xdr:to>
    <xdr:cxnSp macro="">
      <xdr:nvCxnSpPr>
        <xdr:cNvPr id="406" name="直線コネクタ 405"/>
        <xdr:cNvCxnSpPr/>
      </xdr:nvCxnSpPr>
      <xdr:spPr>
        <a:xfrm>
          <a:off x="8750300" y="12089814"/>
          <a:ext cx="889000" cy="10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8" name="テキスト ボックス 407"/>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88314</xdr:rowOff>
    </xdr:from>
    <xdr:to>
      <xdr:col>45</xdr:col>
      <xdr:colOff>177800</xdr:colOff>
      <xdr:row>75</xdr:row>
      <xdr:rowOff>13382</xdr:rowOff>
    </xdr:to>
    <xdr:cxnSp macro="">
      <xdr:nvCxnSpPr>
        <xdr:cNvPr id="409" name="直線コネクタ 408"/>
        <xdr:cNvCxnSpPr/>
      </xdr:nvCxnSpPr>
      <xdr:spPr>
        <a:xfrm flipV="1">
          <a:off x="7861300" y="12089814"/>
          <a:ext cx="889000" cy="78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89240</xdr:rowOff>
    </xdr:from>
    <xdr:ext cx="534377" cy="259045"/>
    <xdr:sp macro="" textlink="">
      <xdr:nvSpPr>
        <xdr:cNvPr id="411" name="テキスト ボックス 410"/>
        <xdr:cNvSpPr txBox="1"/>
      </xdr:nvSpPr>
      <xdr:spPr>
        <a:xfrm>
          <a:off x="8483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161923</xdr:rowOff>
    </xdr:from>
    <xdr:to>
      <xdr:col>41</xdr:col>
      <xdr:colOff>50800</xdr:colOff>
      <xdr:row>75</xdr:row>
      <xdr:rowOff>13382</xdr:rowOff>
    </xdr:to>
    <xdr:cxnSp macro="">
      <xdr:nvCxnSpPr>
        <xdr:cNvPr id="412" name="直線コネクタ 411"/>
        <xdr:cNvCxnSpPr/>
      </xdr:nvCxnSpPr>
      <xdr:spPr>
        <a:xfrm>
          <a:off x="6972300" y="12849223"/>
          <a:ext cx="889000" cy="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26130</xdr:rowOff>
    </xdr:from>
    <xdr:ext cx="469744" cy="259045"/>
    <xdr:sp macro="" textlink="">
      <xdr:nvSpPr>
        <xdr:cNvPr id="414" name="テキスト ボックス 413"/>
        <xdr:cNvSpPr txBox="1"/>
      </xdr:nvSpPr>
      <xdr:spPr>
        <a:xfrm>
          <a:off x="7626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16" name="テキスト ボックス 415"/>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6327</xdr:rowOff>
    </xdr:from>
    <xdr:to>
      <xdr:col>55</xdr:col>
      <xdr:colOff>50800</xdr:colOff>
      <xdr:row>71</xdr:row>
      <xdr:rowOff>107927</xdr:rowOff>
    </xdr:to>
    <xdr:sp macro="" textlink="">
      <xdr:nvSpPr>
        <xdr:cNvPr id="422" name="楕円 421"/>
        <xdr:cNvSpPr/>
      </xdr:nvSpPr>
      <xdr:spPr>
        <a:xfrm>
          <a:off x="10426700" y="121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130804</xdr:rowOff>
    </xdr:from>
    <xdr:ext cx="534377" cy="259045"/>
    <xdr:sp macro="" textlink="">
      <xdr:nvSpPr>
        <xdr:cNvPr id="423" name="商工費該当値テキスト"/>
        <xdr:cNvSpPr txBox="1"/>
      </xdr:nvSpPr>
      <xdr:spPr>
        <a:xfrm>
          <a:off x="10528300" y="121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137902</xdr:rowOff>
    </xdr:from>
    <xdr:to>
      <xdr:col>50</xdr:col>
      <xdr:colOff>165100</xdr:colOff>
      <xdr:row>71</xdr:row>
      <xdr:rowOff>68052</xdr:rowOff>
    </xdr:to>
    <xdr:sp macro="" textlink="">
      <xdr:nvSpPr>
        <xdr:cNvPr id="424" name="楕円 423"/>
        <xdr:cNvSpPr/>
      </xdr:nvSpPr>
      <xdr:spPr>
        <a:xfrm>
          <a:off x="9588500" y="121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84579</xdr:rowOff>
    </xdr:from>
    <xdr:ext cx="534377" cy="259045"/>
    <xdr:sp macro="" textlink="">
      <xdr:nvSpPr>
        <xdr:cNvPr id="425" name="テキスト ボックス 424"/>
        <xdr:cNvSpPr txBox="1"/>
      </xdr:nvSpPr>
      <xdr:spPr>
        <a:xfrm>
          <a:off x="9372111" y="119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37514</xdr:rowOff>
    </xdr:from>
    <xdr:to>
      <xdr:col>46</xdr:col>
      <xdr:colOff>38100</xdr:colOff>
      <xdr:row>70</xdr:row>
      <xdr:rowOff>139114</xdr:rowOff>
    </xdr:to>
    <xdr:sp macro="" textlink="">
      <xdr:nvSpPr>
        <xdr:cNvPr id="426" name="楕円 425"/>
        <xdr:cNvSpPr/>
      </xdr:nvSpPr>
      <xdr:spPr>
        <a:xfrm>
          <a:off x="8699500" y="120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155641</xdr:rowOff>
    </xdr:from>
    <xdr:ext cx="534377" cy="259045"/>
    <xdr:sp macro="" textlink="">
      <xdr:nvSpPr>
        <xdr:cNvPr id="427" name="テキスト ボックス 426"/>
        <xdr:cNvSpPr txBox="1"/>
      </xdr:nvSpPr>
      <xdr:spPr>
        <a:xfrm>
          <a:off x="8483111" y="118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134032</xdr:rowOff>
    </xdr:from>
    <xdr:to>
      <xdr:col>41</xdr:col>
      <xdr:colOff>101600</xdr:colOff>
      <xdr:row>75</xdr:row>
      <xdr:rowOff>64182</xdr:rowOff>
    </xdr:to>
    <xdr:sp macro="" textlink="">
      <xdr:nvSpPr>
        <xdr:cNvPr id="428" name="楕円 427"/>
        <xdr:cNvSpPr/>
      </xdr:nvSpPr>
      <xdr:spPr>
        <a:xfrm>
          <a:off x="7810500" y="128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80709</xdr:rowOff>
    </xdr:from>
    <xdr:ext cx="534377" cy="259045"/>
    <xdr:sp macro="" textlink="">
      <xdr:nvSpPr>
        <xdr:cNvPr id="429" name="テキスト ボックス 428"/>
        <xdr:cNvSpPr txBox="1"/>
      </xdr:nvSpPr>
      <xdr:spPr>
        <a:xfrm>
          <a:off x="7594111" y="125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111123</xdr:rowOff>
    </xdr:from>
    <xdr:to>
      <xdr:col>36</xdr:col>
      <xdr:colOff>165100</xdr:colOff>
      <xdr:row>75</xdr:row>
      <xdr:rowOff>41273</xdr:rowOff>
    </xdr:to>
    <xdr:sp macro="" textlink="">
      <xdr:nvSpPr>
        <xdr:cNvPr id="430" name="楕円 429"/>
        <xdr:cNvSpPr/>
      </xdr:nvSpPr>
      <xdr:spPr>
        <a:xfrm>
          <a:off x="6921500" y="127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57800</xdr:rowOff>
    </xdr:from>
    <xdr:ext cx="534377" cy="259045"/>
    <xdr:sp macro="" textlink="">
      <xdr:nvSpPr>
        <xdr:cNvPr id="431" name="テキスト ボックス 430"/>
        <xdr:cNvSpPr txBox="1"/>
      </xdr:nvSpPr>
      <xdr:spPr>
        <a:xfrm>
          <a:off x="6705111" y="125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34821</xdr:rowOff>
    </xdr:from>
    <xdr:to>
      <xdr:col>55</xdr:col>
      <xdr:colOff>0</xdr:colOff>
      <xdr:row>97</xdr:row>
      <xdr:rowOff>64736</xdr:rowOff>
    </xdr:to>
    <xdr:cxnSp macro="">
      <xdr:nvCxnSpPr>
        <xdr:cNvPr id="463" name="直線コネクタ 462"/>
        <xdr:cNvCxnSpPr/>
      </xdr:nvCxnSpPr>
      <xdr:spPr>
        <a:xfrm flipV="1">
          <a:off x="9639300" y="16665471"/>
          <a:ext cx="838200" cy="2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64736</xdr:rowOff>
    </xdr:from>
    <xdr:to>
      <xdr:col>50</xdr:col>
      <xdr:colOff>114300</xdr:colOff>
      <xdr:row>97</xdr:row>
      <xdr:rowOff>125592</xdr:rowOff>
    </xdr:to>
    <xdr:cxnSp macro="">
      <xdr:nvCxnSpPr>
        <xdr:cNvPr id="466" name="直線コネクタ 465"/>
        <xdr:cNvCxnSpPr/>
      </xdr:nvCxnSpPr>
      <xdr:spPr>
        <a:xfrm flipV="1">
          <a:off x="8750300" y="16695386"/>
          <a:ext cx="889000" cy="6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8" name="テキスト ボックス 467"/>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93915</xdr:rowOff>
    </xdr:from>
    <xdr:to>
      <xdr:col>45</xdr:col>
      <xdr:colOff>177800</xdr:colOff>
      <xdr:row>97</xdr:row>
      <xdr:rowOff>125592</xdr:rowOff>
    </xdr:to>
    <xdr:cxnSp macro="">
      <xdr:nvCxnSpPr>
        <xdr:cNvPr id="469" name="直線コネクタ 468"/>
        <xdr:cNvCxnSpPr/>
      </xdr:nvCxnSpPr>
      <xdr:spPr>
        <a:xfrm>
          <a:off x="7861300" y="16724565"/>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11124</xdr:rowOff>
    </xdr:from>
    <xdr:ext cx="534377" cy="259045"/>
    <xdr:sp macro="" textlink="">
      <xdr:nvSpPr>
        <xdr:cNvPr id="471" name="テキスト ボックス 470"/>
        <xdr:cNvSpPr txBox="1"/>
      </xdr:nvSpPr>
      <xdr:spPr>
        <a:xfrm>
          <a:off x="8483111" y="16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93915</xdr:rowOff>
    </xdr:from>
    <xdr:to>
      <xdr:col>41</xdr:col>
      <xdr:colOff>50800</xdr:colOff>
      <xdr:row>97</xdr:row>
      <xdr:rowOff>154738</xdr:rowOff>
    </xdr:to>
    <xdr:cxnSp macro="">
      <xdr:nvCxnSpPr>
        <xdr:cNvPr id="472" name="直線コネクタ 471"/>
        <xdr:cNvCxnSpPr/>
      </xdr:nvCxnSpPr>
      <xdr:spPr>
        <a:xfrm flipV="1">
          <a:off x="6972300" y="16724565"/>
          <a:ext cx="889000" cy="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21395</xdr:rowOff>
    </xdr:from>
    <xdr:ext cx="534377" cy="259045"/>
    <xdr:sp macro="" textlink="">
      <xdr:nvSpPr>
        <xdr:cNvPr id="474" name="テキスト ボックス 473"/>
        <xdr:cNvSpPr txBox="1"/>
      </xdr:nvSpPr>
      <xdr:spPr>
        <a:xfrm>
          <a:off x="7594111" y="16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155471</xdr:rowOff>
    </xdr:from>
    <xdr:to>
      <xdr:col>55</xdr:col>
      <xdr:colOff>50800</xdr:colOff>
      <xdr:row>97</xdr:row>
      <xdr:rowOff>85621</xdr:rowOff>
    </xdr:to>
    <xdr:sp macro="" textlink="">
      <xdr:nvSpPr>
        <xdr:cNvPr id="482" name="楕円 481"/>
        <xdr:cNvSpPr/>
      </xdr:nvSpPr>
      <xdr:spPr>
        <a:xfrm>
          <a:off x="10426700" y="1661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6898</xdr:rowOff>
    </xdr:from>
    <xdr:ext cx="534377" cy="259045"/>
    <xdr:sp macro="" textlink="">
      <xdr:nvSpPr>
        <xdr:cNvPr id="483" name="土木費該当値テキスト"/>
        <xdr:cNvSpPr txBox="1"/>
      </xdr:nvSpPr>
      <xdr:spPr>
        <a:xfrm>
          <a:off x="10528300" y="164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13936</xdr:rowOff>
    </xdr:from>
    <xdr:to>
      <xdr:col>50</xdr:col>
      <xdr:colOff>165100</xdr:colOff>
      <xdr:row>97</xdr:row>
      <xdr:rowOff>115536</xdr:rowOff>
    </xdr:to>
    <xdr:sp macro="" textlink="">
      <xdr:nvSpPr>
        <xdr:cNvPr id="484" name="楕円 483"/>
        <xdr:cNvSpPr/>
      </xdr:nvSpPr>
      <xdr:spPr>
        <a:xfrm>
          <a:off x="9588500" y="166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132063</xdr:rowOff>
    </xdr:from>
    <xdr:ext cx="534377" cy="259045"/>
    <xdr:sp macro="" textlink="">
      <xdr:nvSpPr>
        <xdr:cNvPr id="485" name="テキスト ボックス 484"/>
        <xdr:cNvSpPr txBox="1"/>
      </xdr:nvSpPr>
      <xdr:spPr>
        <a:xfrm>
          <a:off x="9372111" y="164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74792</xdr:rowOff>
    </xdr:from>
    <xdr:to>
      <xdr:col>46</xdr:col>
      <xdr:colOff>38100</xdr:colOff>
      <xdr:row>98</xdr:row>
      <xdr:rowOff>4942</xdr:rowOff>
    </xdr:to>
    <xdr:sp macro="" textlink="">
      <xdr:nvSpPr>
        <xdr:cNvPr id="486" name="楕円 485"/>
        <xdr:cNvSpPr/>
      </xdr:nvSpPr>
      <xdr:spPr>
        <a:xfrm>
          <a:off x="8699500" y="167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21469</xdr:rowOff>
    </xdr:from>
    <xdr:ext cx="534377" cy="259045"/>
    <xdr:sp macro="" textlink="">
      <xdr:nvSpPr>
        <xdr:cNvPr id="487" name="テキスト ボックス 486"/>
        <xdr:cNvSpPr txBox="1"/>
      </xdr:nvSpPr>
      <xdr:spPr>
        <a:xfrm>
          <a:off x="8483111" y="164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43115</xdr:rowOff>
    </xdr:from>
    <xdr:to>
      <xdr:col>41</xdr:col>
      <xdr:colOff>101600</xdr:colOff>
      <xdr:row>97</xdr:row>
      <xdr:rowOff>144715</xdr:rowOff>
    </xdr:to>
    <xdr:sp macro="" textlink="">
      <xdr:nvSpPr>
        <xdr:cNvPr id="488" name="楕円 487"/>
        <xdr:cNvSpPr/>
      </xdr:nvSpPr>
      <xdr:spPr>
        <a:xfrm>
          <a:off x="7810500" y="166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161242</xdr:rowOff>
    </xdr:from>
    <xdr:ext cx="534377" cy="259045"/>
    <xdr:sp macro="" textlink="">
      <xdr:nvSpPr>
        <xdr:cNvPr id="489" name="テキスト ボックス 488"/>
        <xdr:cNvSpPr txBox="1"/>
      </xdr:nvSpPr>
      <xdr:spPr>
        <a:xfrm>
          <a:off x="7594111" y="164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103938</xdr:rowOff>
    </xdr:from>
    <xdr:to>
      <xdr:col>36</xdr:col>
      <xdr:colOff>165100</xdr:colOff>
      <xdr:row>98</xdr:row>
      <xdr:rowOff>34088</xdr:rowOff>
    </xdr:to>
    <xdr:sp macro="" textlink="">
      <xdr:nvSpPr>
        <xdr:cNvPr id="490" name="楕円 489"/>
        <xdr:cNvSpPr/>
      </xdr:nvSpPr>
      <xdr:spPr>
        <a:xfrm>
          <a:off x="6921500" y="167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25215</xdr:rowOff>
    </xdr:from>
    <xdr:ext cx="534377" cy="259045"/>
    <xdr:sp macro="" textlink="">
      <xdr:nvSpPr>
        <xdr:cNvPr id="491" name="テキスト ボックス 490"/>
        <xdr:cNvSpPr txBox="1"/>
      </xdr:nvSpPr>
      <xdr:spPr>
        <a:xfrm>
          <a:off x="6705111" y="168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62738</xdr:rowOff>
    </xdr:from>
    <xdr:to>
      <xdr:col>85</xdr:col>
      <xdr:colOff>127000</xdr:colOff>
      <xdr:row>36</xdr:row>
      <xdr:rowOff>165132</xdr:rowOff>
    </xdr:to>
    <xdr:cxnSp macro="">
      <xdr:nvCxnSpPr>
        <xdr:cNvPr id="525" name="直線コネクタ 524"/>
        <xdr:cNvCxnSpPr/>
      </xdr:nvCxnSpPr>
      <xdr:spPr>
        <a:xfrm>
          <a:off x="15481300" y="6234938"/>
          <a:ext cx="8382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62738</xdr:rowOff>
    </xdr:from>
    <xdr:to>
      <xdr:col>81</xdr:col>
      <xdr:colOff>50800</xdr:colOff>
      <xdr:row>36</xdr:row>
      <xdr:rowOff>71787</xdr:rowOff>
    </xdr:to>
    <xdr:cxnSp macro="">
      <xdr:nvCxnSpPr>
        <xdr:cNvPr id="528" name="直線コネクタ 527"/>
        <xdr:cNvCxnSpPr/>
      </xdr:nvCxnSpPr>
      <xdr:spPr>
        <a:xfrm flipV="1">
          <a:off x="14592300" y="623493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160750</xdr:rowOff>
    </xdr:from>
    <xdr:to>
      <xdr:col>76</xdr:col>
      <xdr:colOff>114300</xdr:colOff>
      <xdr:row>36</xdr:row>
      <xdr:rowOff>71787</xdr:rowOff>
    </xdr:to>
    <xdr:cxnSp macro="">
      <xdr:nvCxnSpPr>
        <xdr:cNvPr id="531" name="直線コネクタ 530"/>
        <xdr:cNvCxnSpPr/>
      </xdr:nvCxnSpPr>
      <xdr:spPr>
        <a:xfrm>
          <a:off x="13703300" y="5818600"/>
          <a:ext cx="889000" cy="4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160750</xdr:rowOff>
    </xdr:from>
    <xdr:to>
      <xdr:col>71</xdr:col>
      <xdr:colOff>177800</xdr:colOff>
      <xdr:row>33</xdr:row>
      <xdr:rowOff>166465</xdr:rowOff>
    </xdr:to>
    <xdr:cxnSp macro="">
      <xdr:nvCxnSpPr>
        <xdr:cNvPr id="534" name="直線コネクタ 533"/>
        <xdr:cNvCxnSpPr/>
      </xdr:nvCxnSpPr>
      <xdr:spPr>
        <a:xfrm flipV="1">
          <a:off x="12814300" y="5818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36" name="テキスト ボックス 535"/>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114332</xdr:rowOff>
    </xdr:from>
    <xdr:to>
      <xdr:col>85</xdr:col>
      <xdr:colOff>177800</xdr:colOff>
      <xdr:row>37</xdr:row>
      <xdr:rowOff>44482</xdr:rowOff>
    </xdr:to>
    <xdr:sp macro="" textlink="">
      <xdr:nvSpPr>
        <xdr:cNvPr id="544" name="楕円 543"/>
        <xdr:cNvSpPr/>
      </xdr:nvSpPr>
      <xdr:spPr>
        <a:xfrm>
          <a:off x="16268700" y="62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92759</xdr:rowOff>
    </xdr:from>
    <xdr:ext cx="534377" cy="259045"/>
    <xdr:sp macro="" textlink="">
      <xdr:nvSpPr>
        <xdr:cNvPr id="545" name="消防費該当値テキスト"/>
        <xdr:cNvSpPr txBox="1"/>
      </xdr:nvSpPr>
      <xdr:spPr>
        <a:xfrm>
          <a:off x="16370300" y="62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11938</xdr:rowOff>
    </xdr:from>
    <xdr:to>
      <xdr:col>81</xdr:col>
      <xdr:colOff>101600</xdr:colOff>
      <xdr:row>36</xdr:row>
      <xdr:rowOff>113538</xdr:rowOff>
    </xdr:to>
    <xdr:sp macro="" textlink="">
      <xdr:nvSpPr>
        <xdr:cNvPr id="546" name="楕円 545"/>
        <xdr:cNvSpPr/>
      </xdr:nvSpPr>
      <xdr:spPr>
        <a:xfrm>
          <a:off x="15430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104665</xdr:rowOff>
    </xdr:from>
    <xdr:ext cx="534377" cy="259045"/>
    <xdr:sp macro="" textlink="">
      <xdr:nvSpPr>
        <xdr:cNvPr id="547" name="テキスト ボックス 546"/>
        <xdr:cNvSpPr txBox="1"/>
      </xdr:nvSpPr>
      <xdr:spPr>
        <a:xfrm>
          <a:off x="15214111" y="62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20987</xdr:rowOff>
    </xdr:from>
    <xdr:to>
      <xdr:col>76</xdr:col>
      <xdr:colOff>165100</xdr:colOff>
      <xdr:row>36</xdr:row>
      <xdr:rowOff>122587</xdr:rowOff>
    </xdr:to>
    <xdr:sp macro="" textlink="">
      <xdr:nvSpPr>
        <xdr:cNvPr id="548" name="楕円 547"/>
        <xdr:cNvSpPr/>
      </xdr:nvSpPr>
      <xdr:spPr>
        <a:xfrm>
          <a:off x="14541500" y="61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113714</xdr:rowOff>
    </xdr:from>
    <xdr:ext cx="534377" cy="259045"/>
    <xdr:sp macro="" textlink="">
      <xdr:nvSpPr>
        <xdr:cNvPr id="549" name="テキスト ボックス 548"/>
        <xdr:cNvSpPr txBox="1"/>
      </xdr:nvSpPr>
      <xdr:spPr>
        <a:xfrm>
          <a:off x="14325111" y="628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109950</xdr:rowOff>
    </xdr:from>
    <xdr:to>
      <xdr:col>72</xdr:col>
      <xdr:colOff>38100</xdr:colOff>
      <xdr:row>34</xdr:row>
      <xdr:rowOff>40100</xdr:rowOff>
    </xdr:to>
    <xdr:sp macro="" textlink="">
      <xdr:nvSpPr>
        <xdr:cNvPr id="550" name="楕円 549"/>
        <xdr:cNvSpPr/>
      </xdr:nvSpPr>
      <xdr:spPr>
        <a:xfrm>
          <a:off x="13652500" y="57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56627</xdr:rowOff>
    </xdr:from>
    <xdr:ext cx="534377" cy="259045"/>
    <xdr:sp macro="" textlink="">
      <xdr:nvSpPr>
        <xdr:cNvPr id="551" name="テキスト ボックス 550"/>
        <xdr:cNvSpPr txBox="1"/>
      </xdr:nvSpPr>
      <xdr:spPr>
        <a:xfrm>
          <a:off x="13436111" y="554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115665</xdr:rowOff>
    </xdr:from>
    <xdr:to>
      <xdr:col>67</xdr:col>
      <xdr:colOff>101600</xdr:colOff>
      <xdr:row>34</xdr:row>
      <xdr:rowOff>45815</xdr:rowOff>
    </xdr:to>
    <xdr:sp macro="" textlink="">
      <xdr:nvSpPr>
        <xdr:cNvPr id="552" name="楕円 551"/>
        <xdr:cNvSpPr/>
      </xdr:nvSpPr>
      <xdr:spPr>
        <a:xfrm>
          <a:off x="12763500" y="57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62342</xdr:rowOff>
    </xdr:from>
    <xdr:ext cx="534377" cy="259045"/>
    <xdr:sp macro="" textlink="">
      <xdr:nvSpPr>
        <xdr:cNvPr id="553" name="テキスト ボックス 552"/>
        <xdr:cNvSpPr txBox="1"/>
      </xdr:nvSpPr>
      <xdr:spPr>
        <a:xfrm>
          <a:off x="12547111" y="55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157531</xdr:rowOff>
    </xdr:from>
    <xdr:to>
      <xdr:col>85</xdr:col>
      <xdr:colOff>127000</xdr:colOff>
      <xdr:row>56</xdr:row>
      <xdr:rowOff>129481</xdr:rowOff>
    </xdr:to>
    <xdr:cxnSp macro="">
      <xdr:nvCxnSpPr>
        <xdr:cNvPr id="581" name="直線コネクタ 580"/>
        <xdr:cNvCxnSpPr/>
      </xdr:nvCxnSpPr>
      <xdr:spPr>
        <a:xfrm flipV="1">
          <a:off x="15481300" y="9415831"/>
          <a:ext cx="838200" cy="31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75760</xdr:rowOff>
    </xdr:from>
    <xdr:to>
      <xdr:col>81</xdr:col>
      <xdr:colOff>50800</xdr:colOff>
      <xdr:row>56</xdr:row>
      <xdr:rowOff>129481</xdr:rowOff>
    </xdr:to>
    <xdr:cxnSp macro="">
      <xdr:nvCxnSpPr>
        <xdr:cNvPr id="584" name="直線コネクタ 583"/>
        <xdr:cNvCxnSpPr/>
      </xdr:nvCxnSpPr>
      <xdr:spPr>
        <a:xfrm>
          <a:off x="14592300" y="9676960"/>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64467</xdr:rowOff>
    </xdr:from>
    <xdr:to>
      <xdr:col>76</xdr:col>
      <xdr:colOff>114300</xdr:colOff>
      <xdr:row>56</xdr:row>
      <xdr:rowOff>75760</xdr:rowOff>
    </xdr:to>
    <xdr:cxnSp macro="">
      <xdr:nvCxnSpPr>
        <xdr:cNvPr id="587" name="直線コネクタ 586"/>
        <xdr:cNvCxnSpPr/>
      </xdr:nvCxnSpPr>
      <xdr:spPr>
        <a:xfrm>
          <a:off x="13703300" y="9494217"/>
          <a:ext cx="889000" cy="18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64467</xdr:rowOff>
    </xdr:from>
    <xdr:to>
      <xdr:col>71</xdr:col>
      <xdr:colOff>177800</xdr:colOff>
      <xdr:row>56</xdr:row>
      <xdr:rowOff>141071</xdr:rowOff>
    </xdr:to>
    <xdr:cxnSp macro="">
      <xdr:nvCxnSpPr>
        <xdr:cNvPr id="590" name="直線コネクタ 589"/>
        <xdr:cNvCxnSpPr/>
      </xdr:nvCxnSpPr>
      <xdr:spPr>
        <a:xfrm flipV="1">
          <a:off x="12814300" y="9494217"/>
          <a:ext cx="889000" cy="24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106731</xdr:rowOff>
    </xdr:from>
    <xdr:to>
      <xdr:col>85</xdr:col>
      <xdr:colOff>177800</xdr:colOff>
      <xdr:row>55</xdr:row>
      <xdr:rowOff>36881</xdr:rowOff>
    </xdr:to>
    <xdr:sp macro="" textlink="">
      <xdr:nvSpPr>
        <xdr:cNvPr id="600" name="楕円 599"/>
        <xdr:cNvSpPr/>
      </xdr:nvSpPr>
      <xdr:spPr>
        <a:xfrm>
          <a:off x="16268700" y="93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129608</xdr:rowOff>
    </xdr:from>
    <xdr:ext cx="534377" cy="259045"/>
    <xdr:sp macro="" textlink="">
      <xdr:nvSpPr>
        <xdr:cNvPr id="601" name="教育費該当値テキスト"/>
        <xdr:cNvSpPr txBox="1"/>
      </xdr:nvSpPr>
      <xdr:spPr>
        <a:xfrm>
          <a:off x="16370300" y="92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78681</xdr:rowOff>
    </xdr:from>
    <xdr:to>
      <xdr:col>81</xdr:col>
      <xdr:colOff>101600</xdr:colOff>
      <xdr:row>57</xdr:row>
      <xdr:rowOff>8831</xdr:rowOff>
    </xdr:to>
    <xdr:sp macro="" textlink="">
      <xdr:nvSpPr>
        <xdr:cNvPr id="602" name="楕円 601"/>
        <xdr:cNvSpPr/>
      </xdr:nvSpPr>
      <xdr:spPr>
        <a:xfrm>
          <a:off x="15430500" y="96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171408</xdr:rowOff>
    </xdr:from>
    <xdr:ext cx="534377" cy="259045"/>
    <xdr:sp macro="" textlink="">
      <xdr:nvSpPr>
        <xdr:cNvPr id="603" name="テキスト ボックス 602"/>
        <xdr:cNvSpPr txBox="1"/>
      </xdr:nvSpPr>
      <xdr:spPr>
        <a:xfrm>
          <a:off x="15214111" y="97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24960</xdr:rowOff>
    </xdr:from>
    <xdr:to>
      <xdr:col>76</xdr:col>
      <xdr:colOff>165100</xdr:colOff>
      <xdr:row>56</xdr:row>
      <xdr:rowOff>126560</xdr:rowOff>
    </xdr:to>
    <xdr:sp macro="" textlink="">
      <xdr:nvSpPr>
        <xdr:cNvPr id="604" name="楕円 603"/>
        <xdr:cNvSpPr/>
      </xdr:nvSpPr>
      <xdr:spPr>
        <a:xfrm>
          <a:off x="14541500" y="96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117687</xdr:rowOff>
    </xdr:from>
    <xdr:ext cx="534377" cy="259045"/>
    <xdr:sp macro="" textlink="">
      <xdr:nvSpPr>
        <xdr:cNvPr id="605" name="テキスト ボックス 604"/>
        <xdr:cNvSpPr txBox="1"/>
      </xdr:nvSpPr>
      <xdr:spPr>
        <a:xfrm>
          <a:off x="14325111" y="97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13667</xdr:rowOff>
    </xdr:from>
    <xdr:to>
      <xdr:col>72</xdr:col>
      <xdr:colOff>38100</xdr:colOff>
      <xdr:row>55</xdr:row>
      <xdr:rowOff>115267</xdr:rowOff>
    </xdr:to>
    <xdr:sp macro="" textlink="">
      <xdr:nvSpPr>
        <xdr:cNvPr id="606" name="楕円 605"/>
        <xdr:cNvSpPr/>
      </xdr:nvSpPr>
      <xdr:spPr>
        <a:xfrm>
          <a:off x="13652500" y="94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131794</xdr:rowOff>
    </xdr:from>
    <xdr:ext cx="534377" cy="259045"/>
    <xdr:sp macro="" textlink="">
      <xdr:nvSpPr>
        <xdr:cNvPr id="607" name="テキスト ボックス 606"/>
        <xdr:cNvSpPr txBox="1"/>
      </xdr:nvSpPr>
      <xdr:spPr>
        <a:xfrm>
          <a:off x="13436111" y="92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90271</xdr:rowOff>
    </xdr:from>
    <xdr:to>
      <xdr:col>67</xdr:col>
      <xdr:colOff>101600</xdr:colOff>
      <xdr:row>57</xdr:row>
      <xdr:rowOff>20421</xdr:rowOff>
    </xdr:to>
    <xdr:sp macro="" textlink="">
      <xdr:nvSpPr>
        <xdr:cNvPr id="608" name="楕円 607"/>
        <xdr:cNvSpPr/>
      </xdr:nvSpPr>
      <xdr:spPr>
        <a:xfrm>
          <a:off x="12763500" y="96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11548</xdr:rowOff>
    </xdr:from>
    <xdr:ext cx="534377" cy="259045"/>
    <xdr:sp macro="" textlink="">
      <xdr:nvSpPr>
        <xdr:cNvPr id="609" name="テキスト ボックス 608"/>
        <xdr:cNvSpPr txBox="1"/>
      </xdr:nvSpPr>
      <xdr:spPr>
        <a:xfrm>
          <a:off x="12547111" y="97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31242</xdr:rowOff>
    </xdr:from>
    <xdr:to>
      <xdr:col>85</xdr:col>
      <xdr:colOff>127000</xdr:colOff>
      <xdr:row>79</xdr:row>
      <xdr:rowOff>33528</xdr:rowOff>
    </xdr:to>
    <xdr:cxnSp macro="">
      <xdr:nvCxnSpPr>
        <xdr:cNvPr id="638" name="直線コネクタ 637"/>
        <xdr:cNvCxnSpPr/>
      </xdr:nvCxnSpPr>
      <xdr:spPr>
        <a:xfrm flipV="1">
          <a:off x="15481300" y="135757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33528</xdr:rowOff>
    </xdr:from>
    <xdr:to>
      <xdr:col>81</xdr:col>
      <xdr:colOff>50800</xdr:colOff>
      <xdr:row>79</xdr:row>
      <xdr:rowOff>39497</xdr:rowOff>
    </xdr:to>
    <xdr:cxnSp macro="">
      <xdr:nvCxnSpPr>
        <xdr:cNvPr id="641" name="直線コネクタ 640"/>
        <xdr:cNvCxnSpPr/>
      </xdr:nvCxnSpPr>
      <xdr:spPr>
        <a:xfrm flipV="1">
          <a:off x="14592300" y="13578078"/>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29463</xdr:rowOff>
    </xdr:from>
    <xdr:to>
      <xdr:col>76</xdr:col>
      <xdr:colOff>114300</xdr:colOff>
      <xdr:row>79</xdr:row>
      <xdr:rowOff>39497</xdr:rowOff>
    </xdr:to>
    <xdr:cxnSp macro="">
      <xdr:nvCxnSpPr>
        <xdr:cNvPr id="644" name="直線コネクタ 643"/>
        <xdr:cNvCxnSpPr/>
      </xdr:nvCxnSpPr>
      <xdr:spPr>
        <a:xfrm>
          <a:off x="13703300" y="13574013"/>
          <a:ext cx="889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171069</xdr:rowOff>
    </xdr:from>
    <xdr:to>
      <xdr:col>71</xdr:col>
      <xdr:colOff>177800</xdr:colOff>
      <xdr:row>79</xdr:row>
      <xdr:rowOff>29463</xdr:rowOff>
    </xdr:to>
    <xdr:cxnSp macro="">
      <xdr:nvCxnSpPr>
        <xdr:cNvPr id="647" name="直線コネクタ 646"/>
        <xdr:cNvCxnSpPr/>
      </xdr:nvCxnSpPr>
      <xdr:spPr>
        <a:xfrm>
          <a:off x="12814300" y="13544169"/>
          <a:ext cx="8890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151892</xdr:rowOff>
    </xdr:from>
    <xdr:to>
      <xdr:col>85</xdr:col>
      <xdr:colOff>177800</xdr:colOff>
      <xdr:row>79</xdr:row>
      <xdr:rowOff>82042</xdr:rowOff>
    </xdr:to>
    <xdr:sp macro="" textlink="">
      <xdr:nvSpPr>
        <xdr:cNvPr id="657" name="楕円 656"/>
        <xdr:cNvSpPr/>
      </xdr:nvSpPr>
      <xdr:spPr>
        <a:xfrm>
          <a:off x="162687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66819</xdr:rowOff>
    </xdr:from>
    <xdr:ext cx="378565" cy="259045"/>
    <xdr:sp macro="" textlink="">
      <xdr:nvSpPr>
        <xdr:cNvPr id="658" name="災害復旧費該当値テキスト"/>
        <xdr:cNvSpPr txBox="1"/>
      </xdr:nvSpPr>
      <xdr:spPr>
        <a:xfrm>
          <a:off x="16370300" y="13439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154178</xdr:rowOff>
    </xdr:from>
    <xdr:to>
      <xdr:col>81</xdr:col>
      <xdr:colOff>101600</xdr:colOff>
      <xdr:row>79</xdr:row>
      <xdr:rowOff>84328</xdr:rowOff>
    </xdr:to>
    <xdr:sp macro="" textlink="">
      <xdr:nvSpPr>
        <xdr:cNvPr id="659" name="楕円 658"/>
        <xdr:cNvSpPr/>
      </xdr:nvSpPr>
      <xdr:spPr>
        <a:xfrm>
          <a:off x="15430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75455</xdr:rowOff>
    </xdr:from>
    <xdr:ext cx="313932" cy="259045"/>
    <xdr:sp macro="" textlink="">
      <xdr:nvSpPr>
        <xdr:cNvPr id="660" name="テキスト ボックス 659"/>
        <xdr:cNvSpPr txBox="1"/>
      </xdr:nvSpPr>
      <xdr:spPr>
        <a:xfrm>
          <a:off x="15324333" y="13620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160147</xdr:rowOff>
    </xdr:from>
    <xdr:to>
      <xdr:col>76</xdr:col>
      <xdr:colOff>165100</xdr:colOff>
      <xdr:row>79</xdr:row>
      <xdr:rowOff>90297</xdr:rowOff>
    </xdr:to>
    <xdr:sp macro="" textlink="">
      <xdr:nvSpPr>
        <xdr:cNvPr id="661" name="楕円 660"/>
        <xdr:cNvSpPr/>
      </xdr:nvSpPr>
      <xdr:spPr>
        <a:xfrm>
          <a:off x="145415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81424</xdr:rowOff>
    </xdr:from>
    <xdr:ext cx="313932" cy="259045"/>
    <xdr:sp macro="" textlink="">
      <xdr:nvSpPr>
        <xdr:cNvPr id="662" name="テキスト ボックス 661"/>
        <xdr:cNvSpPr txBox="1"/>
      </xdr:nvSpPr>
      <xdr:spPr>
        <a:xfrm>
          <a:off x="14435333" y="13625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150113</xdr:rowOff>
    </xdr:from>
    <xdr:to>
      <xdr:col>72</xdr:col>
      <xdr:colOff>38100</xdr:colOff>
      <xdr:row>79</xdr:row>
      <xdr:rowOff>80263</xdr:rowOff>
    </xdr:to>
    <xdr:sp macro="" textlink="">
      <xdr:nvSpPr>
        <xdr:cNvPr id="663" name="楕円 662"/>
        <xdr:cNvSpPr/>
      </xdr:nvSpPr>
      <xdr:spPr>
        <a:xfrm>
          <a:off x="13652500" y="135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71390</xdr:rowOff>
    </xdr:from>
    <xdr:ext cx="378565" cy="259045"/>
    <xdr:sp macro="" textlink="">
      <xdr:nvSpPr>
        <xdr:cNvPr id="664" name="テキスト ボックス 663"/>
        <xdr:cNvSpPr txBox="1"/>
      </xdr:nvSpPr>
      <xdr:spPr>
        <a:xfrm>
          <a:off x="13514017" y="1361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120269</xdr:rowOff>
    </xdr:from>
    <xdr:to>
      <xdr:col>67</xdr:col>
      <xdr:colOff>101600</xdr:colOff>
      <xdr:row>79</xdr:row>
      <xdr:rowOff>50419</xdr:rowOff>
    </xdr:to>
    <xdr:sp macro="" textlink="">
      <xdr:nvSpPr>
        <xdr:cNvPr id="665" name="楕円 664"/>
        <xdr:cNvSpPr/>
      </xdr:nvSpPr>
      <xdr:spPr>
        <a:xfrm>
          <a:off x="12763500" y="134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41546</xdr:rowOff>
    </xdr:from>
    <xdr:ext cx="378565" cy="259045"/>
    <xdr:sp macro="" textlink="">
      <xdr:nvSpPr>
        <xdr:cNvPr id="666" name="テキスト ボックス 665"/>
        <xdr:cNvSpPr txBox="1"/>
      </xdr:nvSpPr>
      <xdr:spPr>
        <a:xfrm>
          <a:off x="12625017" y="13586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62948</xdr:rowOff>
    </xdr:from>
    <xdr:to>
      <xdr:col>85</xdr:col>
      <xdr:colOff>127000</xdr:colOff>
      <xdr:row>94</xdr:row>
      <xdr:rowOff>115373</xdr:rowOff>
    </xdr:to>
    <xdr:cxnSp macro="">
      <xdr:nvCxnSpPr>
        <xdr:cNvPr id="695" name="直線コネクタ 694"/>
        <xdr:cNvCxnSpPr/>
      </xdr:nvCxnSpPr>
      <xdr:spPr>
        <a:xfrm>
          <a:off x="15481300" y="16179248"/>
          <a:ext cx="8382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62948</xdr:rowOff>
    </xdr:from>
    <xdr:to>
      <xdr:col>81</xdr:col>
      <xdr:colOff>50800</xdr:colOff>
      <xdr:row>94</xdr:row>
      <xdr:rowOff>165322</xdr:rowOff>
    </xdr:to>
    <xdr:cxnSp macro="">
      <xdr:nvCxnSpPr>
        <xdr:cNvPr id="698" name="直線コネクタ 697"/>
        <xdr:cNvCxnSpPr/>
      </xdr:nvCxnSpPr>
      <xdr:spPr>
        <a:xfrm flipV="1">
          <a:off x="14592300" y="16179248"/>
          <a:ext cx="889000" cy="10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108420</xdr:rowOff>
    </xdr:from>
    <xdr:to>
      <xdr:col>76</xdr:col>
      <xdr:colOff>114300</xdr:colOff>
      <xdr:row>94</xdr:row>
      <xdr:rowOff>165322</xdr:rowOff>
    </xdr:to>
    <xdr:cxnSp macro="">
      <xdr:nvCxnSpPr>
        <xdr:cNvPr id="701" name="直線コネクタ 700"/>
        <xdr:cNvCxnSpPr/>
      </xdr:nvCxnSpPr>
      <xdr:spPr>
        <a:xfrm>
          <a:off x="13703300" y="16224720"/>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108420</xdr:rowOff>
    </xdr:from>
    <xdr:to>
      <xdr:col>71</xdr:col>
      <xdr:colOff>177800</xdr:colOff>
      <xdr:row>94</xdr:row>
      <xdr:rowOff>118707</xdr:rowOff>
    </xdr:to>
    <xdr:cxnSp macro="">
      <xdr:nvCxnSpPr>
        <xdr:cNvPr id="704" name="直線コネクタ 703"/>
        <xdr:cNvCxnSpPr/>
      </xdr:nvCxnSpPr>
      <xdr:spPr>
        <a:xfrm flipV="1">
          <a:off x="12814300" y="162247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64573</xdr:rowOff>
    </xdr:from>
    <xdr:to>
      <xdr:col>85</xdr:col>
      <xdr:colOff>177800</xdr:colOff>
      <xdr:row>94</xdr:row>
      <xdr:rowOff>166173</xdr:rowOff>
    </xdr:to>
    <xdr:sp macro="" textlink="">
      <xdr:nvSpPr>
        <xdr:cNvPr id="714" name="楕円 713"/>
        <xdr:cNvSpPr/>
      </xdr:nvSpPr>
      <xdr:spPr>
        <a:xfrm>
          <a:off x="16268700" y="161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87450</xdr:rowOff>
    </xdr:from>
    <xdr:ext cx="534377" cy="259045"/>
    <xdr:sp macro="" textlink="">
      <xdr:nvSpPr>
        <xdr:cNvPr id="715" name="公債費該当値テキスト"/>
        <xdr:cNvSpPr txBox="1"/>
      </xdr:nvSpPr>
      <xdr:spPr>
        <a:xfrm>
          <a:off x="16370300" y="16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12148</xdr:rowOff>
    </xdr:from>
    <xdr:to>
      <xdr:col>81</xdr:col>
      <xdr:colOff>101600</xdr:colOff>
      <xdr:row>94</xdr:row>
      <xdr:rowOff>113748</xdr:rowOff>
    </xdr:to>
    <xdr:sp macro="" textlink="">
      <xdr:nvSpPr>
        <xdr:cNvPr id="716" name="楕円 715"/>
        <xdr:cNvSpPr/>
      </xdr:nvSpPr>
      <xdr:spPr>
        <a:xfrm>
          <a:off x="15430500" y="161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130275</xdr:rowOff>
    </xdr:from>
    <xdr:ext cx="534377" cy="259045"/>
    <xdr:sp macro="" textlink="">
      <xdr:nvSpPr>
        <xdr:cNvPr id="717" name="テキスト ボックス 716"/>
        <xdr:cNvSpPr txBox="1"/>
      </xdr:nvSpPr>
      <xdr:spPr>
        <a:xfrm>
          <a:off x="15214111" y="159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114522</xdr:rowOff>
    </xdr:from>
    <xdr:to>
      <xdr:col>76</xdr:col>
      <xdr:colOff>165100</xdr:colOff>
      <xdr:row>95</xdr:row>
      <xdr:rowOff>44672</xdr:rowOff>
    </xdr:to>
    <xdr:sp macro="" textlink="">
      <xdr:nvSpPr>
        <xdr:cNvPr id="718" name="楕円 717"/>
        <xdr:cNvSpPr/>
      </xdr:nvSpPr>
      <xdr:spPr>
        <a:xfrm>
          <a:off x="14541500" y="162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61199</xdr:rowOff>
    </xdr:from>
    <xdr:ext cx="534377" cy="259045"/>
    <xdr:sp macro="" textlink="">
      <xdr:nvSpPr>
        <xdr:cNvPr id="719" name="テキスト ボックス 718"/>
        <xdr:cNvSpPr txBox="1"/>
      </xdr:nvSpPr>
      <xdr:spPr>
        <a:xfrm>
          <a:off x="14325111" y="160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57620</xdr:rowOff>
    </xdr:from>
    <xdr:to>
      <xdr:col>72</xdr:col>
      <xdr:colOff>38100</xdr:colOff>
      <xdr:row>94</xdr:row>
      <xdr:rowOff>159220</xdr:rowOff>
    </xdr:to>
    <xdr:sp macro="" textlink="">
      <xdr:nvSpPr>
        <xdr:cNvPr id="720" name="楕円 719"/>
        <xdr:cNvSpPr/>
      </xdr:nvSpPr>
      <xdr:spPr>
        <a:xfrm>
          <a:off x="13652500" y="161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4297</xdr:rowOff>
    </xdr:from>
    <xdr:ext cx="534377" cy="259045"/>
    <xdr:sp macro="" textlink="">
      <xdr:nvSpPr>
        <xdr:cNvPr id="721" name="テキスト ボックス 720"/>
        <xdr:cNvSpPr txBox="1"/>
      </xdr:nvSpPr>
      <xdr:spPr>
        <a:xfrm>
          <a:off x="13436111" y="1594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67907</xdr:rowOff>
    </xdr:from>
    <xdr:to>
      <xdr:col>67</xdr:col>
      <xdr:colOff>101600</xdr:colOff>
      <xdr:row>94</xdr:row>
      <xdr:rowOff>169507</xdr:rowOff>
    </xdr:to>
    <xdr:sp macro="" textlink="">
      <xdr:nvSpPr>
        <xdr:cNvPr id="722" name="楕円 721"/>
        <xdr:cNvSpPr/>
      </xdr:nvSpPr>
      <xdr:spPr>
        <a:xfrm>
          <a:off x="12763500" y="16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14584</xdr:rowOff>
    </xdr:from>
    <xdr:ext cx="534377" cy="259045"/>
    <xdr:sp macro="" textlink="">
      <xdr:nvSpPr>
        <xdr:cNvPr id="723" name="テキスト ボックス 722"/>
        <xdr:cNvSpPr txBox="1"/>
      </xdr:nvSpPr>
      <xdr:spPr>
        <a:xfrm>
          <a:off x="12547111" y="159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民生費は、住民一人当たりのコストが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昨年度と比べ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23,108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のマイナス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と大きく減少している。主な要因は令和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年度に実施した新型コロナウイルス感染症対策に係る給付金事業の減であり限定的なものであるが、今後も高齢化の進展や子育て施策の充実を図ることが求められており、増加していくことが予想される。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総務費は、ふるさと納税の増加により、がいなよなご応援基金積立金、地域産品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PR</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事業の増があったものの、普通交付税の再算定に伴う臨時財政対策債償還費の減債基金への積立金の減等により、全体として減となった。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教育費は、小学校校舎の改築や室内運動場の改築等により、全体として増となっている。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商工費は、新型コロナウイルス感染症対策事業として飲食・宿泊業等への支援のほか、県との協調による商工業者向けの融資制度に係る資金預託を実施しており、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高い水準となっている。限定的なものであるため元の水準程度になるとは予想されるが、今後は社会経済活動の回復に向けた新たな支援策等の実施も考えられる。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財政調整基金残高については、標準財政規模の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を目標としており、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着実に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積み立てを行っている。実質単年度収支は後年の公債費の増加を見込み、減債基金への積立を増やしたことで、若干の赤字となっている。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黒字要素の主なものは下水道事業会計と水道事業会計で、令和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年度決算では合わせて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21.72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また、介護保険事業特別会計の黒字減少の主な要因は、決算剰余金を基金へ繰り入れたことによるものである。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85</v>
      </c>
      <c r="C2" s="182"/>
      <c r="D2" s="183"/>
    </row>
    <row r="3" spans="1:119" ht="18.75" customHeight="1" thickBot="1" x14ac:dyDescent="0.25">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95</v>
      </c>
      <c r="AZ4" s="446"/>
      <c r="BA4" s="446"/>
      <c r="BB4" s="446"/>
      <c r="BC4" s="446"/>
      <c r="BD4" s="446"/>
      <c r="BE4" s="446"/>
      <c r="BF4" s="446"/>
      <c r="BG4" s="446"/>
      <c r="BH4" s="446"/>
      <c r="BI4" s="446"/>
      <c r="BJ4" s="446"/>
      <c r="BK4" s="446"/>
      <c r="BL4" s="446"/>
      <c r="BM4" s="447"/>
      <c r="BN4" s="448">
        <v>79703899</v>
      </c>
      <c r="BO4" s="449"/>
      <c r="BP4" s="449"/>
      <c r="BQ4" s="449"/>
      <c r="BR4" s="449"/>
      <c r="BS4" s="449"/>
      <c r="BT4" s="449"/>
      <c r="BU4" s="450"/>
      <c r="BV4" s="448">
        <v>82701245</v>
      </c>
      <c r="BW4" s="449"/>
      <c r="BX4" s="449"/>
      <c r="BY4" s="449"/>
      <c r="BZ4" s="449"/>
      <c r="CA4" s="449"/>
      <c r="CB4" s="449"/>
      <c r="CC4" s="450"/>
      <c r="CD4" s="585" t="s">
        <v>96</v>
      </c>
      <c r="CE4" s="586"/>
      <c r="CF4" s="586"/>
      <c r="CG4" s="586"/>
      <c r="CH4" s="586"/>
      <c r="CI4" s="586"/>
      <c r="CJ4" s="586"/>
      <c r="CK4" s="586"/>
      <c r="CL4" s="586"/>
      <c r="CM4" s="586"/>
      <c r="CN4" s="586"/>
      <c r="CO4" s="586"/>
      <c r="CP4" s="586"/>
      <c r="CQ4" s="586"/>
      <c r="CR4" s="586"/>
      <c r="CS4" s="587"/>
      <c r="CT4" s="588">
        <v>3.5</v>
      </c>
      <c r="CU4" s="589"/>
      <c r="CV4" s="589"/>
      <c r="CW4" s="589"/>
      <c r="CX4" s="589"/>
      <c r="CY4" s="589"/>
      <c r="CZ4" s="589"/>
      <c r="DA4" s="590"/>
      <c r="DB4" s="588">
        <v>4.7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97</v>
      </c>
      <c r="AN5" s="376"/>
      <c r="AO5" s="376"/>
      <c r="AP5" s="376"/>
      <c r="AQ5" s="376"/>
      <c r="AR5" s="376"/>
      <c r="AS5" s="376"/>
      <c r="AT5" s="377"/>
      <c r="AU5" s="477" t="s">
        <v>98</v>
      </c>
      <c r="AV5" s="478"/>
      <c r="AW5" s="478"/>
      <c r="AX5" s="478"/>
      <c r="AY5" s="433" t="s">
        <v>99</v>
      </c>
      <c r="AZ5" s="434"/>
      <c r="BA5" s="434"/>
      <c r="BB5" s="434"/>
      <c r="BC5" s="434"/>
      <c r="BD5" s="434"/>
      <c r="BE5" s="434"/>
      <c r="BF5" s="434"/>
      <c r="BG5" s="434"/>
      <c r="BH5" s="434"/>
      <c r="BI5" s="434"/>
      <c r="BJ5" s="434"/>
      <c r="BK5" s="434"/>
      <c r="BL5" s="434"/>
      <c r="BM5" s="435"/>
      <c r="BN5" s="419">
        <v>78149140</v>
      </c>
      <c r="BO5" s="420"/>
      <c r="BP5" s="420"/>
      <c r="BQ5" s="420"/>
      <c r="BR5" s="420"/>
      <c r="BS5" s="420"/>
      <c r="BT5" s="420"/>
      <c r="BU5" s="421"/>
      <c r="BV5" s="419">
        <v>80495732</v>
      </c>
      <c r="BW5" s="420"/>
      <c r="BX5" s="420"/>
      <c r="BY5" s="420"/>
      <c r="BZ5" s="420"/>
      <c r="CA5" s="420"/>
      <c r="CB5" s="420"/>
      <c r="CC5" s="421"/>
      <c r="CD5" s="459" t="s">
        <v>100</v>
      </c>
      <c r="CE5" s="379"/>
      <c r="CF5" s="379"/>
      <c r="CG5" s="379"/>
      <c r="CH5" s="379"/>
      <c r="CI5" s="379"/>
      <c r="CJ5" s="379"/>
      <c r="CK5" s="379"/>
      <c r="CL5" s="379"/>
      <c r="CM5" s="379"/>
      <c r="CN5" s="379"/>
      <c r="CO5" s="379"/>
      <c r="CP5" s="379"/>
      <c r="CQ5" s="379"/>
      <c r="CR5" s="379"/>
      <c r="CS5" s="460"/>
      <c r="CT5" s="416">
        <v>89.9</v>
      </c>
      <c r="CU5" s="417"/>
      <c r="CV5" s="417"/>
      <c r="CW5" s="417"/>
      <c r="CX5" s="417"/>
      <c r="CY5" s="417"/>
      <c r="CZ5" s="417"/>
      <c r="DA5" s="418"/>
      <c r="DB5" s="416">
        <v>87.1</v>
      </c>
      <c r="DC5" s="417"/>
      <c r="DD5" s="417"/>
      <c r="DE5" s="417"/>
      <c r="DF5" s="417"/>
      <c r="DG5" s="417"/>
      <c r="DH5" s="417"/>
      <c r="DI5" s="418"/>
    </row>
    <row r="6" spans="1:119" ht="18.75" customHeight="1" x14ac:dyDescent="0.2">
      <c r="A6" s="181"/>
      <c r="B6" s="565" t="s">
        <v>101</v>
      </c>
      <c r="C6" s="406"/>
      <c r="D6" s="406"/>
      <c r="E6" s="566"/>
      <c r="F6" s="566"/>
      <c r="G6" s="566"/>
      <c r="H6" s="566"/>
      <c r="I6" s="566"/>
      <c r="J6" s="566"/>
      <c r="K6" s="566"/>
      <c r="L6" s="566" t="s">
        <v>102</v>
      </c>
      <c r="M6" s="566"/>
      <c r="N6" s="566"/>
      <c r="O6" s="566"/>
      <c r="P6" s="566"/>
      <c r="Q6" s="566"/>
      <c r="R6" s="404"/>
      <c r="S6" s="404"/>
      <c r="T6" s="404"/>
      <c r="U6" s="404"/>
      <c r="V6" s="572"/>
      <c r="W6" s="509" t="s">
        <v>103</v>
      </c>
      <c r="X6" s="405"/>
      <c r="Y6" s="405"/>
      <c r="Z6" s="405"/>
      <c r="AA6" s="405"/>
      <c r="AB6" s="406"/>
      <c r="AC6" s="577" t="s">
        <v>104</v>
      </c>
      <c r="AD6" s="578"/>
      <c r="AE6" s="578"/>
      <c r="AF6" s="578"/>
      <c r="AG6" s="578"/>
      <c r="AH6" s="578"/>
      <c r="AI6" s="578"/>
      <c r="AJ6" s="578"/>
      <c r="AK6" s="578"/>
      <c r="AL6" s="579"/>
      <c r="AM6" s="476" t="s">
        <v>105</v>
      </c>
      <c r="AN6" s="376"/>
      <c r="AO6" s="376"/>
      <c r="AP6" s="376"/>
      <c r="AQ6" s="376"/>
      <c r="AR6" s="376"/>
      <c r="AS6" s="376"/>
      <c r="AT6" s="377"/>
      <c r="AU6" s="477" t="s">
        <v>98</v>
      </c>
      <c r="AV6" s="478"/>
      <c r="AW6" s="478"/>
      <c r="AX6" s="478"/>
      <c r="AY6" s="433" t="s">
        <v>106</v>
      </c>
      <c r="AZ6" s="434"/>
      <c r="BA6" s="434"/>
      <c r="BB6" s="434"/>
      <c r="BC6" s="434"/>
      <c r="BD6" s="434"/>
      <c r="BE6" s="434"/>
      <c r="BF6" s="434"/>
      <c r="BG6" s="434"/>
      <c r="BH6" s="434"/>
      <c r="BI6" s="434"/>
      <c r="BJ6" s="434"/>
      <c r="BK6" s="434"/>
      <c r="BL6" s="434"/>
      <c r="BM6" s="435"/>
      <c r="BN6" s="419">
        <v>1554759</v>
      </c>
      <c r="BO6" s="420"/>
      <c r="BP6" s="420"/>
      <c r="BQ6" s="420"/>
      <c r="BR6" s="420"/>
      <c r="BS6" s="420"/>
      <c r="BT6" s="420"/>
      <c r="BU6" s="421"/>
      <c r="BV6" s="419">
        <v>2205513</v>
      </c>
      <c r="BW6" s="420"/>
      <c r="BX6" s="420"/>
      <c r="BY6" s="420"/>
      <c r="BZ6" s="420"/>
      <c r="CA6" s="420"/>
      <c r="CB6" s="420"/>
      <c r="CC6" s="421"/>
      <c r="CD6" s="459" t="s">
        <v>107</v>
      </c>
      <c r="CE6" s="379"/>
      <c r="CF6" s="379"/>
      <c r="CG6" s="379"/>
      <c r="CH6" s="379"/>
      <c r="CI6" s="379"/>
      <c r="CJ6" s="379"/>
      <c r="CK6" s="379"/>
      <c r="CL6" s="379"/>
      <c r="CM6" s="379"/>
      <c r="CN6" s="379"/>
      <c r="CO6" s="379"/>
      <c r="CP6" s="379"/>
      <c r="CQ6" s="379"/>
      <c r="CR6" s="379"/>
      <c r="CS6" s="460"/>
      <c r="CT6" s="562">
        <v>91.7</v>
      </c>
      <c r="CU6" s="563"/>
      <c r="CV6" s="563"/>
      <c r="CW6" s="563"/>
      <c r="CX6" s="563"/>
      <c r="CY6" s="563"/>
      <c r="CZ6" s="563"/>
      <c r="DA6" s="564"/>
      <c r="DB6" s="562">
        <v>93.4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108</v>
      </c>
      <c r="AN7" s="376"/>
      <c r="AO7" s="376"/>
      <c r="AP7" s="376"/>
      <c r="AQ7" s="376"/>
      <c r="AR7" s="376"/>
      <c r="AS7" s="376"/>
      <c r="AT7" s="377"/>
      <c r="AU7" s="477" t="s">
        <v>109</v>
      </c>
      <c r="AV7" s="478"/>
      <c r="AW7" s="478"/>
      <c r="AX7" s="478"/>
      <c r="AY7" s="433" t="s">
        <v>110</v>
      </c>
      <c r="AZ7" s="434"/>
      <c r="BA7" s="434"/>
      <c r="BB7" s="434"/>
      <c r="BC7" s="434"/>
      <c r="BD7" s="434"/>
      <c r="BE7" s="434"/>
      <c r="BF7" s="434"/>
      <c r="BG7" s="434"/>
      <c r="BH7" s="434"/>
      <c r="BI7" s="434"/>
      <c r="BJ7" s="434"/>
      <c r="BK7" s="434"/>
      <c r="BL7" s="434"/>
      <c r="BM7" s="435"/>
      <c r="BN7" s="419">
        <v>402944</v>
      </c>
      <c r="BO7" s="420"/>
      <c r="BP7" s="420"/>
      <c r="BQ7" s="420"/>
      <c r="BR7" s="420"/>
      <c r="BS7" s="420"/>
      <c r="BT7" s="420"/>
      <c r="BU7" s="421"/>
      <c r="BV7" s="419">
        <v>624344</v>
      </c>
      <c r="BW7" s="420"/>
      <c r="BX7" s="420"/>
      <c r="BY7" s="420"/>
      <c r="BZ7" s="420"/>
      <c r="CA7" s="420"/>
      <c r="CB7" s="420"/>
      <c r="CC7" s="421"/>
      <c r="CD7" s="459" t="s">
        <v>111</v>
      </c>
      <c r="CE7" s="379"/>
      <c r="CF7" s="379"/>
      <c r="CG7" s="379"/>
      <c r="CH7" s="379"/>
      <c r="CI7" s="379"/>
      <c r="CJ7" s="379"/>
      <c r="CK7" s="379"/>
      <c r="CL7" s="379"/>
      <c r="CM7" s="379"/>
      <c r="CN7" s="379"/>
      <c r="CO7" s="379"/>
      <c r="CP7" s="379"/>
      <c r="CQ7" s="379"/>
      <c r="CR7" s="379"/>
      <c r="CS7" s="460"/>
      <c r="CT7" s="419">
        <v>32766525</v>
      </c>
      <c r="CU7" s="420"/>
      <c r="CV7" s="420"/>
      <c r="CW7" s="420"/>
      <c r="CX7" s="420"/>
      <c r="CY7" s="420"/>
      <c r="CZ7" s="420"/>
      <c r="DA7" s="421"/>
      <c r="DB7" s="419">
        <v>33482579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112</v>
      </c>
      <c r="AN8" s="376"/>
      <c r="AO8" s="376"/>
      <c r="AP8" s="376"/>
      <c r="AQ8" s="376"/>
      <c r="AR8" s="376"/>
      <c r="AS8" s="376"/>
      <c r="AT8" s="377"/>
      <c r="AU8" s="477" t="s">
        <v>113</v>
      </c>
      <c r="AV8" s="478"/>
      <c r="AW8" s="478"/>
      <c r="AX8" s="478"/>
      <c r="AY8" s="433" t="s">
        <v>114</v>
      </c>
      <c r="AZ8" s="434"/>
      <c r="BA8" s="434"/>
      <c r="BB8" s="434"/>
      <c r="BC8" s="434"/>
      <c r="BD8" s="434"/>
      <c r="BE8" s="434"/>
      <c r="BF8" s="434"/>
      <c r="BG8" s="434"/>
      <c r="BH8" s="434"/>
      <c r="BI8" s="434"/>
      <c r="BJ8" s="434"/>
      <c r="BK8" s="434"/>
      <c r="BL8" s="434"/>
      <c r="BM8" s="435"/>
      <c r="BN8" s="419">
        <v>1151815</v>
      </c>
      <c r="BO8" s="420"/>
      <c r="BP8" s="420"/>
      <c r="BQ8" s="420"/>
      <c r="BR8" s="420"/>
      <c r="BS8" s="420"/>
      <c r="BT8" s="420"/>
      <c r="BU8" s="421"/>
      <c r="BV8" s="419">
        <v>1581169</v>
      </c>
      <c r="BW8" s="420"/>
      <c r="BX8" s="420"/>
      <c r="BY8" s="420"/>
      <c r="BZ8" s="420"/>
      <c r="CA8" s="420"/>
      <c r="CB8" s="420"/>
      <c r="CC8" s="421"/>
      <c r="CD8" s="459" t="s">
        <v>115</v>
      </c>
      <c r="CE8" s="379"/>
      <c r="CF8" s="379"/>
      <c r="CG8" s="379"/>
      <c r="CH8" s="379"/>
      <c r="CI8" s="379"/>
      <c r="CJ8" s="379"/>
      <c r="CK8" s="379"/>
      <c r="CL8" s="379"/>
      <c r="CM8" s="379"/>
      <c r="CN8" s="379"/>
      <c r="CO8" s="379"/>
      <c r="CP8" s="379"/>
      <c r="CQ8" s="379"/>
      <c r="CR8" s="379"/>
      <c r="CS8" s="460"/>
      <c r="CT8" s="522">
        <v>0.66</v>
      </c>
      <c r="CU8" s="523"/>
      <c r="CV8" s="523"/>
      <c r="CW8" s="523"/>
      <c r="CX8" s="523"/>
      <c r="CY8" s="523"/>
      <c r="CZ8" s="523"/>
      <c r="DA8" s="524"/>
      <c r="DB8" s="522">
        <v>0.67</v>
      </c>
      <c r="DC8" s="523"/>
      <c r="DD8" s="523"/>
      <c r="DE8" s="523"/>
      <c r="DF8" s="523"/>
      <c r="DG8" s="523"/>
      <c r="DH8" s="523"/>
      <c r="DI8" s="524"/>
    </row>
    <row r="9" spans="1:119" ht="18.75" customHeight="1" thickBot="1" x14ac:dyDescent="0.25">
      <c r="A9" s="181"/>
      <c r="B9" s="551" t="s">
        <v>116</v>
      </c>
      <c r="C9" s="552"/>
      <c r="D9" s="552"/>
      <c r="E9" s="552"/>
      <c r="F9" s="552"/>
      <c r="G9" s="552"/>
      <c r="H9" s="552"/>
      <c r="I9" s="552"/>
      <c r="J9" s="552"/>
      <c r="K9" s="470"/>
      <c r="L9" s="553" t="s">
        <v>117</v>
      </c>
      <c r="M9" s="554"/>
      <c r="N9" s="554"/>
      <c r="O9" s="554"/>
      <c r="P9" s="554"/>
      <c r="Q9" s="555"/>
      <c r="R9" s="556">
        <v>147317</v>
      </c>
      <c r="S9" s="557"/>
      <c r="T9" s="557"/>
      <c r="U9" s="557"/>
      <c r="V9" s="558"/>
      <c r="W9" s="488" t="s">
        <v>118</v>
      </c>
      <c r="X9" s="489"/>
      <c r="Y9" s="489"/>
      <c r="Z9" s="489"/>
      <c r="AA9" s="489"/>
      <c r="AB9" s="489"/>
      <c r="AC9" s="489"/>
      <c r="AD9" s="489"/>
      <c r="AE9" s="489"/>
      <c r="AF9" s="489"/>
      <c r="AG9" s="489"/>
      <c r="AH9" s="489"/>
      <c r="AI9" s="489"/>
      <c r="AJ9" s="489"/>
      <c r="AK9" s="489"/>
      <c r="AL9" s="559"/>
      <c r="AM9" s="476" t="s">
        <v>119</v>
      </c>
      <c r="AN9" s="376"/>
      <c r="AO9" s="376"/>
      <c r="AP9" s="376"/>
      <c r="AQ9" s="376"/>
      <c r="AR9" s="376"/>
      <c r="AS9" s="376"/>
      <c r="AT9" s="377"/>
      <c r="AU9" s="477" t="s">
        <v>120</v>
      </c>
      <c r="AV9" s="478"/>
      <c r="AW9" s="478"/>
      <c r="AX9" s="478"/>
      <c r="AY9" s="433" t="s">
        <v>121</v>
      </c>
      <c r="AZ9" s="434"/>
      <c r="BA9" s="434"/>
      <c r="BB9" s="434"/>
      <c r="BC9" s="434"/>
      <c r="BD9" s="434"/>
      <c r="BE9" s="434"/>
      <c r="BF9" s="434"/>
      <c r="BG9" s="434"/>
      <c r="BH9" s="434"/>
      <c r="BI9" s="434"/>
      <c r="BJ9" s="434"/>
      <c r="BK9" s="434"/>
      <c r="BL9" s="434"/>
      <c r="BM9" s="435"/>
      <c r="BN9" s="419">
        <v>-429354</v>
      </c>
      <c r="BO9" s="420"/>
      <c r="BP9" s="420"/>
      <c r="BQ9" s="420"/>
      <c r="BR9" s="420"/>
      <c r="BS9" s="420"/>
      <c r="BT9" s="420"/>
      <c r="BU9" s="421"/>
      <c r="BV9" s="419">
        <v>465156</v>
      </c>
      <c r="BW9" s="420"/>
      <c r="BX9" s="420"/>
      <c r="BY9" s="420"/>
      <c r="BZ9" s="420"/>
      <c r="CA9" s="420"/>
      <c r="CB9" s="420"/>
      <c r="CC9" s="421"/>
      <c r="CD9" s="459" t="s">
        <v>122</v>
      </c>
      <c r="CE9" s="379"/>
      <c r="CF9" s="379"/>
      <c r="CG9" s="379"/>
      <c r="CH9" s="379"/>
      <c r="CI9" s="379"/>
      <c r="CJ9" s="379"/>
      <c r="CK9" s="379"/>
      <c r="CL9" s="379"/>
      <c r="CM9" s="379"/>
      <c r="CN9" s="379"/>
      <c r="CO9" s="379"/>
      <c r="CP9" s="379"/>
      <c r="CQ9" s="379"/>
      <c r="CR9" s="379"/>
      <c r="CS9" s="460"/>
      <c r="CT9" s="416">
        <v>14.6</v>
      </c>
      <c r="CU9" s="417"/>
      <c r="CV9" s="417"/>
      <c r="CW9" s="417"/>
      <c r="CX9" s="417"/>
      <c r="CY9" s="417"/>
      <c r="CZ9" s="417"/>
      <c r="DA9" s="418"/>
      <c r="DB9" s="416">
        <v>15.3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123</v>
      </c>
      <c r="M10" s="376"/>
      <c r="N10" s="376"/>
      <c r="O10" s="376"/>
      <c r="P10" s="376"/>
      <c r="Q10" s="377"/>
      <c r="R10" s="372">
        <v>149313</v>
      </c>
      <c r="S10" s="373"/>
      <c r="T10" s="373"/>
      <c r="U10" s="373"/>
      <c r="V10" s="432"/>
      <c r="W10" s="560"/>
      <c r="X10" s="370"/>
      <c r="Y10" s="370"/>
      <c r="Z10" s="370"/>
      <c r="AA10" s="370"/>
      <c r="AB10" s="370"/>
      <c r="AC10" s="370"/>
      <c r="AD10" s="370"/>
      <c r="AE10" s="370"/>
      <c r="AF10" s="370"/>
      <c r="AG10" s="370"/>
      <c r="AH10" s="370"/>
      <c r="AI10" s="370"/>
      <c r="AJ10" s="370"/>
      <c r="AK10" s="370"/>
      <c r="AL10" s="561"/>
      <c r="AM10" s="476" t="s">
        <v>124</v>
      </c>
      <c r="AN10" s="376"/>
      <c r="AO10" s="376"/>
      <c r="AP10" s="376"/>
      <c r="AQ10" s="376"/>
      <c r="AR10" s="376"/>
      <c r="AS10" s="376"/>
      <c r="AT10" s="377"/>
      <c r="AU10" s="477" t="s">
        <v>125</v>
      </c>
      <c r="AV10" s="478"/>
      <c r="AW10" s="478"/>
      <c r="AX10" s="478"/>
      <c r="AY10" s="433" t="s">
        <v>126</v>
      </c>
      <c r="AZ10" s="434"/>
      <c r="BA10" s="434"/>
      <c r="BB10" s="434"/>
      <c r="BC10" s="434"/>
      <c r="BD10" s="434"/>
      <c r="BE10" s="434"/>
      <c r="BF10" s="434"/>
      <c r="BG10" s="434"/>
      <c r="BH10" s="434"/>
      <c r="BI10" s="434"/>
      <c r="BJ10" s="434"/>
      <c r="BK10" s="434"/>
      <c r="BL10" s="434"/>
      <c r="BM10" s="435"/>
      <c r="BN10" s="419">
        <v>389841</v>
      </c>
      <c r="BO10" s="420"/>
      <c r="BP10" s="420"/>
      <c r="BQ10" s="420"/>
      <c r="BR10" s="420"/>
      <c r="BS10" s="420"/>
      <c r="BT10" s="420"/>
      <c r="BU10" s="421"/>
      <c r="BV10" s="419">
        <v>547852</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128</v>
      </c>
      <c r="M11" s="381"/>
      <c r="N11" s="381"/>
      <c r="O11" s="381"/>
      <c r="P11" s="381"/>
      <c r="Q11" s="382"/>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76" t="s">
        <v>130</v>
      </c>
      <c r="AN11" s="376"/>
      <c r="AO11" s="376"/>
      <c r="AP11" s="376"/>
      <c r="AQ11" s="376"/>
      <c r="AR11" s="376"/>
      <c r="AS11" s="376"/>
      <c r="AT11" s="377"/>
      <c r="AU11" s="477" t="s">
        <v>113</v>
      </c>
      <c r="AV11" s="478"/>
      <c r="AW11" s="478"/>
      <c r="AX11" s="478"/>
      <c r="AY11" s="433" t="s">
        <v>131</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647080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2">
      <c r="A12" s="181"/>
      <c r="B12" s="525" t="s">
        <v>135</v>
      </c>
      <c r="C12" s="526"/>
      <c r="D12" s="526"/>
      <c r="E12" s="526"/>
      <c r="F12" s="526"/>
      <c r="G12" s="526"/>
      <c r="H12" s="526"/>
      <c r="I12" s="526"/>
      <c r="J12" s="526"/>
      <c r="K12" s="527"/>
      <c r="L12" s="534" t="s">
        <v>136</v>
      </c>
      <c r="M12" s="535"/>
      <c r="N12" s="535"/>
      <c r="O12" s="535"/>
      <c r="P12" s="535"/>
      <c r="Q12" s="536"/>
      <c r="R12" s="537">
        <v>146139</v>
      </c>
      <c r="S12" s="538"/>
      <c r="T12" s="538"/>
      <c r="U12" s="538"/>
      <c r="V12" s="539"/>
      <c r="W12" s="540" t="s">
        <v>1</v>
      </c>
      <c r="X12" s="478"/>
      <c r="Y12" s="478"/>
      <c r="Z12" s="478"/>
      <c r="AA12" s="478"/>
      <c r="AB12" s="541"/>
      <c r="AC12" s="542" t="s">
        <v>137</v>
      </c>
      <c r="AD12" s="543"/>
      <c r="AE12" s="543"/>
      <c r="AF12" s="543"/>
      <c r="AG12" s="544"/>
      <c r="AH12" s="542" t="s">
        <v>138</v>
      </c>
      <c r="AI12" s="543"/>
      <c r="AJ12" s="543"/>
      <c r="AK12" s="543"/>
      <c r="AL12" s="545"/>
      <c r="AM12" s="476" t="s">
        <v>139</v>
      </c>
      <c r="AN12" s="376"/>
      <c r="AO12" s="376"/>
      <c r="AP12" s="376"/>
      <c r="AQ12" s="376"/>
      <c r="AR12" s="376"/>
      <c r="AS12" s="376"/>
      <c r="AT12" s="377"/>
      <c r="AU12" s="477" t="s">
        <v>113</v>
      </c>
      <c r="AV12" s="478"/>
      <c r="AW12" s="478"/>
      <c r="AX12" s="478"/>
      <c r="AY12" s="433" t="s">
        <v>140</v>
      </c>
      <c r="AZ12" s="434"/>
      <c r="BA12" s="434"/>
      <c r="BB12" s="434"/>
      <c r="BC12" s="434"/>
      <c r="BD12" s="434"/>
      <c r="BE12" s="434"/>
      <c r="BF12" s="434"/>
      <c r="BG12" s="434"/>
      <c r="BH12" s="434"/>
      <c r="BI12" s="434"/>
      <c r="BJ12" s="434"/>
      <c r="BK12" s="434"/>
      <c r="BL12" s="434"/>
      <c r="BM12" s="435"/>
      <c r="BN12" s="419">
        <v>30025</v>
      </c>
      <c r="BO12" s="420"/>
      <c r="BP12" s="420"/>
      <c r="BQ12" s="420"/>
      <c r="BR12" s="420"/>
      <c r="BS12" s="420"/>
      <c r="BT12" s="420"/>
      <c r="BU12" s="421"/>
      <c r="BV12" s="419">
        <v>853879</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133</v>
      </c>
      <c r="CU12" s="523"/>
      <c r="CV12" s="523"/>
      <c r="CW12" s="523"/>
      <c r="CX12" s="523"/>
      <c r="CY12" s="523"/>
      <c r="CZ12" s="523"/>
      <c r="DA12" s="524"/>
      <c r="DB12" s="522" t="s">
        <v>142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143</v>
      </c>
      <c r="N13" s="504"/>
      <c r="O13" s="504"/>
      <c r="P13" s="504"/>
      <c r="Q13" s="505"/>
      <c r="R13" s="506">
        <v>144690</v>
      </c>
      <c r="S13" s="507"/>
      <c r="T13" s="507"/>
      <c r="U13" s="507"/>
      <c r="V13" s="508"/>
      <c r="W13" s="509" t="s">
        <v>144</v>
      </c>
      <c r="X13" s="405"/>
      <c r="Y13" s="405"/>
      <c r="Z13" s="405"/>
      <c r="AA13" s="405"/>
      <c r="AB13" s="406"/>
      <c r="AC13" s="372">
        <v>2204</v>
      </c>
      <c r="AD13" s="373"/>
      <c r="AE13" s="373"/>
      <c r="AF13" s="373"/>
      <c r="AG13" s="374"/>
      <c r="AH13" s="372">
        <v>2451</v>
      </c>
      <c r="AI13" s="373"/>
      <c r="AJ13" s="373"/>
      <c r="AK13" s="373"/>
      <c r="AL13" s="432"/>
      <c r="AM13" s="476" t="s">
        <v>145</v>
      </c>
      <c r="AN13" s="376"/>
      <c r="AO13" s="376"/>
      <c r="AP13" s="376"/>
      <c r="AQ13" s="376"/>
      <c r="AR13" s="376"/>
      <c r="AS13" s="376"/>
      <c r="AT13" s="377"/>
      <c r="AU13" s="477" t="s">
        <v>146</v>
      </c>
      <c r="AV13" s="478"/>
      <c r="AW13" s="478"/>
      <c r="AX13" s="478"/>
      <c r="AY13" s="433" t="s">
        <v>147</v>
      </c>
      <c r="AZ13" s="434"/>
      <c r="BA13" s="434"/>
      <c r="BB13" s="434"/>
      <c r="BC13" s="434"/>
      <c r="BD13" s="434"/>
      <c r="BE13" s="434"/>
      <c r="BF13" s="434"/>
      <c r="BG13" s="434"/>
      <c r="BH13" s="434"/>
      <c r="BI13" s="434"/>
      <c r="BJ13" s="434"/>
      <c r="BK13" s="434"/>
      <c r="BL13" s="434"/>
      <c r="BM13" s="435"/>
      <c r="BN13" s="419">
        <v>-69538</v>
      </c>
      <c r="BO13" s="420"/>
      <c r="BP13" s="420"/>
      <c r="BQ13" s="420"/>
      <c r="BR13" s="420"/>
      <c r="BS13" s="420"/>
      <c r="BT13" s="420"/>
      <c r="BU13" s="421"/>
      <c r="BV13" s="419">
        <v>806209</v>
      </c>
      <c r="BW13" s="420"/>
      <c r="BX13" s="420"/>
      <c r="BY13" s="420"/>
      <c r="BZ13" s="420"/>
      <c r="CA13" s="420"/>
      <c r="CB13" s="420"/>
      <c r="CC13" s="421"/>
      <c r="CD13" s="459" t="s">
        <v>148</v>
      </c>
      <c r="CE13" s="379"/>
      <c r="CF13" s="379"/>
      <c r="CG13" s="379"/>
      <c r="CH13" s="379"/>
      <c r="CI13" s="379"/>
      <c r="CJ13" s="379"/>
      <c r="CK13" s="379"/>
      <c r="CL13" s="379"/>
      <c r="CM13" s="379"/>
      <c r="CN13" s="379"/>
      <c r="CO13" s="379"/>
      <c r="CP13" s="379"/>
      <c r="CQ13" s="379"/>
      <c r="CR13" s="379"/>
      <c r="CS13" s="460"/>
      <c r="CT13" s="416">
        <v>8.1999999999999993</v>
      </c>
      <c r="CU13" s="417"/>
      <c r="CV13" s="417"/>
      <c r="CW13" s="417"/>
      <c r="CX13" s="417"/>
      <c r="CY13" s="417"/>
      <c r="CZ13" s="417"/>
      <c r="DA13" s="418"/>
      <c r="DB13" s="416">
        <v>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149</v>
      </c>
      <c r="M14" s="546"/>
      <c r="N14" s="546"/>
      <c r="O14" s="546"/>
      <c r="P14" s="546"/>
      <c r="Q14" s="547"/>
      <c r="R14" s="506">
        <v>146899</v>
      </c>
      <c r="S14" s="507"/>
      <c r="T14" s="507"/>
      <c r="U14" s="507"/>
      <c r="V14" s="508"/>
      <c r="W14" s="510"/>
      <c r="X14" s="408"/>
      <c r="Y14" s="408"/>
      <c r="Z14" s="408"/>
      <c r="AA14" s="408"/>
      <c r="AB14" s="409"/>
      <c r="AC14" s="499">
        <v>3.3</v>
      </c>
      <c r="AD14" s="500"/>
      <c r="AE14" s="500"/>
      <c r="AF14" s="500"/>
      <c r="AG14" s="501"/>
      <c r="AH14" s="499">
        <v>3.6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150</v>
      </c>
      <c r="CE14" s="457"/>
      <c r="CF14" s="457"/>
      <c r="CG14" s="457"/>
      <c r="CH14" s="457"/>
      <c r="CI14" s="457"/>
      <c r="CJ14" s="457"/>
      <c r="CK14" s="457"/>
      <c r="CL14" s="457"/>
      <c r="CM14" s="457"/>
      <c r="CN14" s="457"/>
      <c r="CO14" s="457"/>
      <c r="CP14" s="457"/>
      <c r="CQ14" s="457"/>
      <c r="CR14" s="457"/>
      <c r="CS14" s="458"/>
      <c r="CT14" s="516">
        <v>53</v>
      </c>
      <c r="CU14" s="517"/>
      <c r="CV14" s="517"/>
      <c r="CW14" s="517"/>
      <c r="CX14" s="517"/>
      <c r="CY14" s="517"/>
      <c r="CZ14" s="517"/>
      <c r="DA14" s="518"/>
      <c r="DB14" s="516">
        <v>68.599999999999994</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151</v>
      </c>
      <c r="N15" s="504"/>
      <c r="O15" s="504"/>
      <c r="P15" s="504"/>
      <c r="Q15" s="505"/>
      <c r="R15" s="506">
        <v>145582</v>
      </c>
      <c r="S15" s="507"/>
      <c r="T15" s="507"/>
      <c r="U15" s="507"/>
      <c r="V15" s="508"/>
      <c r="W15" s="509" t="s">
        <v>152</v>
      </c>
      <c r="X15" s="405"/>
      <c r="Y15" s="405"/>
      <c r="Z15" s="405"/>
      <c r="AA15" s="405"/>
      <c r="AB15" s="406"/>
      <c r="AC15" s="372">
        <v>13580</v>
      </c>
      <c r="AD15" s="373"/>
      <c r="AE15" s="373"/>
      <c r="AF15" s="373"/>
      <c r="AG15" s="374"/>
      <c r="AH15" s="372">
        <v>14219</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17769603</v>
      </c>
      <c r="BO15" s="449"/>
      <c r="BP15" s="449"/>
      <c r="BQ15" s="449"/>
      <c r="BR15" s="449"/>
      <c r="BS15" s="449"/>
      <c r="BT15" s="449"/>
      <c r="BU15" s="450"/>
      <c r="BV15" s="448">
        <v>17077484</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20.2</v>
      </c>
      <c r="AD16" s="500"/>
      <c r="AE16" s="500"/>
      <c r="AF16" s="500"/>
      <c r="AG16" s="501"/>
      <c r="AH16" s="499">
        <v>20.8</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27413989</v>
      </c>
      <c r="BO16" s="420"/>
      <c r="BP16" s="420"/>
      <c r="BQ16" s="420"/>
      <c r="BR16" s="420"/>
      <c r="BS16" s="420"/>
      <c r="BT16" s="420"/>
      <c r="BU16" s="421"/>
      <c r="BV16" s="419">
        <v>26568060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51308</v>
      </c>
      <c r="AD17" s="373"/>
      <c r="AE17" s="373"/>
      <c r="AF17" s="373"/>
      <c r="AG17" s="374"/>
      <c r="AH17" s="372">
        <v>51799</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22497824</v>
      </c>
      <c r="BO17" s="420"/>
      <c r="BP17" s="420"/>
      <c r="BQ17" s="420"/>
      <c r="BR17" s="420"/>
      <c r="BS17" s="420"/>
      <c r="BT17" s="420"/>
      <c r="BU17" s="421"/>
      <c r="BV17" s="419">
        <v>21588126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162</v>
      </c>
      <c r="C18" s="470"/>
      <c r="D18" s="470"/>
      <c r="E18" s="471"/>
      <c r="F18" s="471"/>
      <c r="G18" s="471"/>
      <c r="H18" s="471"/>
      <c r="I18" s="471"/>
      <c r="J18" s="471"/>
      <c r="K18" s="471"/>
      <c r="L18" s="472">
        <v>132.41999999999999</v>
      </c>
      <c r="M18" s="472"/>
      <c r="N18" s="472"/>
      <c r="O18" s="472"/>
      <c r="P18" s="472"/>
      <c r="Q18" s="472"/>
      <c r="R18" s="473"/>
      <c r="S18" s="473"/>
      <c r="T18" s="473"/>
      <c r="U18" s="473"/>
      <c r="V18" s="474"/>
      <c r="W18" s="490"/>
      <c r="X18" s="491"/>
      <c r="Y18" s="491"/>
      <c r="Z18" s="491"/>
      <c r="AA18" s="491"/>
      <c r="AB18" s="515"/>
      <c r="AC18" s="389">
        <v>76.5</v>
      </c>
      <c r="AD18" s="390"/>
      <c r="AE18" s="390"/>
      <c r="AF18" s="390"/>
      <c r="AG18" s="475"/>
      <c r="AH18" s="389">
        <v>75.7</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30866090</v>
      </c>
      <c r="BO18" s="420"/>
      <c r="BP18" s="420"/>
      <c r="BQ18" s="420"/>
      <c r="BR18" s="420"/>
      <c r="BS18" s="420"/>
      <c r="BT18" s="420"/>
      <c r="BU18" s="421"/>
      <c r="BV18" s="419">
        <v>31026923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164</v>
      </c>
      <c r="C19" s="470"/>
      <c r="D19" s="470"/>
      <c r="E19" s="471"/>
      <c r="F19" s="471"/>
      <c r="G19" s="471"/>
      <c r="H19" s="471"/>
      <c r="I19" s="471"/>
      <c r="J19" s="471"/>
      <c r="K19" s="471"/>
      <c r="L19" s="479">
        <v>1112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39517273</v>
      </c>
      <c r="BO19" s="420"/>
      <c r="BP19" s="420"/>
      <c r="BQ19" s="420"/>
      <c r="BR19" s="420"/>
      <c r="BS19" s="420"/>
      <c r="BT19" s="420"/>
      <c r="BU19" s="421"/>
      <c r="BV19" s="419">
        <v>40779351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166</v>
      </c>
      <c r="C20" s="470"/>
      <c r="D20" s="470"/>
      <c r="E20" s="471"/>
      <c r="F20" s="471"/>
      <c r="G20" s="471"/>
      <c r="H20" s="471"/>
      <c r="I20" s="471"/>
      <c r="J20" s="471"/>
      <c r="K20" s="471"/>
      <c r="L20" s="479">
        <v>62134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60169686</v>
      </c>
      <c r="BO22" s="449"/>
      <c r="BP22" s="449"/>
      <c r="BQ22" s="449"/>
      <c r="BR22" s="449"/>
      <c r="BS22" s="449"/>
      <c r="BT22" s="449"/>
      <c r="BU22" s="450"/>
      <c r="BV22" s="448">
        <v>62002902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26568112</v>
      </c>
      <c r="BO23" s="420"/>
      <c r="BP23" s="420"/>
      <c r="BQ23" s="420"/>
      <c r="BR23" s="420"/>
      <c r="BS23" s="420"/>
      <c r="BT23" s="420"/>
      <c r="BU23" s="421"/>
      <c r="BV23" s="419">
        <v>27260469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176</v>
      </c>
      <c r="F24" s="376"/>
      <c r="G24" s="376"/>
      <c r="H24" s="376"/>
      <c r="I24" s="376"/>
      <c r="J24" s="376"/>
      <c r="K24" s="377"/>
      <c r="L24" s="372">
        <v>1</v>
      </c>
      <c r="M24" s="373"/>
      <c r="N24" s="373"/>
      <c r="O24" s="373"/>
      <c r="P24" s="374"/>
      <c r="Q24" s="372">
        <v>9710</v>
      </c>
      <c r="R24" s="373"/>
      <c r="S24" s="373"/>
      <c r="T24" s="373"/>
      <c r="U24" s="373"/>
      <c r="V24" s="374"/>
      <c r="W24" s="462"/>
      <c r="X24" s="399"/>
      <c r="Y24" s="400"/>
      <c r="Z24" s="375" t="s">
        <v>177</v>
      </c>
      <c r="AA24" s="376"/>
      <c r="AB24" s="376"/>
      <c r="AC24" s="376"/>
      <c r="AD24" s="376"/>
      <c r="AE24" s="376"/>
      <c r="AF24" s="376"/>
      <c r="AG24" s="377"/>
      <c r="AH24" s="372">
        <v>801</v>
      </c>
      <c r="AI24" s="373"/>
      <c r="AJ24" s="373"/>
      <c r="AK24" s="373"/>
      <c r="AL24" s="374"/>
      <c r="AM24" s="372">
        <v>2443851</v>
      </c>
      <c r="AN24" s="373"/>
      <c r="AO24" s="373"/>
      <c r="AP24" s="373"/>
      <c r="AQ24" s="373"/>
      <c r="AR24" s="374"/>
      <c r="AS24" s="372">
        <v>3051</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36659896</v>
      </c>
      <c r="BO24" s="420"/>
      <c r="BP24" s="420"/>
      <c r="BQ24" s="420"/>
      <c r="BR24" s="420"/>
      <c r="BS24" s="420"/>
      <c r="BT24" s="420"/>
      <c r="BU24" s="421"/>
      <c r="BV24" s="419">
        <v>37091084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179</v>
      </c>
      <c r="F25" s="376"/>
      <c r="G25" s="376"/>
      <c r="H25" s="376"/>
      <c r="I25" s="376"/>
      <c r="J25" s="376"/>
      <c r="K25" s="377"/>
      <c r="L25" s="372">
        <v>1</v>
      </c>
      <c r="M25" s="373"/>
      <c r="N25" s="373"/>
      <c r="O25" s="373"/>
      <c r="P25" s="374"/>
      <c r="Q25" s="372">
        <v>8090</v>
      </c>
      <c r="R25" s="373"/>
      <c r="S25" s="373"/>
      <c r="T25" s="373"/>
      <c r="U25" s="373"/>
      <c r="V25" s="374"/>
      <c r="W25" s="462"/>
      <c r="X25" s="399"/>
      <c r="Y25" s="400"/>
      <c r="Z25" s="375" t="s">
        <v>180</v>
      </c>
      <c r="AA25" s="376"/>
      <c r="AB25" s="376"/>
      <c r="AC25" s="376"/>
      <c r="AD25" s="376"/>
      <c r="AE25" s="376"/>
      <c r="AF25" s="376"/>
      <c r="AG25" s="377"/>
      <c r="AH25" s="372" t="s">
        <v>142</v>
      </c>
      <c r="AI25" s="373"/>
      <c r="AJ25" s="373"/>
      <c r="AK25" s="373"/>
      <c r="AL25" s="374"/>
      <c r="AM25" s="372" t="s">
        <v>181</v>
      </c>
      <c r="AN25" s="373"/>
      <c r="AO25" s="373"/>
      <c r="AP25" s="373"/>
      <c r="AQ25" s="373"/>
      <c r="AR25" s="374"/>
      <c r="AS25" s="372" t="s">
        <v>142</v>
      </c>
      <c r="AT25" s="373"/>
      <c r="AU25" s="373"/>
      <c r="AV25" s="373"/>
      <c r="AW25" s="373"/>
      <c r="AX25" s="432"/>
      <c r="AY25" s="445" t="s">
        <v>182</v>
      </c>
      <c r="AZ25" s="446"/>
      <c r="BA25" s="446"/>
      <c r="BB25" s="446"/>
      <c r="BC25" s="446"/>
      <c r="BD25" s="446"/>
      <c r="BE25" s="446"/>
      <c r="BF25" s="446"/>
      <c r="BG25" s="446"/>
      <c r="BH25" s="446"/>
      <c r="BI25" s="446"/>
      <c r="BJ25" s="446"/>
      <c r="BK25" s="446"/>
      <c r="BL25" s="446"/>
      <c r="BM25" s="447"/>
      <c r="BN25" s="448">
        <v>15031791</v>
      </c>
      <c r="BO25" s="449"/>
      <c r="BP25" s="449"/>
      <c r="BQ25" s="449"/>
      <c r="BR25" s="449"/>
      <c r="BS25" s="449"/>
      <c r="BT25" s="449"/>
      <c r="BU25" s="450"/>
      <c r="BV25" s="448">
        <v>17702316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183</v>
      </c>
      <c r="F26" s="376"/>
      <c r="G26" s="376"/>
      <c r="H26" s="376"/>
      <c r="I26" s="376"/>
      <c r="J26" s="376"/>
      <c r="K26" s="377"/>
      <c r="L26" s="372">
        <v>1</v>
      </c>
      <c r="M26" s="373"/>
      <c r="N26" s="373"/>
      <c r="O26" s="373"/>
      <c r="P26" s="374"/>
      <c r="Q26" s="372">
        <v>6930</v>
      </c>
      <c r="R26" s="373"/>
      <c r="S26" s="373"/>
      <c r="T26" s="373"/>
      <c r="U26" s="373"/>
      <c r="V26" s="374"/>
      <c r="W26" s="462"/>
      <c r="X26" s="399"/>
      <c r="Y26" s="400"/>
      <c r="Z26" s="375" t="s">
        <v>184</v>
      </c>
      <c r="AA26" s="430"/>
      <c r="AB26" s="430"/>
      <c r="AC26" s="430"/>
      <c r="AD26" s="430"/>
      <c r="AE26" s="430"/>
      <c r="AF26" s="430"/>
      <c r="AG26" s="431"/>
      <c r="AH26" s="372">
        <v>4</v>
      </c>
      <c r="AI26" s="373"/>
      <c r="AJ26" s="373"/>
      <c r="AK26" s="373"/>
      <c r="AL26" s="374"/>
      <c r="AM26" s="372">
        <v>12804</v>
      </c>
      <c r="AN26" s="373"/>
      <c r="AO26" s="373"/>
      <c r="AP26" s="373"/>
      <c r="AQ26" s="373"/>
      <c r="AR26" s="374"/>
      <c r="AS26" s="372">
        <v>3201</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142</v>
      </c>
      <c r="BO26" s="420"/>
      <c r="BP26" s="420"/>
      <c r="BQ26" s="420"/>
      <c r="BR26" s="420"/>
      <c r="BS26" s="420"/>
      <c r="BT26" s="420"/>
      <c r="BU26" s="421"/>
      <c r="BV26" s="419" t="s">
        <v>142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5540</v>
      </c>
      <c r="R27" s="373"/>
      <c r="S27" s="373"/>
      <c r="T27" s="373"/>
      <c r="U27" s="373"/>
      <c r="V27" s="374"/>
      <c r="W27" s="462"/>
      <c r="X27" s="399"/>
      <c r="Y27" s="400"/>
      <c r="Z27" s="375" t="s">
        <v>187</v>
      </c>
      <c r="AA27" s="376"/>
      <c r="AB27" s="376"/>
      <c r="AC27" s="376"/>
      <c r="AD27" s="376"/>
      <c r="AE27" s="376"/>
      <c r="AF27" s="376"/>
      <c r="AG27" s="377"/>
      <c r="AH27" s="372">
        <v>12</v>
      </c>
      <c r="AI27" s="373"/>
      <c r="AJ27" s="373"/>
      <c r="AK27" s="373"/>
      <c r="AL27" s="374"/>
      <c r="AM27" s="372">
        <v>45720</v>
      </c>
      <c r="AN27" s="373"/>
      <c r="AO27" s="373"/>
      <c r="AP27" s="373"/>
      <c r="AQ27" s="373"/>
      <c r="AR27" s="374"/>
      <c r="AS27" s="372">
        <v>3810</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181</v>
      </c>
      <c r="BO27" s="454"/>
      <c r="BP27" s="454"/>
      <c r="BQ27" s="454"/>
      <c r="BR27" s="454"/>
      <c r="BS27" s="454"/>
      <c r="BT27" s="454"/>
      <c r="BU27" s="455"/>
      <c r="BV27" s="453" t="s">
        <v>142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4860</v>
      </c>
      <c r="R28" s="373"/>
      <c r="S28" s="373"/>
      <c r="T28" s="373"/>
      <c r="U28" s="373"/>
      <c r="V28" s="374"/>
      <c r="W28" s="462"/>
      <c r="X28" s="399"/>
      <c r="Y28" s="400"/>
      <c r="Z28" s="375" t="s">
        <v>190</v>
      </c>
      <c r="AA28" s="376"/>
      <c r="AB28" s="376"/>
      <c r="AC28" s="376"/>
      <c r="AD28" s="376"/>
      <c r="AE28" s="376"/>
      <c r="AF28" s="376"/>
      <c r="AG28" s="377"/>
      <c r="AH28" s="372" t="s">
        <v>142</v>
      </c>
      <c r="AI28" s="373"/>
      <c r="AJ28" s="373"/>
      <c r="AK28" s="373"/>
      <c r="AL28" s="374"/>
      <c r="AM28" s="372" t="s">
        <v>142</v>
      </c>
      <c r="AN28" s="373"/>
      <c r="AO28" s="373"/>
      <c r="AP28" s="373"/>
      <c r="AQ28" s="373"/>
      <c r="AR28" s="374"/>
      <c r="AS28" s="372" t="s">
        <v>181</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2973279</v>
      </c>
      <c r="BO28" s="449"/>
      <c r="BP28" s="449"/>
      <c r="BQ28" s="449"/>
      <c r="BR28" s="449"/>
      <c r="BS28" s="449"/>
      <c r="BT28" s="449"/>
      <c r="BU28" s="450"/>
      <c r="BV28" s="448">
        <v>2613463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24</v>
      </c>
      <c r="M29" s="373"/>
      <c r="N29" s="373"/>
      <c r="O29" s="373"/>
      <c r="P29" s="374"/>
      <c r="Q29" s="372">
        <v>4500</v>
      </c>
      <c r="R29" s="373"/>
      <c r="S29" s="373"/>
      <c r="T29" s="373"/>
      <c r="U29" s="373"/>
      <c r="V29" s="374"/>
      <c r="W29" s="463"/>
      <c r="X29" s="464"/>
      <c r="Y29" s="465"/>
      <c r="Z29" s="375" t="s">
        <v>193</v>
      </c>
      <c r="AA29" s="376"/>
      <c r="AB29" s="376"/>
      <c r="AC29" s="376"/>
      <c r="AD29" s="376"/>
      <c r="AE29" s="376"/>
      <c r="AF29" s="376"/>
      <c r="AG29" s="377"/>
      <c r="AH29" s="372">
        <v>813</v>
      </c>
      <c r="AI29" s="373"/>
      <c r="AJ29" s="373"/>
      <c r="AK29" s="373"/>
      <c r="AL29" s="374"/>
      <c r="AM29" s="372">
        <v>2489571</v>
      </c>
      <c r="AN29" s="373"/>
      <c r="AO29" s="373"/>
      <c r="AP29" s="373"/>
      <c r="AQ29" s="373"/>
      <c r="AR29" s="374"/>
      <c r="AS29" s="372">
        <v>3062</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1794721</v>
      </c>
      <c r="BO29" s="420"/>
      <c r="BP29" s="420"/>
      <c r="BQ29" s="420"/>
      <c r="BR29" s="420"/>
      <c r="BS29" s="420"/>
      <c r="BT29" s="420"/>
      <c r="BU29" s="421"/>
      <c r="BV29" s="419">
        <v>1359231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6240786</v>
      </c>
      <c r="BO30" s="454"/>
      <c r="BP30" s="454"/>
      <c r="BQ30" s="454"/>
      <c r="BR30" s="454"/>
      <c r="BS30" s="454"/>
      <c r="BT30" s="454"/>
      <c r="BU30" s="455"/>
      <c r="BV30" s="453">
        <v>5352623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204</v>
      </c>
      <c r="X33" s="370"/>
      <c r="Y33" s="370"/>
      <c r="Z33" s="370"/>
      <c r="AA33" s="370"/>
      <c r="AB33" s="370"/>
      <c r="AC33" s="370"/>
      <c r="AD33" s="370"/>
      <c r="AE33" s="370"/>
      <c r="AF33" s="370"/>
      <c r="AG33" s="370"/>
      <c r="AH33" s="370"/>
      <c r="AI33" s="370"/>
      <c r="AJ33" s="370"/>
      <c r="AK33" s="370"/>
      <c r="AL33" s="206"/>
      <c r="AM33" s="371" t="s">
        <v>202</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202</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米子インター周辺工業用地整備事業特別会計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鳥取県後期高齢者医療広域連合（一般会計）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一般財団法人米子市開発公社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f t="shared" ref="BE35:BE43" si="1">IF(BG35="","",BE34+1)</f>
        <v>11</v>
      </c>
      <c r="BF35" s="367"/>
      <c r="BG35" s="368" t="str">
        <f>IF('各会計、関係団体の財政状況及び健全化判断比率'!B35="","",'各会計、関係団体の財政状況及び健全化判断比率'!B35)</f>
        <v>米子インター西産業用地整備事業</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鳥取県後期高齢者医療広域連合（特別会計）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一般財団法人米子市生活環境公社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市営墓地事業特別会計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米子市日吉津村中学校組合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一般財団法人米子市文化財団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鳥取県西部広域行政管理組合</v>
      </c>
      <c r="BZ37" s="368"/>
      <c r="CA37" s="368"/>
      <c r="CB37" s="368"/>
      <c r="CC37" s="368"/>
      <c r="CD37" s="368"/>
      <c r="CE37" s="368"/>
      <c r="CF37" s="368"/>
      <c r="CG37" s="368"/>
      <c r="CH37" s="368"/>
      <c r="CI37" s="368"/>
      <c r="CJ37" s="368"/>
      <c r="CK37" s="368"/>
      <c r="CL37" s="368"/>
      <c r="CM37" s="368"/>
      <c r="CN37" s="181"/>
      <c r="CO37" s="367">
        <f t="shared" si="3"/>
        <v>19</v>
      </c>
      <c r="CP37" s="367"/>
      <c r="CQ37" s="368" t="str">
        <f>IF('各会計、関係団体の財政状況及び健全化判断比率'!BS10="","",'各会計、関係団体の財政状況及び健全化判断比率'!BS10)</f>
        <v>一般財団法人勤労者福祉サービスセンター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20</v>
      </c>
      <c r="CP38" s="367"/>
      <c r="CQ38" s="368" t="str">
        <f>IF('各会計、関係団体の財政状況及び健全化判断比率'!BS11="","",'各会計、関係団体の財政状況及び健全化判断比率'!BS11)</f>
        <v>株式会社白鳳</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21</v>
      </c>
      <c r="CP39" s="367"/>
      <c r="CQ39" s="368" t="str">
        <f>IF('各会計、関係団体の財政状況及び健全化判断比率'!BS12="","",'各会計、関係団体の財政状況及び健全化判断比率'!BS12)</f>
        <v>公益財団法人中海水鳥国際交流基金財団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22</v>
      </c>
      <c r="CP40" s="367"/>
      <c r="CQ40" s="368" t="str">
        <f>IF('各会計、関係団体の財政状況及び健全化判断比率'!BS13="","",'各会計、関係団体の財政状況及び健全化判断比率'!BS13)</f>
        <v>財団法人とっとりコンベンションビューロー</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Zplulc1QON4/206ufudhNO/iVmlTn8I3IOHvkoAdXDEFuIPuE4K2ApqnjiFhtL2WsOp5lnFpU7BU0m8MpXymQ==" saltValue="TjhDEweVAVZJzO19EqMTz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51" t="s">
        <v>582</v>
      </c>
      <c r="D34" s="1151"/>
      <c r="E34" s="1152"/>
      <c r="F34" s="32" t="s">
        <v>583</v>
      </c>
      <c r="G34" s="33" t="s">
        <v>583</v>
      </c>
      <c r="H34" s="33" t="s">
        <v>583</v>
      </c>
      <c r="I34" s="33" t="s">
        <v>584</v>
      </c>
      <c r="J34" s="34" t="s">
        <v>585</v>
      </c>
      <c r="K34" s="22"/>
      <c r="L34" s="22"/>
      <c r="M34" s="22"/>
      <c r="N34" s="22"/>
      <c r="O34" s="22"/>
      <c r="P34" s="22"/>
    </row>
    <row r="35" spans="1:16" ht="39" customHeight="1" x14ac:dyDescent="0.2">
      <c r="A35" s="22"/>
      <c r="B35" s="35"/>
      <c r="C35" s="1145" t="s">
        <v>586</v>
      </c>
      <c r="D35" s="1146"/>
      <c r="E35" s="1147"/>
      <c r="F35" s="36">
        <v>12.6</v>
      </c>
      <c r="G35" s="37">
        <v>13.34</v>
      </c>
      <c r="H35" s="37">
        <v>13.4</v>
      </c>
      <c r="I35" s="37">
        <v>13.34</v>
      </c>
      <c r="J35" s="38">
        <v>14.01</v>
      </c>
      <c r="K35" s="22"/>
      <c r="L35" s="22"/>
      <c r="M35" s="22"/>
      <c r="N35" s="22"/>
      <c r="O35" s="22"/>
      <c r="P35" s="22"/>
    </row>
    <row r="36" spans="1:16" ht="39" customHeight="1" x14ac:dyDescent="0.2">
      <c r="A36" s="22"/>
      <c r="B36" s="35"/>
      <c r="C36" s="1145" t="s">
        <v>587</v>
      </c>
      <c r="D36" s="1146"/>
      <c r="E36" s="1147"/>
      <c r="F36" s="36">
        <v>2.85</v>
      </c>
      <c r="G36" s="37">
        <v>3.95</v>
      </c>
      <c r="H36" s="37">
        <v>4.6900000000000004</v>
      </c>
      <c r="I36" s="37">
        <v>6.21</v>
      </c>
      <c r="J36" s="38">
        <v>7.71</v>
      </c>
      <c r="K36" s="22"/>
      <c r="L36" s="22"/>
      <c r="M36" s="22"/>
      <c r="N36" s="22"/>
      <c r="O36" s="22"/>
      <c r="P36" s="22"/>
    </row>
    <row r="37" spans="1:16" ht="39" customHeight="1" x14ac:dyDescent="0.2">
      <c r="A37" s="22"/>
      <c r="B37" s="35"/>
      <c r="C37" s="1145" t="s">
        <v>588</v>
      </c>
      <c r="D37" s="1146"/>
      <c r="E37" s="1147"/>
      <c r="F37" s="36">
        <v>2.97</v>
      </c>
      <c r="G37" s="37">
        <v>3.67</v>
      </c>
      <c r="H37" s="37">
        <v>3.4</v>
      </c>
      <c r="I37" s="37">
        <v>4.6399999999999997</v>
      </c>
      <c r="J37" s="38">
        <v>3.42</v>
      </c>
      <c r="K37" s="22"/>
      <c r="L37" s="22"/>
      <c r="M37" s="22"/>
      <c r="N37" s="22"/>
      <c r="O37" s="22"/>
      <c r="P37" s="22"/>
    </row>
    <row r="38" spans="1:16" ht="39" customHeight="1" x14ac:dyDescent="0.2">
      <c r="A38" s="22"/>
      <c r="B38" s="35"/>
      <c r="C38" s="1145" t="s">
        <v>589</v>
      </c>
      <c r="D38" s="1146"/>
      <c r="E38" s="1147"/>
      <c r="F38" s="36">
        <v>0.2</v>
      </c>
      <c r="G38" s="37">
        <v>0.14000000000000001</v>
      </c>
      <c r="H38" s="37">
        <v>0.48</v>
      </c>
      <c r="I38" s="37">
        <v>1.42</v>
      </c>
      <c r="J38" s="38">
        <v>1.91</v>
      </c>
      <c r="K38" s="22"/>
      <c r="L38" s="22"/>
      <c r="M38" s="22"/>
      <c r="N38" s="22"/>
      <c r="O38" s="22"/>
      <c r="P38" s="22"/>
    </row>
    <row r="39" spans="1:16" ht="39" customHeight="1" x14ac:dyDescent="0.2">
      <c r="A39" s="22"/>
      <c r="B39" s="35"/>
      <c r="C39" s="1145" t="s">
        <v>590</v>
      </c>
      <c r="D39" s="1146"/>
      <c r="E39" s="1147"/>
      <c r="F39" s="36">
        <v>3.1</v>
      </c>
      <c r="G39" s="37">
        <v>3.84</v>
      </c>
      <c r="H39" s="37">
        <v>4.78</v>
      </c>
      <c r="I39" s="37">
        <v>4.96</v>
      </c>
      <c r="J39" s="38">
        <v>0.77</v>
      </c>
      <c r="K39" s="22"/>
      <c r="L39" s="22"/>
      <c r="M39" s="22"/>
      <c r="N39" s="22"/>
      <c r="O39" s="22"/>
      <c r="P39" s="22"/>
    </row>
    <row r="40" spans="1:16" ht="39" customHeight="1" x14ac:dyDescent="0.2">
      <c r="A40" s="22"/>
      <c r="B40" s="35"/>
      <c r="C40" s="1145" t="s">
        <v>591</v>
      </c>
      <c r="D40" s="1146"/>
      <c r="E40" s="1147"/>
      <c r="F40" s="36">
        <v>0.03</v>
      </c>
      <c r="G40" s="37">
        <v>0.05</v>
      </c>
      <c r="H40" s="37">
        <v>7.0000000000000007E-2</v>
      </c>
      <c r="I40" s="37">
        <v>7.0000000000000007E-2</v>
      </c>
      <c r="J40" s="38">
        <v>0.08</v>
      </c>
      <c r="K40" s="22"/>
      <c r="L40" s="22"/>
      <c r="M40" s="22"/>
      <c r="N40" s="22"/>
      <c r="O40" s="22"/>
      <c r="P40" s="22"/>
    </row>
    <row r="41" spans="1:16" ht="39" customHeight="1" x14ac:dyDescent="0.2">
      <c r="A41" s="22"/>
      <c r="B41" s="35"/>
      <c r="C41" s="1145" t="s">
        <v>592</v>
      </c>
      <c r="D41" s="1146"/>
      <c r="E41" s="1147"/>
      <c r="F41" s="36">
        <v>0.02</v>
      </c>
      <c r="G41" s="37">
        <v>0.01</v>
      </c>
      <c r="H41" s="37">
        <v>0.01</v>
      </c>
      <c r="I41" s="37">
        <v>0.01</v>
      </c>
      <c r="J41" s="38">
        <v>0.02</v>
      </c>
      <c r="K41" s="22"/>
      <c r="L41" s="22"/>
      <c r="M41" s="22"/>
      <c r="N41" s="22"/>
      <c r="O41" s="22"/>
      <c r="P41" s="22"/>
    </row>
    <row r="42" spans="1:16" ht="39" customHeight="1" x14ac:dyDescent="0.2">
      <c r="A42" s="22"/>
      <c r="B42" s="39"/>
      <c r="C42" s="1145" t="s">
        <v>593</v>
      </c>
      <c r="D42" s="1146"/>
      <c r="E42" s="1147"/>
      <c r="F42" s="36" t="s">
        <v>535</v>
      </c>
      <c r="G42" s="37" t="s">
        <v>535</v>
      </c>
      <c r="H42" s="37" t="s">
        <v>535</v>
      </c>
      <c r="I42" s="37" t="s">
        <v>535</v>
      </c>
      <c r="J42" s="38" t="s">
        <v>535</v>
      </c>
      <c r="K42" s="22"/>
      <c r="L42" s="22"/>
      <c r="M42" s="22"/>
      <c r="N42" s="22"/>
      <c r="O42" s="22"/>
      <c r="P42" s="22"/>
    </row>
    <row r="43" spans="1:16" ht="39" customHeight="1" thickBot="1" x14ac:dyDescent="0.25">
      <c r="A43" s="22"/>
      <c r="B43" s="40"/>
      <c r="C43" s="1148" t="s">
        <v>594</v>
      </c>
      <c r="D43" s="1149"/>
      <c r="E43" s="1150"/>
      <c r="F43" s="41">
        <v>0.39</v>
      </c>
      <c r="G43" s="42">
        <v>0.38</v>
      </c>
      <c r="H43" s="42">
        <v>0.35</v>
      </c>
      <c r="I43" s="42">
        <v>0.32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pfRnWqOG+x1sV4PcL0lajwxgbroKD5RU6CgE/al6+o3HTssSVhYi5ZnCTLMzOhA6LLV73sIxkaACMzXiwZoqA==" saltValue="j3VFHXTiBuzU0nIfW9pu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5762</v>
      </c>
      <c r="L45" s="60">
        <v>5660</v>
      </c>
      <c r="M45" s="60">
        <v>5703</v>
      </c>
      <c r="N45" s="60">
        <v>5821</v>
      </c>
      <c r="O45" s="61">
        <v>6032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535</v>
      </c>
      <c r="L46" s="64" t="s">
        <v>535</v>
      </c>
      <c r="M46" s="64" t="s">
        <v>535</v>
      </c>
      <c r="N46" s="64" t="s">
        <v>535</v>
      </c>
      <c r="O46" s="65" t="s">
        <v>535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535</v>
      </c>
      <c r="L47" s="64" t="s">
        <v>535</v>
      </c>
      <c r="M47" s="64" t="s">
        <v>535</v>
      </c>
      <c r="N47" s="64" t="s">
        <v>535</v>
      </c>
      <c r="O47" s="65" t="s">
        <v>535</v>
      </c>
      <c r="P47" s="48"/>
      <c r="Q47" s="48"/>
      <c r="R47" s="48"/>
      <c r="S47" s="48"/>
      <c r="T47" s="48"/>
      <c r="U47" s="48"/>
    </row>
    <row r="48" spans="1:21" ht="30.75" customHeight="1" x14ac:dyDescent="0.2">
      <c r="A48" s="48"/>
      <c r="B48" s="1178"/>
      <c r="C48" s="1179"/>
      <c r="D48" s="62"/>
      <c r="E48" s="1155" t="s">
        <v>15</v>
      </c>
      <c r="F48" s="1155"/>
      <c r="G48" s="1155"/>
      <c r="H48" s="1155"/>
      <c r="I48" s="1155"/>
      <c r="J48" s="1156"/>
      <c r="K48" s="63">
        <v>1438</v>
      </c>
      <c r="L48" s="64">
        <v>1167</v>
      </c>
      <c r="M48" s="64">
        <v>1192</v>
      </c>
      <c r="N48" s="64">
        <v>1047</v>
      </c>
      <c r="O48" s="65">
        <v>959</v>
      </c>
      <c r="P48" s="48"/>
      <c r="Q48" s="48"/>
      <c r="R48" s="48"/>
      <c r="S48" s="48"/>
      <c r="T48" s="48"/>
      <c r="U48" s="48"/>
    </row>
    <row r="49" spans="1:21" ht="30.75" customHeight="1" x14ac:dyDescent="0.2">
      <c r="A49" s="48"/>
      <c r="B49" s="1178"/>
      <c r="C49" s="1179"/>
      <c r="D49" s="62"/>
      <c r="E49" s="1155" t="s">
        <v>16</v>
      </c>
      <c r="F49" s="1155"/>
      <c r="G49" s="1155"/>
      <c r="H49" s="1155"/>
      <c r="I49" s="1155"/>
      <c r="J49" s="1156"/>
      <c r="K49" s="63">
        <v>368</v>
      </c>
      <c r="L49" s="64">
        <v>304</v>
      </c>
      <c r="M49" s="64">
        <v>324</v>
      </c>
      <c r="N49" s="64">
        <v>324</v>
      </c>
      <c r="O49" s="65">
        <v>296</v>
      </c>
      <c r="P49" s="48"/>
      <c r="Q49" s="48"/>
      <c r="R49" s="48"/>
      <c r="S49" s="48"/>
      <c r="T49" s="48"/>
      <c r="U49" s="48"/>
    </row>
    <row r="50" spans="1:21" ht="30.75" customHeight="1" x14ac:dyDescent="0.2">
      <c r="A50" s="48"/>
      <c r="B50" s="1178"/>
      <c r="C50" s="1179"/>
      <c r="D50" s="62"/>
      <c r="E50" s="1155" t="s">
        <v>17</v>
      </c>
      <c r="F50" s="1155"/>
      <c r="G50" s="1155"/>
      <c r="H50" s="1155"/>
      <c r="I50" s="1155"/>
      <c r="J50" s="1156"/>
      <c r="K50" s="63">
        <v>2</v>
      </c>
      <c r="L50" s="64">
        <v>2</v>
      </c>
      <c r="M50" s="64">
        <v>2</v>
      </c>
      <c r="N50" s="64" t="s">
        <v>535</v>
      </c>
      <c r="O50" s="65" t="s">
        <v>535</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3</v>
      </c>
      <c r="N51" s="64">
        <v>1</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5103</v>
      </c>
      <c r="L52" s="64">
        <v>5066</v>
      </c>
      <c r="M52" s="64">
        <v>4888</v>
      </c>
      <c r="N52" s="64">
        <v>4852</v>
      </c>
      <c r="O52" s="65">
        <v>4982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2467</v>
      </c>
      <c r="L53" s="69">
        <v>2067</v>
      </c>
      <c r="M53" s="69">
        <v>2336</v>
      </c>
      <c r="N53" s="69">
        <v>2341</v>
      </c>
      <c r="O53" s="70">
        <v>2305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595</v>
      </c>
      <c r="P56" s="48"/>
      <c r="Q56" s="48"/>
      <c r="R56" s="48"/>
      <c r="S56" s="48"/>
      <c r="T56" s="48"/>
      <c r="U56" s="48"/>
    </row>
    <row r="57" spans="1:21" ht="31.5" customHeight="1" thickBot="1" x14ac:dyDescent="0.25">
      <c r="A57" s="48"/>
      <c r="B57" s="76"/>
      <c r="C57" s="77"/>
      <c r="D57" s="77"/>
      <c r="E57" s="78"/>
      <c r="F57" s="78"/>
      <c r="G57" s="78"/>
      <c r="H57" s="78"/>
      <c r="I57" s="78"/>
      <c r="J57" s="79" t="s">
        <v>2</v>
      </c>
      <c r="K57" s="80" t="s">
        <v>596</v>
      </c>
      <c r="L57" s="81" t="s">
        <v>597</v>
      </c>
      <c r="M57" s="81" t="s">
        <v>598</v>
      </c>
      <c r="N57" s="81" t="s">
        <v>599</v>
      </c>
      <c r="O57" s="82" t="s">
        <v>600</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A/lRarhThug+Xu7x2phtrXaVX+BlYlxDMsXMoh/h5bsDMQWA1iS7MYmnI8zoopiCxmxhbBxa3VyJ+veFNQ6gg==" saltValue="LuZSKlZpfAa2cGRDC5bJo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576</v>
      </c>
      <c r="J40" s="103" t="s">
        <v>577</v>
      </c>
      <c r="K40" s="103" t="s">
        <v>578</v>
      </c>
      <c r="L40" s="103" t="s">
        <v>579</v>
      </c>
      <c r="M40" s="104" t="s">
        <v>580</v>
      </c>
    </row>
    <row r="41" spans="2:13" ht="27.75" customHeight="1" x14ac:dyDescent="0.2">
      <c r="B41" s="1196" t="s">
        <v>32</v>
      </c>
      <c r="C41" s="1197"/>
      <c r="D41" s="105"/>
      <c r="E41" s="1198" t="s">
        <v>33</v>
      </c>
      <c r="F41" s="1198"/>
      <c r="G41" s="1198"/>
      <c r="H41" s="1199"/>
      <c r="I41" s="355">
        <v>64102</v>
      </c>
      <c r="J41" s="356">
        <v>64286</v>
      </c>
      <c r="K41" s="356">
        <v>62714</v>
      </c>
      <c r="L41" s="356">
        <v>62016</v>
      </c>
      <c r="M41" s="357">
        <v>59841</v>
      </c>
    </row>
    <row r="42" spans="2:13" ht="27.75" customHeight="1" x14ac:dyDescent="0.2">
      <c r="B42" s="1186"/>
      <c r="C42" s="1187"/>
      <c r="D42" s="106"/>
      <c r="E42" s="1190" t="s">
        <v>34</v>
      </c>
      <c r="F42" s="1190"/>
      <c r="G42" s="1190"/>
      <c r="H42" s="1191"/>
      <c r="I42" s="358">
        <v>5</v>
      </c>
      <c r="J42" s="359">
        <v>2</v>
      </c>
      <c r="K42" s="359">
        <v>512</v>
      </c>
      <c r="L42" s="359">
        <v>424</v>
      </c>
      <c r="M42" s="360">
        <v>374</v>
      </c>
    </row>
    <row r="43" spans="2:13" ht="27.75" customHeight="1" x14ac:dyDescent="0.2">
      <c r="B43" s="1186"/>
      <c r="C43" s="1187"/>
      <c r="D43" s="106"/>
      <c r="E43" s="1190" t="s">
        <v>35</v>
      </c>
      <c r="F43" s="1190"/>
      <c r="G43" s="1190"/>
      <c r="H43" s="1191"/>
      <c r="I43" s="358">
        <v>24437</v>
      </c>
      <c r="J43" s="359">
        <v>22880</v>
      </c>
      <c r="K43" s="359">
        <v>20217</v>
      </c>
      <c r="L43" s="359">
        <v>19883</v>
      </c>
      <c r="M43" s="360">
        <v>18859</v>
      </c>
    </row>
    <row r="44" spans="2:13" ht="27.75" customHeight="1" x14ac:dyDescent="0.2">
      <c r="B44" s="1186"/>
      <c r="C44" s="1187"/>
      <c r="D44" s="106"/>
      <c r="E44" s="1190" t="s">
        <v>36</v>
      </c>
      <c r="F44" s="1190"/>
      <c r="G44" s="1190"/>
      <c r="H44" s="1191"/>
      <c r="I44" s="358">
        <v>1891</v>
      </c>
      <c r="J44" s="359">
        <v>1682</v>
      </c>
      <c r="K44" s="359">
        <v>1604</v>
      </c>
      <c r="L44" s="359">
        <v>1604</v>
      </c>
      <c r="M44" s="360">
        <v>1150</v>
      </c>
    </row>
    <row r="45" spans="2:13" ht="27.75" customHeight="1" x14ac:dyDescent="0.2">
      <c r="B45" s="1186"/>
      <c r="C45" s="1187"/>
      <c r="D45" s="106"/>
      <c r="E45" s="1190" t="s">
        <v>37</v>
      </c>
      <c r="F45" s="1190"/>
      <c r="G45" s="1190"/>
      <c r="H45" s="1191"/>
      <c r="I45" s="358">
        <v>5780</v>
      </c>
      <c r="J45" s="359">
        <v>5535</v>
      </c>
      <c r="K45" s="359">
        <v>5594</v>
      </c>
      <c r="L45" s="359">
        <v>5339</v>
      </c>
      <c r="M45" s="360">
        <v>5318</v>
      </c>
    </row>
    <row r="46" spans="2:13" ht="27.75" customHeight="1" x14ac:dyDescent="0.2">
      <c r="B46" s="1186"/>
      <c r="C46" s="1187"/>
      <c r="D46" s="107"/>
      <c r="E46" s="1190" t="s">
        <v>38</v>
      </c>
      <c r="F46" s="1190"/>
      <c r="G46" s="1190"/>
      <c r="H46" s="1191"/>
      <c r="I46" s="358">
        <v>4</v>
      </c>
      <c r="J46" s="359" t="s">
        <v>535</v>
      </c>
      <c r="K46" s="359">
        <v>2</v>
      </c>
      <c r="L46" s="359">
        <v>7</v>
      </c>
      <c r="M46" s="360">
        <v>1</v>
      </c>
    </row>
    <row r="47" spans="2:13" ht="27.75" customHeight="1" x14ac:dyDescent="0.2">
      <c r="B47" s="1186"/>
      <c r="C47" s="1187"/>
      <c r="D47" s="108"/>
      <c r="E47" s="1200" t="s">
        <v>39</v>
      </c>
      <c r="F47" s="1201"/>
      <c r="G47" s="1201"/>
      <c r="H47" s="1202"/>
      <c r="I47" s="358" t="s">
        <v>535</v>
      </c>
      <c r="J47" s="359" t="s">
        <v>535</v>
      </c>
      <c r="K47" s="359" t="s">
        <v>535</v>
      </c>
      <c r="L47" s="359" t="s">
        <v>535</v>
      </c>
      <c r="M47" s="360" t="s">
        <v>535</v>
      </c>
    </row>
    <row r="48" spans="2:13" ht="27.75" customHeight="1" x14ac:dyDescent="0.2">
      <c r="B48" s="1186"/>
      <c r="C48" s="1187"/>
      <c r="D48" s="106"/>
      <c r="E48" s="1190" t="s">
        <v>40</v>
      </c>
      <c r="F48" s="1190"/>
      <c r="G48" s="1190"/>
      <c r="H48" s="1191"/>
      <c r="I48" s="358" t="s">
        <v>535</v>
      </c>
      <c r="J48" s="359" t="s">
        <v>535</v>
      </c>
      <c r="K48" s="359" t="s">
        <v>535</v>
      </c>
      <c r="L48" s="359" t="s">
        <v>535</v>
      </c>
      <c r="M48" s="360" t="s">
        <v>535</v>
      </c>
    </row>
    <row r="49" spans="2:13" ht="27.75" customHeight="1" x14ac:dyDescent="0.2">
      <c r="B49" s="1188"/>
      <c r="C49" s="1189"/>
      <c r="D49" s="106"/>
      <c r="E49" s="1190" t="s">
        <v>41</v>
      </c>
      <c r="F49" s="1190"/>
      <c r="G49" s="1190"/>
      <c r="H49" s="1191"/>
      <c r="I49" s="358" t="s">
        <v>535</v>
      </c>
      <c r="J49" s="359" t="s">
        <v>535</v>
      </c>
      <c r="K49" s="359" t="s">
        <v>535</v>
      </c>
      <c r="L49" s="359" t="s">
        <v>535</v>
      </c>
      <c r="M49" s="360" t="s">
        <v>535</v>
      </c>
    </row>
    <row r="50" spans="2:13" ht="27.75" customHeight="1" x14ac:dyDescent="0.2">
      <c r="B50" s="1184" t="s">
        <v>42</v>
      </c>
      <c r="C50" s="1185"/>
      <c r="D50" s="109"/>
      <c r="E50" s="1190" t="s">
        <v>43</v>
      </c>
      <c r="F50" s="1190"/>
      <c r="G50" s="1190"/>
      <c r="H50" s="1191"/>
      <c r="I50" s="358">
        <v>5789</v>
      </c>
      <c r="J50" s="359">
        <v>6220</v>
      </c>
      <c r="K50" s="359">
        <v>6504</v>
      </c>
      <c r="L50" s="359">
        <v>7082</v>
      </c>
      <c r="M50" s="360">
        <v>10312</v>
      </c>
    </row>
    <row r="51" spans="2:13" ht="27.75" customHeight="1" x14ac:dyDescent="0.2">
      <c r="B51" s="1186"/>
      <c r="C51" s="1187"/>
      <c r="D51" s="106"/>
      <c r="E51" s="1190" t="s">
        <v>44</v>
      </c>
      <c r="F51" s="1190"/>
      <c r="G51" s="1190"/>
      <c r="H51" s="1191"/>
      <c r="I51" s="358">
        <v>2367</v>
      </c>
      <c r="J51" s="359">
        <v>2140</v>
      </c>
      <c r="K51" s="359">
        <v>1867</v>
      </c>
      <c r="L51" s="359">
        <v>1743</v>
      </c>
      <c r="M51" s="360">
        <v>1492</v>
      </c>
    </row>
    <row r="52" spans="2:13" ht="27.75" customHeight="1" x14ac:dyDescent="0.2">
      <c r="B52" s="1188"/>
      <c r="C52" s="1189"/>
      <c r="D52" s="106"/>
      <c r="E52" s="1190" t="s">
        <v>45</v>
      </c>
      <c r="F52" s="1190"/>
      <c r="G52" s="1190"/>
      <c r="H52" s="1191"/>
      <c r="I52" s="358">
        <v>61179</v>
      </c>
      <c r="J52" s="359">
        <v>60784</v>
      </c>
      <c r="K52" s="359">
        <v>60415</v>
      </c>
      <c r="L52" s="359">
        <v>60634</v>
      </c>
      <c r="M52" s="360">
        <v>58887</v>
      </c>
    </row>
    <row r="53" spans="2:13" ht="27.75" customHeight="1" thickBot="1" x14ac:dyDescent="0.25">
      <c r="B53" s="1192" t="s">
        <v>46</v>
      </c>
      <c r="C53" s="1193"/>
      <c r="D53" s="110"/>
      <c r="E53" s="1194" t="s">
        <v>47</v>
      </c>
      <c r="F53" s="1194"/>
      <c r="G53" s="1194"/>
      <c r="H53" s="1195"/>
      <c r="I53" s="361">
        <v>26882</v>
      </c>
      <c r="J53" s="362">
        <v>25240</v>
      </c>
      <c r="K53" s="362">
        <v>21857</v>
      </c>
      <c r="L53" s="362">
        <v>19814</v>
      </c>
      <c r="M53" s="363">
        <v>14852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7orfbys8guyBrtHXGmicKnR/uapc+RYv+ItdsrE5pBMFm8T5pdgaeIbl+pKPuPGPXnHjIlqWbjyFP5DAt8OY8w==" saltValue="SMvU4WRghfEhwg3yFgNN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578</v>
      </c>
      <c r="G54" s="119" t="s">
        <v>579</v>
      </c>
      <c r="H54" s="120" t="s">
        <v>580</v>
      </c>
    </row>
    <row r="55" spans="2:8" ht="52.5" customHeight="1" x14ac:dyDescent="0.2">
      <c r="B55" s="121"/>
      <c r="C55" s="1211" t="s">
        <v>50</v>
      </c>
      <c r="D55" s="1211"/>
      <c r="E55" s="1212"/>
      <c r="F55" s="122">
        <v>2919</v>
      </c>
      <c r="G55" s="122">
        <v>2613</v>
      </c>
      <c r="H55" s="123">
        <v>2973</v>
      </c>
    </row>
    <row r="56" spans="2:8" ht="52.5" customHeight="1" x14ac:dyDescent="0.2">
      <c r="B56" s="124"/>
      <c r="C56" s="1213" t="s">
        <v>51</v>
      </c>
      <c r="D56" s="1213"/>
      <c r="E56" s="1214"/>
      <c r="F56" s="125">
        <v>1206</v>
      </c>
      <c r="G56" s="125">
        <v>1359</v>
      </c>
      <c r="H56" s="126">
        <v>1795</v>
      </c>
    </row>
    <row r="57" spans="2:8" ht="53.25" customHeight="1" x14ac:dyDescent="0.2">
      <c r="B57" s="124"/>
      <c r="C57" s="1215" t="s">
        <v>52</v>
      </c>
      <c r="D57" s="1215"/>
      <c r="E57" s="1216"/>
      <c r="F57" s="127">
        <v>4675</v>
      </c>
      <c r="G57" s="127">
        <v>5353</v>
      </c>
      <c r="H57" s="128">
        <v>6241</v>
      </c>
    </row>
    <row r="58" spans="2:8" ht="45.75" customHeight="1" x14ac:dyDescent="0.2">
      <c r="B58" s="129"/>
      <c r="C58" s="1203" t="s">
        <v>53</v>
      </c>
      <c r="D58" s="1204"/>
      <c r="E58" s="1205"/>
      <c r="F58" s="130"/>
      <c r="G58" s="130"/>
      <c r="H58" s="131"/>
    </row>
    <row r="59" spans="2:8" ht="45.75" customHeight="1" x14ac:dyDescent="0.2">
      <c r="B59" s="129"/>
      <c r="C59" s="1203" t="s">
        <v>54</v>
      </c>
      <c r="D59" s="1204"/>
      <c r="E59" s="1205"/>
      <c r="F59" s="130"/>
      <c r="G59" s="130"/>
      <c r="H59" s="131"/>
    </row>
    <row r="60" spans="2:8" ht="45.75" customHeight="1" x14ac:dyDescent="0.2">
      <c r="B60" s="129"/>
      <c r="C60" s="1203" t="s">
        <v>54</v>
      </c>
      <c r="D60" s="1204"/>
      <c r="E60" s="1205"/>
      <c r="F60" s="130"/>
      <c r="G60" s="130"/>
      <c r="H60" s="131"/>
    </row>
    <row r="61" spans="2:8" ht="45.75" customHeight="1" x14ac:dyDescent="0.2">
      <c r="B61" s="129"/>
      <c r="C61" s="1203" t="s">
        <v>54</v>
      </c>
      <c r="D61" s="1204"/>
      <c r="E61" s="1205"/>
      <c r="F61" s="130"/>
      <c r="G61" s="130"/>
      <c r="H61" s="131"/>
    </row>
    <row r="62" spans="2:8" ht="45.75" customHeight="1" thickBot="1" x14ac:dyDescent="0.25">
      <c r="B62" s="132"/>
      <c r="C62" s="1206" t="s">
        <v>54</v>
      </c>
      <c r="D62" s="1207"/>
      <c r="E62" s="1208"/>
      <c r="F62" s="133"/>
      <c r="G62" s="133"/>
      <c r="H62" s="134"/>
    </row>
    <row r="63" spans="2:8" ht="52.5" customHeight="1" thickBot="1" x14ac:dyDescent="0.25">
      <c r="B63" s="135"/>
      <c r="C63" s="1209" t="s">
        <v>55</v>
      </c>
      <c r="D63" s="1209"/>
      <c r="E63" s="1210"/>
      <c r="F63" s="136">
        <v>8801</v>
      </c>
      <c r="G63" s="136">
        <v>9325</v>
      </c>
      <c r="H63" s="137">
        <v>11009</v>
      </c>
    </row>
    <row r="64" spans="2:8" ht="13.2" x14ac:dyDescent="0.2"/>
  </sheetData>
  <sheetProtection algorithmName="SHA-512" hashValue="eWR4YEmEcUn3i3LYjR78xlrbqfsaz2wKaHkrP4QascY6ifYzCwW0MuowqmAeKkHbm3ls/xnveHCWfcAF5MV67A==" saltValue="qoSZZNaXfno4dwRYGTj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573</v>
      </c>
      <c r="G2" s="151"/>
      <c r="H2" s="152"/>
    </row>
    <row r="3" spans="1:8" x14ac:dyDescent="0.2">
      <c r="A3" s="148" t="s">
        <v>566</v>
      </c>
      <c r="B3" s="153"/>
      <c r="C3" s="154"/>
      <c r="D3" s="155">
        <v>47445</v>
      </c>
      <c r="E3" s="156"/>
      <c r="F3" s="157">
        <v>43226</v>
      </c>
      <c r="G3" s="158"/>
      <c r="H3" s="159"/>
    </row>
    <row r="4" spans="1:8" x14ac:dyDescent="0.2">
      <c r="A4" s="160"/>
      <c r="B4" s="161"/>
      <c r="C4" s="162"/>
      <c r="D4" s="163">
        <v>17929</v>
      </c>
      <c r="E4" s="164"/>
      <c r="F4" s="165">
        <v>22622</v>
      </c>
      <c r="G4" s="166"/>
      <c r="H4" s="167"/>
    </row>
    <row r="5" spans="1:8" x14ac:dyDescent="0.2">
      <c r="A5" s="148" t="s">
        <v>568</v>
      </c>
      <c r="B5" s="153"/>
      <c r="C5" s="154"/>
      <c r="D5" s="155">
        <v>53581</v>
      </c>
      <c r="E5" s="156"/>
      <c r="F5" s="157">
        <v>42836</v>
      </c>
      <c r="G5" s="158"/>
      <c r="H5" s="159"/>
    </row>
    <row r="6" spans="1:8" x14ac:dyDescent="0.2">
      <c r="A6" s="160"/>
      <c r="B6" s="161"/>
      <c r="C6" s="162"/>
      <c r="D6" s="163">
        <v>25175</v>
      </c>
      <c r="E6" s="164"/>
      <c r="F6" s="165">
        <v>22936</v>
      </c>
      <c r="G6" s="166"/>
      <c r="H6" s="167"/>
    </row>
    <row r="7" spans="1:8" x14ac:dyDescent="0.2">
      <c r="A7" s="148" t="s">
        <v>569</v>
      </c>
      <c r="B7" s="153"/>
      <c r="C7" s="154"/>
      <c r="D7" s="155">
        <v>31202</v>
      </c>
      <c r="E7" s="156"/>
      <c r="F7" s="157">
        <v>44161</v>
      </c>
      <c r="G7" s="158"/>
      <c r="H7" s="159"/>
    </row>
    <row r="8" spans="1:8" x14ac:dyDescent="0.2">
      <c r="A8" s="160"/>
      <c r="B8" s="161"/>
      <c r="C8" s="162"/>
      <c r="D8" s="163">
        <v>13931</v>
      </c>
      <c r="E8" s="164"/>
      <c r="F8" s="165">
        <v>23644</v>
      </c>
      <c r="G8" s="166"/>
      <c r="H8" s="167"/>
    </row>
    <row r="9" spans="1:8" x14ac:dyDescent="0.2">
      <c r="A9" s="148" t="s">
        <v>570</v>
      </c>
      <c r="B9" s="153"/>
      <c r="C9" s="154"/>
      <c r="D9" s="155">
        <v>52150</v>
      </c>
      <c r="E9" s="156"/>
      <c r="F9" s="157">
        <v>43955</v>
      </c>
      <c r="G9" s="158"/>
      <c r="H9" s="159"/>
    </row>
    <row r="10" spans="1:8" x14ac:dyDescent="0.2">
      <c r="A10" s="160"/>
      <c r="B10" s="161"/>
      <c r="C10" s="162"/>
      <c r="D10" s="163">
        <v>22697</v>
      </c>
      <c r="E10" s="164"/>
      <c r="F10" s="165">
        <v>21318</v>
      </c>
      <c r="G10" s="166"/>
      <c r="H10" s="167"/>
    </row>
    <row r="11" spans="1:8" x14ac:dyDescent="0.2">
      <c r="A11" s="148" t="s">
        <v>571</v>
      </c>
      <c r="B11" s="153"/>
      <c r="C11" s="154"/>
      <c r="D11" s="155">
        <v>51779</v>
      </c>
      <c r="E11" s="156"/>
      <c r="F11" s="157">
        <v>41921</v>
      </c>
      <c r="G11" s="158"/>
      <c r="H11" s="159"/>
    </row>
    <row r="12" spans="1:8" x14ac:dyDescent="0.2">
      <c r="A12" s="160"/>
      <c r="B12" s="161"/>
      <c r="C12" s="168"/>
      <c r="D12" s="163">
        <v>19974</v>
      </c>
      <c r="E12" s="164"/>
      <c r="F12" s="165">
        <v>21655</v>
      </c>
      <c r="G12" s="166"/>
      <c r="H12" s="167"/>
    </row>
    <row r="13" spans="1:8" x14ac:dyDescent="0.2">
      <c r="A13" s="148"/>
      <c r="B13" s="153"/>
      <c r="C13" s="169"/>
      <c r="D13" s="170">
        <v>47231</v>
      </c>
      <c r="E13" s="171"/>
      <c r="F13" s="172">
        <v>43220</v>
      </c>
      <c r="G13" s="173"/>
      <c r="H13" s="159"/>
    </row>
    <row r="14" spans="1:8" x14ac:dyDescent="0.2">
      <c r="A14" s="160"/>
      <c r="B14" s="161"/>
      <c r="C14" s="162"/>
      <c r="D14" s="163">
        <v>19941</v>
      </c>
      <c r="E14" s="164"/>
      <c r="F14" s="165">
        <v>22435</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3.01</v>
      </c>
      <c r="C19" s="174">
        <f>ROUND(VALUE(SUBSTITUTE(実質収支比率等に係る経年分析!G$48,"▲","-")),2)</f>
        <v>3.73</v>
      </c>
      <c r="D19" s="174">
        <f>ROUND(VALUE(SUBSTITUTE(実質収支比率等に係る経年分析!H$48,"▲","-")),2)</f>
        <v>3.47</v>
      </c>
      <c r="E19" s="174">
        <f>ROUND(VALUE(SUBSTITUTE(実質収支比率等に係る経年分析!I$48,"▲","-")),2)</f>
        <v>4.72</v>
      </c>
      <c r="F19" s="174">
        <f>ROUND(VALUE(SUBSTITUTE(実質収支比率等に係る経年分析!J$48,"▲","-")),2)</f>
        <v>3.52</v>
      </c>
    </row>
    <row r="20" spans="1:11" x14ac:dyDescent="0.2">
      <c r="A20" s="174" t="s">
        <v>59</v>
      </c>
      <c r="B20" s="174">
        <f>ROUND(VALUE(SUBSTITUTE(実質収支比率等に係る経年分析!F$47,"▲","-")),2)</f>
        <v>7.33</v>
      </c>
      <c r="C20" s="174">
        <f>ROUND(VALUE(SUBSTITUTE(実質収支比率等に係る経年分析!G$47,"▲","-")),2)</f>
        <v>8.76</v>
      </c>
      <c r="D20" s="174">
        <f>ROUND(VALUE(SUBSTITUTE(実質収支比率等に係る経年分析!H$47,"▲","-")),2)</f>
        <v>9.09</v>
      </c>
      <c r="E20" s="174">
        <f>ROUND(VALUE(SUBSTITUTE(実質収支比率等に係る経年分析!I$47,"▲","-")),2)</f>
        <v>7.81</v>
      </c>
      <c r="F20" s="174">
        <f>ROUND(VALUE(SUBSTITUTE(実質収支比率等に係る経年分析!J$47,"▲","-")),2)</f>
        <v>9.07</v>
      </c>
    </row>
    <row r="21" spans="1:11" x14ac:dyDescent="0.2">
      <c r="A21" s="174" t="s">
        <v>60</v>
      </c>
      <c r="B21" s="174">
        <f>IF(ISNUMBER(VALUE(SUBSTITUTE(実質収支比率等に係る経年分析!F$49,"▲","-"))),ROUND(VALUE(SUBSTITUTE(実質収支比率等に係る経年分析!F$49,"▲","-")),2),NA())</f>
        <v>1.53</v>
      </c>
      <c r="C21" s="174">
        <f>IF(ISNUMBER(VALUE(SUBSTITUTE(実質収支比率等に係る経年分析!G$49,"▲","-"))),ROUND(VALUE(SUBSTITUTE(実質収支比率等に係る経年分析!G$49,"▲","-")),2),NA())</f>
        <v>3.79</v>
      </c>
      <c r="D21" s="174">
        <f>IF(ISNUMBER(VALUE(SUBSTITUTE(実質収支比率等に係る経年分析!H$49,"▲","-"))),ROUND(VALUE(SUBSTITUTE(実質収支比率等に係る経年分析!H$49,"▲","-")),2),NA())</f>
        <v>0.3</v>
      </c>
      <c r="E21" s="174">
        <f>IF(ISNUMBER(VALUE(SUBSTITUTE(実質収支比率等に係る経年分析!I$49,"▲","-"))),ROUND(VALUE(SUBSTITUTE(実質収支比率等に係る経年分析!I$49,"▲","-")),2),NA())</f>
        <v>2.41</v>
      </c>
      <c r="F21" s="174">
        <f>IF(ISNUMBER(VALUE(SUBSTITUTE(実質収支比率等に係る経年分析!J$49,"▲","-"))),ROUND(VALUE(SUBSTITUTE(実質収支比率等に係る経年分析!J$49,"▲","-")),2),NA())</f>
        <v>-0.21</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市営墓地事業特別会計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2">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3.1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3.84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4.78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4.96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0.77</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1.91</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3.67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4.6399999999999997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3.42</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2.85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4.6900000000000004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7.71</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14.01</v>
      </c>
    </row>
    <row r="36" spans="1:16" x14ac:dyDescent="0.2">
      <c r="A36" s="175" t="str">
        <f>IF(連結実質赤字比率に係る赤字・黒字の構成分析!C$34="",NA(),連結実質赤字比率に係る赤字・黒字の構成分析!C$34)</f>
        <v>駐車場事業特別会計</v>
      </c>
      <c r="B36" s="175">
        <f>IF(ROUND(VALUE(SUBSTITUTE(連結実質赤字比率に係る赤字・黒字の構成分析!F$34,"▲", "-")), 2) &lt; 0, ABS(ROUND(VALUE(SUBSTITUTE(連結実質赤字比率に係る赤字・黒字の構成分析!F$34,"▲", "-")), 2)), NA())</f>
        <v>1.71</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1.71</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1.71</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1.67</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1.54</v>
      </c>
      <c r="K36" s="175" t="e">
        <f>IF(ROUND(VALUE(SUBSTITUTE(連結実質赤字比率に係る赤字・黒字の構成分析!J$34,"▲", "-")), 2) &gt;= 0, ABS(ROUND(VALUE(SUBSTITUTE(連結実質赤字比率に係る赤字・黒字の構成分析!J$34,"▲", "-")), 2)), NA())</f>
        <v>#N/A</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5103</v>
      </c>
      <c r="E42" s="176"/>
      <c r="F42" s="176"/>
      <c r="G42" s="176">
        <f>'実質公債費比率（分子）の構造'!L$52</f>
        <v>5066</v>
      </c>
      <c r="H42" s="176"/>
      <c r="I42" s="176"/>
      <c r="J42" s="176">
        <f>'実質公債費比率（分子）の構造'!M$52</f>
        <v>4888</v>
      </c>
      <c r="K42" s="176"/>
      <c r="L42" s="176"/>
      <c r="M42" s="176">
        <f>'実質公債費比率（分子）の構造'!N$52</f>
        <v>4852</v>
      </c>
      <c r="N42" s="176"/>
      <c r="O42" s="176"/>
      <c r="P42" s="176">
        <f>'実質公債費比率（分子）の構造'!O$52</f>
        <v>4982</v>
      </c>
    </row>
    <row r="43" spans="1:16" x14ac:dyDescent="0.2">
      <c r="A43" s="176" t="s">
        <v>68</v>
      </c>
      <c r="B43" s="176">
        <f>'実質公債費比率（分子）の構造'!K$51</f>
        <v>0</v>
      </c>
      <c r="C43" s="176"/>
      <c r="D43" s="176"/>
      <c r="E43" s="176">
        <f>'実質公債費比率（分子）の構造'!L$51</f>
        <v>0</v>
      </c>
      <c r="F43" s="176"/>
      <c r="G43" s="176"/>
      <c r="H43" s="176">
        <f>'実質公債費比率（分子）の構造'!M$51</f>
        <v>3</v>
      </c>
      <c r="I43" s="176"/>
      <c r="J43" s="176"/>
      <c r="K43" s="176">
        <f>'実質公債費比率（分子）の構造'!N$51</f>
        <v>1</v>
      </c>
      <c r="L43" s="176"/>
      <c r="M43" s="176"/>
      <c r="N43" s="176">
        <f>'実質公債費比率（分子）の構造'!O$51</f>
        <v>0</v>
      </c>
      <c r="O43" s="176"/>
      <c r="P43" s="176"/>
    </row>
    <row r="44" spans="1:16" x14ac:dyDescent="0.2">
      <c r="A44" s="176" t="s">
        <v>69</v>
      </c>
      <c r="B44" s="176">
        <f>'実質公債費比率（分子）の構造'!K$50</f>
        <v>2</v>
      </c>
      <c r="C44" s="176"/>
      <c r="D44" s="176"/>
      <c r="E44" s="176">
        <f>'実質公債費比率（分子）の構造'!L$50</f>
        <v>2</v>
      </c>
      <c r="F44" s="176"/>
      <c r="G44" s="176"/>
      <c r="H44" s="176">
        <f>'実質公債費比率（分子）の構造'!M$50</f>
        <v>2</v>
      </c>
      <c r="I44" s="176"/>
      <c r="J44" s="176"/>
      <c r="K44" s="176" t="str">
        <f>'実質公債費比率（分子）の構造'!N$50</f>
        <v>-</v>
      </c>
      <c r="L44" s="176"/>
      <c r="M44" s="176"/>
      <c r="N44" s="176" t="str">
        <f>'実質公債費比率（分子）の構造'!O$50</f>
        <v>-</v>
      </c>
      <c r="O44" s="176"/>
      <c r="P44" s="176"/>
    </row>
    <row r="45" spans="1:16" x14ac:dyDescent="0.2">
      <c r="A45" s="176" t="s">
        <v>70</v>
      </c>
      <c r="B45" s="176">
        <f>'実質公債費比率（分子）の構造'!K$49</f>
        <v>368</v>
      </c>
      <c r="C45" s="176"/>
      <c r="D45" s="176"/>
      <c r="E45" s="176">
        <f>'実質公債費比率（分子）の構造'!L$49</f>
        <v>304</v>
      </c>
      <c r="F45" s="176"/>
      <c r="G45" s="176"/>
      <c r="H45" s="176">
        <f>'実質公債費比率（分子）の構造'!M$49</f>
        <v>324</v>
      </c>
      <c r="I45" s="176"/>
      <c r="J45" s="176"/>
      <c r="K45" s="176">
        <f>'実質公債費比率（分子）の構造'!N$49</f>
        <v>324</v>
      </c>
      <c r="L45" s="176"/>
      <c r="M45" s="176"/>
      <c r="N45" s="176">
        <f>'実質公債費比率（分子）の構造'!O$49</f>
        <v>296</v>
      </c>
      <c r="O45" s="176"/>
      <c r="P45" s="176"/>
    </row>
    <row r="46" spans="1:16" x14ac:dyDescent="0.2">
      <c r="A46" s="176" t="s">
        <v>71</v>
      </c>
      <c r="B46" s="176">
        <f>'実質公債費比率（分子）の構造'!K$48</f>
        <v>1438</v>
      </c>
      <c r="C46" s="176"/>
      <c r="D46" s="176"/>
      <c r="E46" s="176">
        <f>'実質公債費比率（分子）の構造'!L$48</f>
        <v>1167</v>
      </c>
      <c r="F46" s="176"/>
      <c r="G46" s="176"/>
      <c r="H46" s="176">
        <f>'実質公債費比率（分子）の構造'!M$48</f>
        <v>1192</v>
      </c>
      <c r="I46" s="176"/>
      <c r="J46" s="176"/>
      <c r="K46" s="176">
        <f>'実質公債費比率（分子）の構造'!N$48</f>
        <v>1047</v>
      </c>
      <c r="L46" s="176"/>
      <c r="M46" s="176"/>
      <c r="N46" s="176">
        <f>'実質公債費比率（分子）の構造'!O$48</f>
        <v>959</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5762</v>
      </c>
      <c r="C49" s="176"/>
      <c r="D49" s="176"/>
      <c r="E49" s="176">
        <f>'実質公債費比率（分子）の構造'!L$45</f>
        <v>5660</v>
      </c>
      <c r="F49" s="176"/>
      <c r="G49" s="176"/>
      <c r="H49" s="176">
        <f>'実質公債費比率（分子）の構造'!M$45</f>
        <v>5703</v>
      </c>
      <c r="I49" s="176"/>
      <c r="J49" s="176"/>
      <c r="K49" s="176">
        <f>'実質公債費比率（分子）の構造'!N$45</f>
        <v>5821</v>
      </c>
      <c r="L49" s="176"/>
      <c r="M49" s="176"/>
      <c r="N49" s="176">
        <f>'実質公債費比率（分子）の構造'!O$45</f>
        <v>6032</v>
      </c>
      <c r="O49" s="176"/>
      <c r="P49" s="176"/>
    </row>
    <row r="50" spans="1:16" x14ac:dyDescent="0.2">
      <c r="A50" s="176" t="s">
        <v>75</v>
      </c>
      <c r="B50" s="176" t="e">
        <f>NA()</f>
        <v>#N/A</v>
      </c>
      <c r="C50" s="176">
        <f>IF(ISNUMBER('実質公債費比率（分子）の構造'!K$53),'実質公債費比率（分子）の構造'!K$53,NA())</f>
        <v>2467</v>
      </c>
      <c r="D50" s="176" t="e">
        <f>NA()</f>
        <v>#N/A</v>
      </c>
      <c r="E50" s="176" t="e">
        <f>NA()</f>
        <v>#N/A</v>
      </c>
      <c r="F50" s="176">
        <f>IF(ISNUMBER('実質公債費比率（分子）の構造'!L$53),'実質公債費比率（分子）の構造'!L$53,NA())</f>
        <v>2067</v>
      </c>
      <c r="G50" s="176" t="e">
        <f>NA()</f>
        <v>#N/A</v>
      </c>
      <c r="H50" s="176" t="e">
        <f>NA()</f>
        <v>#N/A</v>
      </c>
      <c r="I50" s="176">
        <f>IF(ISNUMBER('実質公債費比率（分子）の構造'!M$53),'実質公債費比率（分子）の構造'!M$53,NA())</f>
        <v>2336</v>
      </c>
      <c r="J50" s="176" t="e">
        <f>NA()</f>
        <v>#N/A</v>
      </c>
      <c r="K50" s="176" t="e">
        <f>NA()</f>
        <v>#N/A</v>
      </c>
      <c r="L50" s="176">
        <f>IF(ISNUMBER('実質公債費比率（分子）の構造'!N$53),'実質公債費比率（分子）の構造'!N$53,NA())</f>
        <v>2341</v>
      </c>
      <c r="M50" s="176" t="e">
        <f>NA()</f>
        <v>#N/A</v>
      </c>
      <c r="N50" s="176" t="e">
        <f>NA()</f>
        <v>#N/A</v>
      </c>
      <c r="O50" s="176">
        <f>IF(ISNUMBER('実質公債費比率（分子）の構造'!O$53),'実質公債費比率（分子）の構造'!O$53,NA())</f>
        <v>2305</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61179</v>
      </c>
      <c r="E56" s="175"/>
      <c r="F56" s="175"/>
      <c r="G56" s="175">
        <f>'将来負担比率（分子）の構造'!J$52</f>
        <v>60784</v>
      </c>
      <c r="H56" s="175"/>
      <c r="I56" s="175"/>
      <c r="J56" s="175">
        <f>'将来負担比率（分子）の構造'!K$52</f>
        <v>60415</v>
      </c>
      <c r="K56" s="175"/>
      <c r="L56" s="175"/>
      <c r="M56" s="175">
        <f>'将来負担比率（分子）の構造'!L$52</f>
        <v>60634</v>
      </c>
      <c r="N56" s="175"/>
      <c r="O56" s="175"/>
      <c r="P56" s="175">
        <f>'将来負担比率（分子）の構造'!M$52</f>
        <v>58887</v>
      </c>
    </row>
    <row r="57" spans="1:16" x14ac:dyDescent="0.2">
      <c r="A57" s="175" t="s">
        <v>44</v>
      </c>
      <c r="B57" s="175"/>
      <c r="C57" s="175"/>
      <c r="D57" s="175">
        <f>'将来負担比率（分子）の構造'!I$51</f>
        <v>2367</v>
      </c>
      <c r="E57" s="175"/>
      <c r="F57" s="175"/>
      <c r="G57" s="175">
        <f>'将来負担比率（分子）の構造'!J$51</f>
        <v>2140</v>
      </c>
      <c r="H57" s="175"/>
      <c r="I57" s="175"/>
      <c r="J57" s="175">
        <f>'将来負担比率（分子）の構造'!K$51</f>
        <v>1867</v>
      </c>
      <c r="K57" s="175"/>
      <c r="L57" s="175"/>
      <c r="M57" s="175">
        <f>'将来負担比率（分子）の構造'!L$51</f>
        <v>1743</v>
      </c>
      <c r="N57" s="175"/>
      <c r="O57" s="175"/>
      <c r="P57" s="175">
        <f>'将来負担比率（分子）の構造'!M$51</f>
        <v>1492</v>
      </c>
    </row>
    <row r="58" spans="1:16" x14ac:dyDescent="0.2">
      <c r="A58" s="175" t="s">
        <v>43</v>
      </c>
      <c r="B58" s="175"/>
      <c r="C58" s="175"/>
      <c r="D58" s="175">
        <f>'将来負担比率（分子）の構造'!I$50</f>
        <v>5789</v>
      </c>
      <c r="E58" s="175"/>
      <c r="F58" s="175"/>
      <c r="G58" s="175">
        <f>'将来負担比率（分子）の構造'!J$50</f>
        <v>6220</v>
      </c>
      <c r="H58" s="175"/>
      <c r="I58" s="175"/>
      <c r="J58" s="175">
        <f>'将来負担比率（分子）の構造'!K$50</f>
        <v>6504</v>
      </c>
      <c r="K58" s="175"/>
      <c r="L58" s="175"/>
      <c r="M58" s="175">
        <f>'将来負担比率（分子）の構造'!L$50</f>
        <v>7082</v>
      </c>
      <c r="N58" s="175"/>
      <c r="O58" s="175"/>
      <c r="P58" s="175">
        <f>'将来負担比率（分子）の構造'!M$50</f>
        <v>10312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4</v>
      </c>
      <c r="C61" s="175"/>
      <c r="D61" s="175"/>
      <c r="E61" s="175" t="str">
        <f>'将来負担比率（分子）の構造'!J$46</f>
        <v>-</v>
      </c>
      <c r="F61" s="175"/>
      <c r="G61" s="175"/>
      <c r="H61" s="175">
        <f>'将来負担比率（分子）の構造'!K$46</f>
        <v>2</v>
      </c>
      <c r="I61" s="175"/>
      <c r="J61" s="175"/>
      <c r="K61" s="175">
        <f>'将来負担比率（分子）の構造'!L$46</f>
        <v>7</v>
      </c>
      <c r="L61" s="175"/>
      <c r="M61" s="175"/>
      <c r="N61" s="175">
        <f>'将来負担比率（分子）の構造'!M$46</f>
        <v>1</v>
      </c>
      <c r="O61" s="175"/>
      <c r="P61" s="175"/>
    </row>
    <row r="62" spans="1:16" x14ac:dyDescent="0.2">
      <c r="A62" s="175" t="s">
        <v>37</v>
      </c>
      <c r="B62" s="175">
        <f>'将来負担比率（分子）の構造'!I$45</f>
        <v>5780</v>
      </c>
      <c r="C62" s="175"/>
      <c r="D62" s="175"/>
      <c r="E62" s="175">
        <f>'将来負担比率（分子）の構造'!J$45</f>
        <v>5535</v>
      </c>
      <c r="F62" s="175"/>
      <c r="G62" s="175"/>
      <c r="H62" s="175">
        <f>'将来負担比率（分子）の構造'!K$45</f>
        <v>5594</v>
      </c>
      <c r="I62" s="175"/>
      <c r="J62" s="175"/>
      <c r="K62" s="175">
        <f>'将来負担比率（分子）の構造'!L$45</f>
        <v>5339</v>
      </c>
      <c r="L62" s="175"/>
      <c r="M62" s="175"/>
      <c r="N62" s="175">
        <f>'将来負担比率（分子）の構造'!M$45</f>
        <v>5318</v>
      </c>
      <c r="O62" s="175"/>
      <c r="P62" s="175"/>
    </row>
    <row r="63" spans="1:16" x14ac:dyDescent="0.2">
      <c r="A63" s="175" t="s">
        <v>36</v>
      </c>
      <c r="B63" s="175">
        <f>'将来負担比率（分子）の構造'!I$44</f>
        <v>1891</v>
      </c>
      <c r="C63" s="175"/>
      <c r="D63" s="175"/>
      <c r="E63" s="175">
        <f>'将来負担比率（分子）の構造'!J$44</f>
        <v>1682</v>
      </c>
      <c r="F63" s="175"/>
      <c r="G63" s="175"/>
      <c r="H63" s="175">
        <f>'将来負担比率（分子）の構造'!K$44</f>
        <v>1604</v>
      </c>
      <c r="I63" s="175"/>
      <c r="J63" s="175"/>
      <c r="K63" s="175">
        <f>'将来負担比率（分子）の構造'!L$44</f>
        <v>1604</v>
      </c>
      <c r="L63" s="175"/>
      <c r="M63" s="175"/>
      <c r="N63" s="175">
        <f>'将来負担比率（分子）の構造'!M$44</f>
        <v>1150</v>
      </c>
      <c r="O63" s="175"/>
      <c r="P63" s="175"/>
    </row>
    <row r="64" spans="1:16" x14ac:dyDescent="0.2">
      <c r="A64" s="175" t="s">
        <v>35</v>
      </c>
      <c r="B64" s="175">
        <f>'将来負担比率（分子）の構造'!I$43</f>
        <v>24437</v>
      </c>
      <c r="C64" s="175"/>
      <c r="D64" s="175"/>
      <c r="E64" s="175">
        <f>'将来負担比率（分子）の構造'!J$43</f>
        <v>22880</v>
      </c>
      <c r="F64" s="175"/>
      <c r="G64" s="175"/>
      <c r="H64" s="175">
        <f>'将来負担比率（分子）の構造'!K$43</f>
        <v>20217</v>
      </c>
      <c r="I64" s="175"/>
      <c r="J64" s="175"/>
      <c r="K64" s="175">
        <f>'将来負担比率（分子）の構造'!L$43</f>
        <v>19883</v>
      </c>
      <c r="L64" s="175"/>
      <c r="M64" s="175"/>
      <c r="N64" s="175">
        <f>'将来負担比率（分子）の構造'!M$43</f>
        <v>18859</v>
      </c>
      <c r="O64" s="175"/>
      <c r="P64" s="175"/>
    </row>
    <row r="65" spans="1:16" x14ac:dyDescent="0.2">
      <c r="A65" s="175" t="s">
        <v>34</v>
      </c>
      <c r="B65" s="175">
        <f>'将来負担比率（分子）の構造'!I$42</f>
        <v>5</v>
      </c>
      <c r="C65" s="175"/>
      <c r="D65" s="175"/>
      <c r="E65" s="175">
        <f>'将来負担比率（分子）の構造'!J$42</f>
        <v>2</v>
      </c>
      <c r="F65" s="175"/>
      <c r="G65" s="175"/>
      <c r="H65" s="175">
        <f>'将来負担比率（分子）の構造'!K$42</f>
        <v>512</v>
      </c>
      <c r="I65" s="175"/>
      <c r="J65" s="175"/>
      <c r="K65" s="175">
        <f>'将来負担比率（分子）の構造'!L$42</f>
        <v>424</v>
      </c>
      <c r="L65" s="175"/>
      <c r="M65" s="175"/>
      <c r="N65" s="175">
        <f>'将来負担比率（分子）の構造'!M$42</f>
        <v>374</v>
      </c>
      <c r="O65" s="175"/>
      <c r="P65" s="175"/>
    </row>
    <row r="66" spans="1:16" x14ac:dyDescent="0.2">
      <c r="A66" s="175" t="s">
        <v>33</v>
      </c>
      <c r="B66" s="175">
        <f>'将来負担比率（分子）の構造'!I$41</f>
        <v>64102</v>
      </c>
      <c r="C66" s="175"/>
      <c r="D66" s="175"/>
      <c r="E66" s="175">
        <f>'将来負担比率（分子）の構造'!J$41</f>
        <v>64286</v>
      </c>
      <c r="F66" s="175"/>
      <c r="G66" s="175"/>
      <c r="H66" s="175">
        <f>'将来負担比率（分子）の構造'!K$41</f>
        <v>62714</v>
      </c>
      <c r="I66" s="175"/>
      <c r="J66" s="175"/>
      <c r="K66" s="175">
        <f>'将来負担比率（分子）の構造'!L$41</f>
        <v>62016</v>
      </c>
      <c r="L66" s="175"/>
      <c r="M66" s="175"/>
      <c r="N66" s="175">
        <f>'将来負担比率（分子）の構造'!M$41</f>
        <v>59841</v>
      </c>
      <c r="O66" s="175"/>
      <c r="P66" s="175"/>
    </row>
    <row r="67" spans="1:16" x14ac:dyDescent="0.2">
      <c r="A67" s="175" t="s">
        <v>79</v>
      </c>
      <c r="B67" s="175" t="e">
        <f>NA()</f>
        <v>#N/A</v>
      </c>
      <c r="C67" s="175">
        <f>IF(ISNUMBER('将来負担比率（分子）の構造'!I$53), IF('将来負担比率（分子）の構造'!I$53 &lt; 0, 0, '将来負担比率（分子）の構造'!I$53), NA())</f>
        <v>26882</v>
      </c>
      <c r="D67" s="175" t="e">
        <f>NA()</f>
        <v>#N/A</v>
      </c>
      <c r="E67" s="175" t="e">
        <f>NA()</f>
        <v>#N/A</v>
      </c>
      <c r="F67" s="175">
        <f>IF(ISNUMBER('将来負担比率（分子）の構造'!J$53), IF('将来負担比率（分子）の構造'!J$53 &lt; 0, 0, '将来負担比率（分子）の構造'!J$53), NA())</f>
        <v>25240</v>
      </c>
      <c r="G67" s="175" t="e">
        <f>NA()</f>
        <v>#N/A</v>
      </c>
      <c r="H67" s="175" t="e">
        <f>NA()</f>
        <v>#N/A</v>
      </c>
      <c r="I67" s="175">
        <f>IF(ISNUMBER('将来負担比率（分子）の構造'!K$53), IF('将来負担比率（分子）の構造'!K$53 &lt; 0, 0, '将来負担比率（分子）の構造'!K$53), NA())</f>
        <v>21857</v>
      </c>
      <c r="J67" s="175" t="e">
        <f>NA()</f>
        <v>#N/A</v>
      </c>
      <c r="K67" s="175" t="e">
        <f>NA()</f>
        <v>#N/A</v>
      </c>
      <c r="L67" s="175">
        <f>IF(ISNUMBER('将来負担比率（分子）の構造'!L$53), IF('将来負担比率（分子）の構造'!L$53 &lt; 0, 0, '将来負担比率（分子）の構造'!L$53), NA())</f>
        <v>19814</v>
      </c>
      <c r="M67" s="175" t="e">
        <f>NA()</f>
        <v>#N/A</v>
      </c>
      <c r="N67" s="175" t="e">
        <f>NA()</f>
        <v>#N/A</v>
      </c>
      <c r="O67" s="175">
        <f>IF(ISNUMBER('将来負担比率（分子）の構造'!M$53), IF('将来負担比率（分子）の構造'!M$53 &lt; 0, 0, '将来負担比率（分子）の構造'!M$53), NA())</f>
        <v>14852</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2919</v>
      </c>
      <c r="C72" s="179">
        <f>基金残高に係る経年分析!G55</f>
        <v>2613</v>
      </c>
      <c r="D72" s="179">
        <f>基金残高に係る経年分析!H55</f>
        <v>2973</v>
      </c>
    </row>
    <row r="73" spans="1:16" x14ac:dyDescent="0.2">
      <c r="A73" s="178" t="s">
        <v>82</v>
      </c>
      <c r="B73" s="179">
        <f>基金残高に係る経年分析!F56</f>
        <v>1206</v>
      </c>
      <c r="C73" s="179">
        <f>基金残高に係る経年分析!G56</f>
        <v>1359</v>
      </c>
      <c r="D73" s="179">
        <f>基金残高に係る経年分析!H56</f>
        <v>1795</v>
      </c>
    </row>
    <row r="74" spans="1:16" x14ac:dyDescent="0.2">
      <c r="A74" s="178" t="s">
        <v>83</v>
      </c>
      <c r="B74" s="179">
        <f>基金残高に係る経年分析!F57</f>
        <v>4675</v>
      </c>
      <c r="C74" s="179">
        <f>基金残高に係る経年分析!G57</f>
        <v>5353</v>
      </c>
      <c r="D74" s="179">
        <f>基金残高に係る経年分析!H57</f>
        <v>6241</v>
      </c>
    </row>
  </sheetData>
  <sheetProtection algorithmName="SHA-512" hashValue="rEQtvKiuqV7BRk3hjSDl+4NdCISwgLN4AOibSzRM9q8/AGX5hUZ95U4yQIyEfdTv3l0SR+RhfXhBOrtTYJaIpA==" saltValue="ZP2TVcAE8LnodQ82pC9K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232</v>
      </c>
      <c r="C5" s="677"/>
      <c r="D5" s="677"/>
      <c r="E5" s="677"/>
      <c r="F5" s="677"/>
      <c r="G5" s="677"/>
      <c r="H5" s="677"/>
      <c r="I5" s="677"/>
      <c r="J5" s="677"/>
      <c r="K5" s="677"/>
      <c r="L5" s="677"/>
      <c r="M5" s="677"/>
      <c r="N5" s="677"/>
      <c r="O5" s="677"/>
      <c r="P5" s="677"/>
      <c r="Q5" s="678"/>
      <c r="R5" s="673">
        <v>19205934</v>
      </c>
      <c r="S5" s="674"/>
      <c r="T5" s="674"/>
      <c r="U5" s="674"/>
      <c r="V5" s="674"/>
      <c r="W5" s="674"/>
      <c r="X5" s="674"/>
      <c r="Y5" s="702"/>
      <c r="Z5" s="715">
        <v>24.1</v>
      </c>
      <c r="AA5" s="715"/>
      <c r="AB5" s="715"/>
      <c r="AC5" s="715"/>
      <c r="AD5" s="716">
        <v>19205934</v>
      </c>
      <c r="AE5" s="716"/>
      <c r="AF5" s="716"/>
      <c r="AG5" s="716"/>
      <c r="AH5" s="716"/>
      <c r="AI5" s="716"/>
      <c r="AJ5" s="716"/>
      <c r="AK5" s="716"/>
      <c r="AL5" s="703">
        <v>57.1</v>
      </c>
      <c r="AM5" s="685"/>
      <c r="AN5" s="685"/>
      <c r="AO5" s="704"/>
      <c r="AP5" s="676" t="s">
        <v>233</v>
      </c>
      <c r="AQ5" s="677"/>
      <c r="AR5" s="677"/>
      <c r="AS5" s="677"/>
      <c r="AT5" s="677"/>
      <c r="AU5" s="677"/>
      <c r="AV5" s="677"/>
      <c r="AW5" s="677"/>
      <c r="AX5" s="677"/>
      <c r="AY5" s="677"/>
      <c r="AZ5" s="677"/>
      <c r="BA5" s="677"/>
      <c r="BB5" s="677"/>
      <c r="BC5" s="677"/>
      <c r="BD5" s="677"/>
      <c r="BE5" s="677"/>
      <c r="BF5" s="678"/>
      <c r="BG5" s="621">
        <v>19151969</v>
      </c>
      <c r="BH5" s="622"/>
      <c r="BI5" s="622"/>
      <c r="BJ5" s="622"/>
      <c r="BK5" s="622"/>
      <c r="BL5" s="622"/>
      <c r="BM5" s="622"/>
      <c r="BN5" s="623"/>
      <c r="BO5" s="659">
        <v>99.7</v>
      </c>
      <c r="BP5" s="659"/>
      <c r="BQ5" s="659"/>
      <c r="BR5" s="659"/>
      <c r="BS5" s="660">
        <v>942488</v>
      </c>
      <c r="BT5" s="660"/>
      <c r="BU5" s="660"/>
      <c r="BV5" s="660"/>
      <c r="BW5" s="660"/>
      <c r="BX5" s="660"/>
      <c r="BY5" s="660"/>
      <c r="BZ5" s="660"/>
      <c r="CA5" s="660"/>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18" t="s">
        <v>237</v>
      </c>
      <c r="C6" s="619"/>
      <c r="D6" s="619"/>
      <c r="E6" s="619"/>
      <c r="F6" s="619"/>
      <c r="G6" s="619"/>
      <c r="H6" s="619"/>
      <c r="I6" s="619"/>
      <c r="J6" s="619"/>
      <c r="K6" s="619"/>
      <c r="L6" s="619"/>
      <c r="M6" s="619"/>
      <c r="N6" s="619"/>
      <c r="O6" s="619"/>
      <c r="P6" s="619"/>
      <c r="Q6" s="620"/>
      <c r="R6" s="621">
        <v>384807</v>
      </c>
      <c r="S6" s="622"/>
      <c r="T6" s="622"/>
      <c r="U6" s="622"/>
      <c r="V6" s="622"/>
      <c r="W6" s="622"/>
      <c r="X6" s="622"/>
      <c r="Y6" s="623"/>
      <c r="Z6" s="659">
        <v>0.5</v>
      </c>
      <c r="AA6" s="659"/>
      <c r="AB6" s="659"/>
      <c r="AC6" s="659"/>
      <c r="AD6" s="660">
        <v>384807</v>
      </c>
      <c r="AE6" s="660"/>
      <c r="AF6" s="660"/>
      <c r="AG6" s="660"/>
      <c r="AH6" s="660"/>
      <c r="AI6" s="660"/>
      <c r="AJ6" s="660"/>
      <c r="AK6" s="660"/>
      <c r="AL6" s="624">
        <v>1.1000000000000001</v>
      </c>
      <c r="AM6" s="625"/>
      <c r="AN6" s="625"/>
      <c r="AO6" s="661"/>
      <c r="AP6" s="618" t="s">
        <v>238</v>
      </c>
      <c r="AQ6" s="619"/>
      <c r="AR6" s="619"/>
      <c r="AS6" s="619"/>
      <c r="AT6" s="619"/>
      <c r="AU6" s="619"/>
      <c r="AV6" s="619"/>
      <c r="AW6" s="619"/>
      <c r="AX6" s="619"/>
      <c r="AY6" s="619"/>
      <c r="AZ6" s="619"/>
      <c r="BA6" s="619"/>
      <c r="BB6" s="619"/>
      <c r="BC6" s="619"/>
      <c r="BD6" s="619"/>
      <c r="BE6" s="619"/>
      <c r="BF6" s="620"/>
      <c r="BG6" s="621">
        <v>19151969</v>
      </c>
      <c r="BH6" s="622"/>
      <c r="BI6" s="622"/>
      <c r="BJ6" s="622"/>
      <c r="BK6" s="622"/>
      <c r="BL6" s="622"/>
      <c r="BM6" s="622"/>
      <c r="BN6" s="623"/>
      <c r="BO6" s="659">
        <v>99.7</v>
      </c>
      <c r="BP6" s="659"/>
      <c r="BQ6" s="659"/>
      <c r="BR6" s="659"/>
      <c r="BS6" s="660">
        <v>942488</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323752</v>
      </c>
      <c r="CS6" s="622"/>
      <c r="CT6" s="622"/>
      <c r="CU6" s="622"/>
      <c r="CV6" s="622"/>
      <c r="CW6" s="622"/>
      <c r="CX6" s="622"/>
      <c r="CY6" s="623"/>
      <c r="CZ6" s="703">
        <v>0.4</v>
      </c>
      <c r="DA6" s="685"/>
      <c r="DB6" s="685"/>
      <c r="DC6" s="705"/>
      <c r="DD6" s="627" t="s">
        <v>142</v>
      </c>
      <c r="DE6" s="622"/>
      <c r="DF6" s="622"/>
      <c r="DG6" s="622"/>
      <c r="DH6" s="622"/>
      <c r="DI6" s="622"/>
      <c r="DJ6" s="622"/>
      <c r="DK6" s="622"/>
      <c r="DL6" s="622"/>
      <c r="DM6" s="622"/>
      <c r="DN6" s="622"/>
      <c r="DO6" s="622"/>
      <c r="DP6" s="623"/>
      <c r="DQ6" s="627">
        <v>323739</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12229</v>
      </c>
      <c r="S7" s="622"/>
      <c r="T7" s="622"/>
      <c r="U7" s="622"/>
      <c r="V7" s="622"/>
      <c r="W7" s="622"/>
      <c r="X7" s="622"/>
      <c r="Y7" s="623"/>
      <c r="Z7" s="659">
        <v>0</v>
      </c>
      <c r="AA7" s="659"/>
      <c r="AB7" s="659"/>
      <c r="AC7" s="659"/>
      <c r="AD7" s="660">
        <v>12229</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9095475</v>
      </c>
      <c r="BH7" s="622"/>
      <c r="BI7" s="622"/>
      <c r="BJ7" s="622"/>
      <c r="BK7" s="622"/>
      <c r="BL7" s="622"/>
      <c r="BM7" s="622"/>
      <c r="BN7" s="623"/>
      <c r="BO7" s="659">
        <v>47.4</v>
      </c>
      <c r="BP7" s="659"/>
      <c r="BQ7" s="659"/>
      <c r="BR7" s="659"/>
      <c r="BS7" s="660">
        <v>381241</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8157139</v>
      </c>
      <c r="CS7" s="622"/>
      <c r="CT7" s="622"/>
      <c r="CU7" s="622"/>
      <c r="CV7" s="622"/>
      <c r="CW7" s="622"/>
      <c r="CX7" s="622"/>
      <c r="CY7" s="623"/>
      <c r="CZ7" s="659">
        <v>10.4</v>
      </c>
      <c r="DA7" s="659"/>
      <c r="DB7" s="659"/>
      <c r="DC7" s="659"/>
      <c r="DD7" s="627">
        <v>274042</v>
      </c>
      <c r="DE7" s="622"/>
      <c r="DF7" s="622"/>
      <c r="DG7" s="622"/>
      <c r="DH7" s="622"/>
      <c r="DI7" s="622"/>
      <c r="DJ7" s="622"/>
      <c r="DK7" s="622"/>
      <c r="DL7" s="622"/>
      <c r="DM7" s="622"/>
      <c r="DN7" s="622"/>
      <c r="DO7" s="622"/>
      <c r="DP7" s="623"/>
      <c r="DQ7" s="627">
        <v>5122442</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95612</v>
      </c>
      <c r="S8" s="622"/>
      <c r="T8" s="622"/>
      <c r="U8" s="622"/>
      <c r="V8" s="622"/>
      <c r="W8" s="622"/>
      <c r="X8" s="622"/>
      <c r="Y8" s="623"/>
      <c r="Z8" s="659">
        <v>0.1</v>
      </c>
      <c r="AA8" s="659"/>
      <c r="AB8" s="659"/>
      <c r="AC8" s="659"/>
      <c r="AD8" s="660">
        <v>95612</v>
      </c>
      <c r="AE8" s="660"/>
      <c r="AF8" s="660"/>
      <c r="AG8" s="660"/>
      <c r="AH8" s="660"/>
      <c r="AI8" s="660"/>
      <c r="AJ8" s="660"/>
      <c r="AK8" s="660"/>
      <c r="AL8" s="624">
        <v>0.3</v>
      </c>
      <c r="AM8" s="625"/>
      <c r="AN8" s="625"/>
      <c r="AO8" s="661"/>
      <c r="AP8" s="618" t="s">
        <v>244</v>
      </c>
      <c r="AQ8" s="619"/>
      <c r="AR8" s="619"/>
      <c r="AS8" s="619"/>
      <c r="AT8" s="619"/>
      <c r="AU8" s="619"/>
      <c r="AV8" s="619"/>
      <c r="AW8" s="619"/>
      <c r="AX8" s="619"/>
      <c r="AY8" s="619"/>
      <c r="AZ8" s="619"/>
      <c r="BA8" s="619"/>
      <c r="BB8" s="619"/>
      <c r="BC8" s="619"/>
      <c r="BD8" s="619"/>
      <c r="BE8" s="619"/>
      <c r="BF8" s="620"/>
      <c r="BG8" s="621">
        <v>266425</v>
      </c>
      <c r="BH8" s="622"/>
      <c r="BI8" s="622"/>
      <c r="BJ8" s="622"/>
      <c r="BK8" s="622"/>
      <c r="BL8" s="622"/>
      <c r="BM8" s="622"/>
      <c r="BN8" s="623"/>
      <c r="BO8" s="659">
        <v>1.4</v>
      </c>
      <c r="BP8" s="659"/>
      <c r="BQ8" s="659"/>
      <c r="BR8" s="659"/>
      <c r="BS8" s="660" t="s">
        <v>245</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28454947</v>
      </c>
      <c r="CS8" s="622"/>
      <c r="CT8" s="622"/>
      <c r="CU8" s="622"/>
      <c r="CV8" s="622"/>
      <c r="CW8" s="622"/>
      <c r="CX8" s="622"/>
      <c r="CY8" s="623"/>
      <c r="CZ8" s="659">
        <v>36.4</v>
      </c>
      <c r="DA8" s="659"/>
      <c r="DB8" s="659"/>
      <c r="DC8" s="659"/>
      <c r="DD8" s="627">
        <v>193414</v>
      </c>
      <c r="DE8" s="622"/>
      <c r="DF8" s="622"/>
      <c r="DG8" s="622"/>
      <c r="DH8" s="622"/>
      <c r="DI8" s="622"/>
      <c r="DJ8" s="622"/>
      <c r="DK8" s="622"/>
      <c r="DL8" s="622"/>
      <c r="DM8" s="622"/>
      <c r="DN8" s="622"/>
      <c r="DO8" s="622"/>
      <c r="DP8" s="623"/>
      <c r="DQ8" s="627">
        <v>12129851</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76101</v>
      </c>
      <c r="S9" s="622"/>
      <c r="T9" s="622"/>
      <c r="U9" s="622"/>
      <c r="V9" s="622"/>
      <c r="W9" s="622"/>
      <c r="X9" s="622"/>
      <c r="Y9" s="623"/>
      <c r="Z9" s="659">
        <v>0.1</v>
      </c>
      <c r="AA9" s="659"/>
      <c r="AB9" s="659"/>
      <c r="AC9" s="659"/>
      <c r="AD9" s="660">
        <v>76101</v>
      </c>
      <c r="AE9" s="660"/>
      <c r="AF9" s="660"/>
      <c r="AG9" s="660"/>
      <c r="AH9" s="660"/>
      <c r="AI9" s="660"/>
      <c r="AJ9" s="660"/>
      <c r="AK9" s="660"/>
      <c r="AL9" s="624">
        <v>0.2</v>
      </c>
      <c r="AM9" s="625"/>
      <c r="AN9" s="625"/>
      <c r="AO9" s="661"/>
      <c r="AP9" s="618" t="s">
        <v>248</v>
      </c>
      <c r="AQ9" s="619"/>
      <c r="AR9" s="619"/>
      <c r="AS9" s="619"/>
      <c r="AT9" s="619"/>
      <c r="AU9" s="619"/>
      <c r="AV9" s="619"/>
      <c r="AW9" s="619"/>
      <c r="AX9" s="619"/>
      <c r="AY9" s="619"/>
      <c r="AZ9" s="619"/>
      <c r="BA9" s="619"/>
      <c r="BB9" s="619"/>
      <c r="BC9" s="619"/>
      <c r="BD9" s="619"/>
      <c r="BE9" s="619"/>
      <c r="BF9" s="620"/>
      <c r="BG9" s="621">
        <v>7250608</v>
      </c>
      <c r="BH9" s="622"/>
      <c r="BI9" s="622"/>
      <c r="BJ9" s="622"/>
      <c r="BK9" s="622"/>
      <c r="BL9" s="622"/>
      <c r="BM9" s="622"/>
      <c r="BN9" s="623"/>
      <c r="BO9" s="659">
        <v>37.799999999999997</v>
      </c>
      <c r="BP9" s="659"/>
      <c r="BQ9" s="659"/>
      <c r="BR9" s="659"/>
      <c r="BS9" s="660" t="s">
        <v>134</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5695188</v>
      </c>
      <c r="CS9" s="622"/>
      <c r="CT9" s="622"/>
      <c r="CU9" s="622"/>
      <c r="CV9" s="622"/>
      <c r="CW9" s="622"/>
      <c r="CX9" s="622"/>
      <c r="CY9" s="623"/>
      <c r="CZ9" s="659">
        <v>7.3</v>
      </c>
      <c r="DA9" s="659"/>
      <c r="DB9" s="659"/>
      <c r="DC9" s="659"/>
      <c r="DD9" s="627">
        <v>267477</v>
      </c>
      <c r="DE9" s="622"/>
      <c r="DF9" s="622"/>
      <c r="DG9" s="622"/>
      <c r="DH9" s="622"/>
      <c r="DI9" s="622"/>
      <c r="DJ9" s="622"/>
      <c r="DK9" s="622"/>
      <c r="DL9" s="622"/>
      <c r="DM9" s="622"/>
      <c r="DN9" s="622"/>
      <c r="DO9" s="622"/>
      <c r="DP9" s="623"/>
      <c r="DQ9" s="627">
        <v>3617533</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134</v>
      </c>
      <c r="S10" s="622"/>
      <c r="T10" s="622"/>
      <c r="U10" s="622"/>
      <c r="V10" s="622"/>
      <c r="W10" s="622"/>
      <c r="X10" s="622"/>
      <c r="Y10" s="623"/>
      <c r="Z10" s="659" t="s">
        <v>245</v>
      </c>
      <c r="AA10" s="659"/>
      <c r="AB10" s="659"/>
      <c r="AC10" s="659"/>
      <c r="AD10" s="660" t="s">
        <v>134</v>
      </c>
      <c r="AE10" s="660"/>
      <c r="AF10" s="660"/>
      <c r="AG10" s="660"/>
      <c r="AH10" s="660"/>
      <c r="AI10" s="660"/>
      <c r="AJ10" s="660"/>
      <c r="AK10" s="660"/>
      <c r="AL10" s="624" t="s">
        <v>134</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580488</v>
      </c>
      <c r="BH10" s="622"/>
      <c r="BI10" s="622"/>
      <c r="BJ10" s="622"/>
      <c r="BK10" s="622"/>
      <c r="BL10" s="622"/>
      <c r="BM10" s="622"/>
      <c r="BN10" s="623"/>
      <c r="BO10" s="659">
        <v>3</v>
      </c>
      <c r="BP10" s="659"/>
      <c r="BQ10" s="659"/>
      <c r="BR10" s="659"/>
      <c r="BS10" s="660">
        <v>96412</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v>131245</v>
      </c>
      <c r="CS10" s="622"/>
      <c r="CT10" s="622"/>
      <c r="CU10" s="622"/>
      <c r="CV10" s="622"/>
      <c r="CW10" s="622"/>
      <c r="CX10" s="622"/>
      <c r="CY10" s="623"/>
      <c r="CZ10" s="659">
        <v>0.2</v>
      </c>
      <c r="DA10" s="659"/>
      <c r="DB10" s="659"/>
      <c r="DC10" s="659"/>
      <c r="DD10" s="627">
        <v>1199</v>
      </c>
      <c r="DE10" s="622"/>
      <c r="DF10" s="622"/>
      <c r="DG10" s="622"/>
      <c r="DH10" s="622"/>
      <c r="DI10" s="622"/>
      <c r="DJ10" s="622"/>
      <c r="DK10" s="622"/>
      <c r="DL10" s="622"/>
      <c r="DM10" s="622"/>
      <c r="DN10" s="622"/>
      <c r="DO10" s="622"/>
      <c r="DP10" s="623"/>
      <c r="DQ10" s="627">
        <v>30103</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3691678</v>
      </c>
      <c r="S11" s="622"/>
      <c r="T11" s="622"/>
      <c r="U11" s="622"/>
      <c r="V11" s="622"/>
      <c r="W11" s="622"/>
      <c r="X11" s="622"/>
      <c r="Y11" s="623"/>
      <c r="Z11" s="624">
        <v>4.5999999999999996</v>
      </c>
      <c r="AA11" s="625"/>
      <c r="AB11" s="625"/>
      <c r="AC11" s="626"/>
      <c r="AD11" s="627">
        <v>3691678</v>
      </c>
      <c r="AE11" s="622"/>
      <c r="AF11" s="622"/>
      <c r="AG11" s="622"/>
      <c r="AH11" s="622"/>
      <c r="AI11" s="622"/>
      <c r="AJ11" s="622"/>
      <c r="AK11" s="623"/>
      <c r="AL11" s="624">
        <v>11</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997954</v>
      </c>
      <c r="BH11" s="622"/>
      <c r="BI11" s="622"/>
      <c r="BJ11" s="622"/>
      <c r="BK11" s="622"/>
      <c r="BL11" s="622"/>
      <c r="BM11" s="622"/>
      <c r="BN11" s="623"/>
      <c r="BO11" s="659">
        <v>5.2</v>
      </c>
      <c r="BP11" s="659"/>
      <c r="BQ11" s="659"/>
      <c r="BR11" s="659"/>
      <c r="BS11" s="660">
        <v>284829</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1305155</v>
      </c>
      <c r="CS11" s="622"/>
      <c r="CT11" s="622"/>
      <c r="CU11" s="622"/>
      <c r="CV11" s="622"/>
      <c r="CW11" s="622"/>
      <c r="CX11" s="622"/>
      <c r="CY11" s="623"/>
      <c r="CZ11" s="659">
        <v>1.7</v>
      </c>
      <c r="DA11" s="659"/>
      <c r="DB11" s="659"/>
      <c r="DC11" s="659"/>
      <c r="DD11" s="627">
        <v>388006</v>
      </c>
      <c r="DE11" s="622"/>
      <c r="DF11" s="622"/>
      <c r="DG11" s="622"/>
      <c r="DH11" s="622"/>
      <c r="DI11" s="622"/>
      <c r="DJ11" s="622"/>
      <c r="DK11" s="622"/>
      <c r="DL11" s="622"/>
      <c r="DM11" s="622"/>
      <c r="DN11" s="622"/>
      <c r="DO11" s="622"/>
      <c r="DP11" s="623"/>
      <c r="DQ11" s="627">
        <v>780472</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v>6884</v>
      </c>
      <c r="S12" s="622"/>
      <c r="T12" s="622"/>
      <c r="U12" s="622"/>
      <c r="V12" s="622"/>
      <c r="W12" s="622"/>
      <c r="X12" s="622"/>
      <c r="Y12" s="623"/>
      <c r="Z12" s="659">
        <v>0</v>
      </c>
      <c r="AA12" s="659"/>
      <c r="AB12" s="659"/>
      <c r="AC12" s="659"/>
      <c r="AD12" s="660">
        <v>6884</v>
      </c>
      <c r="AE12" s="660"/>
      <c r="AF12" s="660"/>
      <c r="AG12" s="660"/>
      <c r="AH12" s="660"/>
      <c r="AI12" s="660"/>
      <c r="AJ12" s="660"/>
      <c r="AK12" s="660"/>
      <c r="AL12" s="624">
        <v>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8458264</v>
      </c>
      <c r="BH12" s="622"/>
      <c r="BI12" s="622"/>
      <c r="BJ12" s="622"/>
      <c r="BK12" s="622"/>
      <c r="BL12" s="622"/>
      <c r="BM12" s="622"/>
      <c r="BN12" s="623"/>
      <c r="BO12" s="659">
        <v>44</v>
      </c>
      <c r="BP12" s="659"/>
      <c r="BQ12" s="659"/>
      <c r="BR12" s="659"/>
      <c r="BS12" s="660">
        <v>561247</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12649346</v>
      </c>
      <c r="CS12" s="622"/>
      <c r="CT12" s="622"/>
      <c r="CU12" s="622"/>
      <c r="CV12" s="622"/>
      <c r="CW12" s="622"/>
      <c r="CX12" s="622"/>
      <c r="CY12" s="623"/>
      <c r="CZ12" s="659">
        <v>16.2</v>
      </c>
      <c r="DA12" s="659"/>
      <c r="DB12" s="659"/>
      <c r="DC12" s="659"/>
      <c r="DD12" s="627">
        <v>190827</v>
      </c>
      <c r="DE12" s="622"/>
      <c r="DF12" s="622"/>
      <c r="DG12" s="622"/>
      <c r="DH12" s="622"/>
      <c r="DI12" s="622"/>
      <c r="DJ12" s="622"/>
      <c r="DK12" s="622"/>
      <c r="DL12" s="622"/>
      <c r="DM12" s="622"/>
      <c r="DN12" s="622"/>
      <c r="DO12" s="622"/>
      <c r="DP12" s="623"/>
      <c r="DQ12" s="627">
        <v>1301375</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245</v>
      </c>
      <c r="S13" s="622"/>
      <c r="T13" s="622"/>
      <c r="U13" s="622"/>
      <c r="V13" s="622"/>
      <c r="W13" s="622"/>
      <c r="X13" s="622"/>
      <c r="Y13" s="623"/>
      <c r="Z13" s="659" t="s">
        <v>134</v>
      </c>
      <c r="AA13" s="659"/>
      <c r="AB13" s="659"/>
      <c r="AC13" s="659"/>
      <c r="AD13" s="660" t="s">
        <v>245</v>
      </c>
      <c r="AE13" s="660"/>
      <c r="AF13" s="660"/>
      <c r="AG13" s="660"/>
      <c r="AH13" s="660"/>
      <c r="AI13" s="660"/>
      <c r="AJ13" s="660"/>
      <c r="AK13" s="660"/>
      <c r="AL13" s="624" t="s">
        <v>134</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8421982</v>
      </c>
      <c r="BH13" s="622"/>
      <c r="BI13" s="622"/>
      <c r="BJ13" s="622"/>
      <c r="BK13" s="622"/>
      <c r="BL13" s="622"/>
      <c r="BM13" s="622"/>
      <c r="BN13" s="623"/>
      <c r="BO13" s="659">
        <v>43.9</v>
      </c>
      <c r="BP13" s="659"/>
      <c r="BQ13" s="659"/>
      <c r="BR13" s="659"/>
      <c r="BS13" s="660">
        <v>561247</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6564976</v>
      </c>
      <c r="CS13" s="622"/>
      <c r="CT13" s="622"/>
      <c r="CU13" s="622"/>
      <c r="CV13" s="622"/>
      <c r="CW13" s="622"/>
      <c r="CX13" s="622"/>
      <c r="CY13" s="623"/>
      <c r="CZ13" s="659">
        <v>8.4</v>
      </c>
      <c r="DA13" s="659"/>
      <c r="DB13" s="659"/>
      <c r="DC13" s="659"/>
      <c r="DD13" s="627">
        <v>3417876</v>
      </c>
      <c r="DE13" s="622"/>
      <c r="DF13" s="622"/>
      <c r="DG13" s="622"/>
      <c r="DH13" s="622"/>
      <c r="DI13" s="622"/>
      <c r="DJ13" s="622"/>
      <c r="DK13" s="622"/>
      <c r="DL13" s="622"/>
      <c r="DM13" s="622"/>
      <c r="DN13" s="622"/>
      <c r="DO13" s="622"/>
      <c r="DP13" s="623"/>
      <c r="DQ13" s="627">
        <v>3360401</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18</v>
      </c>
      <c r="S14" s="622"/>
      <c r="T14" s="622"/>
      <c r="U14" s="622"/>
      <c r="V14" s="622"/>
      <c r="W14" s="622"/>
      <c r="X14" s="622"/>
      <c r="Y14" s="623"/>
      <c r="Z14" s="659">
        <v>0</v>
      </c>
      <c r="AA14" s="659"/>
      <c r="AB14" s="659"/>
      <c r="AC14" s="659"/>
      <c r="AD14" s="660">
        <v>18</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525045</v>
      </c>
      <c r="BH14" s="622"/>
      <c r="BI14" s="622"/>
      <c r="BJ14" s="622"/>
      <c r="BK14" s="622"/>
      <c r="BL14" s="622"/>
      <c r="BM14" s="622"/>
      <c r="BN14" s="623"/>
      <c r="BO14" s="659">
        <v>2.7</v>
      </c>
      <c r="BP14" s="659"/>
      <c r="BQ14" s="659"/>
      <c r="BR14" s="659"/>
      <c r="BS14" s="660" t="s">
        <v>134</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1627026</v>
      </c>
      <c r="CS14" s="622"/>
      <c r="CT14" s="622"/>
      <c r="CU14" s="622"/>
      <c r="CV14" s="622"/>
      <c r="CW14" s="622"/>
      <c r="CX14" s="622"/>
      <c r="CY14" s="623"/>
      <c r="CZ14" s="659">
        <v>2.1</v>
      </c>
      <c r="DA14" s="659"/>
      <c r="DB14" s="659"/>
      <c r="DC14" s="659"/>
      <c r="DD14" s="627">
        <v>24751</v>
      </c>
      <c r="DE14" s="622"/>
      <c r="DF14" s="622"/>
      <c r="DG14" s="622"/>
      <c r="DH14" s="622"/>
      <c r="DI14" s="622"/>
      <c r="DJ14" s="622"/>
      <c r="DK14" s="622"/>
      <c r="DL14" s="622"/>
      <c r="DM14" s="622"/>
      <c r="DN14" s="622"/>
      <c r="DO14" s="622"/>
      <c r="DP14" s="623"/>
      <c r="DQ14" s="627">
        <v>1589779</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134</v>
      </c>
      <c r="S15" s="622"/>
      <c r="T15" s="622"/>
      <c r="U15" s="622"/>
      <c r="V15" s="622"/>
      <c r="W15" s="622"/>
      <c r="X15" s="622"/>
      <c r="Y15" s="623"/>
      <c r="Z15" s="659" t="s">
        <v>245</v>
      </c>
      <c r="AA15" s="659"/>
      <c r="AB15" s="659"/>
      <c r="AC15" s="659"/>
      <c r="AD15" s="660" t="s">
        <v>245</v>
      </c>
      <c r="AE15" s="660"/>
      <c r="AF15" s="660"/>
      <c r="AG15" s="660"/>
      <c r="AH15" s="660"/>
      <c r="AI15" s="660"/>
      <c r="AJ15" s="660"/>
      <c r="AK15" s="660"/>
      <c r="AL15" s="624" t="s">
        <v>134</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1073185</v>
      </c>
      <c r="BH15" s="622"/>
      <c r="BI15" s="622"/>
      <c r="BJ15" s="622"/>
      <c r="BK15" s="622"/>
      <c r="BL15" s="622"/>
      <c r="BM15" s="622"/>
      <c r="BN15" s="623"/>
      <c r="BO15" s="659">
        <v>5.6</v>
      </c>
      <c r="BP15" s="659"/>
      <c r="BQ15" s="659"/>
      <c r="BR15" s="659"/>
      <c r="BS15" s="660" t="s">
        <v>142</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7192933</v>
      </c>
      <c r="CS15" s="622"/>
      <c r="CT15" s="622"/>
      <c r="CU15" s="622"/>
      <c r="CV15" s="622"/>
      <c r="CW15" s="622"/>
      <c r="CX15" s="622"/>
      <c r="CY15" s="623"/>
      <c r="CZ15" s="659">
        <v>9.1999999999999993</v>
      </c>
      <c r="DA15" s="659"/>
      <c r="DB15" s="659"/>
      <c r="DC15" s="659"/>
      <c r="DD15" s="627">
        <v>2809288</v>
      </c>
      <c r="DE15" s="622"/>
      <c r="DF15" s="622"/>
      <c r="DG15" s="622"/>
      <c r="DH15" s="622"/>
      <c r="DI15" s="622"/>
      <c r="DJ15" s="622"/>
      <c r="DK15" s="622"/>
      <c r="DL15" s="622"/>
      <c r="DM15" s="622"/>
      <c r="DN15" s="622"/>
      <c r="DO15" s="622"/>
      <c r="DP15" s="623"/>
      <c r="DQ15" s="627">
        <v>3917888</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33427</v>
      </c>
      <c r="S16" s="622"/>
      <c r="T16" s="622"/>
      <c r="U16" s="622"/>
      <c r="V16" s="622"/>
      <c r="W16" s="622"/>
      <c r="X16" s="622"/>
      <c r="Y16" s="623"/>
      <c r="Z16" s="659">
        <v>0</v>
      </c>
      <c r="AA16" s="659"/>
      <c r="AB16" s="659"/>
      <c r="AC16" s="659"/>
      <c r="AD16" s="660">
        <v>33427</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245</v>
      </c>
      <c r="BH16" s="622"/>
      <c r="BI16" s="622"/>
      <c r="BJ16" s="622"/>
      <c r="BK16" s="622"/>
      <c r="BL16" s="622"/>
      <c r="BM16" s="622"/>
      <c r="BN16" s="623"/>
      <c r="BO16" s="659" t="s">
        <v>142</v>
      </c>
      <c r="BP16" s="659"/>
      <c r="BQ16" s="659"/>
      <c r="BR16" s="659"/>
      <c r="BS16" s="660" t="s">
        <v>134</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v>15200</v>
      </c>
      <c r="CS16" s="622"/>
      <c r="CT16" s="622"/>
      <c r="CU16" s="622"/>
      <c r="CV16" s="622"/>
      <c r="CW16" s="622"/>
      <c r="CX16" s="622"/>
      <c r="CY16" s="623"/>
      <c r="CZ16" s="659">
        <v>0</v>
      </c>
      <c r="DA16" s="659"/>
      <c r="DB16" s="659"/>
      <c r="DC16" s="659"/>
      <c r="DD16" s="627" t="s">
        <v>134</v>
      </c>
      <c r="DE16" s="622"/>
      <c r="DF16" s="622"/>
      <c r="DG16" s="622"/>
      <c r="DH16" s="622"/>
      <c r="DI16" s="622"/>
      <c r="DJ16" s="622"/>
      <c r="DK16" s="622"/>
      <c r="DL16" s="622"/>
      <c r="DM16" s="622"/>
      <c r="DN16" s="622"/>
      <c r="DO16" s="622"/>
      <c r="DP16" s="623"/>
      <c r="DQ16" s="627" t="s">
        <v>245</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292813</v>
      </c>
      <c r="S17" s="622"/>
      <c r="T17" s="622"/>
      <c r="U17" s="622"/>
      <c r="V17" s="622"/>
      <c r="W17" s="622"/>
      <c r="X17" s="622"/>
      <c r="Y17" s="623"/>
      <c r="Z17" s="659">
        <v>0.4</v>
      </c>
      <c r="AA17" s="659"/>
      <c r="AB17" s="659"/>
      <c r="AC17" s="659"/>
      <c r="AD17" s="660">
        <v>292813</v>
      </c>
      <c r="AE17" s="660"/>
      <c r="AF17" s="660"/>
      <c r="AG17" s="660"/>
      <c r="AH17" s="660"/>
      <c r="AI17" s="660"/>
      <c r="AJ17" s="660"/>
      <c r="AK17" s="660"/>
      <c r="AL17" s="624">
        <v>0.9</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142</v>
      </c>
      <c r="BH17" s="622"/>
      <c r="BI17" s="622"/>
      <c r="BJ17" s="622"/>
      <c r="BK17" s="622"/>
      <c r="BL17" s="622"/>
      <c r="BM17" s="622"/>
      <c r="BN17" s="623"/>
      <c r="BO17" s="659" t="s">
        <v>142</v>
      </c>
      <c r="BP17" s="659"/>
      <c r="BQ17" s="659"/>
      <c r="BR17" s="659"/>
      <c r="BS17" s="660" t="s">
        <v>134</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6032233</v>
      </c>
      <c r="CS17" s="622"/>
      <c r="CT17" s="622"/>
      <c r="CU17" s="622"/>
      <c r="CV17" s="622"/>
      <c r="CW17" s="622"/>
      <c r="CX17" s="622"/>
      <c r="CY17" s="623"/>
      <c r="CZ17" s="659">
        <v>7.7</v>
      </c>
      <c r="DA17" s="659"/>
      <c r="DB17" s="659"/>
      <c r="DC17" s="659"/>
      <c r="DD17" s="627" t="s">
        <v>134</v>
      </c>
      <c r="DE17" s="622"/>
      <c r="DF17" s="622"/>
      <c r="DG17" s="622"/>
      <c r="DH17" s="622"/>
      <c r="DI17" s="622"/>
      <c r="DJ17" s="622"/>
      <c r="DK17" s="622"/>
      <c r="DL17" s="622"/>
      <c r="DM17" s="622"/>
      <c r="DN17" s="622"/>
      <c r="DO17" s="622"/>
      <c r="DP17" s="623"/>
      <c r="DQ17" s="627">
        <v>5788931</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163299</v>
      </c>
      <c r="S18" s="622"/>
      <c r="T18" s="622"/>
      <c r="U18" s="622"/>
      <c r="V18" s="622"/>
      <c r="W18" s="622"/>
      <c r="X18" s="622"/>
      <c r="Y18" s="623"/>
      <c r="Z18" s="659">
        <v>0.2</v>
      </c>
      <c r="AA18" s="659"/>
      <c r="AB18" s="659"/>
      <c r="AC18" s="659"/>
      <c r="AD18" s="660">
        <v>163299</v>
      </c>
      <c r="AE18" s="660"/>
      <c r="AF18" s="660"/>
      <c r="AG18" s="660"/>
      <c r="AH18" s="660"/>
      <c r="AI18" s="660"/>
      <c r="AJ18" s="660"/>
      <c r="AK18" s="660"/>
      <c r="AL18" s="624">
        <v>0.5</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134</v>
      </c>
      <c r="BH18" s="622"/>
      <c r="BI18" s="622"/>
      <c r="BJ18" s="622"/>
      <c r="BK18" s="622"/>
      <c r="BL18" s="622"/>
      <c r="BM18" s="622"/>
      <c r="BN18" s="623"/>
      <c r="BO18" s="659" t="s">
        <v>245</v>
      </c>
      <c r="BP18" s="659"/>
      <c r="BQ18" s="659"/>
      <c r="BR18" s="659"/>
      <c r="BS18" s="660" t="s">
        <v>245</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245</v>
      </c>
      <c r="CS18" s="622"/>
      <c r="CT18" s="622"/>
      <c r="CU18" s="622"/>
      <c r="CV18" s="622"/>
      <c r="CW18" s="622"/>
      <c r="CX18" s="622"/>
      <c r="CY18" s="623"/>
      <c r="CZ18" s="659" t="s">
        <v>134</v>
      </c>
      <c r="DA18" s="659"/>
      <c r="DB18" s="659"/>
      <c r="DC18" s="659"/>
      <c r="DD18" s="627" t="s">
        <v>134</v>
      </c>
      <c r="DE18" s="622"/>
      <c r="DF18" s="622"/>
      <c r="DG18" s="622"/>
      <c r="DH18" s="622"/>
      <c r="DI18" s="622"/>
      <c r="DJ18" s="622"/>
      <c r="DK18" s="622"/>
      <c r="DL18" s="622"/>
      <c r="DM18" s="622"/>
      <c r="DN18" s="622"/>
      <c r="DO18" s="622"/>
      <c r="DP18" s="623"/>
      <c r="DQ18" s="627" t="s">
        <v>245</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158124</v>
      </c>
      <c r="S19" s="622"/>
      <c r="T19" s="622"/>
      <c r="U19" s="622"/>
      <c r="V19" s="622"/>
      <c r="W19" s="622"/>
      <c r="X19" s="622"/>
      <c r="Y19" s="623"/>
      <c r="Z19" s="659">
        <v>0.2</v>
      </c>
      <c r="AA19" s="659"/>
      <c r="AB19" s="659"/>
      <c r="AC19" s="659"/>
      <c r="AD19" s="660">
        <v>158124</v>
      </c>
      <c r="AE19" s="660"/>
      <c r="AF19" s="660"/>
      <c r="AG19" s="660"/>
      <c r="AH19" s="660"/>
      <c r="AI19" s="660"/>
      <c r="AJ19" s="660"/>
      <c r="AK19" s="660"/>
      <c r="AL19" s="624">
        <v>0.5</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53965</v>
      </c>
      <c r="BH19" s="622"/>
      <c r="BI19" s="622"/>
      <c r="BJ19" s="622"/>
      <c r="BK19" s="622"/>
      <c r="BL19" s="622"/>
      <c r="BM19" s="622"/>
      <c r="BN19" s="623"/>
      <c r="BO19" s="659">
        <v>0.3</v>
      </c>
      <c r="BP19" s="659"/>
      <c r="BQ19" s="659"/>
      <c r="BR19" s="659"/>
      <c r="BS19" s="660" t="s">
        <v>134</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245</v>
      </c>
      <c r="CS19" s="622"/>
      <c r="CT19" s="622"/>
      <c r="CU19" s="622"/>
      <c r="CV19" s="622"/>
      <c r="CW19" s="622"/>
      <c r="CX19" s="622"/>
      <c r="CY19" s="623"/>
      <c r="CZ19" s="659" t="s">
        <v>142</v>
      </c>
      <c r="DA19" s="659"/>
      <c r="DB19" s="659"/>
      <c r="DC19" s="659"/>
      <c r="DD19" s="627" t="s">
        <v>134</v>
      </c>
      <c r="DE19" s="622"/>
      <c r="DF19" s="622"/>
      <c r="DG19" s="622"/>
      <c r="DH19" s="622"/>
      <c r="DI19" s="622"/>
      <c r="DJ19" s="622"/>
      <c r="DK19" s="622"/>
      <c r="DL19" s="622"/>
      <c r="DM19" s="622"/>
      <c r="DN19" s="622"/>
      <c r="DO19" s="622"/>
      <c r="DP19" s="623"/>
      <c r="DQ19" s="627" t="s">
        <v>134</v>
      </c>
      <c r="DR19" s="622"/>
      <c r="DS19" s="622"/>
      <c r="DT19" s="622"/>
      <c r="DU19" s="622"/>
      <c r="DV19" s="622"/>
      <c r="DW19" s="622"/>
      <c r="DX19" s="622"/>
      <c r="DY19" s="622"/>
      <c r="DZ19" s="622"/>
      <c r="EA19" s="622"/>
      <c r="EB19" s="622"/>
      <c r="EC19" s="658"/>
    </row>
    <row r="20" spans="2:133" ht="11.25" customHeight="1" x14ac:dyDescent="0.2">
      <c r="B20" s="696" t="s">
        <v>280</v>
      </c>
      <c r="C20" s="697"/>
      <c r="D20" s="697"/>
      <c r="E20" s="697"/>
      <c r="F20" s="697"/>
      <c r="G20" s="697"/>
      <c r="H20" s="697"/>
      <c r="I20" s="697"/>
      <c r="J20" s="697"/>
      <c r="K20" s="697"/>
      <c r="L20" s="697"/>
      <c r="M20" s="697"/>
      <c r="N20" s="697"/>
      <c r="O20" s="697"/>
      <c r="P20" s="697"/>
      <c r="Q20" s="698"/>
      <c r="R20" s="621">
        <v>5175</v>
      </c>
      <c r="S20" s="622"/>
      <c r="T20" s="622"/>
      <c r="U20" s="622"/>
      <c r="V20" s="622"/>
      <c r="W20" s="622"/>
      <c r="X20" s="622"/>
      <c r="Y20" s="623"/>
      <c r="Z20" s="659">
        <v>0</v>
      </c>
      <c r="AA20" s="659"/>
      <c r="AB20" s="659"/>
      <c r="AC20" s="659"/>
      <c r="AD20" s="660">
        <v>5175</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53965</v>
      </c>
      <c r="BH20" s="622"/>
      <c r="BI20" s="622"/>
      <c r="BJ20" s="622"/>
      <c r="BK20" s="622"/>
      <c r="BL20" s="622"/>
      <c r="BM20" s="622"/>
      <c r="BN20" s="623"/>
      <c r="BO20" s="659">
        <v>0.3</v>
      </c>
      <c r="BP20" s="659"/>
      <c r="BQ20" s="659"/>
      <c r="BR20" s="659"/>
      <c r="BS20" s="660" t="s">
        <v>245</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78149140</v>
      </c>
      <c r="CS20" s="622"/>
      <c r="CT20" s="622"/>
      <c r="CU20" s="622"/>
      <c r="CV20" s="622"/>
      <c r="CW20" s="622"/>
      <c r="CX20" s="622"/>
      <c r="CY20" s="623"/>
      <c r="CZ20" s="659">
        <v>100</v>
      </c>
      <c r="DA20" s="659"/>
      <c r="DB20" s="659"/>
      <c r="DC20" s="659"/>
      <c r="DD20" s="627">
        <v>7566880</v>
      </c>
      <c r="DE20" s="622"/>
      <c r="DF20" s="622"/>
      <c r="DG20" s="622"/>
      <c r="DH20" s="622"/>
      <c r="DI20" s="622"/>
      <c r="DJ20" s="622"/>
      <c r="DK20" s="622"/>
      <c r="DL20" s="622"/>
      <c r="DM20" s="622"/>
      <c r="DN20" s="622"/>
      <c r="DO20" s="622"/>
      <c r="DP20" s="623"/>
      <c r="DQ20" s="627">
        <v>37962514</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10848938</v>
      </c>
      <c r="S21" s="622"/>
      <c r="T21" s="622"/>
      <c r="U21" s="622"/>
      <c r="V21" s="622"/>
      <c r="W21" s="622"/>
      <c r="X21" s="622"/>
      <c r="Y21" s="623"/>
      <c r="Z21" s="659">
        <v>13.6</v>
      </c>
      <c r="AA21" s="659"/>
      <c r="AB21" s="659"/>
      <c r="AC21" s="659"/>
      <c r="AD21" s="660">
        <v>9593973</v>
      </c>
      <c r="AE21" s="660"/>
      <c r="AF21" s="660"/>
      <c r="AG21" s="660"/>
      <c r="AH21" s="660"/>
      <c r="AI21" s="660"/>
      <c r="AJ21" s="660"/>
      <c r="AK21" s="660"/>
      <c r="AL21" s="624">
        <v>28.5</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53965</v>
      </c>
      <c r="BH21" s="622"/>
      <c r="BI21" s="622"/>
      <c r="BJ21" s="622"/>
      <c r="BK21" s="622"/>
      <c r="BL21" s="622"/>
      <c r="BM21" s="622"/>
      <c r="BN21" s="623"/>
      <c r="BO21" s="659">
        <v>0.3</v>
      </c>
      <c r="BP21" s="659"/>
      <c r="BQ21" s="659"/>
      <c r="BR21" s="659"/>
      <c r="BS21" s="660" t="s">
        <v>245</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9593973</v>
      </c>
      <c r="S22" s="622"/>
      <c r="T22" s="622"/>
      <c r="U22" s="622"/>
      <c r="V22" s="622"/>
      <c r="W22" s="622"/>
      <c r="X22" s="622"/>
      <c r="Y22" s="623"/>
      <c r="Z22" s="659">
        <v>12</v>
      </c>
      <c r="AA22" s="659"/>
      <c r="AB22" s="659"/>
      <c r="AC22" s="659"/>
      <c r="AD22" s="660">
        <v>9593973</v>
      </c>
      <c r="AE22" s="660"/>
      <c r="AF22" s="660"/>
      <c r="AG22" s="660"/>
      <c r="AH22" s="660"/>
      <c r="AI22" s="660"/>
      <c r="AJ22" s="660"/>
      <c r="AK22" s="660"/>
      <c r="AL22" s="624">
        <v>28.5</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134</v>
      </c>
      <c r="BH22" s="622"/>
      <c r="BI22" s="622"/>
      <c r="BJ22" s="622"/>
      <c r="BK22" s="622"/>
      <c r="BL22" s="622"/>
      <c r="BM22" s="622"/>
      <c r="BN22" s="623"/>
      <c r="BO22" s="659" t="s">
        <v>134</v>
      </c>
      <c r="BP22" s="659"/>
      <c r="BQ22" s="659"/>
      <c r="BR22" s="659"/>
      <c r="BS22" s="660" t="s">
        <v>245</v>
      </c>
      <c r="BT22" s="660"/>
      <c r="BU22" s="660"/>
      <c r="BV22" s="660"/>
      <c r="BW22" s="660"/>
      <c r="BX22" s="660"/>
      <c r="BY22" s="660"/>
      <c r="BZ22" s="660"/>
      <c r="CA22" s="660"/>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288</v>
      </c>
      <c r="C23" s="619"/>
      <c r="D23" s="619"/>
      <c r="E23" s="619"/>
      <c r="F23" s="619"/>
      <c r="G23" s="619"/>
      <c r="H23" s="619"/>
      <c r="I23" s="619"/>
      <c r="J23" s="619"/>
      <c r="K23" s="619"/>
      <c r="L23" s="619"/>
      <c r="M23" s="619"/>
      <c r="N23" s="619"/>
      <c r="O23" s="619"/>
      <c r="P23" s="619"/>
      <c r="Q23" s="620"/>
      <c r="R23" s="621">
        <v>1254965</v>
      </c>
      <c r="S23" s="622"/>
      <c r="T23" s="622"/>
      <c r="U23" s="622"/>
      <c r="V23" s="622"/>
      <c r="W23" s="622"/>
      <c r="X23" s="622"/>
      <c r="Y23" s="623"/>
      <c r="Z23" s="659">
        <v>1.6</v>
      </c>
      <c r="AA23" s="659"/>
      <c r="AB23" s="659"/>
      <c r="AC23" s="659"/>
      <c r="AD23" s="660" t="s">
        <v>245</v>
      </c>
      <c r="AE23" s="660"/>
      <c r="AF23" s="660"/>
      <c r="AG23" s="660"/>
      <c r="AH23" s="660"/>
      <c r="AI23" s="660"/>
      <c r="AJ23" s="660"/>
      <c r="AK23" s="660"/>
      <c r="AL23" s="624" t="s">
        <v>134</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245</v>
      </c>
      <c r="BH23" s="622"/>
      <c r="BI23" s="622"/>
      <c r="BJ23" s="622"/>
      <c r="BK23" s="622"/>
      <c r="BL23" s="622"/>
      <c r="BM23" s="622"/>
      <c r="BN23" s="623"/>
      <c r="BO23" s="659" t="s">
        <v>245</v>
      </c>
      <c r="BP23" s="659"/>
      <c r="BQ23" s="659"/>
      <c r="BR23" s="659"/>
      <c r="BS23" s="660" t="s">
        <v>134</v>
      </c>
      <c r="BT23" s="660"/>
      <c r="BU23" s="660"/>
      <c r="BV23" s="660"/>
      <c r="BW23" s="660"/>
      <c r="BX23" s="660"/>
      <c r="BY23" s="660"/>
      <c r="BZ23" s="660"/>
      <c r="CA23" s="660"/>
      <c r="CB23" s="695"/>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134</v>
      </c>
      <c r="S24" s="622"/>
      <c r="T24" s="622"/>
      <c r="U24" s="622"/>
      <c r="V24" s="622"/>
      <c r="W24" s="622"/>
      <c r="X24" s="622"/>
      <c r="Y24" s="623"/>
      <c r="Z24" s="659" t="s">
        <v>134</v>
      </c>
      <c r="AA24" s="659"/>
      <c r="AB24" s="659"/>
      <c r="AC24" s="659"/>
      <c r="AD24" s="660" t="s">
        <v>245</v>
      </c>
      <c r="AE24" s="660"/>
      <c r="AF24" s="660"/>
      <c r="AG24" s="660"/>
      <c r="AH24" s="660"/>
      <c r="AI24" s="660"/>
      <c r="AJ24" s="660"/>
      <c r="AK24" s="660"/>
      <c r="AL24" s="624" t="s">
        <v>245</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134</v>
      </c>
      <c r="BH24" s="622"/>
      <c r="BI24" s="622"/>
      <c r="BJ24" s="622"/>
      <c r="BK24" s="622"/>
      <c r="BL24" s="622"/>
      <c r="BM24" s="622"/>
      <c r="BN24" s="623"/>
      <c r="BO24" s="659" t="s">
        <v>134</v>
      </c>
      <c r="BP24" s="659"/>
      <c r="BQ24" s="659"/>
      <c r="BR24" s="659"/>
      <c r="BS24" s="660" t="s">
        <v>134</v>
      </c>
      <c r="BT24" s="660"/>
      <c r="BU24" s="660"/>
      <c r="BV24" s="660"/>
      <c r="BW24" s="660"/>
      <c r="BX24" s="660"/>
      <c r="BY24" s="660"/>
      <c r="BZ24" s="660"/>
      <c r="CA24" s="660"/>
      <c r="CB24" s="695"/>
      <c r="CD24" s="676" t="s">
        <v>297</v>
      </c>
      <c r="CE24" s="677"/>
      <c r="CF24" s="677"/>
      <c r="CG24" s="677"/>
      <c r="CH24" s="677"/>
      <c r="CI24" s="677"/>
      <c r="CJ24" s="677"/>
      <c r="CK24" s="677"/>
      <c r="CL24" s="677"/>
      <c r="CM24" s="677"/>
      <c r="CN24" s="677"/>
      <c r="CO24" s="677"/>
      <c r="CP24" s="677"/>
      <c r="CQ24" s="678"/>
      <c r="CR24" s="673">
        <v>33146575</v>
      </c>
      <c r="CS24" s="674"/>
      <c r="CT24" s="674"/>
      <c r="CU24" s="674"/>
      <c r="CV24" s="674"/>
      <c r="CW24" s="674"/>
      <c r="CX24" s="674"/>
      <c r="CY24" s="702"/>
      <c r="CZ24" s="703">
        <v>42.4</v>
      </c>
      <c r="DA24" s="685"/>
      <c r="DB24" s="685"/>
      <c r="DC24" s="705"/>
      <c r="DD24" s="701">
        <v>17522164</v>
      </c>
      <c r="DE24" s="674"/>
      <c r="DF24" s="674"/>
      <c r="DG24" s="674"/>
      <c r="DH24" s="674"/>
      <c r="DI24" s="674"/>
      <c r="DJ24" s="674"/>
      <c r="DK24" s="702"/>
      <c r="DL24" s="701">
        <v>16986381</v>
      </c>
      <c r="DM24" s="674"/>
      <c r="DN24" s="674"/>
      <c r="DO24" s="674"/>
      <c r="DP24" s="674"/>
      <c r="DQ24" s="674"/>
      <c r="DR24" s="674"/>
      <c r="DS24" s="674"/>
      <c r="DT24" s="674"/>
      <c r="DU24" s="674"/>
      <c r="DV24" s="702"/>
      <c r="DW24" s="703">
        <v>49.5</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34811740</v>
      </c>
      <c r="S25" s="622"/>
      <c r="T25" s="622"/>
      <c r="U25" s="622"/>
      <c r="V25" s="622"/>
      <c r="W25" s="622"/>
      <c r="X25" s="622"/>
      <c r="Y25" s="623"/>
      <c r="Z25" s="659">
        <v>43.7</v>
      </c>
      <c r="AA25" s="659"/>
      <c r="AB25" s="659"/>
      <c r="AC25" s="659"/>
      <c r="AD25" s="660">
        <v>33556775</v>
      </c>
      <c r="AE25" s="660"/>
      <c r="AF25" s="660"/>
      <c r="AG25" s="660"/>
      <c r="AH25" s="660"/>
      <c r="AI25" s="660"/>
      <c r="AJ25" s="660"/>
      <c r="AK25" s="660"/>
      <c r="AL25" s="624">
        <v>99.7</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134</v>
      </c>
      <c r="BH25" s="622"/>
      <c r="BI25" s="622"/>
      <c r="BJ25" s="622"/>
      <c r="BK25" s="622"/>
      <c r="BL25" s="622"/>
      <c r="BM25" s="622"/>
      <c r="BN25" s="623"/>
      <c r="BO25" s="659" t="s">
        <v>245</v>
      </c>
      <c r="BP25" s="659"/>
      <c r="BQ25" s="659"/>
      <c r="BR25" s="659"/>
      <c r="BS25" s="660" t="s">
        <v>134</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7928982</v>
      </c>
      <c r="CS25" s="634"/>
      <c r="CT25" s="634"/>
      <c r="CU25" s="634"/>
      <c r="CV25" s="634"/>
      <c r="CW25" s="634"/>
      <c r="CX25" s="634"/>
      <c r="CY25" s="635"/>
      <c r="CZ25" s="624">
        <v>10.1</v>
      </c>
      <c r="DA25" s="636"/>
      <c r="DB25" s="636"/>
      <c r="DC25" s="637"/>
      <c r="DD25" s="627">
        <v>6942055</v>
      </c>
      <c r="DE25" s="634"/>
      <c r="DF25" s="634"/>
      <c r="DG25" s="634"/>
      <c r="DH25" s="634"/>
      <c r="DI25" s="634"/>
      <c r="DJ25" s="634"/>
      <c r="DK25" s="635"/>
      <c r="DL25" s="627">
        <v>6607836</v>
      </c>
      <c r="DM25" s="634"/>
      <c r="DN25" s="634"/>
      <c r="DO25" s="634"/>
      <c r="DP25" s="634"/>
      <c r="DQ25" s="634"/>
      <c r="DR25" s="634"/>
      <c r="DS25" s="634"/>
      <c r="DT25" s="634"/>
      <c r="DU25" s="634"/>
      <c r="DV25" s="635"/>
      <c r="DW25" s="624">
        <v>19.2</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17787</v>
      </c>
      <c r="S26" s="622"/>
      <c r="T26" s="622"/>
      <c r="U26" s="622"/>
      <c r="V26" s="622"/>
      <c r="W26" s="622"/>
      <c r="X26" s="622"/>
      <c r="Y26" s="623"/>
      <c r="Z26" s="659">
        <v>0</v>
      </c>
      <c r="AA26" s="659"/>
      <c r="AB26" s="659"/>
      <c r="AC26" s="659"/>
      <c r="AD26" s="660">
        <v>17787</v>
      </c>
      <c r="AE26" s="660"/>
      <c r="AF26" s="660"/>
      <c r="AG26" s="660"/>
      <c r="AH26" s="660"/>
      <c r="AI26" s="660"/>
      <c r="AJ26" s="660"/>
      <c r="AK26" s="660"/>
      <c r="AL26" s="624">
        <v>0.1</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134</v>
      </c>
      <c r="BH26" s="622"/>
      <c r="BI26" s="622"/>
      <c r="BJ26" s="622"/>
      <c r="BK26" s="622"/>
      <c r="BL26" s="622"/>
      <c r="BM26" s="622"/>
      <c r="BN26" s="623"/>
      <c r="BO26" s="659" t="s">
        <v>134</v>
      </c>
      <c r="BP26" s="659"/>
      <c r="BQ26" s="659"/>
      <c r="BR26" s="659"/>
      <c r="BS26" s="660" t="s">
        <v>134</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4531215</v>
      </c>
      <c r="CS26" s="622"/>
      <c r="CT26" s="622"/>
      <c r="CU26" s="622"/>
      <c r="CV26" s="622"/>
      <c r="CW26" s="622"/>
      <c r="CX26" s="622"/>
      <c r="CY26" s="623"/>
      <c r="CZ26" s="624">
        <v>5.8</v>
      </c>
      <c r="DA26" s="636"/>
      <c r="DB26" s="636"/>
      <c r="DC26" s="637"/>
      <c r="DD26" s="627">
        <v>3939439</v>
      </c>
      <c r="DE26" s="622"/>
      <c r="DF26" s="622"/>
      <c r="DG26" s="622"/>
      <c r="DH26" s="622"/>
      <c r="DI26" s="622"/>
      <c r="DJ26" s="622"/>
      <c r="DK26" s="623"/>
      <c r="DL26" s="627" t="s">
        <v>134</v>
      </c>
      <c r="DM26" s="622"/>
      <c r="DN26" s="622"/>
      <c r="DO26" s="622"/>
      <c r="DP26" s="622"/>
      <c r="DQ26" s="622"/>
      <c r="DR26" s="622"/>
      <c r="DS26" s="622"/>
      <c r="DT26" s="622"/>
      <c r="DU26" s="622"/>
      <c r="DV26" s="623"/>
      <c r="DW26" s="624" t="s">
        <v>245</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503860</v>
      </c>
      <c r="S27" s="622"/>
      <c r="T27" s="622"/>
      <c r="U27" s="622"/>
      <c r="V27" s="622"/>
      <c r="W27" s="622"/>
      <c r="X27" s="622"/>
      <c r="Y27" s="623"/>
      <c r="Z27" s="659">
        <v>0.6</v>
      </c>
      <c r="AA27" s="659"/>
      <c r="AB27" s="659"/>
      <c r="AC27" s="659"/>
      <c r="AD27" s="660" t="s">
        <v>134</v>
      </c>
      <c r="AE27" s="660"/>
      <c r="AF27" s="660"/>
      <c r="AG27" s="660"/>
      <c r="AH27" s="660"/>
      <c r="AI27" s="660"/>
      <c r="AJ27" s="660"/>
      <c r="AK27" s="660"/>
      <c r="AL27" s="624" t="s">
        <v>134</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19205934</v>
      </c>
      <c r="BH27" s="622"/>
      <c r="BI27" s="622"/>
      <c r="BJ27" s="622"/>
      <c r="BK27" s="622"/>
      <c r="BL27" s="622"/>
      <c r="BM27" s="622"/>
      <c r="BN27" s="623"/>
      <c r="BO27" s="659">
        <v>100</v>
      </c>
      <c r="BP27" s="659"/>
      <c r="BQ27" s="659"/>
      <c r="BR27" s="659"/>
      <c r="BS27" s="660">
        <v>942488</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19185360</v>
      </c>
      <c r="CS27" s="634"/>
      <c r="CT27" s="634"/>
      <c r="CU27" s="634"/>
      <c r="CV27" s="634"/>
      <c r="CW27" s="634"/>
      <c r="CX27" s="634"/>
      <c r="CY27" s="635"/>
      <c r="CZ27" s="624">
        <v>24.5</v>
      </c>
      <c r="DA27" s="636"/>
      <c r="DB27" s="636"/>
      <c r="DC27" s="637"/>
      <c r="DD27" s="627">
        <v>4791178</v>
      </c>
      <c r="DE27" s="634"/>
      <c r="DF27" s="634"/>
      <c r="DG27" s="634"/>
      <c r="DH27" s="634"/>
      <c r="DI27" s="634"/>
      <c r="DJ27" s="634"/>
      <c r="DK27" s="635"/>
      <c r="DL27" s="627">
        <v>4589614</v>
      </c>
      <c r="DM27" s="634"/>
      <c r="DN27" s="634"/>
      <c r="DO27" s="634"/>
      <c r="DP27" s="634"/>
      <c r="DQ27" s="634"/>
      <c r="DR27" s="634"/>
      <c r="DS27" s="634"/>
      <c r="DT27" s="634"/>
      <c r="DU27" s="634"/>
      <c r="DV27" s="635"/>
      <c r="DW27" s="624">
        <v>13.4</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438341</v>
      </c>
      <c r="S28" s="622"/>
      <c r="T28" s="622"/>
      <c r="U28" s="622"/>
      <c r="V28" s="622"/>
      <c r="W28" s="622"/>
      <c r="X28" s="622"/>
      <c r="Y28" s="623"/>
      <c r="Z28" s="659">
        <v>0.5</v>
      </c>
      <c r="AA28" s="659"/>
      <c r="AB28" s="659"/>
      <c r="AC28" s="659"/>
      <c r="AD28" s="660">
        <v>21</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6032233</v>
      </c>
      <c r="CS28" s="622"/>
      <c r="CT28" s="622"/>
      <c r="CU28" s="622"/>
      <c r="CV28" s="622"/>
      <c r="CW28" s="622"/>
      <c r="CX28" s="622"/>
      <c r="CY28" s="623"/>
      <c r="CZ28" s="624">
        <v>7.7</v>
      </c>
      <c r="DA28" s="636"/>
      <c r="DB28" s="636"/>
      <c r="DC28" s="637"/>
      <c r="DD28" s="627">
        <v>5788931</v>
      </c>
      <c r="DE28" s="622"/>
      <c r="DF28" s="622"/>
      <c r="DG28" s="622"/>
      <c r="DH28" s="622"/>
      <c r="DI28" s="622"/>
      <c r="DJ28" s="622"/>
      <c r="DK28" s="623"/>
      <c r="DL28" s="627">
        <v>5788931</v>
      </c>
      <c r="DM28" s="622"/>
      <c r="DN28" s="622"/>
      <c r="DO28" s="622"/>
      <c r="DP28" s="622"/>
      <c r="DQ28" s="622"/>
      <c r="DR28" s="622"/>
      <c r="DS28" s="622"/>
      <c r="DT28" s="622"/>
      <c r="DU28" s="622"/>
      <c r="DV28" s="623"/>
      <c r="DW28" s="624">
        <v>16.899999999999999</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780381</v>
      </c>
      <c r="S29" s="622"/>
      <c r="T29" s="622"/>
      <c r="U29" s="622"/>
      <c r="V29" s="622"/>
      <c r="W29" s="622"/>
      <c r="X29" s="622"/>
      <c r="Y29" s="623"/>
      <c r="Z29" s="659">
        <v>1</v>
      </c>
      <c r="AA29" s="659"/>
      <c r="AB29" s="659"/>
      <c r="AC29" s="659"/>
      <c r="AD29" s="660">
        <v>117</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74</v>
      </c>
      <c r="CG29" s="619"/>
      <c r="CH29" s="619"/>
      <c r="CI29" s="619"/>
      <c r="CJ29" s="619"/>
      <c r="CK29" s="619"/>
      <c r="CL29" s="619"/>
      <c r="CM29" s="619"/>
      <c r="CN29" s="619"/>
      <c r="CO29" s="619"/>
      <c r="CP29" s="619"/>
      <c r="CQ29" s="620"/>
      <c r="CR29" s="621">
        <v>6031893</v>
      </c>
      <c r="CS29" s="634"/>
      <c r="CT29" s="634"/>
      <c r="CU29" s="634"/>
      <c r="CV29" s="634"/>
      <c r="CW29" s="634"/>
      <c r="CX29" s="634"/>
      <c r="CY29" s="635"/>
      <c r="CZ29" s="624">
        <v>7.7</v>
      </c>
      <c r="DA29" s="636"/>
      <c r="DB29" s="636"/>
      <c r="DC29" s="637"/>
      <c r="DD29" s="627">
        <v>5788591</v>
      </c>
      <c r="DE29" s="634"/>
      <c r="DF29" s="634"/>
      <c r="DG29" s="634"/>
      <c r="DH29" s="634"/>
      <c r="DI29" s="634"/>
      <c r="DJ29" s="634"/>
      <c r="DK29" s="635"/>
      <c r="DL29" s="627">
        <v>5788591</v>
      </c>
      <c r="DM29" s="634"/>
      <c r="DN29" s="634"/>
      <c r="DO29" s="634"/>
      <c r="DP29" s="634"/>
      <c r="DQ29" s="634"/>
      <c r="DR29" s="634"/>
      <c r="DS29" s="634"/>
      <c r="DT29" s="634"/>
      <c r="DU29" s="634"/>
      <c r="DV29" s="635"/>
      <c r="DW29" s="624">
        <v>16.899999999999999</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16299802</v>
      </c>
      <c r="S30" s="622"/>
      <c r="T30" s="622"/>
      <c r="U30" s="622"/>
      <c r="V30" s="622"/>
      <c r="W30" s="622"/>
      <c r="X30" s="622"/>
      <c r="Y30" s="623"/>
      <c r="Z30" s="659">
        <v>20.5</v>
      </c>
      <c r="AA30" s="659"/>
      <c r="AB30" s="659"/>
      <c r="AC30" s="659"/>
      <c r="AD30" s="660" t="s">
        <v>245</v>
      </c>
      <c r="AE30" s="660"/>
      <c r="AF30" s="660"/>
      <c r="AG30" s="660"/>
      <c r="AH30" s="660"/>
      <c r="AI30" s="660"/>
      <c r="AJ30" s="660"/>
      <c r="AK30" s="660"/>
      <c r="AL30" s="624" t="s">
        <v>134</v>
      </c>
      <c r="AM30" s="625"/>
      <c r="AN30" s="625"/>
      <c r="AO30" s="661"/>
      <c r="AP30" s="679" t="s">
        <v>228</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5813444</v>
      </c>
      <c r="CS30" s="622"/>
      <c r="CT30" s="622"/>
      <c r="CU30" s="622"/>
      <c r="CV30" s="622"/>
      <c r="CW30" s="622"/>
      <c r="CX30" s="622"/>
      <c r="CY30" s="623"/>
      <c r="CZ30" s="624">
        <v>7.4</v>
      </c>
      <c r="DA30" s="636"/>
      <c r="DB30" s="636"/>
      <c r="DC30" s="637"/>
      <c r="DD30" s="627">
        <v>5575960</v>
      </c>
      <c r="DE30" s="622"/>
      <c r="DF30" s="622"/>
      <c r="DG30" s="622"/>
      <c r="DH30" s="622"/>
      <c r="DI30" s="622"/>
      <c r="DJ30" s="622"/>
      <c r="DK30" s="623"/>
      <c r="DL30" s="627">
        <v>5575960</v>
      </c>
      <c r="DM30" s="622"/>
      <c r="DN30" s="622"/>
      <c r="DO30" s="622"/>
      <c r="DP30" s="622"/>
      <c r="DQ30" s="622"/>
      <c r="DR30" s="622"/>
      <c r="DS30" s="622"/>
      <c r="DT30" s="622"/>
      <c r="DU30" s="622"/>
      <c r="DV30" s="623"/>
      <c r="DW30" s="624">
        <v>16.2</v>
      </c>
      <c r="DX30" s="636"/>
      <c r="DY30" s="636"/>
      <c r="DZ30" s="636"/>
      <c r="EA30" s="636"/>
      <c r="EB30" s="636"/>
      <c r="EC30" s="648"/>
    </row>
    <row r="31" spans="2:133" ht="11.25" customHeight="1" x14ac:dyDescent="0.2">
      <c r="B31" s="696" t="s">
        <v>315</v>
      </c>
      <c r="C31" s="697"/>
      <c r="D31" s="697"/>
      <c r="E31" s="697"/>
      <c r="F31" s="697"/>
      <c r="G31" s="697"/>
      <c r="H31" s="697"/>
      <c r="I31" s="697"/>
      <c r="J31" s="697"/>
      <c r="K31" s="697"/>
      <c r="L31" s="697"/>
      <c r="M31" s="697"/>
      <c r="N31" s="697"/>
      <c r="O31" s="697"/>
      <c r="P31" s="697"/>
      <c r="Q31" s="698"/>
      <c r="R31" s="621">
        <v>83320</v>
      </c>
      <c r="S31" s="622"/>
      <c r="T31" s="622"/>
      <c r="U31" s="622"/>
      <c r="V31" s="622"/>
      <c r="W31" s="622"/>
      <c r="X31" s="622"/>
      <c r="Y31" s="623"/>
      <c r="Z31" s="659">
        <v>0.1</v>
      </c>
      <c r="AA31" s="659"/>
      <c r="AB31" s="659"/>
      <c r="AC31" s="659"/>
      <c r="AD31" s="660">
        <v>83320</v>
      </c>
      <c r="AE31" s="660"/>
      <c r="AF31" s="660"/>
      <c r="AG31" s="660"/>
      <c r="AH31" s="660"/>
      <c r="AI31" s="660"/>
      <c r="AJ31" s="660"/>
      <c r="AK31" s="660"/>
      <c r="AL31" s="624">
        <v>0.2</v>
      </c>
      <c r="AM31" s="625"/>
      <c r="AN31" s="625"/>
      <c r="AO31" s="661"/>
      <c r="AP31" s="687" t="s">
        <v>316</v>
      </c>
      <c r="AQ31" s="688"/>
      <c r="AR31" s="688"/>
      <c r="AS31" s="688"/>
      <c r="AT31" s="689" t="s">
        <v>317</v>
      </c>
      <c r="AU31" s="218"/>
      <c r="AV31" s="218"/>
      <c r="AW31" s="218"/>
      <c r="AX31" s="676" t="s">
        <v>193</v>
      </c>
      <c r="AY31" s="677"/>
      <c r="AZ31" s="677"/>
      <c r="BA31" s="677"/>
      <c r="BB31" s="677"/>
      <c r="BC31" s="677"/>
      <c r="BD31" s="677"/>
      <c r="BE31" s="677"/>
      <c r="BF31" s="678"/>
      <c r="BG31" s="683">
        <v>99.4</v>
      </c>
      <c r="BH31" s="684"/>
      <c r="BI31" s="684"/>
      <c r="BJ31" s="684"/>
      <c r="BK31" s="684"/>
      <c r="BL31" s="684"/>
      <c r="BM31" s="685">
        <v>98.2</v>
      </c>
      <c r="BN31" s="684"/>
      <c r="BO31" s="684"/>
      <c r="BP31" s="684"/>
      <c r="BQ31" s="686"/>
      <c r="BR31" s="683">
        <v>99.5</v>
      </c>
      <c r="BS31" s="684"/>
      <c r="BT31" s="684"/>
      <c r="BU31" s="684"/>
      <c r="BV31" s="684"/>
      <c r="BW31" s="684"/>
      <c r="BX31" s="685">
        <v>98.1</v>
      </c>
      <c r="BY31" s="684"/>
      <c r="BZ31" s="684"/>
      <c r="CA31" s="684"/>
      <c r="CB31" s="686"/>
      <c r="CD31" s="642"/>
      <c r="CE31" s="643"/>
      <c r="CF31" s="618" t="s">
        <v>318</v>
      </c>
      <c r="CG31" s="619"/>
      <c r="CH31" s="619"/>
      <c r="CI31" s="619"/>
      <c r="CJ31" s="619"/>
      <c r="CK31" s="619"/>
      <c r="CL31" s="619"/>
      <c r="CM31" s="619"/>
      <c r="CN31" s="619"/>
      <c r="CO31" s="619"/>
      <c r="CP31" s="619"/>
      <c r="CQ31" s="620"/>
      <c r="CR31" s="621">
        <v>218449</v>
      </c>
      <c r="CS31" s="634"/>
      <c r="CT31" s="634"/>
      <c r="CU31" s="634"/>
      <c r="CV31" s="634"/>
      <c r="CW31" s="634"/>
      <c r="CX31" s="634"/>
      <c r="CY31" s="635"/>
      <c r="CZ31" s="624">
        <v>0.3</v>
      </c>
      <c r="DA31" s="636"/>
      <c r="DB31" s="636"/>
      <c r="DC31" s="637"/>
      <c r="DD31" s="627">
        <v>212631</v>
      </c>
      <c r="DE31" s="634"/>
      <c r="DF31" s="634"/>
      <c r="DG31" s="634"/>
      <c r="DH31" s="634"/>
      <c r="DI31" s="634"/>
      <c r="DJ31" s="634"/>
      <c r="DK31" s="635"/>
      <c r="DL31" s="627">
        <v>212631</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5871611</v>
      </c>
      <c r="S32" s="622"/>
      <c r="T32" s="622"/>
      <c r="U32" s="622"/>
      <c r="V32" s="622"/>
      <c r="W32" s="622"/>
      <c r="X32" s="622"/>
      <c r="Y32" s="623"/>
      <c r="Z32" s="659">
        <v>7.4</v>
      </c>
      <c r="AA32" s="659"/>
      <c r="AB32" s="659"/>
      <c r="AC32" s="659"/>
      <c r="AD32" s="660" t="s">
        <v>245</v>
      </c>
      <c r="AE32" s="660"/>
      <c r="AF32" s="660"/>
      <c r="AG32" s="660"/>
      <c r="AH32" s="660"/>
      <c r="AI32" s="660"/>
      <c r="AJ32" s="660"/>
      <c r="AK32" s="660"/>
      <c r="AL32" s="624" t="s">
        <v>134</v>
      </c>
      <c r="AM32" s="625"/>
      <c r="AN32" s="625"/>
      <c r="AO32" s="661"/>
      <c r="AP32" s="662"/>
      <c r="AQ32" s="663"/>
      <c r="AR32" s="663"/>
      <c r="AS32" s="663"/>
      <c r="AT32" s="690"/>
      <c r="AU32" s="214" t="s">
        <v>320</v>
      </c>
      <c r="AX32" s="618" t="s">
        <v>321</v>
      </c>
      <c r="AY32" s="619"/>
      <c r="AZ32" s="619"/>
      <c r="BA32" s="619"/>
      <c r="BB32" s="619"/>
      <c r="BC32" s="619"/>
      <c r="BD32" s="619"/>
      <c r="BE32" s="619"/>
      <c r="BF32" s="620"/>
      <c r="BG32" s="692">
        <v>99.5</v>
      </c>
      <c r="BH32" s="634"/>
      <c r="BI32" s="634"/>
      <c r="BJ32" s="634"/>
      <c r="BK32" s="634"/>
      <c r="BL32" s="634"/>
      <c r="BM32" s="625">
        <v>98.7</v>
      </c>
      <c r="BN32" s="634"/>
      <c r="BO32" s="634"/>
      <c r="BP32" s="634"/>
      <c r="BQ32" s="657"/>
      <c r="BR32" s="692">
        <v>99.6</v>
      </c>
      <c r="BS32" s="634"/>
      <c r="BT32" s="634"/>
      <c r="BU32" s="634"/>
      <c r="BV32" s="634"/>
      <c r="BW32" s="634"/>
      <c r="BX32" s="625">
        <v>98.7</v>
      </c>
      <c r="BY32" s="634"/>
      <c r="BZ32" s="634"/>
      <c r="CA32" s="634"/>
      <c r="CB32" s="657"/>
      <c r="CD32" s="644"/>
      <c r="CE32" s="645"/>
      <c r="CF32" s="618" t="s">
        <v>322</v>
      </c>
      <c r="CG32" s="619"/>
      <c r="CH32" s="619"/>
      <c r="CI32" s="619"/>
      <c r="CJ32" s="619"/>
      <c r="CK32" s="619"/>
      <c r="CL32" s="619"/>
      <c r="CM32" s="619"/>
      <c r="CN32" s="619"/>
      <c r="CO32" s="619"/>
      <c r="CP32" s="619"/>
      <c r="CQ32" s="620"/>
      <c r="CR32" s="621">
        <v>340</v>
      </c>
      <c r="CS32" s="622"/>
      <c r="CT32" s="622"/>
      <c r="CU32" s="622"/>
      <c r="CV32" s="622"/>
      <c r="CW32" s="622"/>
      <c r="CX32" s="622"/>
      <c r="CY32" s="623"/>
      <c r="CZ32" s="624">
        <v>0</v>
      </c>
      <c r="DA32" s="636"/>
      <c r="DB32" s="636"/>
      <c r="DC32" s="637"/>
      <c r="DD32" s="627">
        <v>340</v>
      </c>
      <c r="DE32" s="622"/>
      <c r="DF32" s="622"/>
      <c r="DG32" s="622"/>
      <c r="DH32" s="622"/>
      <c r="DI32" s="622"/>
      <c r="DJ32" s="622"/>
      <c r="DK32" s="623"/>
      <c r="DL32" s="627">
        <v>340</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470431</v>
      </c>
      <c r="S33" s="622"/>
      <c r="T33" s="622"/>
      <c r="U33" s="622"/>
      <c r="V33" s="622"/>
      <c r="W33" s="622"/>
      <c r="X33" s="622"/>
      <c r="Y33" s="623"/>
      <c r="Z33" s="659">
        <v>0.6</v>
      </c>
      <c r="AA33" s="659"/>
      <c r="AB33" s="659"/>
      <c r="AC33" s="659"/>
      <c r="AD33" s="660">
        <v>3008</v>
      </c>
      <c r="AE33" s="660"/>
      <c r="AF33" s="660"/>
      <c r="AG33" s="660"/>
      <c r="AH33" s="660"/>
      <c r="AI33" s="660"/>
      <c r="AJ33" s="660"/>
      <c r="AK33" s="660"/>
      <c r="AL33" s="624">
        <v>0</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99.2</v>
      </c>
      <c r="BH33" s="606"/>
      <c r="BI33" s="606"/>
      <c r="BJ33" s="606"/>
      <c r="BK33" s="606"/>
      <c r="BL33" s="606"/>
      <c r="BM33" s="652">
        <v>97.3</v>
      </c>
      <c r="BN33" s="606"/>
      <c r="BO33" s="606"/>
      <c r="BP33" s="606"/>
      <c r="BQ33" s="669"/>
      <c r="BR33" s="682">
        <v>99.3</v>
      </c>
      <c r="BS33" s="606"/>
      <c r="BT33" s="606"/>
      <c r="BU33" s="606"/>
      <c r="BV33" s="606"/>
      <c r="BW33" s="606"/>
      <c r="BX33" s="652">
        <v>97.2</v>
      </c>
      <c r="BY33" s="606"/>
      <c r="BZ33" s="606"/>
      <c r="CA33" s="606"/>
      <c r="CB33" s="669"/>
      <c r="CD33" s="618" t="s">
        <v>325</v>
      </c>
      <c r="CE33" s="619"/>
      <c r="CF33" s="619"/>
      <c r="CG33" s="619"/>
      <c r="CH33" s="619"/>
      <c r="CI33" s="619"/>
      <c r="CJ33" s="619"/>
      <c r="CK33" s="619"/>
      <c r="CL33" s="619"/>
      <c r="CM33" s="619"/>
      <c r="CN33" s="619"/>
      <c r="CO33" s="619"/>
      <c r="CP33" s="619"/>
      <c r="CQ33" s="620"/>
      <c r="CR33" s="621">
        <v>37420485</v>
      </c>
      <c r="CS33" s="634"/>
      <c r="CT33" s="634"/>
      <c r="CU33" s="634"/>
      <c r="CV33" s="634"/>
      <c r="CW33" s="634"/>
      <c r="CX33" s="634"/>
      <c r="CY33" s="635"/>
      <c r="CZ33" s="624">
        <v>47.9</v>
      </c>
      <c r="DA33" s="636"/>
      <c r="DB33" s="636"/>
      <c r="DC33" s="637"/>
      <c r="DD33" s="627">
        <v>18851277</v>
      </c>
      <c r="DE33" s="634"/>
      <c r="DF33" s="634"/>
      <c r="DG33" s="634"/>
      <c r="DH33" s="634"/>
      <c r="DI33" s="634"/>
      <c r="DJ33" s="634"/>
      <c r="DK33" s="635"/>
      <c r="DL33" s="627">
        <v>13879709</v>
      </c>
      <c r="DM33" s="634"/>
      <c r="DN33" s="634"/>
      <c r="DO33" s="634"/>
      <c r="DP33" s="634"/>
      <c r="DQ33" s="634"/>
      <c r="DR33" s="634"/>
      <c r="DS33" s="634"/>
      <c r="DT33" s="634"/>
      <c r="DU33" s="634"/>
      <c r="DV33" s="635"/>
      <c r="DW33" s="624">
        <v>40.4</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1539772</v>
      </c>
      <c r="S34" s="622"/>
      <c r="T34" s="622"/>
      <c r="U34" s="622"/>
      <c r="V34" s="622"/>
      <c r="W34" s="622"/>
      <c r="X34" s="622"/>
      <c r="Y34" s="623"/>
      <c r="Z34" s="659">
        <v>1.9</v>
      </c>
      <c r="AA34" s="659"/>
      <c r="AB34" s="659"/>
      <c r="AC34" s="659"/>
      <c r="AD34" s="660" t="s">
        <v>134</v>
      </c>
      <c r="AE34" s="660"/>
      <c r="AF34" s="660"/>
      <c r="AG34" s="660"/>
      <c r="AH34" s="660"/>
      <c r="AI34" s="660"/>
      <c r="AJ34" s="660"/>
      <c r="AK34" s="660"/>
      <c r="AL34" s="624" t="s">
        <v>245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8371196</v>
      </c>
      <c r="CS34" s="622"/>
      <c r="CT34" s="622"/>
      <c r="CU34" s="622"/>
      <c r="CV34" s="622"/>
      <c r="CW34" s="622"/>
      <c r="CX34" s="622"/>
      <c r="CY34" s="623"/>
      <c r="CZ34" s="624">
        <v>10.7</v>
      </c>
      <c r="DA34" s="636"/>
      <c r="DB34" s="636"/>
      <c r="DC34" s="637"/>
      <c r="DD34" s="627">
        <v>5242499</v>
      </c>
      <c r="DE34" s="622"/>
      <c r="DF34" s="622"/>
      <c r="DG34" s="622"/>
      <c r="DH34" s="622"/>
      <c r="DI34" s="622"/>
      <c r="DJ34" s="622"/>
      <c r="DK34" s="623"/>
      <c r="DL34" s="627">
        <v>4345407</v>
      </c>
      <c r="DM34" s="622"/>
      <c r="DN34" s="622"/>
      <c r="DO34" s="622"/>
      <c r="DP34" s="622"/>
      <c r="DQ34" s="622"/>
      <c r="DR34" s="622"/>
      <c r="DS34" s="622"/>
      <c r="DT34" s="622"/>
      <c r="DU34" s="622"/>
      <c r="DV34" s="623"/>
      <c r="DW34" s="624">
        <v>12.7</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1054790</v>
      </c>
      <c r="S35" s="622"/>
      <c r="T35" s="622"/>
      <c r="U35" s="622"/>
      <c r="V35" s="622"/>
      <c r="W35" s="622"/>
      <c r="X35" s="622"/>
      <c r="Y35" s="623"/>
      <c r="Z35" s="659">
        <v>1.3</v>
      </c>
      <c r="AA35" s="659"/>
      <c r="AB35" s="659"/>
      <c r="AC35" s="659"/>
      <c r="AD35" s="660" t="s">
        <v>134</v>
      </c>
      <c r="AE35" s="660"/>
      <c r="AF35" s="660"/>
      <c r="AG35" s="660"/>
      <c r="AH35" s="660"/>
      <c r="AI35" s="660"/>
      <c r="AJ35" s="660"/>
      <c r="AK35" s="660"/>
      <c r="AL35" s="624" t="s">
        <v>134</v>
      </c>
      <c r="AM35" s="625"/>
      <c r="AN35" s="625"/>
      <c r="AO35" s="661"/>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723168</v>
      </c>
      <c r="CS35" s="634"/>
      <c r="CT35" s="634"/>
      <c r="CU35" s="634"/>
      <c r="CV35" s="634"/>
      <c r="CW35" s="634"/>
      <c r="CX35" s="634"/>
      <c r="CY35" s="635"/>
      <c r="CZ35" s="624">
        <v>0.9</v>
      </c>
      <c r="DA35" s="636"/>
      <c r="DB35" s="636"/>
      <c r="DC35" s="637"/>
      <c r="DD35" s="627">
        <v>640544</v>
      </c>
      <c r="DE35" s="634"/>
      <c r="DF35" s="634"/>
      <c r="DG35" s="634"/>
      <c r="DH35" s="634"/>
      <c r="DI35" s="634"/>
      <c r="DJ35" s="634"/>
      <c r="DK35" s="635"/>
      <c r="DL35" s="627">
        <v>514921</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2205513</v>
      </c>
      <c r="S36" s="622"/>
      <c r="T36" s="622"/>
      <c r="U36" s="622"/>
      <c r="V36" s="622"/>
      <c r="W36" s="622"/>
      <c r="X36" s="622"/>
      <c r="Y36" s="623"/>
      <c r="Z36" s="659">
        <v>2.8</v>
      </c>
      <c r="AA36" s="659"/>
      <c r="AB36" s="659"/>
      <c r="AC36" s="659"/>
      <c r="AD36" s="660" t="s">
        <v>134</v>
      </c>
      <c r="AE36" s="660"/>
      <c r="AF36" s="660"/>
      <c r="AG36" s="660"/>
      <c r="AH36" s="660"/>
      <c r="AI36" s="660"/>
      <c r="AJ36" s="660"/>
      <c r="AK36" s="660"/>
      <c r="AL36" s="624" t="s">
        <v>245</v>
      </c>
      <c r="AM36" s="625"/>
      <c r="AN36" s="625"/>
      <c r="AO36" s="661"/>
      <c r="AP36" s="222"/>
      <c r="AQ36" s="670" t="s">
        <v>333</v>
      </c>
      <c r="AR36" s="671"/>
      <c r="AS36" s="671"/>
      <c r="AT36" s="671"/>
      <c r="AU36" s="671"/>
      <c r="AV36" s="671"/>
      <c r="AW36" s="671"/>
      <c r="AX36" s="671"/>
      <c r="AY36" s="672"/>
      <c r="AZ36" s="673">
        <v>7434785</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628634</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8687846</v>
      </c>
      <c r="CS36" s="622"/>
      <c r="CT36" s="622"/>
      <c r="CU36" s="622"/>
      <c r="CV36" s="622"/>
      <c r="CW36" s="622"/>
      <c r="CX36" s="622"/>
      <c r="CY36" s="623"/>
      <c r="CZ36" s="624">
        <v>11.1</v>
      </c>
      <c r="DA36" s="636"/>
      <c r="DB36" s="636"/>
      <c r="DC36" s="637"/>
      <c r="DD36" s="627">
        <v>6936460</v>
      </c>
      <c r="DE36" s="622"/>
      <c r="DF36" s="622"/>
      <c r="DG36" s="622"/>
      <c r="DH36" s="622"/>
      <c r="DI36" s="622"/>
      <c r="DJ36" s="622"/>
      <c r="DK36" s="623"/>
      <c r="DL36" s="627">
        <v>4354460</v>
      </c>
      <c r="DM36" s="622"/>
      <c r="DN36" s="622"/>
      <c r="DO36" s="622"/>
      <c r="DP36" s="622"/>
      <c r="DQ36" s="622"/>
      <c r="DR36" s="622"/>
      <c r="DS36" s="622"/>
      <c r="DT36" s="622"/>
      <c r="DU36" s="622"/>
      <c r="DV36" s="623"/>
      <c r="DW36" s="624">
        <v>12.7</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11646323</v>
      </c>
      <c r="S37" s="622"/>
      <c r="T37" s="622"/>
      <c r="U37" s="622"/>
      <c r="V37" s="622"/>
      <c r="W37" s="622"/>
      <c r="X37" s="622"/>
      <c r="Y37" s="623"/>
      <c r="Z37" s="659">
        <v>14.6</v>
      </c>
      <c r="AA37" s="659"/>
      <c r="AB37" s="659"/>
      <c r="AC37" s="659"/>
      <c r="AD37" s="660">
        <v>3634</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1629199</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404318</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2634154</v>
      </c>
      <c r="CS37" s="634"/>
      <c r="CT37" s="634"/>
      <c r="CU37" s="634"/>
      <c r="CV37" s="634"/>
      <c r="CW37" s="634"/>
      <c r="CX37" s="634"/>
      <c r="CY37" s="635"/>
      <c r="CZ37" s="624">
        <v>3.4</v>
      </c>
      <c r="DA37" s="636"/>
      <c r="DB37" s="636"/>
      <c r="DC37" s="637"/>
      <c r="DD37" s="627">
        <v>2634048</v>
      </c>
      <c r="DE37" s="634"/>
      <c r="DF37" s="634"/>
      <c r="DG37" s="634"/>
      <c r="DH37" s="634"/>
      <c r="DI37" s="634"/>
      <c r="DJ37" s="634"/>
      <c r="DK37" s="635"/>
      <c r="DL37" s="627">
        <v>2400508</v>
      </c>
      <c r="DM37" s="634"/>
      <c r="DN37" s="634"/>
      <c r="DO37" s="634"/>
      <c r="DP37" s="634"/>
      <c r="DQ37" s="634"/>
      <c r="DR37" s="634"/>
      <c r="DS37" s="634"/>
      <c r="DT37" s="634"/>
      <c r="DU37" s="634"/>
      <c r="DV37" s="635"/>
      <c r="DW37" s="624">
        <v>7</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3980228</v>
      </c>
      <c r="S38" s="622"/>
      <c r="T38" s="622"/>
      <c r="U38" s="622"/>
      <c r="V38" s="622"/>
      <c r="W38" s="622"/>
      <c r="X38" s="622"/>
      <c r="Y38" s="623"/>
      <c r="Z38" s="659">
        <v>5</v>
      </c>
      <c r="AA38" s="659"/>
      <c r="AB38" s="659"/>
      <c r="AC38" s="659"/>
      <c r="AD38" s="660" t="s">
        <v>134</v>
      </c>
      <c r="AE38" s="660"/>
      <c r="AF38" s="660"/>
      <c r="AG38" s="660"/>
      <c r="AH38" s="660"/>
      <c r="AI38" s="660"/>
      <c r="AJ38" s="660"/>
      <c r="AK38" s="660"/>
      <c r="AL38" s="624" t="s">
        <v>134</v>
      </c>
      <c r="AM38" s="625"/>
      <c r="AN38" s="625"/>
      <c r="AO38" s="661"/>
      <c r="AQ38" s="654" t="s">
        <v>341</v>
      </c>
      <c r="AR38" s="655"/>
      <c r="AS38" s="655"/>
      <c r="AT38" s="655"/>
      <c r="AU38" s="655"/>
      <c r="AV38" s="655"/>
      <c r="AW38" s="655"/>
      <c r="AX38" s="655"/>
      <c r="AY38" s="656"/>
      <c r="AZ38" s="621">
        <v>55023</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17249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5783332</v>
      </c>
      <c r="CS38" s="622"/>
      <c r="CT38" s="622"/>
      <c r="CU38" s="622"/>
      <c r="CV38" s="622"/>
      <c r="CW38" s="622"/>
      <c r="CX38" s="622"/>
      <c r="CY38" s="623"/>
      <c r="CZ38" s="624">
        <v>7.4</v>
      </c>
      <c r="DA38" s="636"/>
      <c r="DB38" s="636"/>
      <c r="DC38" s="637"/>
      <c r="DD38" s="627">
        <v>4651665</v>
      </c>
      <c r="DE38" s="622"/>
      <c r="DF38" s="622"/>
      <c r="DG38" s="622"/>
      <c r="DH38" s="622"/>
      <c r="DI38" s="622"/>
      <c r="DJ38" s="622"/>
      <c r="DK38" s="623"/>
      <c r="DL38" s="627">
        <v>4357486</v>
      </c>
      <c r="DM38" s="622"/>
      <c r="DN38" s="622"/>
      <c r="DO38" s="622"/>
      <c r="DP38" s="622"/>
      <c r="DQ38" s="622"/>
      <c r="DR38" s="622"/>
      <c r="DS38" s="622"/>
      <c r="DT38" s="622"/>
      <c r="DU38" s="622"/>
      <c r="DV38" s="623"/>
      <c r="DW38" s="624">
        <v>12.7</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134</v>
      </c>
      <c r="S39" s="622"/>
      <c r="T39" s="622"/>
      <c r="U39" s="622"/>
      <c r="V39" s="622"/>
      <c r="W39" s="622"/>
      <c r="X39" s="622"/>
      <c r="Y39" s="623"/>
      <c r="Z39" s="659" t="s">
        <v>134</v>
      </c>
      <c r="AA39" s="659"/>
      <c r="AB39" s="659"/>
      <c r="AC39" s="659"/>
      <c r="AD39" s="660" t="s">
        <v>134</v>
      </c>
      <c r="AE39" s="660"/>
      <c r="AF39" s="660"/>
      <c r="AG39" s="660"/>
      <c r="AH39" s="660"/>
      <c r="AI39" s="660"/>
      <c r="AJ39" s="660"/>
      <c r="AK39" s="660"/>
      <c r="AL39" s="624" t="s">
        <v>245</v>
      </c>
      <c r="AM39" s="625"/>
      <c r="AN39" s="625"/>
      <c r="AO39" s="661"/>
      <c r="AQ39" s="654" t="s">
        <v>345</v>
      </c>
      <c r="AR39" s="655"/>
      <c r="AS39" s="655"/>
      <c r="AT39" s="655"/>
      <c r="AU39" s="655"/>
      <c r="AV39" s="655"/>
      <c r="AW39" s="655"/>
      <c r="AX39" s="655"/>
      <c r="AY39" s="656"/>
      <c r="AZ39" s="621">
        <v>22254</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25119</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2629281</v>
      </c>
      <c r="CS39" s="634"/>
      <c r="CT39" s="634"/>
      <c r="CU39" s="634"/>
      <c r="CV39" s="634"/>
      <c r="CW39" s="634"/>
      <c r="CX39" s="634"/>
      <c r="CY39" s="635"/>
      <c r="CZ39" s="624">
        <v>3.4</v>
      </c>
      <c r="DA39" s="636"/>
      <c r="DB39" s="636"/>
      <c r="DC39" s="637"/>
      <c r="DD39" s="627">
        <v>1067950</v>
      </c>
      <c r="DE39" s="634"/>
      <c r="DF39" s="634"/>
      <c r="DG39" s="634"/>
      <c r="DH39" s="634"/>
      <c r="DI39" s="634"/>
      <c r="DJ39" s="634"/>
      <c r="DK39" s="635"/>
      <c r="DL39" s="627" t="s">
        <v>245</v>
      </c>
      <c r="DM39" s="634"/>
      <c r="DN39" s="634"/>
      <c r="DO39" s="634"/>
      <c r="DP39" s="634"/>
      <c r="DQ39" s="634"/>
      <c r="DR39" s="634"/>
      <c r="DS39" s="634"/>
      <c r="DT39" s="634"/>
      <c r="DU39" s="634"/>
      <c r="DV39" s="635"/>
      <c r="DW39" s="624" t="s">
        <v>134</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674728</v>
      </c>
      <c r="S40" s="622"/>
      <c r="T40" s="622"/>
      <c r="U40" s="622"/>
      <c r="V40" s="622"/>
      <c r="W40" s="622"/>
      <c r="X40" s="622"/>
      <c r="Y40" s="623"/>
      <c r="Z40" s="659">
        <v>0.8</v>
      </c>
      <c r="AA40" s="659"/>
      <c r="AB40" s="659"/>
      <c r="AC40" s="659"/>
      <c r="AD40" s="660" t="s">
        <v>245</v>
      </c>
      <c r="AE40" s="660"/>
      <c r="AF40" s="660"/>
      <c r="AG40" s="660"/>
      <c r="AH40" s="660"/>
      <c r="AI40" s="660"/>
      <c r="AJ40" s="660"/>
      <c r="AK40" s="660"/>
      <c r="AL40" s="624" t="s">
        <v>134</v>
      </c>
      <c r="AM40" s="625"/>
      <c r="AN40" s="625"/>
      <c r="AO40" s="661"/>
      <c r="AQ40" s="654" t="s">
        <v>349</v>
      </c>
      <c r="AR40" s="655"/>
      <c r="AS40" s="655"/>
      <c r="AT40" s="655"/>
      <c r="AU40" s="655"/>
      <c r="AV40" s="655"/>
      <c r="AW40" s="655"/>
      <c r="AX40" s="655"/>
      <c r="AY40" s="656"/>
      <c r="AZ40" s="621">
        <v>4623</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95</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11225662</v>
      </c>
      <c r="CS40" s="622"/>
      <c r="CT40" s="622"/>
      <c r="CU40" s="622"/>
      <c r="CV40" s="622"/>
      <c r="CW40" s="622"/>
      <c r="CX40" s="622"/>
      <c r="CY40" s="623"/>
      <c r="CZ40" s="624">
        <v>14.4</v>
      </c>
      <c r="DA40" s="636"/>
      <c r="DB40" s="636"/>
      <c r="DC40" s="637"/>
      <c r="DD40" s="627">
        <v>312159</v>
      </c>
      <c r="DE40" s="622"/>
      <c r="DF40" s="622"/>
      <c r="DG40" s="622"/>
      <c r="DH40" s="622"/>
      <c r="DI40" s="622"/>
      <c r="DJ40" s="622"/>
      <c r="DK40" s="623"/>
      <c r="DL40" s="627">
        <v>307435</v>
      </c>
      <c r="DM40" s="622"/>
      <c r="DN40" s="622"/>
      <c r="DO40" s="622"/>
      <c r="DP40" s="622"/>
      <c r="DQ40" s="622"/>
      <c r="DR40" s="622"/>
      <c r="DS40" s="622"/>
      <c r="DT40" s="622"/>
      <c r="DU40" s="622"/>
      <c r="DV40" s="623"/>
      <c r="DW40" s="624">
        <v>0.9</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79703899</v>
      </c>
      <c r="S41" s="646"/>
      <c r="T41" s="646"/>
      <c r="U41" s="646"/>
      <c r="V41" s="646"/>
      <c r="W41" s="646"/>
      <c r="X41" s="646"/>
      <c r="Y41" s="649"/>
      <c r="Z41" s="650">
        <v>100</v>
      </c>
      <c r="AA41" s="650"/>
      <c r="AB41" s="650"/>
      <c r="AC41" s="650"/>
      <c r="AD41" s="651">
        <v>33664662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1402159</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134</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245</v>
      </c>
      <c r="CS41" s="634"/>
      <c r="CT41" s="634"/>
      <c r="CU41" s="634"/>
      <c r="CV41" s="634"/>
      <c r="CW41" s="634"/>
      <c r="CX41" s="634"/>
      <c r="CY41" s="635"/>
      <c r="CZ41" s="624" t="s">
        <v>134</v>
      </c>
      <c r="DA41" s="636"/>
      <c r="DB41" s="636"/>
      <c r="DC41" s="637"/>
      <c r="DD41" s="627" t="s">
        <v>134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4321527</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381</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7582080</v>
      </c>
      <c r="CS42" s="634"/>
      <c r="CT42" s="634"/>
      <c r="CU42" s="634"/>
      <c r="CV42" s="634"/>
      <c r="CW42" s="634"/>
      <c r="CX42" s="634"/>
      <c r="CY42" s="635"/>
      <c r="CZ42" s="624">
        <v>9.6999999999999993</v>
      </c>
      <c r="DA42" s="636"/>
      <c r="DB42" s="636"/>
      <c r="DC42" s="637"/>
      <c r="DD42" s="627">
        <v>1589073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102854</v>
      </c>
      <c r="CS43" s="634"/>
      <c r="CT43" s="634"/>
      <c r="CU43" s="634"/>
      <c r="CV43" s="634"/>
      <c r="CW43" s="634"/>
      <c r="CX43" s="634"/>
      <c r="CY43" s="635"/>
      <c r="CZ43" s="624">
        <v>0.1</v>
      </c>
      <c r="DA43" s="636"/>
      <c r="DB43" s="636"/>
      <c r="DC43" s="637"/>
      <c r="DD43" s="627">
        <v>102182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7566880</v>
      </c>
      <c r="CS44" s="622"/>
      <c r="CT44" s="622"/>
      <c r="CU44" s="622"/>
      <c r="CV44" s="622"/>
      <c r="CW44" s="622"/>
      <c r="CX44" s="622"/>
      <c r="CY44" s="623"/>
      <c r="CZ44" s="624">
        <v>9.6999999999999993</v>
      </c>
      <c r="DA44" s="625"/>
      <c r="DB44" s="625"/>
      <c r="DC44" s="626"/>
      <c r="DD44" s="627">
        <v>1589073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4573001</v>
      </c>
      <c r="CS45" s="634"/>
      <c r="CT45" s="634"/>
      <c r="CU45" s="634"/>
      <c r="CV45" s="634"/>
      <c r="CW45" s="634"/>
      <c r="CX45" s="634"/>
      <c r="CY45" s="635"/>
      <c r="CZ45" s="624">
        <v>5.9</v>
      </c>
      <c r="DA45" s="636"/>
      <c r="DB45" s="636"/>
      <c r="DC45" s="637"/>
      <c r="DD45" s="627">
        <v>342593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2918993</v>
      </c>
      <c r="CS46" s="622"/>
      <c r="CT46" s="622"/>
      <c r="CU46" s="622"/>
      <c r="CV46" s="622"/>
      <c r="CW46" s="622"/>
      <c r="CX46" s="622"/>
      <c r="CY46" s="623"/>
      <c r="CZ46" s="624">
        <v>3.7</v>
      </c>
      <c r="DA46" s="625"/>
      <c r="DB46" s="625"/>
      <c r="DC46" s="626"/>
      <c r="DD46" s="627">
        <v>1243063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15200</v>
      </c>
      <c r="CS47" s="634"/>
      <c r="CT47" s="634"/>
      <c r="CU47" s="634"/>
      <c r="CV47" s="634"/>
      <c r="CW47" s="634"/>
      <c r="CX47" s="634"/>
      <c r="CY47" s="635"/>
      <c r="CZ47" s="624">
        <v>0</v>
      </c>
      <c r="DA47" s="636"/>
      <c r="DB47" s="636"/>
      <c r="DC47" s="637"/>
      <c r="DD47" s="627" t="s">
        <v>134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368</v>
      </c>
      <c r="CG48" s="619"/>
      <c r="CH48" s="619"/>
      <c r="CI48" s="619"/>
      <c r="CJ48" s="619"/>
      <c r="CK48" s="619"/>
      <c r="CL48" s="619"/>
      <c r="CM48" s="619"/>
      <c r="CN48" s="619"/>
      <c r="CO48" s="619"/>
      <c r="CP48" s="619"/>
      <c r="CQ48" s="620"/>
      <c r="CR48" s="621" t="s">
        <v>134</v>
      </c>
      <c r="CS48" s="622"/>
      <c r="CT48" s="622"/>
      <c r="CU48" s="622"/>
      <c r="CV48" s="622"/>
      <c r="CW48" s="622"/>
      <c r="CX48" s="622"/>
      <c r="CY48" s="623"/>
      <c r="CZ48" s="624" t="s">
        <v>245</v>
      </c>
      <c r="DA48" s="625"/>
      <c r="DB48" s="625"/>
      <c r="DC48" s="626"/>
      <c r="DD48" s="627" t="s">
        <v>134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78149140</v>
      </c>
      <c r="CS49" s="606"/>
      <c r="CT49" s="606"/>
      <c r="CU49" s="606"/>
      <c r="CV49" s="606"/>
      <c r="CW49" s="606"/>
      <c r="CX49" s="606"/>
      <c r="CY49" s="607"/>
      <c r="CZ49" s="608">
        <v>100</v>
      </c>
      <c r="DA49" s="609"/>
      <c r="DB49" s="609"/>
      <c r="DC49" s="610"/>
      <c r="DD49" s="611">
        <v>37962514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LDoIJbxMJN6wGc1MTjtuzZcq48MAgrjGUx+ws5wINb0eDzlb+5g+iXeM5eU33Z4OS29UaQwgPJp2Zjp8Gki2w==" saltValue="ZRcsN8EdejYaje3EhC+xi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80299</v>
      </c>
      <c r="R7" s="1103"/>
      <c r="S7" s="1103"/>
      <c r="T7" s="1103"/>
      <c r="U7" s="1103"/>
      <c r="V7" s="1103">
        <v>78772</v>
      </c>
      <c r="W7" s="1103"/>
      <c r="X7" s="1103"/>
      <c r="Y7" s="1103"/>
      <c r="Z7" s="1103"/>
      <c r="AA7" s="1103">
        <v>1527</v>
      </c>
      <c r="AB7" s="1103"/>
      <c r="AC7" s="1103"/>
      <c r="AD7" s="1103"/>
      <c r="AE7" s="1104"/>
      <c r="AF7" s="1105">
        <v>1124</v>
      </c>
      <c r="AG7" s="1106"/>
      <c r="AH7" s="1106"/>
      <c r="AI7" s="1106"/>
      <c r="AJ7" s="1107"/>
      <c r="AK7" s="1108">
        <v>947</v>
      </c>
      <c r="AL7" s="1109"/>
      <c r="AM7" s="1109"/>
      <c r="AN7" s="1109"/>
      <c r="AO7" s="1109"/>
      <c r="AP7" s="1109">
        <v>59652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605</v>
      </c>
      <c r="BT7" s="1100"/>
      <c r="BU7" s="1100"/>
      <c r="BV7" s="1100"/>
      <c r="BW7" s="1100"/>
      <c r="BX7" s="1100"/>
      <c r="BY7" s="1100"/>
      <c r="BZ7" s="1100"/>
      <c r="CA7" s="1100"/>
      <c r="CB7" s="1100"/>
      <c r="CC7" s="1100"/>
      <c r="CD7" s="1100"/>
      <c r="CE7" s="1100"/>
      <c r="CF7" s="1100"/>
      <c r="CG7" s="1112"/>
      <c r="CH7" s="1096">
        <v>-11</v>
      </c>
      <c r="CI7" s="1097"/>
      <c r="CJ7" s="1097"/>
      <c r="CK7" s="1097"/>
      <c r="CL7" s="1098"/>
      <c r="CM7" s="1096">
        <v>239</v>
      </c>
      <c r="CN7" s="1097"/>
      <c r="CO7" s="1097"/>
      <c r="CP7" s="1097"/>
      <c r="CQ7" s="1098"/>
      <c r="CR7" s="1096">
        <v>1</v>
      </c>
      <c r="CS7" s="1097"/>
      <c r="CT7" s="1097"/>
      <c r="CU7" s="1097"/>
      <c r="CV7" s="1098"/>
      <c r="CW7" s="1096">
        <v>5</v>
      </c>
      <c r="CX7" s="1097"/>
      <c r="CY7" s="1097"/>
      <c r="CZ7" s="1097"/>
      <c r="DA7" s="1098"/>
      <c r="DB7" s="1096" t="s">
        <v>535</v>
      </c>
      <c r="DC7" s="1097"/>
      <c r="DD7" s="1097"/>
      <c r="DE7" s="1097"/>
      <c r="DF7" s="1098"/>
      <c r="DG7" s="1096" t="s">
        <v>535</v>
      </c>
      <c r="DH7" s="1097"/>
      <c r="DI7" s="1097"/>
      <c r="DJ7" s="1097"/>
      <c r="DK7" s="1098"/>
      <c r="DL7" s="1096" t="s">
        <v>535</v>
      </c>
      <c r="DM7" s="1097"/>
      <c r="DN7" s="1097"/>
      <c r="DO7" s="1097"/>
      <c r="DP7" s="1098"/>
      <c r="DQ7" s="1096" t="s">
        <v>535</v>
      </c>
      <c r="DR7" s="1097"/>
      <c r="DS7" s="1097"/>
      <c r="DT7" s="1097"/>
      <c r="DU7" s="1098"/>
      <c r="DV7" s="1099"/>
      <c r="DW7" s="1100"/>
      <c r="DX7" s="1100"/>
      <c r="DY7" s="1100"/>
      <c r="DZ7" s="1101"/>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48</v>
      </c>
      <c r="R8" s="1039"/>
      <c r="S8" s="1039"/>
      <c r="T8" s="1039"/>
      <c r="U8" s="1039"/>
      <c r="V8" s="1039">
        <v>48</v>
      </c>
      <c r="W8" s="1039"/>
      <c r="X8" s="1039"/>
      <c r="Y8" s="1039"/>
      <c r="Z8" s="1039"/>
      <c r="AA8" s="1039">
        <v>0</v>
      </c>
      <c r="AB8" s="1039"/>
      <c r="AC8" s="1039"/>
      <c r="AD8" s="1039"/>
      <c r="AE8" s="1040"/>
      <c r="AF8" s="1035" t="s">
        <v>535</v>
      </c>
      <c r="AG8" s="1036"/>
      <c r="AH8" s="1036"/>
      <c r="AI8" s="1036"/>
      <c r="AJ8" s="1037"/>
      <c r="AK8" s="1080">
        <v>48</v>
      </c>
      <c r="AL8" s="1081"/>
      <c r="AM8" s="1081"/>
      <c r="AN8" s="1081"/>
      <c r="AO8" s="1081"/>
      <c r="AP8" s="1081">
        <v>188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606</v>
      </c>
      <c r="BT8" s="993"/>
      <c r="BU8" s="993"/>
      <c r="BV8" s="993"/>
      <c r="BW8" s="993"/>
      <c r="BX8" s="993"/>
      <c r="BY8" s="993"/>
      <c r="BZ8" s="993"/>
      <c r="CA8" s="993"/>
      <c r="CB8" s="993"/>
      <c r="CC8" s="993"/>
      <c r="CD8" s="993"/>
      <c r="CE8" s="993"/>
      <c r="CF8" s="993"/>
      <c r="CG8" s="1014"/>
      <c r="CH8" s="989" t="s">
        <v>535</v>
      </c>
      <c r="CI8" s="990"/>
      <c r="CJ8" s="990"/>
      <c r="CK8" s="990"/>
      <c r="CL8" s="991"/>
      <c r="CM8" s="989">
        <v>3</v>
      </c>
      <c r="CN8" s="990"/>
      <c r="CO8" s="990"/>
      <c r="CP8" s="990"/>
      <c r="CQ8" s="991"/>
      <c r="CR8" s="989">
        <v>3</v>
      </c>
      <c r="CS8" s="990"/>
      <c r="CT8" s="990"/>
      <c r="CU8" s="990"/>
      <c r="CV8" s="991"/>
      <c r="CW8" s="989" t="s">
        <v>535</v>
      </c>
      <c r="CX8" s="990"/>
      <c r="CY8" s="990"/>
      <c r="CZ8" s="990"/>
      <c r="DA8" s="991"/>
      <c r="DB8" s="989" t="s">
        <v>535</v>
      </c>
      <c r="DC8" s="990"/>
      <c r="DD8" s="990"/>
      <c r="DE8" s="990"/>
      <c r="DF8" s="991"/>
      <c r="DG8" s="989" t="s">
        <v>535</v>
      </c>
      <c r="DH8" s="990"/>
      <c r="DI8" s="990"/>
      <c r="DJ8" s="990"/>
      <c r="DK8" s="991"/>
      <c r="DL8" s="989" t="s">
        <v>535</v>
      </c>
      <c r="DM8" s="990"/>
      <c r="DN8" s="990"/>
      <c r="DO8" s="990"/>
      <c r="DP8" s="991"/>
      <c r="DQ8" s="989" t="s">
        <v>535</v>
      </c>
      <c r="DR8" s="990"/>
      <c r="DS8" s="990"/>
      <c r="DT8" s="990"/>
      <c r="DU8" s="991"/>
      <c r="DV8" s="992"/>
      <c r="DW8" s="993"/>
      <c r="DX8" s="993"/>
      <c r="DY8" s="993"/>
      <c r="DZ8" s="994"/>
      <c r="EA8" s="234"/>
    </row>
    <row r="9" spans="1:131" s="235" customFormat="1" ht="26.25" customHeight="1" x14ac:dyDescent="0.2">
      <c r="A9" s="238">
        <v>3</v>
      </c>
      <c r="B9" s="1030" t="s">
        <v>395</v>
      </c>
      <c r="C9" s="1031"/>
      <c r="D9" s="1031"/>
      <c r="E9" s="1031"/>
      <c r="F9" s="1031"/>
      <c r="G9" s="1031"/>
      <c r="H9" s="1031"/>
      <c r="I9" s="1031"/>
      <c r="J9" s="1031"/>
      <c r="K9" s="1031"/>
      <c r="L9" s="1031"/>
      <c r="M9" s="1031"/>
      <c r="N9" s="1031"/>
      <c r="O9" s="1031"/>
      <c r="P9" s="1032"/>
      <c r="Q9" s="1038">
        <v>47</v>
      </c>
      <c r="R9" s="1039"/>
      <c r="S9" s="1039"/>
      <c r="T9" s="1039"/>
      <c r="U9" s="1039"/>
      <c r="V9" s="1039">
        <v>18</v>
      </c>
      <c r="W9" s="1039"/>
      <c r="X9" s="1039"/>
      <c r="Y9" s="1039"/>
      <c r="Z9" s="1039"/>
      <c r="AA9" s="1039">
        <v>28</v>
      </c>
      <c r="AB9" s="1039"/>
      <c r="AC9" s="1039"/>
      <c r="AD9" s="1039"/>
      <c r="AE9" s="1040"/>
      <c r="AF9" s="1035">
        <v>28</v>
      </c>
      <c r="AG9" s="1036"/>
      <c r="AH9" s="1036"/>
      <c r="AI9" s="1036"/>
      <c r="AJ9" s="1037"/>
      <c r="AK9" s="1080" t="s">
        <v>535</v>
      </c>
      <c r="AL9" s="1081"/>
      <c r="AM9" s="1081"/>
      <c r="AN9" s="1081"/>
      <c r="AO9" s="1081"/>
      <c r="AP9" s="1081">
        <v>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607</v>
      </c>
      <c r="BT9" s="993"/>
      <c r="BU9" s="993"/>
      <c r="BV9" s="993"/>
      <c r="BW9" s="993"/>
      <c r="BX9" s="993"/>
      <c r="BY9" s="993"/>
      <c r="BZ9" s="993"/>
      <c r="CA9" s="993"/>
      <c r="CB9" s="993"/>
      <c r="CC9" s="993"/>
      <c r="CD9" s="993"/>
      <c r="CE9" s="993"/>
      <c r="CF9" s="993"/>
      <c r="CG9" s="1014"/>
      <c r="CH9" s="989">
        <v>6</v>
      </c>
      <c r="CI9" s="990"/>
      <c r="CJ9" s="990"/>
      <c r="CK9" s="990"/>
      <c r="CL9" s="991"/>
      <c r="CM9" s="989">
        <v>109</v>
      </c>
      <c r="CN9" s="990"/>
      <c r="CO9" s="990"/>
      <c r="CP9" s="990"/>
      <c r="CQ9" s="991"/>
      <c r="CR9" s="989">
        <v>4</v>
      </c>
      <c r="CS9" s="990"/>
      <c r="CT9" s="990"/>
      <c r="CU9" s="990"/>
      <c r="CV9" s="991"/>
      <c r="CW9" s="989">
        <v>14</v>
      </c>
      <c r="CX9" s="990"/>
      <c r="CY9" s="990"/>
      <c r="CZ9" s="990"/>
      <c r="DA9" s="991"/>
      <c r="DB9" s="989" t="s">
        <v>535</v>
      </c>
      <c r="DC9" s="990"/>
      <c r="DD9" s="990"/>
      <c r="DE9" s="990"/>
      <c r="DF9" s="991"/>
      <c r="DG9" s="989" t="s">
        <v>535</v>
      </c>
      <c r="DH9" s="990"/>
      <c r="DI9" s="990"/>
      <c r="DJ9" s="990"/>
      <c r="DK9" s="991"/>
      <c r="DL9" s="989" t="s">
        <v>535</v>
      </c>
      <c r="DM9" s="990"/>
      <c r="DN9" s="990"/>
      <c r="DO9" s="990"/>
      <c r="DP9" s="991"/>
      <c r="DQ9" s="989" t="s">
        <v>535</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608</v>
      </c>
      <c r="BT10" s="993"/>
      <c r="BU10" s="993"/>
      <c r="BV10" s="993"/>
      <c r="BW10" s="993"/>
      <c r="BX10" s="993"/>
      <c r="BY10" s="993"/>
      <c r="BZ10" s="993"/>
      <c r="CA10" s="993"/>
      <c r="CB10" s="993"/>
      <c r="CC10" s="993"/>
      <c r="CD10" s="993"/>
      <c r="CE10" s="993"/>
      <c r="CF10" s="993"/>
      <c r="CG10" s="1014"/>
      <c r="CH10" s="989">
        <v>1</v>
      </c>
      <c r="CI10" s="990"/>
      <c r="CJ10" s="990"/>
      <c r="CK10" s="990"/>
      <c r="CL10" s="991"/>
      <c r="CM10" s="989">
        <v>15</v>
      </c>
      <c r="CN10" s="990"/>
      <c r="CO10" s="990"/>
      <c r="CP10" s="990"/>
      <c r="CQ10" s="991"/>
      <c r="CR10" s="989">
        <v>9</v>
      </c>
      <c r="CS10" s="990"/>
      <c r="CT10" s="990"/>
      <c r="CU10" s="990"/>
      <c r="CV10" s="991"/>
      <c r="CW10" s="989">
        <v>8</v>
      </c>
      <c r="CX10" s="990"/>
      <c r="CY10" s="990"/>
      <c r="CZ10" s="990"/>
      <c r="DA10" s="991"/>
      <c r="DB10" s="989" t="s">
        <v>535</v>
      </c>
      <c r="DC10" s="990"/>
      <c r="DD10" s="990"/>
      <c r="DE10" s="990"/>
      <c r="DF10" s="991"/>
      <c r="DG10" s="989" t="s">
        <v>535</v>
      </c>
      <c r="DH10" s="990"/>
      <c r="DI10" s="990"/>
      <c r="DJ10" s="990"/>
      <c r="DK10" s="991"/>
      <c r="DL10" s="989" t="s">
        <v>535</v>
      </c>
      <c r="DM10" s="990"/>
      <c r="DN10" s="990"/>
      <c r="DO10" s="990"/>
      <c r="DP10" s="991"/>
      <c r="DQ10" s="989" t="s">
        <v>535</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609</v>
      </c>
      <c r="BT11" s="993"/>
      <c r="BU11" s="993"/>
      <c r="BV11" s="993"/>
      <c r="BW11" s="993"/>
      <c r="BX11" s="993"/>
      <c r="BY11" s="993"/>
      <c r="BZ11" s="993"/>
      <c r="CA11" s="993"/>
      <c r="CB11" s="993"/>
      <c r="CC11" s="993"/>
      <c r="CD11" s="993"/>
      <c r="CE11" s="993"/>
      <c r="CF11" s="993"/>
      <c r="CG11" s="1014"/>
      <c r="CH11" s="989">
        <v>4</v>
      </c>
      <c r="CI11" s="990"/>
      <c r="CJ11" s="990"/>
      <c r="CK11" s="990"/>
      <c r="CL11" s="991"/>
      <c r="CM11" s="989">
        <v>14</v>
      </c>
      <c r="CN11" s="990"/>
      <c r="CO11" s="990"/>
      <c r="CP11" s="990"/>
      <c r="CQ11" s="991"/>
      <c r="CR11" s="989">
        <v>55</v>
      </c>
      <c r="CS11" s="990"/>
      <c r="CT11" s="990"/>
      <c r="CU11" s="990"/>
      <c r="CV11" s="991"/>
      <c r="CW11" s="989" t="s">
        <v>535</v>
      </c>
      <c r="CX11" s="990"/>
      <c r="CY11" s="990"/>
      <c r="CZ11" s="990"/>
      <c r="DA11" s="991"/>
      <c r="DB11" s="989" t="s">
        <v>535</v>
      </c>
      <c r="DC11" s="990"/>
      <c r="DD11" s="990"/>
      <c r="DE11" s="990"/>
      <c r="DF11" s="991"/>
      <c r="DG11" s="989" t="s">
        <v>535</v>
      </c>
      <c r="DH11" s="990"/>
      <c r="DI11" s="990"/>
      <c r="DJ11" s="990"/>
      <c r="DK11" s="991"/>
      <c r="DL11" s="989" t="s">
        <v>535</v>
      </c>
      <c r="DM11" s="990"/>
      <c r="DN11" s="990"/>
      <c r="DO11" s="990"/>
      <c r="DP11" s="991"/>
      <c r="DQ11" s="989" t="s">
        <v>535</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610</v>
      </c>
      <c r="BT12" s="993"/>
      <c r="BU12" s="993"/>
      <c r="BV12" s="993"/>
      <c r="BW12" s="993"/>
      <c r="BX12" s="993"/>
      <c r="BY12" s="993"/>
      <c r="BZ12" s="993"/>
      <c r="CA12" s="993"/>
      <c r="CB12" s="993"/>
      <c r="CC12" s="993"/>
      <c r="CD12" s="993"/>
      <c r="CE12" s="993"/>
      <c r="CF12" s="993"/>
      <c r="CG12" s="1014"/>
      <c r="CH12" s="989">
        <v>0</v>
      </c>
      <c r="CI12" s="990"/>
      <c r="CJ12" s="990"/>
      <c r="CK12" s="990"/>
      <c r="CL12" s="991"/>
      <c r="CM12" s="989">
        <v>321</v>
      </c>
      <c r="CN12" s="990"/>
      <c r="CO12" s="990"/>
      <c r="CP12" s="990"/>
      <c r="CQ12" s="991"/>
      <c r="CR12" s="989">
        <v>150</v>
      </c>
      <c r="CS12" s="990"/>
      <c r="CT12" s="990"/>
      <c r="CU12" s="990"/>
      <c r="CV12" s="991"/>
      <c r="CW12" s="989">
        <v>5</v>
      </c>
      <c r="CX12" s="990"/>
      <c r="CY12" s="990"/>
      <c r="CZ12" s="990"/>
      <c r="DA12" s="991"/>
      <c r="DB12" s="989" t="s">
        <v>535</v>
      </c>
      <c r="DC12" s="990"/>
      <c r="DD12" s="990"/>
      <c r="DE12" s="990"/>
      <c r="DF12" s="991"/>
      <c r="DG12" s="989" t="s">
        <v>535</v>
      </c>
      <c r="DH12" s="990"/>
      <c r="DI12" s="990"/>
      <c r="DJ12" s="990"/>
      <c r="DK12" s="991"/>
      <c r="DL12" s="989" t="s">
        <v>535</v>
      </c>
      <c r="DM12" s="990"/>
      <c r="DN12" s="990"/>
      <c r="DO12" s="990"/>
      <c r="DP12" s="991"/>
      <c r="DQ12" s="989" t="s">
        <v>535</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611</v>
      </c>
      <c r="BT13" s="993"/>
      <c r="BU13" s="993"/>
      <c r="BV13" s="993"/>
      <c r="BW13" s="993"/>
      <c r="BX13" s="993"/>
      <c r="BY13" s="993"/>
      <c r="BZ13" s="993"/>
      <c r="CA13" s="993"/>
      <c r="CB13" s="993"/>
      <c r="CC13" s="993"/>
      <c r="CD13" s="993"/>
      <c r="CE13" s="993"/>
      <c r="CF13" s="993"/>
      <c r="CG13" s="1014"/>
      <c r="CH13" s="989">
        <v>-3</v>
      </c>
      <c r="CI13" s="990"/>
      <c r="CJ13" s="990"/>
      <c r="CK13" s="990"/>
      <c r="CL13" s="991"/>
      <c r="CM13" s="989">
        <v>1046</v>
      </c>
      <c r="CN13" s="990"/>
      <c r="CO13" s="990"/>
      <c r="CP13" s="990"/>
      <c r="CQ13" s="991"/>
      <c r="CR13" s="989">
        <v>150</v>
      </c>
      <c r="CS13" s="990"/>
      <c r="CT13" s="990"/>
      <c r="CU13" s="990"/>
      <c r="CV13" s="991"/>
      <c r="CW13" s="989">
        <v>17</v>
      </c>
      <c r="CX13" s="990"/>
      <c r="CY13" s="990"/>
      <c r="CZ13" s="990"/>
      <c r="DA13" s="991"/>
      <c r="DB13" s="989" t="s">
        <v>535</v>
      </c>
      <c r="DC13" s="990"/>
      <c r="DD13" s="990"/>
      <c r="DE13" s="990"/>
      <c r="DF13" s="991"/>
      <c r="DG13" s="989" t="s">
        <v>535</v>
      </c>
      <c r="DH13" s="990"/>
      <c r="DI13" s="990"/>
      <c r="DJ13" s="990"/>
      <c r="DK13" s="991"/>
      <c r="DL13" s="989" t="s">
        <v>535</v>
      </c>
      <c r="DM13" s="990"/>
      <c r="DN13" s="990"/>
      <c r="DO13" s="990"/>
      <c r="DP13" s="991"/>
      <c r="DQ13" s="989" t="s">
        <v>535</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80349</v>
      </c>
      <c r="R23" s="1061"/>
      <c r="S23" s="1061"/>
      <c r="T23" s="1061"/>
      <c r="U23" s="1061"/>
      <c r="V23" s="1061">
        <v>78838</v>
      </c>
      <c r="W23" s="1061"/>
      <c r="X23" s="1061"/>
      <c r="Y23" s="1061"/>
      <c r="Z23" s="1061"/>
      <c r="AA23" s="1061">
        <v>1555</v>
      </c>
      <c r="AB23" s="1061"/>
      <c r="AC23" s="1061"/>
      <c r="AD23" s="1061"/>
      <c r="AE23" s="1068"/>
      <c r="AF23" s="1069">
        <v>1152</v>
      </c>
      <c r="AG23" s="1061"/>
      <c r="AH23" s="1061"/>
      <c r="AI23" s="1061"/>
      <c r="AJ23" s="1070"/>
      <c r="AK23" s="1071"/>
      <c r="AL23" s="1072"/>
      <c r="AM23" s="1072"/>
      <c r="AN23" s="1072"/>
      <c r="AO23" s="1072"/>
      <c r="AP23" s="1061">
        <v>59841</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14003</v>
      </c>
      <c r="R28" s="1051"/>
      <c r="S28" s="1051"/>
      <c r="T28" s="1051"/>
      <c r="U28" s="1051"/>
      <c r="V28" s="1051">
        <v>13375</v>
      </c>
      <c r="W28" s="1051"/>
      <c r="X28" s="1051"/>
      <c r="Y28" s="1051"/>
      <c r="Z28" s="1051"/>
      <c r="AA28" s="1051">
        <v>629</v>
      </c>
      <c r="AB28" s="1051"/>
      <c r="AC28" s="1051"/>
      <c r="AD28" s="1051"/>
      <c r="AE28" s="1052"/>
      <c r="AF28" s="1053">
        <v>629</v>
      </c>
      <c r="AG28" s="1051"/>
      <c r="AH28" s="1051"/>
      <c r="AI28" s="1051"/>
      <c r="AJ28" s="1054"/>
      <c r="AK28" s="1042">
        <v>1402</v>
      </c>
      <c r="AL28" s="1043"/>
      <c r="AM28" s="1043"/>
      <c r="AN28" s="1043"/>
      <c r="AO28" s="1043"/>
      <c r="AP28" s="1043" t="s">
        <v>535</v>
      </c>
      <c r="AQ28" s="1043"/>
      <c r="AR28" s="1043"/>
      <c r="AS28" s="1043"/>
      <c r="AT28" s="1043"/>
      <c r="AU28" s="1043" t="s">
        <v>535</v>
      </c>
      <c r="AV28" s="1043"/>
      <c r="AW28" s="1043"/>
      <c r="AX28" s="1043"/>
      <c r="AY28" s="1043"/>
      <c r="AZ28" s="1044" t="s">
        <v>535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16627</v>
      </c>
      <c r="R29" s="1039"/>
      <c r="S29" s="1039"/>
      <c r="T29" s="1039"/>
      <c r="U29" s="1039"/>
      <c r="V29" s="1039">
        <v>16374</v>
      </c>
      <c r="W29" s="1039"/>
      <c r="X29" s="1039"/>
      <c r="Y29" s="1039"/>
      <c r="Z29" s="1039"/>
      <c r="AA29" s="1039">
        <v>252</v>
      </c>
      <c r="AB29" s="1039"/>
      <c r="AC29" s="1039"/>
      <c r="AD29" s="1039"/>
      <c r="AE29" s="1040"/>
      <c r="AF29" s="1035">
        <v>252</v>
      </c>
      <c r="AG29" s="1036"/>
      <c r="AH29" s="1036"/>
      <c r="AI29" s="1036"/>
      <c r="AJ29" s="1037"/>
      <c r="AK29" s="980">
        <v>2193</v>
      </c>
      <c r="AL29" s="971"/>
      <c r="AM29" s="971"/>
      <c r="AN29" s="971"/>
      <c r="AO29" s="971"/>
      <c r="AP29" s="971" t="s">
        <v>535</v>
      </c>
      <c r="AQ29" s="971"/>
      <c r="AR29" s="971"/>
      <c r="AS29" s="971"/>
      <c r="AT29" s="971"/>
      <c r="AU29" s="971" t="s">
        <v>535</v>
      </c>
      <c r="AV29" s="971"/>
      <c r="AW29" s="971"/>
      <c r="AX29" s="971"/>
      <c r="AY29" s="971"/>
      <c r="AZ29" s="1041" t="s">
        <v>535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2172</v>
      </c>
      <c r="R30" s="1039"/>
      <c r="S30" s="1039"/>
      <c r="T30" s="1039"/>
      <c r="U30" s="1039"/>
      <c r="V30" s="1039">
        <v>2164</v>
      </c>
      <c r="W30" s="1039"/>
      <c r="X30" s="1039"/>
      <c r="Y30" s="1039"/>
      <c r="Z30" s="1039"/>
      <c r="AA30" s="1039">
        <v>8</v>
      </c>
      <c r="AB30" s="1039"/>
      <c r="AC30" s="1039"/>
      <c r="AD30" s="1039"/>
      <c r="AE30" s="1040"/>
      <c r="AF30" s="1035">
        <v>8</v>
      </c>
      <c r="AG30" s="1036"/>
      <c r="AH30" s="1036"/>
      <c r="AI30" s="1036"/>
      <c r="AJ30" s="1037"/>
      <c r="AK30" s="980">
        <v>459</v>
      </c>
      <c r="AL30" s="971"/>
      <c r="AM30" s="971"/>
      <c r="AN30" s="971"/>
      <c r="AO30" s="971"/>
      <c r="AP30" s="971" t="s">
        <v>535</v>
      </c>
      <c r="AQ30" s="971"/>
      <c r="AR30" s="971"/>
      <c r="AS30" s="971"/>
      <c r="AT30" s="971"/>
      <c r="AU30" s="971" t="s">
        <v>535</v>
      </c>
      <c r="AV30" s="971"/>
      <c r="AW30" s="971"/>
      <c r="AX30" s="971"/>
      <c r="AY30" s="971"/>
      <c r="AZ30" s="1041" t="s">
        <v>535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112</v>
      </c>
      <c r="R31" s="1039"/>
      <c r="S31" s="1039"/>
      <c r="T31" s="1039"/>
      <c r="U31" s="1039"/>
      <c r="V31" s="1039">
        <v>618</v>
      </c>
      <c r="W31" s="1039"/>
      <c r="X31" s="1039"/>
      <c r="Y31" s="1039"/>
      <c r="Z31" s="1039"/>
      <c r="AA31" s="1039">
        <v>-506</v>
      </c>
      <c r="AB31" s="1039"/>
      <c r="AC31" s="1039"/>
      <c r="AD31" s="1039"/>
      <c r="AE31" s="1040"/>
      <c r="AF31" s="1035">
        <v>-506</v>
      </c>
      <c r="AG31" s="1036"/>
      <c r="AH31" s="1036"/>
      <c r="AI31" s="1036"/>
      <c r="AJ31" s="1037"/>
      <c r="AK31" s="980">
        <v>64</v>
      </c>
      <c r="AL31" s="971"/>
      <c r="AM31" s="971"/>
      <c r="AN31" s="971"/>
      <c r="AO31" s="971"/>
      <c r="AP31" s="971">
        <v>146</v>
      </c>
      <c r="AQ31" s="971"/>
      <c r="AR31" s="971"/>
      <c r="AS31" s="971"/>
      <c r="AT31" s="971"/>
      <c r="AU31" s="971">
        <v>69</v>
      </c>
      <c r="AV31" s="971"/>
      <c r="AW31" s="971"/>
      <c r="AX31" s="971"/>
      <c r="AY31" s="971"/>
      <c r="AZ31" s="1041" t="s">
        <v>535</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3309</v>
      </c>
      <c r="R32" s="1039"/>
      <c r="S32" s="1039"/>
      <c r="T32" s="1039"/>
      <c r="U32" s="1039"/>
      <c r="V32" s="1039">
        <v>2960</v>
      </c>
      <c r="W32" s="1039"/>
      <c r="X32" s="1039"/>
      <c r="Y32" s="1039"/>
      <c r="Z32" s="1039"/>
      <c r="AA32" s="1039">
        <v>350</v>
      </c>
      <c r="AB32" s="1039"/>
      <c r="AC32" s="1039"/>
      <c r="AD32" s="1039"/>
      <c r="AE32" s="1040"/>
      <c r="AF32" s="1035">
        <v>4591</v>
      </c>
      <c r="AG32" s="1036"/>
      <c r="AH32" s="1036"/>
      <c r="AI32" s="1036"/>
      <c r="AJ32" s="1037"/>
      <c r="AK32" s="980">
        <v>16</v>
      </c>
      <c r="AL32" s="971"/>
      <c r="AM32" s="971"/>
      <c r="AN32" s="971"/>
      <c r="AO32" s="971"/>
      <c r="AP32" s="971">
        <v>12614</v>
      </c>
      <c r="AQ32" s="971"/>
      <c r="AR32" s="971"/>
      <c r="AS32" s="971"/>
      <c r="AT32" s="971"/>
      <c r="AU32" s="971">
        <v>114</v>
      </c>
      <c r="AV32" s="971"/>
      <c r="AW32" s="971"/>
      <c r="AX32" s="971"/>
      <c r="AY32" s="971"/>
      <c r="AZ32" s="1041" t="s">
        <v>535</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415</v>
      </c>
      <c r="C33" s="1031"/>
      <c r="D33" s="1031"/>
      <c r="E33" s="1031"/>
      <c r="F33" s="1031"/>
      <c r="G33" s="1031"/>
      <c r="H33" s="1031"/>
      <c r="I33" s="1031"/>
      <c r="J33" s="1031"/>
      <c r="K33" s="1031"/>
      <c r="L33" s="1031"/>
      <c r="M33" s="1031"/>
      <c r="N33" s="1031"/>
      <c r="O33" s="1031"/>
      <c r="P33" s="1032"/>
      <c r="Q33" s="1038">
        <v>5369</v>
      </c>
      <c r="R33" s="1039"/>
      <c r="S33" s="1039"/>
      <c r="T33" s="1039"/>
      <c r="U33" s="1039"/>
      <c r="V33" s="1039">
        <v>5202</v>
      </c>
      <c r="W33" s="1039"/>
      <c r="X33" s="1039"/>
      <c r="Y33" s="1039"/>
      <c r="Z33" s="1039"/>
      <c r="AA33" s="1039">
        <v>166</v>
      </c>
      <c r="AB33" s="1039"/>
      <c r="AC33" s="1039"/>
      <c r="AD33" s="1039"/>
      <c r="AE33" s="1040"/>
      <c r="AF33" s="1035">
        <v>2528</v>
      </c>
      <c r="AG33" s="1036"/>
      <c r="AH33" s="1036"/>
      <c r="AI33" s="1036"/>
      <c r="AJ33" s="1037"/>
      <c r="AK33" s="980">
        <v>1629</v>
      </c>
      <c r="AL33" s="971"/>
      <c r="AM33" s="971"/>
      <c r="AN33" s="971"/>
      <c r="AO33" s="971"/>
      <c r="AP33" s="971">
        <v>41436</v>
      </c>
      <c r="AQ33" s="971"/>
      <c r="AR33" s="971"/>
      <c r="AS33" s="971"/>
      <c r="AT33" s="971"/>
      <c r="AU33" s="971">
        <v>18522</v>
      </c>
      <c r="AV33" s="971"/>
      <c r="AW33" s="971"/>
      <c r="AX33" s="971"/>
      <c r="AY33" s="971"/>
      <c r="AZ33" s="1041" t="s">
        <v>535</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21</v>
      </c>
      <c r="R34" s="1039"/>
      <c r="S34" s="1039"/>
      <c r="T34" s="1039"/>
      <c r="U34" s="1039"/>
      <c r="V34" s="1039">
        <v>21</v>
      </c>
      <c r="W34" s="1039"/>
      <c r="X34" s="1039"/>
      <c r="Y34" s="1039"/>
      <c r="Z34" s="1039"/>
      <c r="AA34" s="1039">
        <v>0</v>
      </c>
      <c r="AB34" s="1039"/>
      <c r="AC34" s="1039"/>
      <c r="AD34" s="1039"/>
      <c r="AE34" s="1040"/>
      <c r="AF34" s="1035" t="s">
        <v>535</v>
      </c>
      <c r="AG34" s="1036"/>
      <c r="AH34" s="1036"/>
      <c r="AI34" s="1036"/>
      <c r="AJ34" s="1037"/>
      <c r="AK34" s="980">
        <v>5</v>
      </c>
      <c r="AL34" s="971"/>
      <c r="AM34" s="971"/>
      <c r="AN34" s="971"/>
      <c r="AO34" s="971"/>
      <c r="AP34" s="971">
        <v>81</v>
      </c>
      <c r="AQ34" s="971"/>
      <c r="AR34" s="971"/>
      <c r="AS34" s="971"/>
      <c r="AT34" s="971"/>
      <c r="AU34" s="971">
        <v>81</v>
      </c>
      <c r="AV34" s="971"/>
      <c r="AW34" s="971"/>
      <c r="AX34" s="971"/>
      <c r="AY34" s="971"/>
      <c r="AZ34" s="1041" t="s">
        <v>535</v>
      </c>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419</v>
      </c>
      <c r="C35" s="1031"/>
      <c r="D35" s="1031"/>
      <c r="E35" s="1031"/>
      <c r="F35" s="1031"/>
      <c r="G35" s="1031"/>
      <c r="H35" s="1031"/>
      <c r="I35" s="1031"/>
      <c r="J35" s="1031"/>
      <c r="K35" s="1031"/>
      <c r="L35" s="1031"/>
      <c r="M35" s="1031"/>
      <c r="N35" s="1031"/>
      <c r="O35" s="1031"/>
      <c r="P35" s="1032"/>
      <c r="Q35" s="1038">
        <v>633</v>
      </c>
      <c r="R35" s="1039"/>
      <c r="S35" s="1039"/>
      <c r="T35" s="1039"/>
      <c r="U35" s="1039"/>
      <c r="V35" s="1039">
        <v>633</v>
      </c>
      <c r="W35" s="1039"/>
      <c r="X35" s="1039"/>
      <c r="Y35" s="1039"/>
      <c r="Z35" s="1039"/>
      <c r="AA35" s="1039">
        <v>0</v>
      </c>
      <c r="AB35" s="1039"/>
      <c r="AC35" s="1039"/>
      <c r="AD35" s="1039"/>
      <c r="AE35" s="1040"/>
      <c r="AF35" s="1035" t="s">
        <v>535</v>
      </c>
      <c r="AG35" s="1036"/>
      <c r="AH35" s="1036"/>
      <c r="AI35" s="1036"/>
      <c r="AJ35" s="1037"/>
      <c r="AK35" s="980" t="s">
        <v>535</v>
      </c>
      <c r="AL35" s="971"/>
      <c r="AM35" s="971"/>
      <c r="AN35" s="971"/>
      <c r="AO35" s="971"/>
      <c r="AP35" s="971">
        <v>633</v>
      </c>
      <c r="AQ35" s="971"/>
      <c r="AR35" s="971"/>
      <c r="AS35" s="971"/>
      <c r="AT35" s="971"/>
      <c r="AU35" s="971">
        <v>73</v>
      </c>
      <c r="AV35" s="971"/>
      <c r="AW35" s="971"/>
      <c r="AX35" s="971"/>
      <c r="AY35" s="971"/>
      <c r="AZ35" s="1041" t="s">
        <v>535</v>
      </c>
      <c r="BA35" s="1041"/>
      <c r="BB35" s="1041"/>
      <c r="BC35" s="1041"/>
      <c r="BD35" s="1041"/>
      <c r="BE35" s="972" t="s">
        <v>420</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7502</v>
      </c>
      <c r="AG63" s="959"/>
      <c r="AH63" s="959"/>
      <c r="AI63" s="959"/>
      <c r="AJ63" s="1022"/>
      <c r="AK63" s="1023"/>
      <c r="AL63" s="963"/>
      <c r="AM63" s="963"/>
      <c r="AN63" s="963"/>
      <c r="AO63" s="963"/>
      <c r="AP63" s="959">
        <v>54910</v>
      </c>
      <c r="AQ63" s="959"/>
      <c r="AR63" s="959"/>
      <c r="AS63" s="959"/>
      <c r="AT63" s="959"/>
      <c r="AU63" s="959">
        <v>18859</v>
      </c>
      <c r="AV63" s="959"/>
      <c r="AW63" s="959"/>
      <c r="AX63" s="959"/>
      <c r="AY63" s="959"/>
      <c r="AZ63" s="1017"/>
      <c r="BA63" s="1017"/>
      <c r="BB63" s="1017"/>
      <c r="BC63" s="1017"/>
      <c r="BD63" s="1017"/>
      <c r="BE63" s="960"/>
      <c r="BF63" s="960"/>
      <c r="BG63" s="960"/>
      <c r="BH63" s="960"/>
      <c r="BI63" s="961"/>
      <c r="BJ63" s="1018" t="s">
        <v>134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426</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601</v>
      </c>
      <c r="C68" s="986"/>
      <c r="D68" s="986"/>
      <c r="E68" s="986"/>
      <c r="F68" s="986"/>
      <c r="G68" s="986"/>
      <c r="H68" s="986"/>
      <c r="I68" s="986"/>
      <c r="J68" s="986"/>
      <c r="K68" s="986"/>
      <c r="L68" s="986"/>
      <c r="M68" s="986"/>
      <c r="N68" s="986"/>
      <c r="O68" s="986"/>
      <c r="P68" s="987"/>
      <c r="Q68" s="988">
        <v>104</v>
      </c>
      <c r="R68" s="982"/>
      <c r="S68" s="982"/>
      <c r="T68" s="982"/>
      <c r="U68" s="982"/>
      <c r="V68" s="982">
        <v>103</v>
      </c>
      <c r="W68" s="982"/>
      <c r="X68" s="982"/>
      <c r="Y68" s="982"/>
      <c r="Z68" s="982"/>
      <c r="AA68" s="982">
        <v>1</v>
      </c>
      <c r="AB68" s="982"/>
      <c r="AC68" s="982"/>
      <c r="AD68" s="982"/>
      <c r="AE68" s="982"/>
      <c r="AF68" s="982">
        <v>1</v>
      </c>
      <c r="AG68" s="982"/>
      <c r="AH68" s="982"/>
      <c r="AI68" s="982"/>
      <c r="AJ68" s="982"/>
      <c r="AK68" s="982">
        <v>29</v>
      </c>
      <c r="AL68" s="982"/>
      <c r="AM68" s="982"/>
      <c r="AN68" s="982"/>
      <c r="AO68" s="982"/>
      <c r="AP68" s="982" t="s">
        <v>535</v>
      </c>
      <c r="AQ68" s="982"/>
      <c r="AR68" s="982"/>
      <c r="AS68" s="982"/>
      <c r="AT68" s="982"/>
      <c r="AU68" s="982" t="s">
        <v>535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602</v>
      </c>
      <c r="C69" s="975"/>
      <c r="D69" s="975"/>
      <c r="E69" s="975"/>
      <c r="F69" s="975"/>
      <c r="G69" s="975"/>
      <c r="H69" s="975"/>
      <c r="I69" s="975"/>
      <c r="J69" s="975"/>
      <c r="K69" s="975"/>
      <c r="L69" s="975"/>
      <c r="M69" s="975"/>
      <c r="N69" s="975"/>
      <c r="O69" s="975"/>
      <c r="P69" s="976"/>
      <c r="Q69" s="977">
        <v>85678</v>
      </c>
      <c r="R69" s="971"/>
      <c r="S69" s="971"/>
      <c r="T69" s="971"/>
      <c r="U69" s="971"/>
      <c r="V69" s="971">
        <v>84802</v>
      </c>
      <c r="W69" s="971"/>
      <c r="X69" s="971"/>
      <c r="Y69" s="971"/>
      <c r="Z69" s="971"/>
      <c r="AA69" s="971">
        <v>876</v>
      </c>
      <c r="AB69" s="971"/>
      <c r="AC69" s="971"/>
      <c r="AD69" s="971"/>
      <c r="AE69" s="971"/>
      <c r="AF69" s="971">
        <v>876</v>
      </c>
      <c r="AG69" s="971"/>
      <c r="AH69" s="971"/>
      <c r="AI69" s="971"/>
      <c r="AJ69" s="971"/>
      <c r="AK69" s="971">
        <v>470</v>
      </c>
      <c r="AL69" s="971"/>
      <c r="AM69" s="971"/>
      <c r="AN69" s="971"/>
      <c r="AO69" s="971"/>
      <c r="AP69" s="971" t="s">
        <v>535</v>
      </c>
      <c r="AQ69" s="971"/>
      <c r="AR69" s="971"/>
      <c r="AS69" s="971"/>
      <c r="AT69" s="971"/>
      <c r="AU69" s="971" t="s">
        <v>535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603</v>
      </c>
      <c r="C70" s="975"/>
      <c r="D70" s="975"/>
      <c r="E70" s="975"/>
      <c r="F70" s="975"/>
      <c r="G70" s="975"/>
      <c r="H70" s="975"/>
      <c r="I70" s="975"/>
      <c r="J70" s="975"/>
      <c r="K70" s="975"/>
      <c r="L70" s="975"/>
      <c r="M70" s="975"/>
      <c r="N70" s="975"/>
      <c r="O70" s="975"/>
      <c r="P70" s="976"/>
      <c r="Q70" s="977">
        <v>104</v>
      </c>
      <c r="R70" s="971"/>
      <c r="S70" s="971"/>
      <c r="T70" s="971"/>
      <c r="U70" s="971"/>
      <c r="V70" s="971">
        <v>103</v>
      </c>
      <c r="W70" s="971"/>
      <c r="X70" s="971"/>
      <c r="Y70" s="971"/>
      <c r="Z70" s="971"/>
      <c r="AA70" s="971">
        <v>1</v>
      </c>
      <c r="AB70" s="971"/>
      <c r="AC70" s="971"/>
      <c r="AD70" s="971"/>
      <c r="AE70" s="971"/>
      <c r="AF70" s="971">
        <v>2</v>
      </c>
      <c r="AG70" s="971"/>
      <c r="AH70" s="971"/>
      <c r="AI70" s="971"/>
      <c r="AJ70" s="971"/>
      <c r="AK70" s="971" t="s">
        <v>535</v>
      </c>
      <c r="AL70" s="971"/>
      <c r="AM70" s="971"/>
      <c r="AN70" s="971"/>
      <c r="AO70" s="971"/>
      <c r="AP70" s="971">
        <v>253</v>
      </c>
      <c r="AQ70" s="971"/>
      <c r="AR70" s="971"/>
      <c r="AS70" s="971"/>
      <c r="AT70" s="971"/>
      <c r="AU70" s="971">
        <v>189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604</v>
      </c>
      <c r="C71" s="975"/>
      <c r="D71" s="975"/>
      <c r="E71" s="975"/>
      <c r="F71" s="975"/>
      <c r="G71" s="975"/>
      <c r="H71" s="975"/>
      <c r="I71" s="975"/>
      <c r="J71" s="975"/>
      <c r="K71" s="975"/>
      <c r="L71" s="975"/>
      <c r="M71" s="975"/>
      <c r="N71" s="975"/>
      <c r="O71" s="975"/>
      <c r="P71" s="976"/>
      <c r="Q71" s="977">
        <v>5069</v>
      </c>
      <c r="R71" s="971"/>
      <c r="S71" s="971"/>
      <c r="T71" s="971"/>
      <c r="U71" s="971"/>
      <c r="V71" s="971">
        <v>4997</v>
      </c>
      <c r="W71" s="971"/>
      <c r="X71" s="971"/>
      <c r="Y71" s="971"/>
      <c r="Z71" s="971"/>
      <c r="AA71" s="971">
        <v>72</v>
      </c>
      <c r="AB71" s="971"/>
      <c r="AC71" s="971"/>
      <c r="AD71" s="971"/>
      <c r="AE71" s="971"/>
      <c r="AF71" s="971">
        <v>68</v>
      </c>
      <c r="AG71" s="971"/>
      <c r="AH71" s="971"/>
      <c r="AI71" s="971"/>
      <c r="AJ71" s="971"/>
      <c r="AK71" s="971">
        <v>200</v>
      </c>
      <c r="AL71" s="971"/>
      <c r="AM71" s="971"/>
      <c r="AN71" s="971"/>
      <c r="AO71" s="971"/>
      <c r="AP71" s="971">
        <v>1459</v>
      </c>
      <c r="AQ71" s="971"/>
      <c r="AR71" s="971"/>
      <c r="AS71" s="971"/>
      <c r="AT71" s="971"/>
      <c r="AU71" s="971">
        <v>961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947</v>
      </c>
      <c r="AG88" s="959"/>
      <c r="AH88" s="959"/>
      <c r="AI88" s="959"/>
      <c r="AJ88" s="959"/>
      <c r="AK88" s="963"/>
      <c r="AL88" s="963"/>
      <c r="AM88" s="963"/>
      <c r="AN88" s="963"/>
      <c r="AO88" s="963"/>
      <c r="AP88" s="959">
        <v>1712</v>
      </c>
      <c r="AQ88" s="959"/>
      <c r="AR88" s="959"/>
      <c r="AS88" s="959"/>
      <c r="AT88" s="959"/>
      <c r="AU88" s="959">
        <v>1150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372</v>
      </c>
      <c r="CS102" s="953"/>
      <c r="CT102" s="953"/>
      <c r="CU102" s="953"/>
      <c r="CV102" s="954"/>
      <c r="CW102" s="952">
        <v>49</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312</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312</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312</v>
      </c>
      <c r="DR109" s="896"/>
      <c r="DS109" s="896"/>
      <c r="DT109" s="896"/>
      <c r="DU109" s="897"/>
      <c r="DV109" s="898" t="s">
        <v>443</v>
      </c>
      <c r="DW109" s="896"/>
      <c r="DX109" s="896"/>
      <c r="DY109" s="896"/>
      <c r="DZ109" s="929"/>
    </row>
    <row r="110" spans="1:131" s="230" customFormat="1" ht="26.25" customHeight="1" x14ac:dyDescent="0.2">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5703013</v>
      </c>
      <c r="AB110" s="889"/>
      <c r="AC110" s="889"/>
      <c r="AD110" s="889"/>
      <c r="AE110" s="890"/>
      <c r="AF110" s="891">
        <v>5820676</v>
      </c>
      <c r="AG110" s="889"/>
      <c r="AH110" s="889"/>
      <c r="AI110" s="889"/>
      <c r="AJ110" s="890"/>
      <c r="AK110" s="891">
        <v>6032006</v>
      </c>
      <c r="AL110" s="889"/>
      <c r="AM110" s="889"/>
      <c r="AN110" s="889"/>
      <c r="AO110" s="890"/>
      <c r="AP110" s="892">
        <v>21.5</v>
      </c>
      <c r="AQ110" s="893"/>
      <c r="AR110" s="893"/>
      <c r="AS110" s="893"/>
      <c r="AT110" s="894"/>
      <c r="AU110" s="930" t="s">
        <v>77</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62713606</v>
      </c>
      <c r="BR110" s="842"/>
      <c r="BS110" s="842"/>
      <c r="BT110" s="842"/>
      <c r="BU110" s="842"/>
      <c r="BV110" s="842">
        <v>62015902</v>
      </c>
      <c r="BW110" s="842"/>
      <c r="BX110" s="842"/>
      <c r="BY110" s="842"/>
      <c r="BZ110" s="842"/>
      <c r="CA110" s="842">
        <v>59840585</v>
      </c>
      <c r="CB110" s="842"/>
      <c r="CC110" s="842"/>
      <c r="CD110" s="842"/>
      <c r="CE110" s="842"/>
      <c r="CF110" s="866">
        <v>213.5</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511773</v>
      </c>
      <c r="DH110" s="842"/>
      <c r="DI110" s="842"/>
      <c r="DJ110" s="842"/>
      <c r="DK110" s="842"/>
      <c r="DL110" s="842">
        <v>424249</v>
      </c>
      <c r="DM110" s="842"/>
      <c r="DN110" s="842"/>
      <c r="DO110" s="842"/>
      <c r="DP110" s="842"/>
      <c r="DQ110" s="842">
        <v>374233</v>
      </c>
      <c r="DR110" s="842"/>
      <c r="DS110" s="842"/>
      <c r="DT110" s="842"/>
      <c r="DU110" s="842"/>
      <c r="DV110" s="843">
        <v>1.3</v>
      </c>
      <c r="DW110" s="843"/>
      <c r="DX110" s="843"/>
      <c r="DY110" s="843"/>
      <c r="DZ110" s="844"/>
    </row>
    <row r="111" spans="1:131" s="230" customFormat="1" ht="26.25" customHeight="1" x14ac:dyDescent="0.2">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450</v>
      </c>
      <c r="AB111" s="919"/>
      <c r="AC111" s="919"/>
      <c r="AD111" s="919"/>
      <c r="AE111" s="920"/>
      <c r="AF111" s="921" t="s">
        <v>450</v>
      </c>
      <c r="AG111" s="919"/>
      <c r="AH111" s="919"/>
      <c r="AI111" s="919"/>
      <c r="AJ111" s="920"/>
      <c r="AK111" s="921" t="s">
        <v>450</v>
      </c>
      <c r="AL111" s="919"/>
      <c r="AM111" s="919"/>
      <c r="AN111" s="919"/>
      <c r="AO111" s="920"/>
      <c r="AP111" s="922" t="s">
        <v>450</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v>511773</v>
      </c>
      <c r="BR111" s="817"/>
      <c r="BS111" s="817"/>
      <c r="BT111" s="817"/>
      <c r="BU111" s="817"/>
      <c r="BV111" s="817">
        <v>424249</v>
      </c>
      <c r="BW111" s="817"/>
      <c r="BX111" s="817"/>
      <c r="BY111" s="817"/>
      <c r="BZ111" s="817"/>
      <c r="CA111" s="817">
        <v>374233</v>
      </c>
      <c r="CB111" s="817"/>
      <c r="CC111" s="817"/>
      <c r="CD111" s="817"/>
      <c r="CE111" s="817"/>
      <c r="CF111" s="875">
        <v>1.3</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453</v>
      </c>
      <c r="DH111" s="817"/>
      <c r="DI111" s="817"/>
      <c r="DJ111" s="817"/>
      <c r="DK111" s="817"/>
      <c r="DL111" s="817" t="s">
        <v>450</v>
      </c>
      <c r="DM111" s="817"/>
      <c r="DN111" s="817"/>
      <c r="DO111" s="817"/>
      <c r="DP111" s="817"/>
      <c r="DQ111" s="817" t="s">
        <v>453</v>
      </c>
      <c r="DR111" s="817"/>
      <c r="DS111" s="817"/>
      <c r="DT111" s="817"/>
      <c r="DU111" s="817"/>
      <c r="DV111" s="794" t="s">
        <v>453</v>
      </c>
      <c r="DW111" s="794"/>
      <c r="DX111" s="794"/>
      <c r="DY111" s="794"/>
      <c r="DZ111" s="795"/>
    </row>
    <row r="112" spans="1:131" s="230" customFormat="1" ht="26.25" customHeight="1" x14ac:dyDescent="0.2">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453</v>
      </c>
      <c r="AB112" s="780"/>
      <c r="AC112" s="780"/>
      <c r="AD112" s="780"/>
      <c r="AE112" s="781"/>
      <c r="AF112" s="782" t="s">
        <v>450</v>
      </c>
      <c r="AG112" s="780"/>
      <c r="AH112" s="780"/>
      <c r="AI112" s="780"/>
      <c r="AJ112" s="781"/>
      <c r="AK112" s="782" t="s">
        <v>453</v>
      </c>
      <c r="AL112" s="780"/>
      <c r="AM112" s="780"/>
      <c r="AN112" s="780"/>
      <c r="AO112" s="781"/>
      <c r="AP112" s="824" t="s">
        <v>453</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20216592</v>
      </c>
      <c r="BR112" s="817"/>
      <c r="BS112" s="817"/>
      <c r="BT112" s="817"/>
      <c r="BU112" s="817"/>
      <c r="BV112" s="817">
        <v>19883100</v>
      </c>
      <c r="BW112" s="817"/>
      <c r="BX112" s="817"/>
      <c r="BY112" s="817"/>
      <c r="BZ112" s="817"/>
      <c r="CA112" s="817">
        <v>18858819</v>
      </c>
      <c r="CB112" s="817"/>
      <c r="CC112" s="817"/>
      <c r="CD112" s="817"/>
      <c r="CE112" s="817"/>
      <c r="CF112" s="875">
        <v>67.3</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458</v>
      </c>
      <c r="DH112" s="817"/>
      <c r="DI112" s="817"/>
      <c r="DJ112" s="817"/>
      <c r="DK112" s="817"/>
      <c r="DL112" s="817" t="s">
        <v>453</v>
      </c>
      <c r="DM112" s="817"/>
      <c r="DN112" s="817"/>
      <c r="DO112" s="817"/>
      <c r="DP112" s="817"/>
      <c r="DQ112" s="817" t="s">
        <v>453</v>
      </c>
      <c r="DR112" s="817"/>
      <c r="DS112" s="817"/>
      <c r="DT112" s="817"/>
      <c r="DU112" s="817"/>
      <c r="DV112" s="794" t="s">
        <v>453</v>
      </c>
      <c r="DW112" s="794"/>
      <c r="DX112" s="794"/>
      <c r="DY112" s="794"/>
      <c r="DZ112" s="795"/>
    </row>
    <row r="113" spans="1:130" s="230" customFormat="1" ht="26.25" customHeight="1" x14ac:dyDescent="0.2">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1191607</v>
      </c>
      <c r="AB113" s="919"/>
      <c r="AC113" s="919"/>
      <c r="AD113" s="919"/>
      <c r="AE113" s="920"/>
      <c r="AF113" s="921">
        <v>1046639</v>
      </c>
      <c r="AG113" s="919"/>
      <c r="AH113" s="919"/>
      <c r="AI113" s="919"/>
      <c r="AJ113" s="920"/>
      <c r="AK113" s="921">
        <v>959116</v>
      </c>
      <c r="AL113" s="919"/>
      <c r="AM113" s="919"/>
      <c r="AN113" s="919"/>
      <c r="AO113" s="920"/>
      <c r="AP113" s="922">
        <v>3.4</v>
      </c>
      <c r="AQ113" s="923"/>
      <c r="AR113" s="923"/>
      <c r="AS113" s="923"/>
      <c r="AT113" s="924"/>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v>1603808</v>
      </c>
      <c r="BR113" s="817"/>
      <c r="BS113" s="817"/>
      <c r="BT113" s="817"/>
      <c r="BU113" s="817"/>
      <c r="BV113" s="817">
        <v>1603808</v>
      </c>
      <c r="BW113" s="817"/>
      <c r="BX113" s="817"/>
      <c r="BY113" s="817"/>
      <c r="BZ113" s="817"/>
      <c r="CA113" s="817">
        <v>1150082</v>
      </c>
      <c r="CB113" s="817"/>
      <c r="CC113" s="817"/>
      <c r="CD113" s="817"/>
      <c r="CE113" s="817"/>
      <c r="CF113" s="875">
        <v>4.0999999999999996</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453</v>
      </c>
      <c r="DM113" s="780"/>
      <c r="DN113" s="780"/>
      <c r="DO113" s="780"/>
      <c r="DP113" s="781"/>
      <c r="DQ113" s="782" t="s">
        <v>453</v>
      </c>
      <c r="DR113" s="780"/>
      <c r="DS113" s="780"/>
      <c r="DT113" s="780"/>
      <c r="DU113" s="781"/>
      <c r="DV113" s="824" t="s">
        <v>453</v>
      </c>
      <c r="DW113" s="825"/>
      <c r="DX113" s="825"/>
      <c r="DY113" s="825"/>
      <c r="DZ113" s="826"/>
    </row>
    <row r="114" spans="1:130" s="230" customFormat="1" ht="26.25" customHeight="1" x14ac:dyDescent="0.2">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324480</v>
      </c>
      <c r="AB114" s="780"/>
      <c r="AC114" s="780"/>
      <c r="AD114" s="780"/>
      <c r="AE114" s="781"/>
      <c r="AF114" s="782">
        <v>323908</v>
      </c>
      <c r="AG114" s="780"/>
      <c r="AH114" s="780"/>
      <c r="AI114" s="780"/>
      <c r="AJ114" s="781"/>
      <c r="AK114" s="782">
        <v>295672</v>
      </c>
      <c r="AL114" s="780"/>
      <c r="AM114" s="780"/>
      <c r="AN114" s="780"/>
      <c r="AO114" s="781"/>
      <c r="AP114" s="824">
        <v>1.1000000000000001</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5594243</v>
      </c>
      <c r="BR114" s="817"/>
      <c r="BS114" s="817"/>
      <c r="BT114" s="817"/>
      <c r="BU114" s="817"/>
      <c r="BV114" s="817">
        <v>5338981</v>
      </c>
      <c r="BW114" s="817"/>
      <c r="BX114" s="817"/>
      <c r="BY114" s="817"/>
      <c r="BZ114" s="817"/>
      <c r="CA114" s="817">
        <v>5318398</v>
      </c>
      <c r="CB114" s="817"/>
      <c r="CC114" s="817"/>
      <c r="CD114" s="817"/>
      <c r="CE114" s="817"/>
      <c r="CF114" s="875">
        <v>19</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453</v>
      </c>
      <c r="DM114" s="780"/>
      <c r="DN114" s="780"/>
      <c r="DO114" s="780"/>
      <c r="DP114" s="781"/>
      <c r="DQ114" s="782" t="s">
        <v>453</v>
      </c>
      <c r="DR114" s="780"/>
      <c r="DS114" s="780"/>
      <c r="DT114" s="780"/>
      <c r="DU114" s="781"/>
      <c r="DV114" s="824" t="s">
        <v>453</v>
      </c>
      <c r="DW114" s="825"/>
      <c r="DX114" s="825"/>
      <c r="DY114" s="825"/>
      <c r="DZ114" s="826"/>
    </row>
    <row r="115" spans="1:130" s="230" customFormat="1" ht="26.25" customHeight="1" x14ac:dyDescent="0.2">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2323</v>
      </c>
      <c r="AB115" s="919"/>
      <c r="AC115" s="919"/>
      <c r="AD115" s="919"/>
      <c r="AE115" s="920"/>
      <c r="AF115" s="921" t="s">
        <v>453</v>
      </c>
      <c r="AG115" s="919"/>
      <c r="AH115" s="919"/>
      <c r="AI115" s="919"/>
      <c r="AJ115" s="920"/>
      <c r="AK115" s="921" t="s">
        <v>453</v>
      </c>
      <c r="AL115" s="919"/>
      <c r="AM115" s="919"/>
      <c r="AN115" s="919"/>
      <c r="AO115" s="920"/>
      <c r="AP115" s="922" t="s">
        <v>453</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v>1792</v>
      </c>
      <c r="BR115" s="817"/>
      <c r="BS115" s="817"/>
      <c r="BT115" s="817"/>
      <c r="BU115" s="817"/>
      <c r="BV115" s="817">
        <v>7063</v>
      </c>
      <c r="BW115" s="817"/>
      <c r="BX115" s="817"/>
      <c r="BY115" s="817"/>
      <c r="BZ115" s="817"/>
      <c r="CA115" s="817">
        <v>990</v>
      </c>
      <c r="CB115" s="817"/>
      <c r="CC115" s="817"/>
      <c r="CD115" s="817"/>
      <c r="CE115" s="817"/>
      <c r="CF115" s="875">
        <v>0</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453</v>
      </c>
      <c r="DM115" s="780"/>
      <c r="DN115" s="780"/>
      <c r="DO115" s="780"/>
      <c r="DP115" s="781"/>
      <c r="DQ115" s="782" t="s">
        <v>453</v>
      </c>
      <c r="DR115" s="780"/>
      <c r="DS115" s="780"/>
      <c r="DT115" s="780"/>
      <c r="DU115" s="781"/>
      <c r="DV115" s="824" t="s">
        <v>453</v>
      </c>
      <c r="DW115" s="825"/>
      <c r="DX115" s="825"/>
      <c r="DY115" s="825"/>
      <c r="DZ115" s="826"/>
    </row>
    <row r="116" spans="1:130" s="230" customFormat="1" ht="26.25" customHeight="1" x14ac:dyDescent="0.2">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2767</v>
      </c>
      <c r="AB116" s="780"/>
      <c r="AC116" s="780"/>
      <c r="AD116" s="780"/>
      <c r="AE116" s="781"/>
      <c r="AF116" s="782">
        <v>1337</v>
      </c>
      <c r="AG116" s="780"/>
      <c r="AH116" s="780"/>
      <c r="AI116" s="780"/>
      <c r="AJ116" s="781"/>
      <c r="AK116" s="782">
        <v>103</v>
      </c>
      <c r="AL116" s="780"/>
      <c r="AM116" s="780"/>
      <c r="AN116" s="780"/>
      <c r="AO116" s="781"/>
      <c r="AP116" s="824">
        <v>0</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453</v>
      </c>
      <c r="BR116" s="817"/>
      <c r="BS116" s="817"/>
      <c r="BT116" s="817"/>
      <c r="BU116" s="817"/>
      <c r="BV116" s="817" t="s">
        <v>453</v>
      </c>
      <c r="BW116" s="817"/>
      <c r="BX116" s="817"/>
      <c r="BY116" s="817"/>
      <c r="BZ116" s="817"/>
      <c r="CA116" s="817" t="s">
        <v>453</v>
      </c>
      <c r="CB116" s="817"/>
      <c r="CC116" s="817"/>
      <c r="CD116" s="817"/>
      <c r="CE116" s="817"/>
      <c r="CF116" s="875" t="s">
        <v>458</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453</v>
      </c>
      <c r="DH116" s="780"/>
      <c r="DI116" s="780"/>
      <c r="DJ116" s="780"/>
      <c r="DK116" s="781"/>
      <c r="DL116" s="782" t="s">
        <v>453</v>
      </c>
      <c r="DM116" s="780"/>
      <c r="DN116" s="780"/>
      <c r="DO116" s="780"/>
      <c r="DP116" s="781"/>
      <c r="DQ116" s="782" t="s">
        <v>450</v>
      </c>
      <c r="DR116" s="780"/>
      <c r="DS116" s="780"/>
      <c r="DT116" s="780"/>
      <c r="DU116" s="781"/>
      <c r="DV116" s="824" t="s">
        <v>453</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7224190</v>
      </c>
      <c r="AB117" s="903"/>
      <c r="AC117" s="903"/>
      <c r="AD117" s="903"/>
      <c r="AE117" s="904"/>
      <c r="AF117" s="905">
        <v>7192560</v>
      </c>
      <c r="AG117" s="903"/>
      <c r="AH117" s="903"/>
      <c r="AI117" s="903"/>
      <c r="AJ117" s="904"/>
      <c r="AK117" s="905">
        <v>7286897</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473</v>
      </c>
      <c r="BR117" s="817"/>
      <c r="BS117" s="817"/>
      <c r="BT117" s="817"/>
      <c r="BU117" s="817"/>
      <c r="BV117" s="817" t="s">
        <v>474</v>
      </c>
      <c r="BW117" s="817"/>
      <c r="BX117" s="817"/>
      <c r="BY117" s="817"/>
      <c r="BZ117" s="817"/>
      <c r="CA117" s="817" t="s">
        <v>134</v>
      </c>
      <c r="CB117" s="817"/>
      <c r="CC117" s="817"/>
      <c r="CD117" s="817"/>
      <c r="CE117" s="817"/>
      <c r="CF117" s="875" t="s">
        <v>134</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476</v>
      </c>
      <c r="DH117" s="780"/>
      <c r="DI117" s="780"/>
      <c r="DJ117" s="780"/>
      <c r="DK117" s="781"/>
      <c r="DL117" s="782" t="s">
        <v>477</v>
      </c>
      <c r="DM117" s="780"/>
      <c r="DN117" s="780"/>
      <c r="DO117" s="780"/>
      <c r="DP117" s="781"/>
      <c r="DQ117" s="782" t="s">
        <v>477</v>
      </c>
      <c r="DR117" s="780"/>
      <c r="DS117" s="780"/>
      <c r="DT117" s="780"/>
      <c r="DU117" s="781"/>
      <c r="DV117" s="824" t="s">
        <v>134</v>
      </c>
      <c r="DW117" s="825"/>
      <c r="DX117" s="825"/>
      <c r="DY117" s="825"/>
      <c r="DZ117" s="826"/>
    </row>
    <row r="118" spans="1:130" s="230" customFormat="1" ht="26.25" customHeight="1" x14ac:dyDescent="0.2">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312</v>
      </c>
      <c r="AL118" s="896"/>
      <c r="AM118" s="896"/>
      <c r="AN118" s="896"/>
      <c r="AO118" s="897"/>
      <c r="AP118" s="899" t="s">
        <v>443</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479</v>
      </c>
      <c r="BR118" s="845"/>
      <c r="BS118" s="845"/>
      <c r="BT118" s="845"/>
      <c r="BU118" s="845"/>
      <c r="BV118" s="845" t="s">
        <v>134</v>
      </c>
      <c r="BW118" s="845"/>
      <c r="BX118" s="845"/>
      <c r="BY118" s="845"/>
      <c r="BZ118" s="845"/>
      <c r="CA118" s="845" t="s">
        <v>134</v>
      </c>
      <c r="CB118" s="845"/>
      <c r="CC118" s="845"/>
      <c r="CD118" s="845"/>
      <c r="CE118" s="845"/>
      <c r="CF118" s="875" t="s">
        <v>480</v>
      </c>
      <c r="CG118" s="876"/>
      <c r="CH118" s="876"/>
      <c r="CI118" s="876"/>
      <c r="CJ118" s="876"/>
      <c r="CK118" s="927"/>
      <c r="CL118" s="821"/>
      <c r="CM118" s="815" t="s">
        <v>481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482</v>
      </c>
      <c r="DH118" s="780"/>
      <c r="DI118" s="780"/>
      <c r="DJ118" s="780"/>
      <c r="DK118" s="781"/>
      <c r="DL118" s="782" t="s">
        <v>473</v>
      </c>
      <c r="DM118" s="780"/>
      <c r="DN118" s="780"/>
      <c r="DO118" s="780"/>
      <c r="DP118" s="781"/>
      <c r="DQ118" s="782" t="s">
        <v>477</v>
      </c>
      <c r="DR118" s="780"/>
      <c r="DS118" s="780"/>
      <c r="DT118" s="780"/>
      <c r="DU118" s="781"/>
      <c r="DV118" s="824" t="s">
        <v>477</v>
      </c>
      <c r="DW118" s="825"/>
      <c r="DX118" s="825"/>
      <c r="DY118" s="825"/>
      <c r="DZ118" s="826"/>
    </row>
    <row r="119" spans="1:130" s="230" customFormat="1" ht="26.25" customHeight="1" x14ac:dyDescent="0.2">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483</v>
      </c>
      <c r="AB119" s="889"/>
      <c r="AC119" s="889"/>
      <c r="AD119" s="889"/>
      <c r="AE119" s="890"/>
      <c r="AF119" s="891" t="s">
        <v>480</v>
      </c>
      <c r="AG119" s="889"/>
      <c r="AH119" s="889"/>
      <c r="AI119" s="889"/>
      <c r="AJ119" s="890"/>
      <c r="AK119" s="891" t="s">
        <v>134</v>
      </c>
      <c r="AL119" s="889"/>
      <c r="AM119" s="889"/>
      <c r="AN119" s="889"/>
      <c r="AO119" s="890"/>
      <c r="AP119" s="892" t="s">
        <v>482</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484</v>
      </c>
      <c r="BP119" s="878"/>
      <c r="BQ119" s="879">
        <v>90641814</v>
      </c>
      <c r="BR119" s="845"/>
      <c r="BS119" s="845"/>
      <c r="BT119" s="845"/>
      <c r="BU119" s="845"/>
      <c r="BV119" s="845">
        <v>89273103</v>
      </c>
      <c r="BW119" s="845"/>
      <c r="BX119" s="845"/>
      <c r="BY119" s="845"/>
      <c r="BZ119" s="845"/>
      <c r="CA119" s="845">
        <v>85543107</v>
      </c>
      <c r="CB119" s="845"/>
      <c r="CC119" s="845"/>
      <c r="CD119" s="845"/>
      <c r="CE119" s="845"/>
      <c r="CF119" s="748"/>
      <c r="CG119" s="749"/>
      <c r="CH119" s="749"/>
      <c r="CI119" s="749"/>
      <c r="CJ119" s="834"/>
      <c r="CK119" s="928"/>
      <c r="CL119" s="823"/>
      <c r="CM119" s="838" t="s">
        <v>485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474</v>
      </c>
      <c r="DH119" s="764"/>
      <c r="DI119" s="764"/>
      <c r="DJ119" s="764"/>
      <c r="DK119" s="765"/>
      <c r="DL119" s="766" t="s">
        <v>134</v>
      </c>
      <c r="DM119" s="764"/>
      <c r="DN119" s="764"/>
      <c r="DO119" s="764"/>
      <c r="DP119" s="765"/>
      <c r="DQ119" s="766" t="s">
        <v>477</v>
      </c>
      <c r="DR119" s="764"/>
      <c r="DS119" s="764"/>
      <c r="DT119" s="764"/>
      <c r="DU119" s="765"/>
      <c r="DV119" s="848" t="s">
        <v>486</v>
      </c>
      <c r="DW119" s="849"/>
      <c r="DX119" s="849"/>
      <c r="DY119" s="849"/>
      <c r="DZ119" s="850"/>
    </row>
    <row r="120" spans="1:130" s="230" customFormat="1" ht="26.25" customHeight="1" x14ac:dyDescent="0.2">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476</v>
      </c>
      <c r="AB120" s="780"/>
      <c r="AC120" s="780"/>
      <c r="AD120" s="780"/>
      <c r="AE120" s="781"/>
      <c r="AF120" s="782" t="s">
        <v>480</v>
      </c>
      <c r="AG120" s="780"/>
      <c r="AH120" s="780"/>
      <c r="AI120" s="780"/>
      <c r="AJ120" s="781"/>
      <c r="AK120" s="782" t="s">
        <v>477</v>
      </c>
      <c r="AL120" s="780"/>
      <c r="AM120" s="780"/>
      <c r="AN120" s="780"/>
      <c r="AO120" s="781"/>
      <c r="AP120" s="824" t="s">
        <v>477</v>
      </c>
      <c r="AQ120" s="825"/>
      <c r="AR120" s="825"/>
      <c r="AS120" s="825"/>
      <c r="AT120" s="826"/>
      <c r="AU120" s="880" t="s">
        <v>487</v>
      </c>
      <c r="AV120" s="881"/>
      <c r="AW120" s="881"/>
      <c r="AX120" s="881"/>
      <c r="AY120" s="882"/>
      <c r="AZ120" s="860" t="s">
        <v>488</v>
      </c>
      <c r="BA120" s="808"/>
      <c r="BB120" s="808"/>
      <c r="BC120" s="808"/>
      <c r="BD120" s="808"/>
      <c r="BE120" s="808"/>
      <c r="BF120" s="808"/>
      <c r="BG120" s="808"/>
      <c r="BH120" s="808"/>
      <c r="BI120" s="808"/>
      <c r="BJ120" s="808"/>
      <c r="BK120" s="808"/>
      <c r="BL120" s="808"/>
      <c r="BM120" s="808"/>
      <c r="BN120" s="808"/>
      <c r="BO120" s="808"/>
      <c r="BP120" s="809"/>
      <c r="BQ120" s="861">
        <v>6503832</v>
      </c>
      <c r="BR120" s="842"/>
      <c r="BS120" s="842"/>
      <c r="BT120" s="842"/>
      <c r="BU120" s="842"/>
      <c r="BV120" s="842">
        <v>7082279</v>
      </c>
      <c r="BW120" s="842"/>
      <c r="BX120" s="842"/>
      <c r="BY120" s="842"/>
      <c r="BZ120" s="842"/>
      <c r="CA120" s="842">
        <v>10311743</v>
      </c>
      <c r="CB120" s="842"/>
      <c r="CC120" s="842"/>
      <c r="CD120" s="842"/>
      <c r="CE120" s="842"/>
      <c r="CF120" s="866">
        <v>36.799999999999997</v>
      </c>
      <c r="CG120" s="867"/>
      <c r="CH120" s="867"/>
      <c r="CI120" s="867"/>
      <c r="CJ120" s="867"/>
      <c r="CK120" s="868" t="s">
        <v>489</v>
      </c>
      <c r="CL120" s="852"/>
      <c r="CM120" s="852"/>
      <c r="CN120" s="852"/>
      <c r="CO120" s="853"/>
      <c r="CP120" s="872" t="s">
        <v>490</v>
      </c>
      <c r="CQ120" s="873"/>
      <c r="CR120" s="873"/>
      <c r="CS120" s="873"/>
      <c r="CT120" s="873"/>
      <c r="CU120" s="873"/>
      <c r="CV120" s="873"/>
      <c r="CW120" s="873"/>
      <c r="CX120" s="873"/>
      <c r="CY120" s="873"/>
      <c r="CZ120" s="873"/>
      <c r="DA120" s="873"/>
      <c r="DB120" s="873"/>
      <c r="DC120" s="873"/>
      <c r="DD120" s="873"/>
      <c r="DE120" s="873"/>
      <c r="DF120" s="874"/>
      <c r="DG120" s="861">
        <v>19933600</v>
      </c>
      <c r="DH120" s="842"/>
      <c r="DI120" s="842"/>
      <c r="DJ120" s="842"/>
      <c r="DK120" s="842"/>
      <c r="DL120" s="842">
        <v>19628745</v>
      </c>
      <c r="DM120" s="842"/>
      <c r="DN120" s="842"/>
      <c r="DO120" s="842"/>
      <c r="DP120" s="842"/>
      <c r="DQ120" s="842">
        <v>18521933</v>
      </c>
      <c r="DR120" s="842"/>
      <c r="DS120" s="842"/>
      <c r="DT120" s="842"/>
      <c r="DU120" s="842"/>
      <c r="DV120" s="843">
        <v>66.099999999999994</v>
      </c>
      <c r="DW120" s="843"/>
      <c r="DX120" s="843"/>
      <c r="DY120" s="843"/>
      <c r="DZ120" s="844"/>
    </row>
    <row r="121" spans="1:130" s="230" customFormat="1" ht="26.25" customHeight="1" x14ac:dyDescent="0.2">
      <c r="A121" s="820"/>
      <c r="B121" s="821"/>
      <c r="C121" s="863" t="s">
        <v>491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477</v>
      </c>
      <c r="AB121" s="780"/>
      <c r="AC121" s="780"/>
      <c r="AD121" s="780"/>
      <c r="AE121" s="781"/>
      <c r="AF121" s="782" t="s">
        <v>476</v>
      </c>
      <c r="AG121" s="780"/>
      <c r="AH121" s="780"/>
      <c r="AI121" s="780"/>
      <c r="AJ121" s="781"/>
      <c r="AK121" s="782" t="s">
        <v>480</v>
      </c>
      <c r="AL121" s="780"/>
      <c r="AM121" s="780"/>
      <c r="AN121" s="780"/>
      <c r="AO121" s="781"/>
      <c r="AP121" s="824" t="s">
        <v>480</v>
      </c>
      <c r="AQ121" s="825"/>
      <c r="AR121" s="825"/>
      <c r="AS121" s="825"/>
      <c r="AT121" s="826"/>
      <c r="AU121" s="883"/>
      <c r="AV121" s="884"/>
      <c r="AW121" s="884"/>
      <c r="AX121" s="884"/>
      <c r="AY121" s="885"/>
      <c r="AZ121" s="815" t="s">
        <v>492</v>
      </c>
      <c r="BA121" s="752"/>
      <c r="BB121" s="752"/>
      <c r="BC121" s="752"/>
      <c r="BD121" s="752"/>
      <c r="BE121" s="752"/>
      <c r="BF121" s="752"/>
      <c r="BG121" s="752"/>
      <c r="BH121" s="752"/>
      <c r="BI121" s="752"/>
      <c r="BJ121" s="752"/>
      <c r="BK121" s="752"/>
      <c r="BL121" s="752"/>
      <c r="BM121" s="752"/>
      <c r="BN121" s="752"/>
      <c r="BO121" s="752"/>
      <c r="BP121" s="753"/>
      <c r="BQ121" s="816">
        <v>1866664</v>
      </c>
      <c r="BR121" s="817"/>
      <c r="BS121" s="817"/>
      <c r="BT121" s="817"/>
      <c r="BU121" s="817"/>
      <c r="BV121" s="817">
        <v>1743026</v>
      </c>
      <c r="BW121" s="817"/>
      <c r="BX121" s="817"/>
      <c r="BY121" s="817"/>
      <c r="BZ121" s="817"/>
      <c r="CA121" s="817">
        <v>1491681</v>
      </c>
      <c r="CB121" s="817"/>
      <c r="CC121" s="817"/>
      <c r="CD121" s="817"/>
      <c r="CE121" s="817"/>
      <c r="CF121" s="875">
        <v>5.3</v>
      </c>
      <c r="CG121" s="876"/>
      <c r="CH121" s="876"/>
      <c r="CI121" s="876"/>
      <c r="CJ121" s="876"/>
      <c r="CK121" s="869"/>
      <c r="CL121" s="855"/>
      <c r="CM121" s="855"/>
      <c r="CN121" s="855"/>
      <c r="CO121" s="856"/>
      <c r="CP121" s="835" t="s">
        <v>493</v>
      </c>
      <c r="CQ121" s="836"/>
      <c r="CR121" s="836"/>
      <c r="CS121" s="836"/>
      <c r="CT121" s="836"/>
      <c r="CU121" s="836"/>
      <c r="CV121" s="836"/>
      <c r="CW121" s="836"/>
      <c r="CX121" s="836"/>
      <c r="CY121" s="836"/>
      <c r="CZ121" s="836"/>
      <c r="DA121" s="836"/>
      <c r="DB121" s="836"/>
      <c r="DC121" s="836"/>
      <c r="DD121" s="836"/>
      <c r="DE121" s="836"/>
      <c r="DF121" s="837"/>
      <c r="DG121" s="816">
        <v>114771</v>
      </c>
      <c r="DH121" s="817"/>
      <c r="DI121" s="817"/>
      <c r="DJ121" s="817"/>
      <c r="DK121" s="817"/>
      <c r="DL121" s="817">
        <v>128463</v>
      </c>
      <c r="DM121" s="817"/>
      <c r="DN121" s="817"/>
      <c r="DO121" s="817"/>
      <c r="DP121" s="817"/>
      <c r="DQ121" s="817">
        <v>113521</v>
      </c>
      <c r="DR121" s="817"/>
      <c r="DS121" s="817"/>
      <c r="DT121" s="817"/>
      <c r="DU121" s="817"/>
      <c r="DV121" s="794">
        <v>0.4</v>
      </c>
      <c r="DW121" s="794"/>
      <c r="DX121" s="794"/>
      <c r="DY121" s="794"/>
      <c r="DZ121" s="795"/>
    </row>
    <row r="122" spans="1:130" s="230" customFormat="1" ht="26.25" customHeight="1" x14ac:dyDescent="0.2">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134</v>
      </c>
      <c r="AB122" s="780"/>
      <c r="AC122" s="780"/>
      <c r="AD122" s="780"/>
      <c r="AE122" s="781"/>
      <c r="AF122" s="782" t="s">
        <v>476</v>
      </c>
      <c r="AG122" s="780"/>
      <c r="AH122" s="780"/>
      <c r="AI122" s="780"/>
      <c r="AJ122" s="781"/>
      <c r="AK122" s="782" t="s">
        <v>477</v>
      </c>
      <c r="AL122" s="780"/>
      <c r="AM122" s="780"/>
      <c r="AN122" s="780"/>
      <c r="AO122" s="781"/>
      <c r="AP122" s="824" t="s">
        <v>479</v>
      </c>
      <c r="AQ122" s="825"/>
      <c r="AR122" s="825"/>
      <c r="AS122" s="825"/>
      <c r="AT122" s="826"/>
      <c r="AU122" s="883"/>
      <c r="AV122" s="884"/>
      <c r="AW122" s="884"/>
      <c r="AX122" s="884"/>
      <c r="AY122" s="885"/>
      <c r="AZ122" s="838" t="s">
        <v>494</v>
      </c>
      <c r="BA122" s="839"/>
      <c r="BB122" s="839"/>
      <c r="BC122" s="839"/>
      <c r="BD122" s="839"/>
      <c r="BE122" s="839"/>
      <c r="BF122" s="839"/>
      <c r="BG122" s="839"/>
      <c r="BH122" s="839"/>
      <c r="BI122" s="839"/>
      <c r="BJ122" s="839"/>
      <c r="BK122" s="839"/>
      <c r="BL122" s="839"/>
      <c r="BM122" s="839"/>
      <c r="BN122" s="839"/>
      <c r="BO122" s="839"/>
      <c r="BP122" s="840"/>
      <c r="BQ122" s="879">
        <v>60414752</v>
      </c>
      <c r="BR122" s="845"/>
      <c r="BS122" s="845"/>
      <c r="BT122" s="845"/>
      <c r="BU122" s="845"/>
      <c r="BV122" s="845">
        <v>60633673</v>
      </c>
      <c r="BW122" s="845"/>
      <c r="BX122" s="845"/>
      <c r="BY122" s="845"/>
      <c r="BZ122" s="845"/>
      <c r="CA122" s="845">
        <v>58887244</v>
      </c>
      <c r="CB122" s="845"/>
      <c r="CC122" s="845"/>
      <c r="CD122" s="845"/>
      <c r="CE122" s="845"/>
      <c r="CF122" s="846">
        <v>210.1</v>
      </c>
      <c r="CG122" s="847"/>
      <c r="CH122" s="847"/>
      <c r="CI122" s="847"/>
      <c r="CJ122" s="847"/>
      <c r="CK122" s="869"/>
      <c r="CL122" s="855"/>
      <c r="CM122" s="855"/>
      <c r="CN122" s="855"/>
      <c r="CO122" s="856"/>
      <c r="CP122" s="835" t="s">
        <v>495</v>
      </c>
      <c r="CQ122" s="836"/>
      <c r="CR122" s="836"/>
      <c r="CS122" s="836"/>
      <c r="CT122" s="836"/>
      <c r="CU122" s="836"/>
      <c r="CV122" s="836"/>
      <c r="CW122" s="836"/>
      <c r="CX122" s="836"/>
      <c r="CY122" s="836"/>
      <c r="CZ122" s="836"/>
      <c r="DA122" s="836"/>
      <c r="DB122" s="836"/>
      <c r="DC122" s="836"/>
      <c r="DD122" s="836"/>
      <c r="DE122" s="836"/>
      <c r="DF122" s="837"/>
      <c r="DG122" s="816">
        <v>122080</v>
      </c>
      <c r="DH122" s="817"/>
      <c r="DI122" s="817"/>
      <c r="DJ122" s="817"/>
      <c r="DK122" s="817"/>
      <c r="DL122" s="817">
        <v>101740</v>
      </c>
      <c r="DM122" s="817"/>
      <c r="DN122" s="817"/>
      <c r="DO122" s="817"/>
      <c r="DP122" s="817"/>
      <c r="DQ122" s="817">
        <v>81400</v>
      </c>
      <c r="DR122" s="817"/>
      <c r="DS122" s="817"/>
      <c r="DT122" s="817"/>
      <c r="DU122" s="817"/>
      <c r="DV122" s="794">
        <v>0.3</v>
      </c>
      <c r="DW122" s="794"/>
      <c r="DX122" s="794"/>
      <c r="DY122" s="794"/>
      <c r="DZ122" s="795"/>
    </row>
    <row r="123" spans="1:130" s="230" customFormat="1" ht="26.25" customHeight="1" x14ac:dyDescent="0.2">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2323</v>
      </c>
      <c r="AB123" s="780"/>
      <c r="AC123" s="780"/>
      <c r="AD123" s="780"/>
      <c r="AE123" s="781"/>
      <c r="AF123" s="782" t="s">
        <v>479</v>
      </c>
      <c r="AG123" s="780"/>
      <c r="AH123" s="780"/>
      <c r="AI123" s="780"/>
      <c r="AJ123" s="781"/>
      <c r="AK123" s="782" t="s">
        <v>134</v>
      </c>
      <c r="AL123" s="780"/>
      <c r="AM123" s="780"/>
      <c r="AN123" s="780"/>
      <c r="AO123" s="781"/>
      <c r="AP123" s="824" t="s">
        <v>474</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496</v>
      </c>
      <c r="BP123" s="878"/>
      <c r="BQ123" s="832">
        <v>68785248</v>
      </c>
      <c r="BR123" s="833"/>
      <c r="BS123" s="833"/>
      <c r="BT123" s="833"/>
      <c r="BU123" s="833"/>
      <c r="BV123" s="833">
        <v>69458978</v>
      </c>
      <c r="BW123" s="833"/>
      <c r="BX123" s="833"/>
      <c r="BY123" s="833"/>
      <c r="BZ123" s="833"/>
      <c r="CA123" s="833">
        <v>70690668</v>
      </c>
      <c r="CB123" s="833"/>
      <c r="CC123" s="833"/>
      <c r="CD123" s="833"/>
      <c r="CE123" s="833"/>
      <c r="CF123" s="748"/>
      <c r="CG123" s="749"/>
      <c r="CH123" s="749"/>
      <c r="CI123" s="749"/>
      <c r="CJ123" s="834"/>
      <c r="CK123" s="869"/>
      <c r="CL123" s="855"/>
      <c r="CM123" s="855"/>
      <c r="CN123" s="855"/>
      <c r="CO123" s="856"/>
      <c r="CP123" s="835" t="s">
        <v>497</v>
      </c>
      <c r="CQ123" s="836"/>
      <c r="CR123" s="836"/>
      <c r="CS123" s="836"/>
      <c r="CT123" s="836"/>
      <c r="CU123" s="836"/>
      <c r="CV123" s="836"/>
      <c r="CW123" s="836"/>
      <c r="CX123" s="836"/>
      <c r="CY123" s="836"/>
      <c r="CZ123" s="836"/>
      <c r="DA123" s="836"/>
      <c r="DB123" s="836"/>
      <c r="DC123" s="836"/>
      <c r="DD123" s="836"/>
      <c r="DE123" s="836"/>
      <c r="DF123" s="837"/>
      <c r="DG123" s="779" t="s">
        <v>134</v>
      </c>
      <c r="DH123" s="780"/>
      <c r="DI123" s="780"/>
      <c r="DJ123" s="780"/>
      <c r="DK123" s="781"/>
      <c r="DL123" s="782" t="s">
        <v>476</v>
      </c>
      <c r="DM123" s="780"/>
      <c r="DN123" s="780"/>
      <c r="DO123" s="780"/>
      <c r="DP123" s="781"/>
      <c r="DQ123" s="782">
        <v>73412</v>
      </c>
      <c r="DR123" s="780"/>
      <c r="DS123" s="780"/>
      <c r="DT123" s="780"/>
      <c r="DU123" s="781"/>
      <c r="DV123" s="824">
        <v>0.3</v>
      </c>
      <c r="DW123" s="825"/>
      <c r="DX123" s="825"/>
      <c r="DY123" s="825"/>
      <c r="DZ123" s="826"/>
    </row>
    <row r="124" spans="1:130" s="230" customFormat="1" ht="26.25" customHeight="1" thickBot="1" x14ac:dyDescent="0.25">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473</v>
      </c>
      <c r="AB124" s="780"/>
      <c r="AC124" s="780"/>
      <c r="AD124" s="780"/>
      <c r="AE124" s="781"/>
      <c r="AF124" s="782" t="s">
        <v>480</v>
      </c>
      <c r="AG124" s="780"/>
      <c r="AH124" s="780"/>
      <c r="AI124" s="780"/>
      <c r="AJ124" s="781"/>
      <c r="AK124" s="782" t="s">
        <v>479</v>
      </c>
      <c r="AL124" s="780"/>
      <c r="AM124" s="780"/>
      <c r="AN124" s="780"/>
      <c r="AO124" s="781"/>
      <c r="AP124" s="824" t="s">
        <v>482</v>
      </c>
      <c r="AQ124" s="825"/>
      <c r="AR124" s="825"/>
      <c r="AS124" s="825"/>
      <c r="AT124" s="826"/>
      <c r="AU124" s="827" t="s">
        <v>498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79.400000000000006</v>
      </c>
      <c r="BR124" s="831"/>
      <c r="BS124" s="831"/>
      <c r="BT124" s="831"/>
      <c r="BU124" s="831"/>
      <c r="BV124" s="831">
        <v>68.599999999999994</v>
      </c>
      <c r="BW124" s="831"/>
      <c r="BX124" s="831"/>
      <c r="BY124" s="831"/>
      <c r="BZ124" s="831"/>
      <c r="CA124" s="831">
        <v>53</v>
      </c>
      <c r="CB124" s="831"/>
      <c r="CC124" s="831"/>
      <c r="CD124" s="831"/>
      <c r="CE124" s="831"/>
      <c r="CF124" s="726"/>
      <c r="CG124" s="727"/>
      <c r="CH124" s="727"/>
      <c r="CI124" s="727"/>
      <c r="CJ124" s="862"/>
      <c r="CK124" s="870"/>
      <c r="CL124" s="870"/>
      <c r="CM124" s="870"/>
      <c r="CN124" s="870"/>
      <c r="CO124" s="871"/>
      <c r="CP124" s="835" t="s">
        <v>499</v>
      </c>
      <c r="CQ124" s="836"/>
      <c r="CR124" s="836"/>
      <c r="CS124" s="836"/>
      <c r="CT124" s="836"/>
      <c r="CU124" s="836"/>
      <c r="CV124" s="836"/>
      <c r="CW124" s="836"/>
      <c r="CX124" s="836"/>
      <c r="CY124" s="836"/>
      <c r="CZ124" s="836"/>
      <c r="DA124" s="836"/>
      <c r="DB124" s="836"/>
      <c r="DC124" s="836"/>
      <c r="DD124" s="836"/>
      <c r="DE124" s="836"/>
      <c r="DF124" s="837"/>
      <c r="DG124" s="763">
        <v>46141</v>
      </c>
      <c r="DH124" s="764"/>
      <c r="DI124" s="764"/>
      <c r="DJ124" s="764"/>
      <c r="DK124" s="765"/>
      <c r="DL124" s="766">
        <v>24152</v>
      </c>
      <c r="DM124" s="764"/>
      <c r="DN124" s="764"/>
      <c r="DO124" s="764"/>
      <c r="DP124" s="765"/>
      <c r="DQ124" s="766">
        <v>68553</v>
      </c>
      <c r="DR124" s="764"/>
      <c r="DS124" s="764"/>
      <c r="DT124" s="764"/>
      <c r="DU124" s="765"/>
      <c r="DV124" s="848">
        <v>0.2</v>
      </c>
      <c r="DW124" s="849"/>
      <c r="DX124" s="849"/>
      <c r="DY124" s="849"/>
      <c r="DZ124" s="850"/>
    </row>
    <row r="125" spans="1:130" s="230" customFormat="1" ht="26.25" customHeight="1" x14ac:dyDescent="0.2">
      <c r="A125" s="820"/>
      <c r="B125" s="821"/>
      <c r="C125" s="815" t="s">
        <v>481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482</v>
      </c>
      <c r="AB125" s="780"/>
      <c r="AC125" s="780"/>
      <c r="AD125" s="780"/>
      <c r="AE125" s="781"/>
      <c r="AF125" s="782" t="s">
        <v>474</v>
      </c>
      <c r="AG125" s="780"/>
      <c r="AH125" s="780"/>
      <c r="AI125" s="780"/>
      <c r="AJ125" s="781"/>
      <c r="AK125" s="782" t="s">
        <v>482</v>
      </c>
      <c r="AL125" s="780"/>
      <c r="AM125" s="780"/>
      <c r="AN125" s="780"/>
      <c r="AO125" s="781"/>
      <c r="AP125" s="824" t="s">
        <v>134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500</v>
      </c>
      <c r="CL125" s="852"/>
      <c r="CM125" s="852"/>
      <c r="CN125" s="852"/>
      <c r="CO125" s="853"/>
      <c r="CP125" s="860" t="s">
        <v>501</v>
      </c>
      <c r="CQ125" s="808"/>
      <c r="CR125" s="808"/>
      <c r="CS125" s="808"/>
      <c r="CT125" s="808"/>
      <c r="CU125" s="808"/>
      <c r="CV125" s="808"/>
      <c r="CW125" s="808"/>
      <c r="CX125" s="808"/>
      <c r="CY125" s="808"/>
      <c r="CZ125" s="808"/>
      <c r="DA125" s="808"/>
      <c r="DB125" s="808"/>
      <c r="DC125" s="808"/>
      <c r="DD125" s="808"/>
      <c r="DE125" s="808"/>
      <c r="DF125" s="809"/>
      <c r="DG125" s="861" t="s">
        <v>473</v>
      </c>
      <c r="DH125" s="842"/>
      <c r="DI125" s="842"/>
      <c r="DJ125" s="842"/>
      <c r="DK125" s="842"/>
      <c r="DL125" s="842" t="s">
        <v>474</v>
      </c>
      <c r="DM125" s="842"/>
      <c r="DN125" s="842"/>
      <c r="DO125" s="842"/>
      <c r="DP125" s="842"/>
      <c r="DQ125" s="842" t="s">
        <v>486</v>
      </c>
      <c r="DR125" s="842"/>
      <c r="DS125" s="842"/>
      <c r="DT125" s="842"/>
      <c r="DU125" s="842"/>
      <c r="DV125" s="843" t="s">
        <v>134</v>
      </c>
      <c r="DW125" s="843"/>
      <c r="DX125" s="843"/>
      <c r="DY125" s="843"/>
      <c r="DZ125" s="844"/>
    </row>
    <row r="126" spans="1:130" s="230" customFormat="1" ht="26.25" customHeight="1" thickBot="1" x14ac:dyDescent="0.25">
      <c r="A126" s="820"/>
      <c r="B126" s="821"/>
      <c r="C126" s="815" t="s">
        <v>485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477</v>
      </c>
      <c r="AB126" s="780"/>
      <c r="AC126" s="780"/>
      <c r="AD126" s="780"/>
      <c r="AE126" s="781"/>
      <c r="AF126" s="782" t="s">
        <v>474</v>
      </c>
      <c r="AG126" s="780"/>
      <c r="AH126" s="780"/>
      <c r="AI126" s="780"/>
      <c r="AJ126" s="781"/>
      <c r="AK126" s="782" t="s">
        <v>477</v>
      </c>
      <c r="AL126" s="780"/>
      <c r="AM126" s="780"/>
      <c r="AN126" s="780"/>
      <c r="AO126" s="781"/>
      <c r="AP126" s="824" t="s">
        <v>474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502</v>
      </c>
      <c r="CQ126" s="752"/>
      <c r="CR126" s="752"/>
      <c r="CS126" s="752"/>
      <c r="CT126" s="752"/>
      <c r="CU126" s="752"/>
      <c r="CV126" s="752"/>
      <c r="CW126" s="752"/>
      <c r="CX126" s="752"/>
      <c r="CY126" s="752"/>
      <c r="CZ126" s="752"/>
      <c r="DA126" s="752"/>
      <c r="DB126" s="752"/>
      <c r="DC126" s="752"/>
      <c r="DD126" s="752"/>
      <c r="DE126" s="752"/>
      <c r="DF126" s="753"/>
      <c r="DG126" s="816" t="s">
        <v>134</v>
      </c>
      <c r="DH126" s="817"/>
      <c r="DI126" s="817"/>
      <c r="DJ126" s="817"/>
      <c r="DK126" s="817"/>
      <c r="DL126" s="817" t="s">
        <v>477</v>
      </c>
      <c r="DM126" s="817"/>
      <c r="DN126" s="817"/>
      <c r="DO126" s="817"/>
      <c r="DP126" s="817"/>
      <c r="DQ126" s="817" t="s">
        <v>476</v>
      </c>
      <c r="DR126" s="817"/>
      <c r="DS126" s="817"/>
      <c r="DT126" s="817"/>
      <c r="DU126" s="817"/>
      <c r="DV126" s="794" t="s">
        <v>134</v>
      </c>
      <c r="DW126" s="794"/>
      <c r="DX126" s="794"/>
      <c r="DY126" s="794"/>
      <c r="DZ126" s="795"/>
    </row>
    <row r="127" spans="1:130" s="230" customFormat="1" ht="26.25" customHeight="1" x14ac:dyDescent="0.2">
      <c r="A127" s="822"/>
      <c r="B127" s="823"/>
      <c r="C127" s="838" t="s">
        <v>503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482</v>
      </c>
      <c r="AB127" s="780"/>
      <c r="AC127" s="780"/>
      <c r="AD127" s="780"/>
      <c r="AE127" s="781"/>
      <c r="AF127" s="782" t="s">
        <v>474</v>
      </c>
      <c r="AG127" s="780"/>
      <c r="AH127" s="780"/>
      <c r="AI127" s="780"/>
      <c r="AJ127" s="781"/>
      <c r="AK127" s="782" t="s">
        <v>473</v>
      </c>
      <c r="AL127" s="780"/>
      <c r="AM127" s="780"/>
      <c r="AN127" s="780"/>
      <c r="AO127" s="781"/>
      <c r="AP127" s="824" t="s">
        <v>476</v>
      </c>
      <c r="AQ127" s="825"/>
      <c r="AR127" s="825"/>
      <c r="AS127" s="825"/>
      <c r="AT127" s="826"/>
      <c r="AU127" s="232"/>
      <c r="AV127" s="232"/>
      <c r="AW127" s="232"/>
      <c r="AX127" s="841" t="s">
        <v>504</v>
      </c>
      <c r="AY127" s="812"/>
      <c r="AZ127" s="812"/>
      <c r="BA127" s="812"/>
      <c r="BB127" s="812"/>
      <c r="BC127" s="812"/>
      <c r="BD127" s="812"/>
      <c r="BE127" s="813"/>
      <c r="BF127" s="811" t="s">
        <v>505</v>
      </c>
      <c r="BG127" s="812"/>
      <c r="BH127" s="812"/>
      <c r="BI127" s="812"/>
      <c r="BJ127" s="812"/>
      <c r="BK127" s="812"/>
      <c r="BL127" s="813"/>
      <c r="BM127" s="811" t="s">
        <v>506</v>
      </c>
      <c r="BN127" s="812"/>
      <c r="BO127" s="812"/>
      <c r="BP127" s="812"/>
      <c r="BQ127" s="812"/>
      <c r="BR127" s="812"/>
      <c r="BS127" s="813"/>
      <c r="BT127" s="811" t="s">
        <v>507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508</v>
      </c>
      <c r="CQ127" s="752"/>
      <c r="CR127" s="752"/>
      <c r="CS127" s="752"/>
      <c r="CT127" s="752"/>
      <c r="CU127" s="752"/>
      <c r="CV127" s="752"/>
      <c r="CW127" s="752"/>
      <c r="CX127" s="752"/>
      <c r="CY127" s="752"/>
      <c r="CZ127" s="752"/>
      <c r="DA127" s="752"/>
      <c r="DB127" s="752"/>
      <c r="DC127" s="752"/>
      <c r="DD127" s="752"/>
      <c r="DE127" s="752"/>
      <c r="DF127" s="753"/>
      <c r="DG127" s="816" t="s">
        <v>486</v>
      </c>
      <c r="DH127" s="817"/>
      <c r="DI127" s="817"/>
      <c r="DJ127" s="817"/>
      <c r="DK127" s="817"/>
      <c r="DL127" s="817" t="s">
        <v>482</v>
      </c>
      <c r="DM127" s="817"/>
      <c r="DN127" s="817"/>
      <c r="DO127" s="817"/>
      <c r="DP127" s="817"/>
      <c r="DQ127" s="817" t="s">
        <v>476</v>
      </c>
      <c r="DR127" s="817"/>
      <c r="DS127" s="817"/>
      <c r="DT127" s="817"/>
      <c r="DU127" s="817"/>
      <c r="DV127" s="794" t="s">
        <v>473</v>
      </c>
      <c r="DW127" s="794"/>
      <c r="DX127" s="794"/>
      <c r="DY127" s="794"/>
      <c r="DZ127" s="795"/>
    </row>
    <row r="128" spans="1:130" s="230" customFormat="1" ht="26.25" customHeight="1" thickBot="1" x14ac:dyDescent="0.25">
      <c r="A128" s="796" t="s">
        <v>509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510</v>
      </c>
      <c r="X128" s="798"/>
      <c r="Y128" s="798"/>
      <c r="Z128" s="799"/>
      <c r="AA128" s="800">
        <v>278404</v>
      </c>
      <c r="AB128" s="801"/>
      <c r="AC128" s="801"/>
      <c r="AD128" s="801"/>
      <c r="AE128" s="802"/>
      <c r="AF128" s="803">
        <v>242217</v>
      </c>
      <c r="AG128" s="801"/>
      <c r="AH128" s="801"/>
      <c r="AI128" s="801"/>
      <c r="AJ128" s="802"/>
      <c r="AK128" s="803">
        <v>238933</v>
      </c>
      <c r="AL128" s="801"/>
      <c r="AM128" s="801"/>
      <c r="AN128" s="801"/>
      <c r="AO128" s="802"/>
      <c r="AP128" s="804"/>
      <c r="AQ128" s="805"/>
      <c r="AR128" s="805"/>
      <c r="AS128" s="805"/>
      <c r="AT128" s="806"/>
      <c r="AU128" s="232"/>
      <c r="AV128" s="232"/>
      <c r="AW128" s="232"/>
      <c r="AX128" s="807" t="s">
        <v>511</v>
      </c>
      <c r="AY128" s="808"/>
      <c r="AZ128" s="808"/>
      <c r="BA128" s="808"/>
      <c r="BB128" s="808"/>
      <c r="BC128" s="808"/>
      <c r="BD128" s="808"/>
      <c r="BE128" s="809"/>
      <c r="BF128" s="786" t="s">
        <v>482</v>
      </c>
      <c r="BG128" s="787"/>
      <c r="BH128" s="787"/>
      <c r="BI128" s="787"/>
      <c r="BJ128" s="787"/>
      <c r="BK128" s="787"/>
      <c r="BL128" s="810"/>
      <c r="BM128" s="786">
        <v>11.69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512</v>
      </c>
      <c r="CQ128" s="730"/>
      <c r="CR128" s="730"/>
      <c r="CS128" s="730"/>
      <c r="CT128" s="730"/>
      <c r="CU128" s="730"/>
      <c r="CV128" s="730"/>
      <c r="CW128" s="730"/>
      <c r="CX128" s="730"/>
      <c r="CY128" s="730"/>
      <c r="CZ128" s="730"/>
      <c r="DA128" s="730"/>
      <c r="DB128" s="730"/>
      <c r="DC128" s="730"/>
      <c r="DD128" s="730"/>
      <c r="DE128" s="730"/>
      <c r="DF128" s="731"/>
      <c r="DG128" s="790">
        <v>1792</v>
      </c>
      <c r="DH128" s="791"/>
      <c r="DI128" s="791"/>
      <c r="DJ128" s="791"/>
      <c r="DK128" s="791"/>
      <c r="DL128" s="791">
        <v>7063</v>
      </c>
      <c r="DM128" s="791"/>
      <c r="DN128" s="791"/>
      <c r="DO128" s="791"/>
      <c r="DP128" s="791"/>
      <c r="DQ128" s="791">
        <v>990</v>
      </c>
      <c r="DR128" s="791"/>
      <c r="DS128" s="791"/>
      <c r="DT128" s="791"/>
      <c r="DU128" s="791"/>
      <c r="DV128" s="792">
        <v>0</v>
      </c>
      <c r="DW128" s="792"/>
      <c r="DX128" s="792"/>
      <c r="DY128" s="792"/>
      <c r="DZ128" s="793"/>
    </row>
    <row r="129" spans="1:131" s="230" customFormat="1" ht="26.25" customHeight="1" x14ac:dyDescent="0.2">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513</v>
      </c>
      <c r="X129" s="777"/>
      <c r="Y129" s="777"/>
      <c r="Z129" s="778"/>
      <c r="AA129" s="779">
        <v>32134130</v>
      </c>
      <c r="AB129" s="780"/>
      <c r="AC129" s="780"/>
      <c r="AD129" s="780"/>
      <c r="AE129" s="781"/>
      <c r="AF129" s="782">
        <v>33482579</v>
      </c>
      <c r="AG129" s="780"/>
      <c r="AH129" s="780"/>
      <c r="AI129" s="780"/>
      <c r="AJ129" s="781"/>
      <c r="AK129" s="782">
        <v>32766525</v>
      </c>
      <c r="AL129" s="780"/>
      <c r="AM129" s="780"/>
      <c r="AN129" s="780"/>
      <c r="AO129" s="781"/>
      <c r="AP129" s="783"/>
      <c r="AQ129" s="784"/>
      <c r="AR129" s="784"/>
      <c r="AS129" s="784"/>
      <c r="AT129" s="785"/>
      <c r="AU129" s="233"/>
      <c r="AV129" s="233"/>
      <c r="AW129" s="233"/>
      <c r="AX129" s="751" t="s">
        <v>514</v>
      </c>
      <c r="AY129" s="752"/>
      <c r="AZ129" s="752"/>
      <c r="BA129" s="752"/>
      <c r="BB129" s="752"/>
      <c r="BC129" s="752"/>
      <c r="BD129" s="752"/>
      <c r="BE129" s="753"/>
      <c r="BF129" s="770" t="s">
        <v>473</v>
      </c>
      <c r="BG129" s="771"/>
      <c r="BH129" s="771"/>
      <c r="BI129" s="771"/>
      <c r="BJ129" s="771"/>
      <c r="BK129" s="771"/>
      <c r="BL129" s="772"/>
      <c r="BM129" s="770">
        <v>16.690000000000001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516</v>
      </c>
      <c r="X130" s="777"/>
      <c r="Y130" s="777"/>
      <c r="Z130" s="778"/>
      <c r="AA130" s="779">
        <v>4610238</v>
      </c>
      <c r="AB130" s="780"/>
      <c r="AC130" s="780"/>
      <c r="AD130" s="780"/>
      <c r="AE130" s="781"/>
      <c r="AF130" s="782">
        <v>4609853</v>
      </c>
      <c r="AG130" s="780"/>
      <c r="AH130" s="780"/>
      <c r="AI130" s="780"/>
      <c r="AJ130" s="781"/>
      <c r="AK130" s="782">
        <v>4743217</v>
      </c>
      <c r="AL130" s="780"/>
      <c r="AM130" s="780"/>
      <c r="AN130" s="780"/>
      <c r="AO130" s="781"/>
      <c r="AP130" s="783"/>
      <c r="AQ130" s="784"/>
      <c r="AR130" s="784"/>
      <c r="AS130" s="784"/>
      <c r="AT130" s="785"/>
      <c r="AU130" s="233"/>
      <c r="AV130" s="233"/>
      <c r="AW130" s="233"/>
      <c r="AX130" s="751" t="s">
        <v>517</v>
      </c>
      <c r="AY130" s="752"/>
      <c r="AZ130" s="752"/>
      <c r="BA130" s="752"/>
      <c r="BB130" s="752"/>
      <c r="BC130" s="752"/>
      <c r="BD130" s="752"/>
      <c r="BE130" s="753"/>
      <c r="BF130" s="754">
        <v>8.1999999999999993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518</v>
      </c>
      <c r="X131" s="761"/>
      <c r="Y131" s="761"/>
      <c r="Z131" s="762"/>
      <c r="AA131" s="763">
        <v>27523892</v>
      </c>
      <c r="AB131" s="764"/>
      <c r="AC131" s="764"/>
      <c r="AD131" s="764"/>
      <c r="AE131" s="765"/>
      <c r="AF131" s="766">
        <v>28872726</v>
      </c>
      <c r="AG131" s="764"/>
      <c r="AH131" s="764"/>
      <c r="AI131" s="764"/>
      <c r="AJ131" s="765"/>
      <c r="AK131" s="766">
        <v>28023308</v>
      </c>
      <c r="AL131" s="764"/>
      <c r="AM131" s="764"/>
      <c r="AN131" s="764"/>
      <c r="AO131" s="765"/>
      <c r="AP131" s="767"/>
      <c r="AQ131" s="768"/>
      <c r="AR131" s="768"/>
      <c r="AS131" s="768"/>
      <c r="AT131" s="769"/>
      <c r="AU131" s="233"/>
      <c r="AV131" s="233"/>
      <c r="AW131" s="233"/>
      <c r="AX131" s="729" t="s">
        <v>519</v>
      </c>
      <c r="AY131" s="730"/>
      <c r="AZ131" s="730"/>
      <c r="BA131" s="730"/>
      <c r="BB131" s="730"/>
      <c r="BC131" s="730"/>
      <c r="BD131" s="730"/>
      <c r="BE131" s="731"/>
      <c r="BF131" s="732">
        <v>53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520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521</v>
      </c>
      <c r="W132" s="742"/>
      <c r="X132" s="742"/>
      <c r="Y132" s="742"/>
      <c r="Z132" s="743"/>
      <c r="AA132" s="744">
        <v>8.4855295900000005</v>
      </c>
      <c r="AB132" s="745"/>
      <c r="AC132" s="745"/>
      <c r="AD132" s="745"/>
      <c r="AE132" s="746"/>
      <c r="AF132" s="747">
        <v>8.1062314660000006</v>
      </c>
      <c r="AG132" s="745"/>
      <c r="AH132" s="745"/>
      <c r="AI132" s="745"/>
      <c r="AJ132" s="746"/>
      <c r="AK132" s="747">
        <v>8.2243930659999993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522</v>
      </c>
      <c r="W133" s="721"/>
      <c r="X133" s="721"/>
      <c r="Y133" s="721"/>
      <c r="Z133" s="722"/>
      <c r="AA133" s="723">
        <v>8.4</v>
      </c>
      <c r="AB133" s="724"/>
      <c r="AC133" s="724"/>
      <c r="AD133" s="724"/>
      <c r="AE133" s="725"/>
      <c r="AF133" s="723">
        <v>8</v>
      </c>
      <c r="AG133" s="724"/>
      <c r="AH133" s="724"/>
      <c r="AI133" s="724"/>
      <c r="AJ133" s="725"/>
      <c r="AK133" s="723">
        <v>8.1999999999999993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By9LX0L36wgPfhJDzxXYA/nSOjWkqFdhdtgarwa+zTkUlwlWDxUSnPsqOW9q0LIwq6UHcs4EE/0wsVUamFESg==" saltValue="9f5tN3DjTOM3seG3R8th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kzv9dKIq1eKKQey21L8PpJ+kKDyRFU/ruFz9F+dZREpluGqTcttS7BwFUeDD6toxGMJpH8fcRWIUhlBbB8jCw==" saltValue="5F6f1W34XkYDIOsOgb3l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aHMqrXlu0KCzq+MMm2p/BGPzQAa6B0KpC4oYI5I1i2QkD0KVZE6T7aSBLk7YRwElMYNxlqPtqPulz5jXKtySQ==" saltValue="lVXZyLkXOh6ME+gwcKdz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526</v>
      </c>
      <c r="AP7" s="272"/>
      <c r="AQ7" s="273" t="s">
        <v>527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528</v>
      </c>
      <c r="AQ8" s="279" t="s">
        <v>529</v>
      </c>
      <c r="AR8" s="280" t="s">
        <v>530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531</v>
      </c>
      <c r="AL9" s="1131"/>
      <c r="AM9" s="1131"/>
      <c r="AN9" s="1132"/>
      <c r="AO9" s="281">
        <v>7928982</v>
      </c>
      <c r="AP9" s="281">
        <v>54256</v>
      </c>
      <c r="AQ9" s="282">
        <v>62374</v>
      </c>
      <c r="AR9" s="283">
        <v>-13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532</v>
      </c>
      <c r="AL10" s="1131"/>
      <c r="AM10" s="1131"/>
      <c r="AN10" s="1132"/>
      <c r="AO10" s="284">
        <v>1246634</v>
      </c>
      <c r="AP10" s="284">
        <v>8530</v>
      </c>
      <c r="AQ10" s="285">
        <v>4230</v>
      </c>
      <c r="AR10" s="286">
        <v>101.7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533</v>
      </c>
      <c r="AL11" s="1131"/>
      <c r="AM11" s="1131"/>
      <c r="AN11" s="1132"/>
      <c r="AO11" s="284">
        <v>107205</v>
      </c>
      <c r="AP11" s="284">
        <v>734</v>
      </c>
      <c r="AQ11" s="285">
        <v>601</v>
      </c>
      <c r="AR11" s="286">
        <v>22.1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534</v>
      </c>
      <c r="AL12" s="1131"/>
      <c r="AM12" s="1131"/>
      <c r="AN12" s="1132"/>
      <c r="AO12" s="284" t="s">
        <v>535</v>
      </c>
      <c r="AP12" s="284" t="s">
        <v>535</v>
      </c>
      <c r="AQ12" s="285">
        <v>13</v>
      </c>
      <c r="AR12" s="286" t="s">
        <v>535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536</v>
      </c>
      <c r="AL13" s="1131"/>
      <c r="AM13" s="1131"/>
      <c r="AN13" s="1132"/>
      <c r="AO13" s="284">
        <v>319417</v>
      </c>
      <c r="AP13" s="284">
        <v>2186</v>
      </c>
      <c r="AQ13" s="285">
        <v>2559</v>
      </c>
      <c r="AR13" s="286">
        <v>-14.6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537</v>
      </c>
      <c r="AL14" s="1131"/>
      <c r="AM14" s="1131"/>
      <c r="AN14" s="1132"/>
      <c r="AO14" s="284">
        <v>102854</v>
      </c>
      <c r="AP14" s="284">
        <v>704</v>
      </c>
      <c r="AQ14" s="285">
        <v>1133</v>
      </c>
      <c r="AR14" s="286">
        <v>-37.9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538</v>
      </c>
      <c r="AL15" s="1134"/>
      <c r="AM15" s="1134"/>
      <c r="AN15" s="1135"/>
      <c r="AO15" s="284">
        <v>-650328</v>
      </c>
      <c r="AP15" s="284">
        <v>-4450</v>
      </c>
      <c r="AQ15" s="285">
        <v>-4006</v>
      </c>
      <c r="AR15" s="286">
        <v>11.1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9054764</v>
      </c>
      <c r="AP16" s="284">
        <v>61960</v>
      </c>
      <c r="AQ16" s="285">
        <v>66904</v>
      </c>
      <c r="AR16" s="286">
        <v>-7.4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543</v>
      </c>
      <c r="AL21" s="1137"/>
      <c r="AM21" s="1137"/>
      <c r="AN21" s="1138"/>
      <c r="AO21" s="297">
        <v>5.56</v>
      </c>
      <c r="AP21" s="298">
        <v>6.16</v>
      </c>
      <c r="AQ21" s="299">
        <v>-0.6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544</v>
      </c>
      <c r="AL22" s="1137"/>
      <c r="AM22" s="1137"/>
      <c r="AN22" s="1138"/>
      <c r="AO22" s="302">
        <v>96</v>
      </c>
      <c r="AP22" s="303">
        <v>98.9</v>
      </c>
      <c r="AQ22" s="304">
        <v>-2.9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545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526</v>
      </c>
      <c r="AP30" s="272"/>
      <c r="AQ30" s="273" t="s">
        <v>527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528</v>
      </c>
      <c r="AQ31" s="279" t="s">
        <v>529</v>
      </c>
      <c r="AR31" s="280" t="s">
        <v>530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548</v>
      </c>
      <c r="AL32" s="1121"/>
      <c r="AM32" s="1121"/>
      <c r="AN32" s="1122"/>
      <c r="AO32" s="312">
        <v>6032006</v>
      </c>
      <c r="AP32" s="312">
        <v>41276</v>
      </c>
      <c r="AQ32" s="313">
        <v>33699</v>
      </c>
      <c r="AR32" s="314">
        <v>22.5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549</v>
      </c>
      <c r="AL33" s="1121"/>
      <c r="AM33" s="1121"/>
      <c r="AN33" s="1122"/>
      <c r="AO33" s="312" t="s">
        <v>535</v>
      </c>
      <c r="AP33" s="312" t="s">
        <v>535</v>
      </c>
      <c r="AQ33" s="313" t="s">
        <v>535</v>
      </c>
      <c r="AR33" s="314" t="s">
        <v>535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550</v>
      </c>
      <c r="AL34" s="1121"/>
      <c r="AM34" s="1121"/>
      <c r="AN34" s="1122"/>
      <c r="AO34" s="312" t="s">
        <v>535</v>
      </c>
      <c r="AP34" s="312" t="s">
        <v>535</v>
      </c>
      <c r="AQ34" s="313">
        <v>23</v>
      </c>
      <c r="AR34" s="314" t="s">
        <v>535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551</v>
      </c>
      <c r="AL35" s="1121"/>
      <c r="AM35" s="1121"/>
      <c r="AN35" s="1122"/>
      <c r="AO35" s="312">
        <v>959116</v>
      </c>
      <c r="AP35" s="312">
        <v>6563</v>
      </c>
      <c r="AQ35" s="313">
        <v>5771</v>
      </c>
      <c r="AR35" s="314">
        <v>13.7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552</v>
      </c>
      <c r="AL36" s="1121"/>
      <c r="AM36" s="1121"/>
      <c r="AN36" s="1122"/>
      <c r="AO36" s="312">
        <v>295672</v>
      </c>
      <c r="AP36" s="312">
        <v>2023</v>
      </c>
      <c r="AQ36" s="313">
        <v>1158</v>
      </c>
      <c r="AR36" s="314">
        <v>74.7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553</v>
      </c>
      <c r="AL37" s="1121"/>
      <c r="AM37" s="1121"/>
      <c r="AN37" s="1122"/>
      <c r="AO37" s="312" t="s">
        <v>535</v>
      </c>
      <c r="AP37" s="312" t="s">
        <v>535</v>
      </c>
      <c r="AQ37" s="313">
        <v>631</v>
      </c>
      <c r="AR37" s="314" t="s">
        <v>535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554</v>
      </c>
      <c r="AL38" s="1124"/>
      <c r="AM38" s="1124"/>
      <c r="AN38" s="1125"/>
      <c r="AO38" s="315">
        <v>103</v>
      </c>
      <c r="AP38" s="315">
        <v>1</v>
      </c>
      <c r="AQ38" s="316">
        <v>0</v>
      </c>
      <c r="AR38" s="304">
        <v>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555</v>
      </c>
      <c r="AL39" s="1124"/>
      <c r="AM39" s="1124"/>
      <c r="AN39" s="1125"/>
      <c r="AO39" s="312">
        <v>-238933</v>
      </c>
      <c r="AP39" s="312">
        <v>-1635</v>
      </c>
      <c r="AQ39" s="313">
        <v>-6112</v>
      </c>
      <c r="AR39" s="314">
        <v>-73.2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556</v>
      </c>
      <c r="AL40" s="1121"/>
      <c r="AM40" s="1121"/>
      <c r="AN40" s="1122"/>
      <c r="AO40" s="312">
        <v>-4743217</v>
      </c>
      <c r="AP40" s="312">
        <v>-32457</v>
      </c>
      <c r="AQ40" s="313">
        <v>-25565</v>
      </c>
      <c r="AR40" s="314">
        <v>27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2304747</v>
      </c>
      <c r="AP41" s="312">
        <v>15771</v>
      </c>
      <c r="AQ41" s="313">
        <v>9604</v>
      </c>
      <c r="AR41" s="314">
        <v>64.2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526</v>
      </c>
      <c r="AN49" s="1115" t="s">
        <v>560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561</v>
      </c>
      <c r="AO50" s="329" t="s">
        <v>562</v>
      </c>
      <c r="AP50" s="330" t="s">
        <v>563</v>
      </c>
      <c r="AQ50" s="331" t="s">
        <v>564</v>
      </c>
      <c r="AR50" s="332" t="s">
        <v>565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7046702</v>
      </c>
      <c r="AN51" s="334">
        <v>47445</v>
      </c>
      <c r="AO51" s="335">
        <v>17.8</v>
      </c>
      <c r="AP51" s="336">
        <v>43226</v>
      </c>
      <c r="AQ51" s="337">
        <v>1.3</v>
      </c>
      <c r="AR51" s="338">
        <v>16.5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2662915</v>
      </c>
      <c r="AN52" s="342">
        <v>17929</v>
      </c>
      <c r="AO52" s="343">
        <v>60.6</v>
      </c>
      <c r="AP52" s="344">
        <v>22622</v>
      </c>
      <c r="AQ52" s="345">
        <v>-0.2</v>
      </c>
      <c r="AR52" s="346">
        <v>60.8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7922387</v>
      </c>
      <c r="AN53" s="334">
        <v>53581</v>
      </c>
      <c r="AO53" s="335">
        <v>12.9</v>
      </c>
      <c r="AP53" s="336">
        <v>42836</v>
      </c>
      <c r="AQ53" s="337">
        <v>-0.9</v>
      </c>
      <c r="AR53" s="338">
        <v>13.8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3722250</v>
      </c>
      <c r="AN54" s="342">
        <v>25175</v>
      </c>
      <c r="AO54" s="343">
        <v>40.4</v>
      </c>
      <c r="AP54" s="344">
        <v>22936</v>
      </c>
      <c r="AQ54" s="345">
        <v>1.4</v>
      </c>
      <c r="AR54" s="346">
        <v>39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4603396</v>
      </c>
      <c r="AN55" s="334">
        <v>31202</v>
      </c>
      <c r="AO55" s="335">
        <v>-41.8</v>
      </c>
      <c r="AP55" s="336">
        <v>44161</v>
      </c>
      <c r="AQ55" s="337">
        <v>3.1</v>
      </c>
      <c r="AR55" s="338">
        <v>-44.9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2055306</v>
      </c>
      <c r="AN56" s="342">
        <v>13931</v>
      </c>
      <c r="AO56" s="343">
        <v>-44.7</v>
      </c>
      <c r="AP56" s="344">
        <v>23644</v>
      </c>
      <c r="AQ56" s="345">
        <v>3.1</v>
      </c>
      <c r="AR56" s="346">
        <v>-47.8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7660766</v>
      </c>
      <c r="AN57" s="334">
        <v>52150</v>
      </c>
      <c r="AO57" s="335">
        <v>67.099999999999994</v>
      </c>
      <c r="AP57" s="336">
        <v>43955</v>
      </c>
      <c r="AQ57" s="337">
        <v>-0.5</v>
      </c>
      <c r="AR57" s="338">
        <v>67.599999999999994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3334232</v>
      </c>
      <c r="AN58" s="342">
        <v>22697</v>
      </c>
      <c r="AO58" s="343">
        <v>62.9</v>
      </c>
      <c r="AP58" s="344">
        <v>21318</v>
      </c>
      <c r="AQ58" s="345">
        <v>-9.8000000000000007</v>
      </c>
      <c r="AR58" s="346">
        <v>72.7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7566880</v>
      </c>
      <c r="AN59" s="334">
        <v>51779</v>
      </c>
      <c r="AO59" s="335">
        <v>-0.7</v>
      </c>
      <c r="AP59" s="336">
        <v>41921</v>
      </c>
      <c r="AQ59" s="337">
        <v>-4.5999999999999996</v>
      </c>
      <c r="AR59" s="338">
        <v>3.9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2918993</v>
      </c>
      <c r="AN60" s="342">
        <v>19974</v>
      </c>
      <c r="AO60" s="343">
        <v>-12</v>
      </c>
      <c r="AP60" s="344">
        <v>21655</v>
      </c>
      <c r="AQ60" s="345">
        <v>1.6</v>
      </c>
      <c r="AR60" s="346">
        <v>-13.6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6960026</v>
      </c>
      <c r="AN61" s="349">
        <v>47231</v>
      </c>
      <c r="AO61" s="350">
        <v>11.1</v>
      </c>
      <c r="AP61" s="351">
        <v>43220</v>
      </c>
      <c r="AQ61" s="352">
        <v>-0.3</v>
      </c>
      <c r="AR61" s="338">
        <v>11.4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2938739</v>
      </c>
      <c r="AN62" s="342">
        <v>19941</v>
      </c>
      <c r="AO62" s="343">
        <v>21.4</v>
      </c>
      <c r="AP62" s="344">
        <v>22435</v>
      </c>
      <c r="AQ62" s="345">
        <v>-0.8</v>
      </c>
      <c r="AR62" s="346">
        <v>22.2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i/qu8U22iAkctyJjB3+YQH6M817qB8yGunUWZuufsP2UMv2FIE/ns5U3Vwu+XHIVbkj3Kc65uTvYyopU1B1xPg==" saltValue="A0So/ntLXzc9wSVRuDby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574</v>
      </c>
    </row>
    <row r="120" spans="125:125" ht="13.5" hidden="1" customHeight="1" x14ac:dyDescent="0.2"/>
    <row r="121" spans="125:125" ht="13.5" hidden="1" customHeight="1" x14ac:dyDescent="0.2">
      <c r="DU121" s="259"/>
    </row>
  </sheetData>
  <sheetProtection algorithmName="SHA-512" hashValue="bv+Dk5xarmPeGK2JWsHEyGofA+9KBDIqLhCeKkLkTYkgSkVT31vp6QX6UwuprXkLio6N2slK1F1vy2hkRZDhUw==" saltValue="EmdecQQaiCNmUyi5tcd7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575</v>
      </c>
    </row>
  </sheetData>
  <sheetProtection algorithmName="SHA-512" hashValue="CBBGFPlozuTIopKhTMKUDWbRWL6S3fYV3TTfJt9VgVFA+GIxNDwmYkRLWrSsCeCPRg10cd0l+ky6DdXjahoJzA==" saltValue="IMAWCAoRwTY/KLvnp9j4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139" t="s">
        <v>3</v>
      </c>
      <c r="D47" s="1139"/>
      <c r="E47" s="1140"/>
      <c r="F47" s="11">
        <v>7.33</v>
      </c>
      <c r="G47" s="12">
        <v>8.76</v>
      </c>
      <c r="H47" s="12">
        <v>9.09</v>
      </c>
      <c r="I47" s="12">
        <v>7.81</v>
      </c>
      <c r="J47" s="13">
        <v>9.07</v>
      </c>
    </row>
    <row r="48" spans="2:10" ht="57.75" customHeight="1" x14ac:dyDescent="0.2">
      <c r="B48" s="14"/>
      <c r="C48" s="1141" t="s">
        <v>4</v>
      </c>
      <c r="D48" s="1141"/>
      <c r="E48" s="1142"/>
      <c r="F48" s="15">
        <v>3.01</v>
      </c>
      <c r="G48" s="16">
        <v>3.73</v>
      </c>
      <c r="H48" s="16">
        <v>3.47</v>
      </c>
      <c r="I48" s="16">
        <v>4.72</v>
      </c>
      <c r="J48" s="17">
        <v>3.52</v>
      </c>
    </row>
    <row r="49" spans="2:10" ht="57.75" customHeight="1" thickBot="1" x14ac:dyDescent="0.25">
      <c r="B49" s="18"/>
      <c r="C49" s="1143" t="s">
        <v>5</v>
      </c>
      <c r="D49" s="1143"/>
      <c r="E49" s="1144"/>
      <c r="F49" s="19">
        <v>1.53</v>
      </c>
      <c r="G49" s="20">
        <v>3.79</v>
      </c>
      <c r="H49" s="20">
        <v>0.3</v>
      </c>
      <c r="I49" s="20">
        <v>2.41</v>
      </c>
      <c r="J49" s="21" t="s">
        <v>581</v>
      </c>
    </row>
    <row r="50" spans="2:10" ht="13.2" x14ac:dyDescent="0.2"/>
  </sheetData>
  <sheetProtection algorithmName="SHA-512" hashValue="Vaq9kT5zBe3qVoB/oYINobPswRhsBSSkJ+tFvvNXmm0z5J2VbEm/bNlmmxLJFlvb1Ulk6PMGHoH3GXyVBriuMg==" saltValue="JpeuQoGbPrHLOMhJfG5I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2024-03-14T03:39:56Z</dcterms:created>
  <dcterms:modified xsi:type="dcterms:W3CDTF">2024-03-21T00:48:10Z</dcterms:modified>
  <cp:category/>
</cp:coreProperties>
</file>