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4決算\07_市町村回答\"/>
    </mc:Choice>
  </mc:AlternateContent>
  <xr:revisionPtr revIDLastSave="0" documentId="8_{93EF94DF-A8E2-406E-86E0-EB015DE872CA}" xr6:coauthVersionLast="47" xr6:coauthVersionMax="47" xr10:uidLastSave="{00000000-0000-0000-0000-000000000000}"/>
  <bookViews>
    <workbookView xWindow="28680" yWindow="-120" windowWidth="29040" windowHeight="1584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W38" i="10"/>
  <c r="BE38" i="10"/>
  <c r="AM38" i="10"/>
  <c r="U38" i="10"/>
  <c r="U37" i="10"/>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AM37" i="10" s="1"/>
  <c r="BE34" i="10"/>
  <c r="BE35" i="10" s="1"/>
  <c r="BE36" i="10" s="1"/>
  <c r="BE37" i="10" s="1"/>
  <c r="BW34" i="10" l="1"/>
  <c r="BW35" i="10" l="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<sst xmlns="http://schemas.openxmlformats.org/spreadsheetml/2006/main" count="1148" uniqueCount="635">
  <si>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</si>
  <si>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</si>
  <si>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</si>
  <si>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</si>
  <si>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</si>
  <si>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</si>
  <si>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</si>
  <si>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</si>
  <si>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</si>
  <si>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</si>
  <si>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</si>
  <si>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</si>
  <si>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</si>
  <si>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</si>
  <si>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</si>
  <si>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</si>
  <si>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</si>
  <si>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</si>
  <si>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</si>
  <si>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</si>
  <si>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</si>
  <si>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</si>
  <si>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</si>
  <si>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</si>
  <si>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</si>
  <si>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</si>
  <si>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</si>
  <si>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</si>
  <si>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</si>
  <si>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</si>
  <si>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</si>
  <si>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</si>
  <si>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</si>
  <si>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</si>
  <si>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</si>
  <si>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</si>
  <si>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</si>
  <si>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</si>
  <si>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</si>
  <si>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</si>
  <si>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</si>
  <si>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</si>
  <si>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</si>
  <si>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</si>
  <si>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</si>
  <si>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</si>
  <si>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</si>
  <si>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</si>
  <si>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</si>
  <si>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</si>
  <si>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</si>
  <si>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</si>
  <si>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</si>
  <si>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</si>
  <si>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</si>
  <si>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</si>
  <si>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</si>
  <si>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</si>
  <si>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</si>
  <si>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</si>
  <si>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</si>
  <si>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</si>
  <si>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</si>
  <si>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</si>
  <si>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</si>
  <si>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</si>
  <si>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</si>
  <si>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</si>
  <si>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</si>
  <si>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</si>
  <si>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</si>
  <si>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</si>
  <si>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</si>
  <si>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</si>
  <si>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</si>
  <si>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</si>
  <si>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</si>
  <si>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</si>
  <si>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</si>
  <si>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</si>
  <si>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</si>
  <si>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</si>
  <si>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</si>
  <si>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</si>
  <si>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</si>
  <si>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</si>
  <si>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</si>
  <si>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</si>
  <si>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</si>
  <si>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</si>
  <si>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</si>
  <si>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</si>
  <si>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</si>
  <si>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</si>
  <si>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</si>
  <si>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</si>
  <si>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</si>
  <si>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</si>
  <si>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</si>
  <si>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</si>
  <si>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</si>
  <si>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</si>
  <si>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</si>
  <si>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</si>
  <si>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</si>
  <si>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</si>
  <si>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</si>
  <si>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</si>
  <si>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</si>
  <si>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</si>
  <si>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</si>
  <si>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</si>
  <si>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</si>
  <si>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</si>
  <si>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</si>
  <si>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</si>
  <si>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</si>
  <si>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</si>
  <si>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</si>
  <si>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</si>
  <si>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</si>
  <si>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</si>
  <si>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</si>
  <si>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</si>
  <si>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</si>
  <si>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</si>
  <si>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</si>
  <si>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</si>
  <si>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</si>
  <si>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</si>
  <si>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</si>
  <si>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</si>
  <si>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</si>
  <si>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</si>
  <si>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</si>
  <si>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</si>
  <si>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</si>
  <si>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</si>
  <si>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</si>
  <si>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</si>
  <si>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</si>
  <si>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</si>
  <si>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</si>
  <si>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</si>
  <si>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</si>
  <si>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</si>
  <si>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</si>
  <si>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</si>
  <si>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</si>
  <si>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</si>
  <si>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</si>
  <si>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</si>
  <si>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</si>
  <si>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</si>
  <si>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</si>
  <si>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</si>
  <si>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</si>
  <si>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</si>
  <si>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</si>
  <si>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</si>
  <si>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</si>
  <si>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</si>
  <si>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</si>
  <si>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</si>
  <si>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</si>
  <si>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</si>
  <si>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</si>
  <si>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</si>
  <si>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</si>
  <si>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</si>
  <si>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</si>
  <si>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</si>
  <si>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</si>
  <si>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</si>
  <si>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</si>
  <si>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</si>
  <si>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</si>
  <si>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</si>
  <si>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</si>
  <si>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</si>
  <si>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</si>
  <si>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</si>
  <si>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</si>
  <si>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</si>
  <si>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</si>
  <si>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</si>
  <si>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</si>
  <si>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</si>
  <si>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</si>
  <si>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</si>
  <si>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</si>
  <si>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</si>
  <si>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</si>
  <si>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</si>
  <si>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</si>
  <si>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</si>
  <si>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</si>
  <si>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</si>
  <si>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</si>
  <si>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</si>
  <si>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</si>
  <si>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</si>
  <si>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</si>
  <si>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</si>
  <si>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</si>
  <si>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</si>
  <si>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</si>
  <si>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</si>
  <si>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</si>
  <si>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</si>
  <si>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</si>
  <si>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</si>
  <si>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</si>
  <si>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</si>
  <si>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</si>
  <si>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</si>
  <si>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</si>
  <si>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</si>
  <si>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</si>
  <si>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鳥取県鳥取市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</si>
  <si>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</si>
  <si>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</si>
  <si>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</si>
  <si>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</si>
  <si>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</si>
  <si>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</si>
  <si>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</si>
  <si>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</si>
  <si>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</si>
  <si>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</si>
  <si>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</si>
  <si>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</si>
  <si>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</si>
  <si>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</si>
  <si>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</si>
  <si>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</si>
  <si>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</si>
  <si>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</si>
  <si>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</si>
  <si>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</si>
  <si>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</si>
  <si>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</si>
  <si>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</si>
  <si>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</si>
  <si>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</si>
  <si>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</si>
  <si>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</si>
  <si>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</si>
  <si>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</si>
  <si>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</si>
  <si>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</si>
  <si>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</si>
  <si>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</si>
  <si>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</si>
  <si>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</si>
  <si>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</si>
  <si>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</si>
  <si>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</si>
  <si>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</si>
  <si>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</si>
  <si>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</si>
  <si>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</si>
  <si>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</si>
  <si>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</si>
  <si>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</si>
  <si>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</si>
  <si>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</si>
  <si>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</si>
  <si>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</si>
  <si>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</si>
  <si>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</si>
  <si>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</si>
  <si>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</si>
  <si>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</si>
  <si>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</si>
  <si>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</si>
  <si>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</si>
  <si>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</si>
  <si>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</si>
  <si>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</si>
  <si>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</si>
  <si>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</si>
  <si>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</si>
  <si>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</si>
  <si>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</si>
  <si>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</si>
  <si>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</si>
  <si>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</si>
  <si>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</si>
  <si>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</si>
  <si>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</si>
  <si>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</si>
  <si>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</si>
  <si>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</si>
  <si>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</si>
  <si>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</si>
  <si>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</si>
  <si>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</si>
  <si>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</si>
  <si>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</si>
  <si>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</si>
  <si>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</si>
  <si>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</si>
  <si>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</si>
  <si>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</si>
  <si>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</si>
  <si>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</si>
  <si>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</si>
  <si>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</si>
  <si>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</si>
  <si>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</si>
  <si>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</si>
  <si>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</si>
  <si>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</si>
  <si>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</si>
  <si>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</si>
  <si>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</si>
  <si>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</si>
  <si>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</si>
  <si>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</si>
  <si>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</si>
  <si>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</si>
  <si>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</si>
  <si>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</si>
  <si>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</si>
  <si>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</si>
  <si>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</si>
  <si>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</si>
  <si>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</si>
  <si>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</si>
  <si>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</si>
  <si>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</si>
  <si>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</si>
  <si>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</si>
  <si>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</si>
  <si>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</si>
  <si>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</si>
  <si>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</si>
  <si>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</si>
  <si>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</si>
  <si>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</si>
  <si>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</si>
  <si>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</si>
  <si>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</si>
  <si>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</si>
  <si>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</si>
  <si>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</si>
  <si>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</si>
  <si>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</si>
  <si>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</si>
  <si>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</si>
  <si>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</si>
  <si>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</si>
  <si>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</si>
  <si>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</si>
  <si>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</si>
  <si>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</si>
  <si>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</si>
  <si>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</si>
  <si>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</si>
  <si>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</si>
  <si>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</si>
  <si>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</si>
  <si>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</si>
  <si>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</si>
  <si>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</si>
  <si>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</si>
  <si>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</si>
  <si>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</si>
  <si>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</si>
  <si>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</si>
  <si>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鳥取県鳥取市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</si>
  <si>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</si>
  <si>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</si>
  <si>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</si>
  <si>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</si>
  <si>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</si>
  <si>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</si>
  <si>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</si>
  <si>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</si>
  <si>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</si>
  <si>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</si>
  <si>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</si>
  <si>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</si>
  <si>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</si>
  <si>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</si>
  <si>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</si>
  <si>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</si>
  <si>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</si>
  <si>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</si>
  <si>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</si>
  <si>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</si>
  <si>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</si>
  <si>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t>
    <phoneticPr fontId="5"/>
  </si>
  <si>
    <t>高齢者・障害者住宅整備資金貸付事業費</t>
    <phoneticPr fontId="5"/>
  </si>
  <si>
    <t>土地取得費</t>
    <phoneticPr fontId="5"/>
  </si>
  <si>
    <t>-</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</si>
  <si>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</si>
  <si>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</si>
  <si>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</si>
  <si>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</si>
  <si>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</si>
  <si>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</si>
  <si>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</si>
  <si>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</si>
  <si>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</si>
  <si>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</si>
  <si>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</si>
  <si>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</si>
  <si>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</si>
  <si>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</si>
  <si>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</si>
  <si>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</si>
  <si>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</si>
  <si>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介護保険費</t>
    <phoneticPr fontId="5"/>
  </si>
  <si>
    <t>後期高齢者医療費</t>
    <phoneticPr fontId="5"/>
  </si>
  <si>
    <t>水道事業</t>
    <phoneticPr fontId="5"/>
  </si>
  <si>
    <t>法適用企業</t>
    <phoneticPr fontId="5"/>
  </si>
  <si>
    <t>工業用水道事業</t>
    <phoneticPr fontId="5"/>
  </si>
  <si>
    <t>病院事業</t>
    <phoneticPr fontId="5"/>
  </si>
  <si>
    <t>法適用企業</t>
    <phoneticPr fontId="5"/>
  </si>
  <si>
    <t>下水道等事業</t>
    <phoneticPr fontId="5"/>
  </si>
  <si>
    <t>法適用企業</t>
    <phoneticPr fontId="5"/>
  </si>
  <si>
    <t>電気事業費</t>
    <phoneticPr fontId="5"/>
  </si>
  <si>
    <t>-</t>
    <phoneticPr fontId="5"/>
  </si>
  <si>
    <t>法非適用企業</t>
    <phoneticPr fontId="5"/>
  </si>
  <si>
    <t>公設地方卸売市場事業費</t>
    <phoneticPr fontId="5"/>
  </si>
  <si>
    <t>-</t>
    <phoneticPr fontId="5"/>
  </si>
  <si>
    <t>法非適用企業</t>
    <phoneticPr fontId="5"/>
  </si>
  <si>
    <t>観光施設運営事業費</t>
    <phoneticPr fontId="5"/>
  </si>
  <si>
    <t>-</t>
    <phoneticPr fontId="5"/>
  </si>
  <si>
    <t>温泉事業費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</si>
  <si>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</si>
  <si>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</si>
  <si>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</si>
  <si>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</si>
  <si>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</si>
  <si>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</si>
  <si>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</si>
  <si>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</si>
  <si>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</si>
  <si>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</si>
  <si>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</si>
  <si>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</si>
  <si>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</si>
  <si>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</si>
  <si>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</si>
  <si>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</si>
  <si>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</si>
  <si>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</si>
  <si>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</si>
  <si>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</si>
  <si>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</si>
  <si>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</si>
  <si>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</si>
  <si>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</si>
  <si>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</si>
  <si>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</si>
  <si>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</si>
  <si>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</si>
  <si>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</si>
  <si>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</si>
  <si>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</si>
  <si>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</si>
  <si>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</si>
  <si>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</si>
  <si>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</si>
  <si>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</si>
  <si>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</si>
  <si>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</si>
  <si>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</si>
  <si>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</si>
  <si>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</si>
  <si>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</si>
  <si>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</si>
  <si>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</si>
  <si>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</si>
  <si>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</si>
  <si>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</si>
  <si>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</si>
  <si>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</si>
  <si>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</si>
  <si>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</si>
  <si>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</si>
  <si>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</si>
  <si>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</si>
  <si>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</si>
  <si>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</si>
  <si>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</si>
  <si>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</si>
  <si>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</si>
  <si>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</si>
  <si>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</si>
  <si>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</si>
  <si>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</si>
  <si>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</si>
  <si>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</si>
  <si>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</si>
  <si>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</si>
  <si>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</si>
  <si>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</si>
  <si>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</si>
  <si>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</si>
  <si>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</si>
  <si>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</si>
  <si>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</si>
  <si>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</si>
  <si>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</si>
  <si>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</si>
  <si>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</si>
  <si>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</si>
  <si>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</si>
  <si>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</si>
  <si>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</si>
  <si>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</si>
  <si>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</si>
  <si>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</si>
  <si>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</si>
  <si>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</si>
  <si>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</si>
  <si>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</si>
  <si>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</si>
  <si>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</si>
  <si>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</si>
  <si>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</si>
  <si>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</si>
  <si>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</si>
  <si>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</si>
  <si>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</si>
  <si>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</si>
  <si>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</si>
  <si>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</si>
  <si>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</si>
  <si>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</si>
  <si>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</si>
  <si>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</si>
  <si>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</si>
  <si>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</si>
  <si>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</si>
  <si>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</si>
  <si>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</si>
  <si>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</si>
  <si>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</si>
  <si>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</si>
  <si>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</si>
  <si>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</si>
  <si>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</si>
  <si>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</si>
  <si>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</si>
  <si>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</si>
  <si>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</si>
  <si>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</si>
  <si>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</si>
  <si>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</si>
  <si>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</si>
  <si>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</si>
  <si>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</si>
  <si>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</si>
  <si>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</si>
  <si>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</si>
  <si>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</si>
  <si>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</si>
  <si>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</si>
  <si>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</si>
  <si>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</si>
  <si>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</si>
  <si>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</si>
  <si>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</si>
  <si>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</si>
  <si>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</si>
  <si>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</si>
  <si>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</si>
  <si>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</si>
  <si>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</si>
  <si>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</si>
  <si>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</si>
  <si>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</si>
  <si>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</si>
  <si>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</si>
  <si>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</si>
  <si>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</si>
  <si>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</si>
  <si>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0.38</t>
  </si>
  <si>
    <t>▲ 0.28</t>
  </si>
  <si>
    <t>下水道等事業</t>
  </si>
  <si>
    <t>病院事業</t>
  </si>
  <si>
    <t>一般会計</t>
  </si>
  <si>
    <t>水道事業</t>
  </si>
  <si>
    <t>介護保険費</t>
  </si>
  <si>
    <t>国民健康保険費</t>
  </si>
  <si>
    <t>母子父子寡婦福祉資金貸付事業費</t>
  </si>
  <si>
    <t>工業用水道事業</t>
  </si>
  <si>
    <t>その他会計（赤字）</t>
  </si>
  <si>
    <t>その他会計（黒字）</t>
  </si>
  <si>
    <t>（百万円）</t>
    <phoneticPr fontId="5"/>
  </si>
  <si>
    <t>H30</t>
    <phoneticPr fontId="5"/>
  </si>
  <si>
    <t>R01</t>
    <phoneticPr fontId="5"/>
  </si>
  <si>
    <t>R02</t>
    <phoneticPr fontId="5"/>
  </si>
  <si>
    <t>R03</t>
    <phoneticPr fontId="5"/>
  </si>
  <si>
    <t>R04</t>
    <phoneticPr fontId="5"/>
  </si>
  <si>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</si>
  <si>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</si>
  <si>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</si>
  <si>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</si>
  <si>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</si>
  <si>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</si>
  <si>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</si>
  <si>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</si>
  <si>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</si>
  <si>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</si>
  <si>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</si>
  <si>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</si>
  <si>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</si>
  <si>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</si>
  <si>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</si>
  <si>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</si>
  <si>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</si>
  <si>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</si>
  <si>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</si>
  <si>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</si>
  <si>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</si>
  <si>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</si>
  <si>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</si>
  <si>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</si>
  <si>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</si>
  <si>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</si>
  <si>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</si>
  <si>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</si>
  <si>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</si>
  <si>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</si>
  <si>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</si>
  <si>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</si>
  <si>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</si>
  <si>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将来負担比率は類似団体と比較して高くなっているものの、有形固定資産減価償却率は類似団体と比較して低くなっている。
主な要因としては、市民体育館再整備や学校教育施設の増改築など大型事業の実施、道路インフラの長寿命化事業等の実施により、標準財政規模に占める起債残高が類似団体に比べて高まっている一方で、施設の老朽化対策の成果が有形固定資産減価償却率の低水準化という形で表れているものと考えられる。引き続き、平成27年度に策定した「公共施設等総合管理計画」及び令和5年度に策定した「公共施設再配置の推進に向けた取組方針」に基づき、公共施設等の集約化や複合化により総量縮減や老朽化対策を図る必要がある。
</t>
    <rPh sb="66" eb="71">
      <t>シミンタイイクカン</t>
    </rPh>
    <rPh sb="71" eb="72">
      <t>サイ</t>
    </rPh>
    <rPh sb="72" eb="74">
      <t>セイビ</t>
    </rPh>
    <rPh sb="283" eb="286">
      <t>ロウキュウカ</t>
    </rPh>
    <rPh sb="286" eb="288">
      <t>タイサク</t>
    </rPh>
    <phoneticPr fontId="2"/>
  </si>
  <si>
    <t>将来負担比率、実質公債費比率ともに類似団体と比較して高くなっているものの両指標とも低下傾向にある。
平成16年度の1市8町村の合併に伴う関連事業の財源として積極的な起債発行を行ったことにより、標準財政規模に占める起債残高及び公債費が類似団体に比べて高まっていたが、第5次鳥取市行財政改革大綱（Ｈ22～26）及び第6次鳥取市行財政改革大綱（Ｈ27～Ｒ元）、第7次鳥取市行財政改革大綱（R2～R6）に基づき新規起債発行額を抑制するとともに、引き続き、計画的な起債発行を進めるとともに、交付税の算入率が高い有利な起債を厳選して活用していくことで、将来負担比率及び実質公債費比率ともに毎年度着実に低下させ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</si>
</sst>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D51C-45B7-A4A7-31E39A5045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57541</c:v>
                </c:pt>
                <c:pt idx="1">
                  <c:v>79578</c:v>
                </c:pt>
                <c:pt idx="2">
                  <c:v>45599</c:v>
                </c:pt>
                <c:pt idx="3">
                  <c:v>52195</c:v>
                </c:pt>
                <c:pt idx="4">
                  <c:v>46574</c:v>
                </c:pt>
              </c:numCache>
            </c:numRef>
          </c:val>
          <c:smooth val="0"/>
          <c:extLst>
            <c:ext xmlns:c16="http://schemas.microsoft.com/office/drawing/2014/chart" uri="{C3380CC4-5D6E-409C-BE32-E72D297353CC}">
              <c16:uniqueId val="{00000001-D51C-45B7-A4A7-31E39A5045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4.32</c:v>
                </c:pt>
                <c:pt idx="1">
                  <c:v>3.79</c:v>
                </c:pt>
                <c:pt idx="2">
                  <c:v>4.16</c:v>
                </c:pt>
                <c:pt idx="3">
                  <c:v>5.8</c:v>
                </c:pt>
                <c:pt idx="4">
                  <c:v>5.24</c:v>
                </c:pt>
              </c:numCache>
            </c:numRef>
          </c:val>
          <c:extLst>
            <c:ext xmlns:c16="http://schemas.microsoft.com/office/drawing/2014/chart" uri="{C3380CC4-5D6E-409C-BE32-E72D297353CC}">
              <c16:uniqueId val="{00000000-A990-47F6-9355-BCD759E473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6.74</c:v>
                </c:pt>
                <c:pt idx="1">
                  <c:v>7.45</c:v>
                </c:pt>
                <c:pt idx="2">
                  <c:v>6.42</c:v>
                </c:pt>
                <c:pt idx="3">
                  <c:v>6.66</c:v>
                </c:pt>
                <c:pt idx="4">
                  <c:v>7.32</c:v>
                </c:pt>
              </c:numCache>
            </c:numRef>
          </c:val>
          <c:extLst>
            <c:ext xmlns:c16="http://schemas.microsoft.com/office/drawing/2014/chart" uri="{C3380CC4-5D6E-409C-BE32-E72D297353CC}">
              <c16:uniqueId val="{00000001-A990-47F6-9355-BCD759E473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0.09</c:v>
                </c:pt>
                <c:pt idx="2">
                  <c:v>-0.38</c:v>
                </c:pt>
                <c:pt idx="3">
                  <c:v>2.2599999999999998</c:v>
                </c:pt>
                <c:pt idx="4">
                  <c:v>-0.28000000000000003</c:v>
                </c:pt>
              </c:numCache>
            </c:numRef>
          </c:val>
          <c:smooth val="0"/>
          <c:extLst>
            <c:ext xmlns:c16="http://schemas.microsoft.com/office/drawing/2014/chart" uri="{C3380CC4-5D6E-409C-BE32-E72D297353CC}">
              <c16:uniqueId val="{00000002-A990-47F6-9355-BCD759E473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0.1</c:v>
                </c:pt>
                <c:pt idx="4">
                  <c:v>#N/A</c:v>
                </c:pt>
                <c:pt idx="5">
                  <c:v>0.08</c:v>
                </c:pt>
                <c:pt idx="6">
                  <c:v>#N/A</c:v>
                </c:pt>
                <c:pt idx="7">
                  <c:v>0.01</c:v>
                </c:pt>
                <c:pt idx="8">
                  <c:v>#N/A</c:v>
                </c:pt>
                <c:pt idx="9">
                  <c:v>0.02</c:v>
                </c:pt>
              </c:numCache>
            </c:numRef>
          </c:val>
          <c:extLst>
            <c:ext xmlns:c16="http://schemas.microsoft.com/office/drawing/2014/chart" uri="{C3380CC4-5D6E-409C-BE32-E72D297353CC}">
              <c16:uniqueId val="{00000000-DDC7-415D-9F24-4FC5D963E6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C7-415D-9F24-4FC5D963E656}"/>
            </c:ext>
          </c:extLst>
        </c:ser>
        <c:ser>
          <c:idx val="2"/>
          <c:order val="2"/>
          <c:tx>
            <c:strRef>
              <c:f>データシート!$A$29</c:f>
              <c:strCache>
                <c:ptCount val="1"/>
                <c:pt idx="0">
                  <c:v>工業用水道事業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DC7-415D-9F24-4FC5D963E656}"/>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0.06</c:v>
                </c:pt>
                <c:pt idx="4">
                  <c:v>#N/A</c:v>
                </c:pt>
                <c:pt idx="5">
                  <c:v>0.11</c:v>
                </c:pt>
                <c:pt idx="6">
                  <c:v>#N/A</c:v>
                </c:pt>
                <c:pt idx="7">
                  <c:v>0.15</c:v>
                </c:pt>
                <c:pt idx="8">
                  <c:v>#N/A</c:v>
                </c:pt>
                <c:pt idx="9">
                  <c:v>0.1</c:v>
                </c:pt>
              </c:numCache>
            </c:numRef>
          </c:val>
          <c:extLst>
            <c:ext xmlns:c16="http://schemas.microsoft.com/office/drawing/2014/chart" uri="{C3380CC4-5D6E-409C-BE32-E72D297353CC}">
              <c16:uniqueId val="{00000003-DDC7-415D-9F24-4FC5D963E656}"/>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1.05</c:v>
                </c:pt>
                <c:pt idx="2">
                  <c:v>#N/A</c:v>
                </c:pt>
                <c:pt idx="3">
                  <c:v>0.54</c:v>
                </c:pt>
                <c:pt idx="4">
                  <c:v>#N/A</c:v>
                </c:pt>
                <c:pt idx="5">
                  <c:v>0.39</c:v>
                </c:pt>
                <c:pt idx="6">
                  <c:v>#N/A</c:v>
                </c:pt>
                <c:pt idx="7">
                  <c:v>0.46</c:v>
                </c:pt>
                <c:pt idx="8">
                  <c:v>#N/A</c:v>
                </c:pt>
                <c:pt idx="9">
                  <c:v>0.19</c:v>
                </c:pt>
              </c:numCache>
            </c:numRef>
          </c:val>
          <c:extLst>
            <c:ext xmlns:c16="http://schemas.microsoft.com/office/drawing/2014/chart" uri="{C3380CC4-5D6E-409C-BE32-E72D297353CC}">
              <c16:uniqueId val="{00000004-DDC7-415D-9F24-4FC5D963E656}"/>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1.31</c:v>
                </c:pt>
                <c:pt idx="4">
                  <c:v>#N/A</c:v>
                </c:pt>
                <c:pt idx="5">
                  <c:v>1.73</c:v>
                </c:pt>
                <c:pt idx="6">
                  <c:v>#N/A</c:v>
                </c:pt>
                <c:pt idx="7">
                  <c:v>2.21</c:v>
                </c:pt>
                <c:pt idx="8">
                  <c:v>#N/A</c:v>
                </c:pt>
                <c:pt idx="9">
                  <c:v>2.12</c:v>
                </c:pt>
              </c:numCache>
            </c:numRef>
          </c:val>
          <c:extLst>
            <c:ext xmlns:c16="http://schemas.microsoft.com/office/drawing/2014/chart" uri="{C3380CC4-5D6E-409C-BE32-E72D297353CC}">
              <c16:uniqueId val="{00000005-DDC7-415D-9F24-4FC5D963E656}"/>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4.22</c:v>
                </c:pt>
                <c:pt idx="2">
                  <c:v>#N/A</c:v>
                </c:pt>
                <c:pt idx="3">
                  <c:v>3.81</c:v>
                </c:pt>
                <c:pt idx="4">
                  <c:v>#N/A</c:v>
                </c:pt>
                <c:pt idx="5">
                  <c:v>4</c:v>
                </c:pt>
                <c:pt idx="6">
                  <c:v>#N/A</c:v>
                </c:pt>
                <c:pt idx="7">
                  <c:v>4.2300000000000004</c:v>
                </c:pt>
                <c:pt idx="8">
                  <c:v>#N/A</c:v>
                </c:pt>
                <c:pt idx="9">
                  <c:v>4.5</c:v>
                </c:pt>
              </c:numCache>
            </c:numRef>
          </c:val>
          <c:extLst>
            <c:ext xmlns:c16="http://schemas.microsoft.com/office/drawing/2014/chart" uri="{C3380CC4-5D6E-409C-BE32-E72D297353CC}">
              <c16:uniqueId val="{00000006-DDC7-415D-9F24-4FC5D963E6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4.28</c:v>
                </c:pt>
                <c:pt idx="2">
                  <c:v>#N/A</c:v>
                </c:pt>
                <c:pt idx="3">
                  <c:v>3.66</c:v>
                </c:pt>
                <c:pt idx="4">
                  <c:v>#N/A</c:v>
                </c:pt>
                <c:pt idx="5">
                  <c:v>4.01</c:v>
                </c:pt>
                <c:pt idx="6">
                  <c:v>#N/A</c:v>
                </c:pt>
                <c:pt idx="7">
                  <c:v>5.64</c:v>
                </c:pt>
                <c:pt idx="8">
                  <c:v>#N/A</c:v>
                </c:pt>
                <c:pt idx="9">
                  <c:v>5.12</c:v>
                </c:pt>
              </c:numCache>
            </c:numRef>
          </c:val>
          <c:extLst>
            <c:ext xmlns:c16="http://schemas.microsoft.com/office/drawing/2014/chart" uri="{C3380CC4-5D6E-409C-BE32-E72D297353CC}">
              <c16:uniqueId val="{00000007-DDC7-415D-9F24-4FC5D963E656}"/>
            </c:ext>
          </c:extLst>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4.54</c:v>
                </c:pt>
                <c:pt idx="2">
                  <c:v>#N/A</c:v>
                </c:pt>
                <c:pt idx="3">
                  <c:v>3.18</c:v>
                </c:pt>
                <c:pt idx="4">
                  <c:v>#N/A</c:v>
                </c:pt>
                <c:pt idx="5">
                  <c:v>3.94</c:v>
                </c:pt>
                <c:pt idx="6">
                  <c:v>#N/A</c:v>
                </c:pt>
                <c:pt idx="7">
                  <c:v>5.3</c:v>
                </c:pt>
                <c:pt idx="8">
                  <c:v>#N/A</c:v>
                </c:pt>
                <c:pt idx="9">
                  <c:v>6.84</c:v>
                </c:pt>
              </c:numCache>
            </c:numRef>
          </c:val>
          <c:extLst>
            <c:ext xmlns:c16="http://schemas.microsoft.com/office/drawing/2014/chart" uri="{C3380CC4-5D6E-409C-BE32-E72D297353CC}">
              <c16:uniqueId val="{00000008-DDC7-415D-9F24-4FC5D963E656}"/>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5.27</c:v>
                </c:pt>
                <c:pt idx="2">
                  <c:v>#N/A</c:v>
                </c:pt>
                <c:pt idx="3">
                  <c:v>5.93</c:v>
                </c:pt>
                <c:pt idx="4">
                  <c:v>#N/A</c:v>
                </c:pt>
                <c:pt idx="5">
                  <c:v>6.52</c:v>
                </c:pt>
                <c:pt idx="6">
                  <c:v>#N/A</c:v>
                </c:pt>
                <c:pt idx="7">
                  <c:v>6.48</c:v>
                </c:pt>
                <c:pt idx="8">
                  <c:v>#N/A</c:v>
                </c:pt>
                <c:pt idx="9">
                  <c:v>7.14</c:v>
                </c:pt>
              </c:numCache>
            </c:numRef>
          </c:val>
          <c:extLst>
            <c:ext xmlns:c16="http://schemas.microsoft.com/office/drawing/2014/chart" uri="{C3380CC4-5D6E-409C-BE32-E72D297353CC}">
              <c16:uniqueId val="{00000009-DDC7-415D-9F24-4FC5D963E6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10439</c:v>
                </c:pt>
                <c:pt idx="5">
                  <c:v>10437</c:v>
                </c:pt>
                <c:pt idx="8">
                  <c:v>10402</c:v>
                </c:pt>
                <c:pt idx="11">
                  <c:v>10384</c:v>
                </c:pt>
                <c:pt idx="14">
                  <c:v>10185</c:v>
                </c:pt>
              </c:numCache>
            </c:numRef>
          </c:val>
          <c:extLst>
            <c:ext xmlns:c16="http://schemas.microsoft.com/office/drawing/2014/chart" uri="{C3380CC4-5D6E-409C-BE32-E72D297353CC}">
              <c16:uniqueId val="{00000000-120F-4704-B03E-B1743CE0A7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12</c:v>
                </c:pt>
                <c:pt idx="9">
                  <c:v>12</c:v>
                </c:pt>
                <c:pt idx="12">
                  <c:v>7</c:v>
                </c:pt>
              </c:numCache>
            </c:numRef>
          </c:val>
          <c:extLst>
            <c:ext xmlns:c16="http://schemas.microsoft.com/office/drawing/2014/chart" uri="{C3380CC4-5D6E-409C-BE32-E72D297353CC}">
              <c16:uniqueId val="{00000001-120F-4704-B03E-B1743CE0A7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28</c:v>
                </c:pt>
                <c:pt idx="6">
                  <c:v>19</c:v>
                </c:pt>
                <c:pt idx="9">
                  <c:v>14</c:v>
                </c:pt>
                <c:pt idx="12">
                  <c:v>10</c:v>
                </c:pt>
              </c:numCache>
            </c:numRef>
          </c:val>
          <c:extLst>
            <c:ext xmlns:c16="http://schemas.microsoft.com/office/drawing/2014/chart" uri="{C3380CC4-5D6E-409C-BE32-E72D297353CC}">
              <c16:uniqueId val="{00000002-120F-4704-B03E-B1743CE0A7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343</c:v>
                </c:pt>
                <c:pt idx="3">
                  <c:v>332</c:v>
                </c:pt>
                <c:pt idx="6">
                  <c:v>349</c:v>
                </c:pt>
                <c:pt idx="9">
                  <c:v>358</c:v>
                </c:pt>
                <c:pt idx="12">
                  <c:v>319</c:v>
                </c:pt>
              </c:numCache>
            </c:numRef>
          </c:val>
          <c:extLst>
            <c:ext xmlns:c16="http://schemas.microsoft.com/office/drawing/2014/chart" uri="{C3380CC4-5D6E-409C-BE32-E72D297353CC}">
              <c16:uniqueId val="{00000003-120F-4704-B03E-B1743CE0A7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4612</c:v>
                </c:pt>
                <c:pt idx="3">
                  <c:v>4515</c:v>
                </c:pt>
                <c:pt idx="6">
                  <c:v>4214</c:v>
                </c:pt>
                <c:pt idx="9">
                  <c:v>4098</c:v>
                </c:pt>
                <c:pt idx="12">
                  <c:v>4013</c:v>
                </c:pt>
              </c:numCache>
            </c:numRef>
          </c:val>
          <c:extLst>
            <c:ext xmlns:c16="http://schemas.microsoft.com/office/drawing/2014/chart" uri="{C3380CC4-5D6E-409C-BE32-E72D297353CC}">
              <c16:uniqueId val="{00000004-120F-4704-B03E-B1743CE0A7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F-4704-B03E-B1743CE0A7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0F-4704-B03E-B1743CE0A7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9712</c:v>
                </c:pt>
                <c:pt idx="3">
                  <c:v>9603</c:v>
                </c:pt>
                <c:pt idx="6">
                  <c:v>9484</c:v>
                </c:pt>
                <c:pt idx="9">
                  <c:v>9554</c:v>
                </c:pt>
                <c:pt idx="12">
                  <c:v>9732</c:v>
                </c:pt>
              </c:numCache>
            </c:numRef>
          </c:val>
          <c:extLst>
            <c:ext xmlns:c16="http://schemas.microsoft.com/office/drawing/2014/chart" uri="{C3380CC4-5D6E-409C-BE32-E72D297353CC}">
              <c16:uniqueId val="{00000007-120F-4704-B03E-B1743CE0A7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4262</c:v>
                </c:pt>
                <c:pt idx="2">
                  <c:v>#N/A</c:v>
                </c:pt>
                <c:pt idx="3">
                  <c:v>#N/A</c:v>
                </c:pt>
                <c:pt idx="4">
                  <c:v>4041</c:v>
                </c:pt>
                <c:pt idx="5">
                  <c:v>#N/A</c:v>
                </c:pt>
                <c:pt idx="6">
                  <c:v>#N/A</c:v>
                </c:pt>
                <c:pt idx="7">
                  <c:v>3676</c:v>
                </c:pt>
                <c:pt idx="8">
                  <c:v>#N/A</c:v>
                </c:pt>
                <c:pt idx="9">
                  <c:v>#N/A</c:v>
                </c:pt>
                <c:pt idx="10">
                  <c:v>3652</c:v>
                </c:pt>
                <c:pt idx="11">
                  <c:v>#N/A</c:v>
                </c:pt>
                <c:pt idx="12">
                  <c:v>#N/A</c:v>
                </c:pt>
                <c:pt idx="13">
                  <c:v>3896</c:v>
                </c:pt>
                <c:pt idx="14">
                  <c:v>#N/A</c:v>
                </c:pt>
              </c:numCache>
            </c:numRef>
          </c:val>
          <c:smooth val="0"/>
          <c:extLst>
            <c:ext xmlns:c16="http://schemas.microsoft.com/office/drawing/2014/chart" uri="{C3380CC4-5D6E-409C-BE32-E72D297353CC}">
              <c16:uniqueId val="{00000008-120F-4704-B03E-B1743CE0A7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108813</c:v>
                </c:pt>
                <c:pt idx="5">
                  <c:v>110585</c:v>
                </c:pt>
                <c:pt idx="8">
                  <c:v>109620</c:v>
                </c:pt>
                <c:pt idx="11">
                  <c:v>108593</c:v>
                </c:pt>
                <c:pt idx="14">
                  <c:v>104735</c:v>
                </c:pt>
              </c:numCache>
            </c:numRef>
          </c:val>
          <c:extLst>
            <c:ext xmlns:c16="http://schemas.microsoft.com/office/drawing/2014/chart" uri="{C3380CC4-5D6E-409C-BE32-E72D297353CC}">
              <c16:uniqueId val="{00000000-AFDA-45A5-9DFD-7F5F4B514E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18726</c:v>
                </c:pt>
                <c:pt idx="5">
                  <c:v>17989</c:v>
                </c:pt>
                <c:pt idx="8">
                  <c:v>17818</c:v>
                </c:pt>
                <c:pt idx="11">
                  <c:v>18048</c:v>
                </c:pt>
                <c:pt idx="14">
                  <c:v>18503</c:v>
                </c:pt>
              </c:numCache>
            </c:numRef>
          </c:val>
          <c:extLst>
            <c:ext xmlns:c16="http://schemas.microsoft.com/office/drawing/2014/chart" uri="{C3380CC4-5D6E-409C-BE32-E72D297353CC}">
              <c16:uniqueId val="{00000001-AFDA-45A5-9DFD-7F5F4B514E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13648</c:v>
                </c:pt>
                <c:pt idx="5">
                  <c:v>13514</c:v>
                </c:pt>
                <c:pt idx="8">
                  <c:v>12537</c:v>
                </c:pt>
                <c:pt idx="11">
                  <c:v>13457</c:v>
                </c:pt>
                <c:pt idx="14">
                  <c:v>14404</c:v>
                </c:pt>
              </c:numCache>
            </c:numRef>
          </c:val>
          <c:extLst>
            <c:ext xmlns:c16="http://schemas.microsoft.com/office/drawing/2014/chart" uri="{C3380CC4-5D6E-409C-BE32-E72D297353CC}">
              <c16:uniqueId val="{00000002-AFDA-45A5-9DFD-7F5F4B514E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DA-45A5-9DFD-7F5F4B514E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DA-45A5-9DFD-7F5F4B514E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1938</c:v>
                </c:pt>
                <c:pt idx="3">
                  <c:v>1990</c:v>
                </c:pt>
                <c:pt idx="6">
                  <c:v>2225</c:v>
                </c:pt>
                <c:pt idx="9">
                  <c:v>2047</c:v>
                </c:pt>
                <c:pt idx="12">
                  <c:v>2127</c:v>
                </c:pt>
              </c:numCache>
            </c:numRef>
          </c:val>
          <c:extLst>
            <c:ext xmlns:c16="http://schemas.microsoft.com/office/drawing/2014/chart" uri="{C3380CC4-5D6E-409C-BE32-E72D297353CC}">
              <c16:uniqueId val="{00000005-AFDA-45A5-9DFD-7F5F4B514E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9290</c:v>
                </c:pt>
                <c:pt idx="3">
                  <c:v>9260</c:v>
                </c:pt>
                <c:pt idx="6">
                  <c:v>9063</c:v>
                </c:pt>
                <c:pt idx="9">
                  <c:v>8938</c:v>
                </c:pt>
                <c:pt idx="12">
                  <c:v>9037</c:v>
                </c:pt>
              </c:numCache>
            </c:numRef>
          </c:val>
          <c:extLst>
            <c:ext xmlns:c16="http://schemas.microsoft.com/office/drawing/2014/chart" uri="{C3380CC4-5D6E-409C-BE32-E72D297353CC}">
              <c16:uniqueId val="{00000006-AFDA-45A5-9DFD-7F5F4B514E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1986</c:v>
                </c:pt>
                <c:pt idx="3">
                  <c:v>2101</c:v>
                </c:pt>
                <c:pt idx="6">
                  <c:v>1986</c:v>
                </c:pt>
                <c:pt idx="9">
                  <c:v>2001</c:v>
                </c:pt>
                <c:pt idx="12">
                  <c:v>1951</c:v>
                </c:pt>
              </c:numCache>
            </c:numRef>
          </c:val>
          <c:extLst>
            <c:ext xmlns:c16="http://schemas.microsoft.com/office/drawing/2014/chart" uri="{C3380CC4-5D6E-409C-BE32-E72D297353CC}">
              <c16:uniqueId val="{00000007-AFDA-45A5-9DFD-7F5F4B514E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48588</c:v>
                </c:pt>
                <c:pt idx="3">
                  <c:v>46082</c:v>
                </c:pt>
                <c:pt idx="6">
                  <c:v>41854</c:v>
                </c:pt>
                <c:pt idx="9">
                  <c:v>38307</c:v>
                </c:pt>
                <c:pt idx="12">
                  <c:v>35216</c:v>
                </c:pt>
              </c:numCache>
            </c:numRef>
          </c:val>
          <c:extLst>
            <c:ext xmlns:c16="http://schemas.microsoft.com/office/drawing/2014/chart" uri="{C3380CC4-5D6E-409C-BE32-E72D297353CC}">
              <c16:uniqueId val="{00000008-AFDA-45A5-9DFD-7F5F4B514E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662</c:v>
                </c:pt>
                <c:pt idx="3">
                  <c:v>622</c:v>
                </c:pt>
                <c:pt idx="6">
                  <c:v>589</c:v>
                </c:pt>
                <c:pt idx="9">
                  <c:v>551</c:v>
                </c:pt>
                <c:pt idx="12">
                  <c:v>520</c:v>
                </c:pt>
              </c:numCache>
            </c:numRef>
          </c:val>
          <c:extLst>
            <c:ext xmlns:c16="http://schemas.microsoft.com/office/drawing/2014/chart" uri="{C3380CC4-5D6E-409C-BE32-E72D297353CC}">
              <c16:uniqueId val="{00000009-AFDA-45A5-9DFD-7F5F4B514E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104981</c:v>
                </c:pt>
                <c:pt idx="3">
                  <c:v>110750</c:v>
                </c:pt>
                <c:pt idx="6">
                  <c:v>112833</c:v>
                </c:pt>
                <c:pt idx="9">
                  <c:v>116095</c:v>
                </c:pt>
                <c:pt idx="12">
                  <c:v>115229</c:v>
                </c:pt>
              </c:numCache>
            </c:numRef>
          </c:val>
          <c:extLst>
            <c:ext xmlns:c16="http://schemas.microsoft.com/office/drawing/2014/chart" uri="{C3380CC4-5D6E-409C-BE32-E72D297353CC}">
              <c16:uniqueId val="{0000000A-AFDA-45A5-9DFD-7F5F4B514E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26259</c:v>
                </c:pt>
                <c:pt idx="2">
                  <c:v>#N/A</c:v>
                </c:pt>
                <c:pt idx="3">
                  <c:v>#N/A</c:v>
                </c:pt>
                <c:pt idx="4">
                  <c:v>28717</c:v>
                </c:pt>
                <c:pt idx="5">
                  <c:v>#N/A</c:v>
                </c:pt>
                <c:pt idx="6">
                  <c:v>#N/A</c:v>
                </c:pt>
                <c:pt idx="7">
                  <c:v>28575</c:v>
                </c:pt>
                <c:pt idx="8">
                  <c:v>#N/A</c:v>
                </c:pt>
                <c:pt idx="9">
                  <c:v>#N/A</c:v>
                </c:pt>
                <c:pt idx="10">
                  <c:v>27841</c:v>
                </c:pt>
                <c:pt idx="11">
                  <c:v>#N/A</c:v>
                </c:pt>
                <c:pt idx="12">
                  <c:v>#N/A</c:v>
                </c:pt>
                <c:pt idx="13">
                  <c:v>26438</c:v>
                </c:pt>
                <c:pt idx="14">
                  <c:v>#N/A</c:v>
                </c:pt>
              </c:numCache>
            </c:numRef>
          </c:val>
          <c:smooth val="0"/>
          <c:extLst>
            <c:ext xmlns:c16="http://schemas.microsoft.com/office/drawing/2014/chart" uri="{C3380CC4-5D6E-409C-BE32-E72D297353CC}">
              <c16:uniqueId val="{0000000B-AFDA-45A5-9DFD-7F5F4B514E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3271</c:v>
                </c:pt>
                <c:pt idx="1">
                  <c:v>3520</c:v>
                </c:pt>
                <c:pt idx="2">
                  <c:v>3757</c:v>
                </c:pt>
              </c:numCache>
            </c:numRef>
          </c:val>
          <c:extLst>
            <c:ext xmlns:c16="http://schemas.microsoft.com/office/drawing/2014/chart" uri="{C3380CC4-5D6E-409C-BE32-E72D297353CC}">
              <c16:uniqueId val="{00000000-F034-4314-A6D4-E03AB0022F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1026</c:v>
                </c:pt>
                <c:pt idx="1">
                  <c:v>1034</c:v>
                </c:pt>
                <c:pt idx="2">
                  <c:v>1043</c:v>
                </c:pt>
              </c:numCache>
            </c:numRef>
          </c:val>
          <c:extLst>
            <c:ext xmlns:c16="http://schemas.microsoft.com/office/drawing/2014/chart" uri="{C3380CC4-5D6E-409C-BE32-E72D297353CC}">
              <c16:uniqueId val="{00000001-F034-4314-A6D4-E03AB0022F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6034</c:v>
                </c:pt>
                <c:pt idx="1">
                  <c:v>5843</c:v>
                </c:pt>
                <c:pt idx="2">
                  <c:v>6024</c:v>
                </c:pt>
              </c:numCache>
            </c:numRef>
          </c:val>
          <c:extLst>
            <c:ext xmlns:c16="http://schemas.microsoft.com/office/drawing/2014/chart" uri="{C3380CC4-5D6E-409C-BE32-E72D297353CC}">
              <c16:uniqueId val="{00000002-F034-4314-A6D4-E03AB0022F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{B5340F45-B3B7-494C-A121-A7839013E6AA}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47B-4F67-8792-E9A002491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{D8BA55E6-E5B5-447F-9A96-421D50DABC58}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7B-4F67-8792-E9A002491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{268479DE-AD4A-4DF0-9BAE-BE22E39DE26C}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7B-4F67-8792-E9A002491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{F886D5A5-19EE-4472-8D54-7B9C7DF3C185}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7B-4F67-8792-E9A002491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{8803B299-FAFA-4D6C-B083-D84B5C0E0380}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7B-4F67-8792-E9A0024910C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{76881D39-CD72-4CFF-8987-4397E8AC255E}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47B-4F67-8792-E9A0024910C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{363D0848-ED3E-4E25-8D08-4EDCD578686B}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47B-4F67-8792-E9A0024910C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{0CB8AEB8-94D8-436E-ADD4-CE4ADDAAAC1A}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47B-4F67-8792-E9A0024910C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{BE8EA143-ACE1-44CB-931D-21F3352C3894}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47B-4F67-8792-E9A002491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47.5</c:v>
                </c:pt>
                <c:pt idx="16">
                  <c:v>48.7</c:v>
                </c:pt>
                <c:pt idx="24">
                  <c:v>50.1</c:v>
                </c:pt>
                <c:pt idx="32">
                  <c:v>52.5</c:v>
                </c:pt>
              </c:numCache>
            </c:numRef>
          </c:xVal>
          <c:yVal>
            <c:numRef>
              <c:f>公会計指標分析・財政指標組合せ分析表!$BP$51:$DC$51</c:f>
              <c:numCache>
                <c:formatCode>#,##0.0;"▲ "#,##0.0</c:formatCode>
                <c:ptCount val="40"/>
                <c:pt idx="0">
                  <c:v>63.1</c:v>
                </c:pt>
                <c:pt idx="8">
                  <c:v>69.599999999999994</c:v>
                </c:pt>
                <c:pt idx="16">
                  <c:v>68.400000000000006</c:v>
                </c:pt>
                <c:pt idx="24">
                  <c:v>63.8</c:v>
                </c:pt>
                <c:pt idx="32">
                  <c:v>62.5</c:v>
                </c:pt>
              </c:numCache>
            </c:numRef>
          </c:yVal>
          <c:smooth val="0"/>
          <c:extLst>
            <c:ext xmlns:c16="http://schemas.microsoft.com/office/drawing/2014/chart" uri="{C3380CC4-5D6E-409C-BE32-E72D297353CC}">
              <c16:uniqueId val="{00000009-E47B-4F67-8792-E9A0024910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{6B42C944-CF83-49B8-9307-FC96E642DC11}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47B-4F67-8792-E9A0024910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{4AF69318-04C0-4C85-B70B-3A94AA9BBF8B}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7B-4F67-8792-E9A002491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{4893D033-F3C9-49A5-A40B-652AC3DF7BEF}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7B-4F67-8792-E9A002491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{D707FA1F-47D9-4D44-A122-5581C78C04A2}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7B-4F67-8792-E9A002491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{46BBD3B0-2AAA-4F8C-BD7F-DB96DD1F4466}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7B-4F67-8792-E9A0024910C5}"/>
                </c:ext>
              </c:extLst>
            </c:dLbl>
            <c:dLbl>
              <c:idx val="8"/>
              <c:layout>
                <c:manualLayout>
                  <c:x val="-3.4296047805279513E-2"/>
                  <c:y val="-5.680798104204125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{E7FE5A7A-51F8-42D8-A2F9-5924A36FBA8B}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47B-4F67-8792-E9A0024910C5}"/>
                </c:ext>
              </c:extLst>
            </c:dLbl>
            <c:dLbl>
              <c:idx val="16"/>
              <c:layout>
                <c:manualLayout>
                  <c:x val="-3.2015750650234161E-2"/>
                  <c:y val="-7.26701031696891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{1331ABDB-6992-432F-B1B8-A6E8EC17C716}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47B-4F67-8792-E9A0024910C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{581FFF9A-85DA-4ECA-A819-7311015CF296}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47B-4F67-8792-E9A0024910C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{4A98F9D7-19BF-4632-BAE9-5D4E010C866E}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47B-4F67-8792-E9A002491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47B-4F67-8792-E9A0024910C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{87E163A1-1887-4AC1-A3DD-11475C821AAD}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161-4807-BE8C-48D51D2D55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{A5EF9CB2-B4C1-4B5D-B436-1AA9AC2A7C68}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61-4807-BE8C-48D51D2D55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{6A4C78FE-6553-4D3E-8DED-A5443D9D2C3E}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61-4807-BE8C-48D51D2D55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{BC534253-3AB4-4D61-9AAA-C7D167F00288}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61-4807-BE8C-48D51D2D55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{A38C0A29-8D59-4780-9ABF-49B9F71B4FEF}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61-4807-BE8C-48D51D2D55C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{20BDB351-7DCE-4FDD-98CF-37620DCF4694}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161-4807-BE8C-48D51D2D55C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{274939B2-FEB8-4A0A-BAD0-DF6CD707E5AE}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161-4807-BE8C-48D51D2D55CC}"/>
                </c:ext>
              </c:extLst>
            </c:dLbl>
            <c:dLbl>
              <c:idx val="24"/>
              <c:layout>
                <c:manualLayout>
                  <c:x val="-3.4310845302750435E-2"/>
                  <c:y val="-4.982646154857809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{65BCF3A4-9A3C-48EE-B2E0-FA0AAF742F5A}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161-4807-BE8C-48D51D2D55CC}"/>
                </c:ext>
              </c:extLst>
            </c:dLbl>
            <c:dLbl>
              <c:idx val="32"/>
              <c:layout>
                <c:manualLayout>
                  <c:x val="-2.8829840147400729E-2"/>
                  <c:y val="-7.500683262700988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{ECBEA205-D9FB-4DE5-87DD-347B19DEFF28}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161-4807-BE8C-48D51D2D55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10.3</c:v>
                </c:pt>
                <c:pt idx="16">
                  <c:v>9.6</c:v>
                </c:pt>
                <c:pt idx="24">
                  <c:v>8.9</c:v>
                </c:pt>
                <c:pt idx="32">
                  <c:v>8.6999999999999993</c:v>
                </c:pt>
              </c:numCache>
            </c:numRef>
          </c:xVal>
          <c:yVal>
            <c:numRef>
              <c:f>公会計指標分析・財政指標組合せ分析表!$BP$73:$DC$73</c:f>
              <c:numCache>
                <c:formatCode>#,##0.0;"▲ "#,##0.0</c:formatCode>
                <c:ptCount val="40"/>
                <c:pt idx="0">
                  <c:v>63.1</c:v>
                </c:pt>
                <c:pt idx="8">
                  <c:v>69.599999999999994</c:v>
                </c:pt>
                <c:pt idx="16">
                  <c:v>68.400000000000006</c:v>
                </c:pt>
                <c:pt idx="24">
                  <c:v>63.8</c:v>
                </c:pt>
                <c:pt idx="32">
                  <c:v>62.5</c:v>
                </c:pt>
              </c:numCache>
            </c:numRef>
          </c:yVal>
          <c:smooth val="0"/>
          <c:extLst>
            <c:ext xmlns:c16="http://schemas.microsoft.com/office/drawing/2014/chart" uri="{C3380CC4-5D6E-409C-BE32-E72D297353CC}">
              <c16:uniqueId val="{00000009-D161-4807-BE8C-48D51D2D55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43387969233656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{1244F991-8EBF-4280-9FD5-075041EF5DC1}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161-4807-BE8C-48D51D2D55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{3D92A2BF-6D25-4B8C-B1E2-9B98E7BC15EE}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61-4807-BE8C-48D51D2D55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{99B40E8D-3AE6-473D-A7B2-9D992DE23718}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61-4807-BE8C-48D51D2D55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{09542B73-2A41-4231-94E2-9FDC241B1BD0}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61-4807-BE8C-48D51D2D55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{97172396-C913-49DB-9E7B-244BAACC82E8}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61-4807-BE8C-48D51D2D55CC}"/>
                </c:ext>
              </c:extLst>
            </c:dLbl>
            <c:dLbl>
              <c:idx val="8"/>
              <c:layout>
                <c:manualLayout>
                  <c:x val="0"/>
                  <c:y val="-1.843387969233660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{48EADFA8-14F1-4980-BA5C-B826A506E263}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161-4807-BE8C-48D51D2D55C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{1D5A3686-57F4-428B-A073-C5BDE19D7A6B}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161-4807-BE8C-48D51D2D55C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{181D4074-3914-4095-9DD9-F302C6A3D857}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161-4807-BE8C-48D51D2D55C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{B81EA312-6006-4BC4-8DEC-79CE04789330}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161-4807-BE8C-48D51D2D55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D161-4807-BE8C-48D51D2D55CC}"/>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効求人倍率が前年を上回り、平均給与が増加となるなど個人市民税の増や固定資産税の増等により基準財政収入額が増額となった。一方、社会福祉費や包括算定経費の減、さらに令和３年度に限り措置された臨時財政対策債償還基金費の皆減により基準財政需要額が減額となったものの、物価高騰等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増加した地方負担分の追加措置など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から、財政力指数は、前年度と同水準となった。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が少なく財政基盤が弱いため、類似団体内順位は下位にあるが、地方創生施策をより一層推進し、将来の税収増に繋がる企業誘致や地元中小事業者への支援、雇用対策の強化など、好循環する地域経済と令和５年台風第７号で大きな被害を受けた地域の復旧・復興との両立に取り組む。</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113393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限り措置された臨時財政対策債償還基金費の皆減、保育園民営化等による社会福祉費の減、包括算定経費の減などにより普通交付税が減額となったこと、臨時財政対策債の減などにより、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引き続き、鳥取市市政改革プラン（第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次鳥取市行財政改革大綱）をもとに、自主財源の確保と新たな財源の創出に努めるとともに、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の推進などによる効率的な業務の推進に積極的に取り組む。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148082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395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239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3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133604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3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113809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円の増加となっており、類似団体内では高い水準で推移している。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令和４年度においては、新型コロナウイルス対応にかかる保健所体制強化、ワクチン接種や積極的疫学調査、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検査などの感染症対策に加え、時間外勤務手当の増などコロナ対策における経費が発生したため一時的に増加している。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8271</xdr:rowOff>
    </xdr:from>
    <xdr:to>
      <xdr:col>23</xdr:col>
      <xdr:colOff>133350</xdr:colOff>
      <xdr:row>87</xdr:row>
      <xdr:rowOff>150597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24421"/>
          <a:ext cx="8382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53287</xdr:rowOff>
    </xdr:from>
    <xdr:to>
      <xdr:col>19</xdr:col>
      <xdr:colOff>133350</xdr:colOff>
      <xdr:row>87</xdr:row>
      <xdr:rowOff>8271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26537"/>
          <a:ext cx="889000" cy="2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89046</xdr:rowOff>
    </xdr:from>
    <xdr:to>
      <xdr:col>15</xdr:col>
      <xdr:colOff>82550</xdr:colOff>
      <xdr:row>85</xdr:row>
      <xdr:rowOff>53287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90846"/>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133451</xdr:rowOff>
    </xdr:from>
    <xdr:to>
      <xdr:col>11</xdr:col>
      <xdr:colOff>31750</xdr:colOff>
      <xdr:row>84</xdr:row>
      <xdr:rowOff>89046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63801"/>
          <a:ext cx="8890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99797</xdr:rowOff>
    </xdr:from>
    <xdr:to>
      <xdr:col>23</xdr:col>
      <xdr:colOff>184150</xdr:colOff>
      <xdr:row>88</xdr:row>
      <xdr:rowOff>29947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167124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1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128921</xdr:rowOff>
    </xdr:from>
    <xdr:to>
      <xdr:col>19</xdr:col>
      <xdr:colOff>184150</xdr:colOff>
      <xdr:row>87</xdr:row>
      <xdr:rowOff>59071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43848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5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2487</xdr:rowOff>
    </xdr:from>
    <xdr:to>
      <xdr:col>15</xdr:col>
      <xdr:colOff>133350</xdr:colOff>
      <xdr:row>85</xdr:row>
      <xdr:rowOff>104087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88864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6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38246</xdr:rowOff>
    </xdr:from>
    <xdr:to>
      <xdr:col>11</xdr:col>
      <xdr:colOff>82550</xdr:colOff>
      <xdr:row>84</xdr:row>
      <xdr:rowOff>139846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124623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2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82651</xdr:rowOff>
    </xdr:from>
    <xdr:to>
      <xdr:col>7</xdr:col>
      <xdr:colOff>31750</xdr:colOff>
      <xdr:row>84</xdr:row>
      <xdr:rowOff>12801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169028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9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本市の給与水準は前年度と同水準となっており、類似団体、全国市平均共に下回っている。今後も、引き続き給与水準の適正化に努める。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98879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116114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775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ポイント増加しているが、類似団体の平均とほぼ同水準で推移している。引き続き、鳥取定員適正化計画に基づき、適正な定員の管理を行う。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62</xdr:row>
      <xdr:rowOff>8255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9391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135467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115358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139488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496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126806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88688</xdr:rowOff>
    </xdr:from>
    <xdr:to>
      <xdr:col>64</xdr:col>
      <xdr:colOff>152400</xdr:colOff>
      <xdr:row>62</xdr:row>
      <xdr:rowOff>18838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市債発行の抑制に努めるとともに、交付税算入率が高く、有利な市債を活用することで、一般会計における公債費の逓減傾向を堅持し、実質公債費比率は横ばい若しくは緩やかな減少傾向となるものと推計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118231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118231</xdr:rowOff>
    </xdr:from>
    <xdr:to>
      <xdr:col>77</xdr:col>
      <xdr:colOff>44450</xdr:colOff>
      <xdr:row>44</xdr:row>
      <xdr:rowOff>27215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905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107648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710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44</xdr:row>
      <xdr:rowOff>165100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6514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67431</xdr:rowOff>
    </xdr:from>
    <xdr:to>
      <xdr:col>77</xdr:col>
      <xdr:colOff>95250</xdr:colOff>
      <xdr:row>43</xdr:row>
      <xdr:rowOff>169031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153808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令和４年度において、大規模事業である新可燃物処理施設の整備完了により市債発行額が減となり、市債償還が発行額を上回ったことから市債残高が減となったこと、下水道事業債の減により公営企業債等繰入見込額が減少となったことなどが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今後も継続して、交付税算入率が高い市債や国県補助金等の有利な財源の活用など、行財政改革の取り組みを進める。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139700</xdr:rowOff>
    </xdr:from>
    <xdr:to>
      <xdr:col>81</xdr:col>
      <xdr:colOff>44450</xdr:colOff>
      <xdr:row>17</xdr:row>
      <xdr:rowOff>152248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54350"/>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152248</xdr:rowOff>
    </xdr:from>
    <xdr:to>
      <xdr:col>77</xdr:col>
      <xdr:colOff>44450</xdr:colOff>
      <xdr:row>18</xdr:row>
      <xdr:rowOff>25197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6689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25197</xdr:rowOff>
    </xdr:from>
    <xdr:to>
      <xdr:col>72</xdr:col>
      <xdr:colOff>203200</xdr:colOff>
      <xdr:row>18</xdr:row>
      <xdr:rowOff>36779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1129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145491</xdr:rowOff>
    </xdr:from>
    <xdr:to>
      <xdr:col>68</xdr:col>
      <xdr:colOff>152400</xdr:colOff>
      <xdr:row>18</xdr:row>
      <xdr:rowOff>36779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6014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88900</xdr:rowOff>
    </xdr:from>
    <xdr:to>
      <xdr:col>81</xdr:col>
      <xdr:colOff>95250</xdr:colOff>
      <xdr:row>18</xdr:row>
      <xdr:rowOff>19050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60977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7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101448</xdr:rowOff>
    </xdr:from>
    <xdr:to>
      <xdr:col>77</xdr:col>
      <xdr:colOff>95250</xdr:colOff>
      <xdr:row>18</xdr:row>
      <xdr:rowOff>31598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16375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0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145847</xdr:rowOff>
    </xdr:from>
    <xdr:to>
      <xdr:col>73</xdr:col>
      <xdr:colOff>44450</xdr:colOff>
      <xdr:row>18</xdr:row>
      <xdr:rowOff>75997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60774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157429</xdr:rowOff>
    </xdr:from>
    <xdr:to>
      <xdr:col>68</xdr:col>
      <xdr:colOff>203200</xdr:colOff>
      <xdr:row>18</xdr:row>
      <xdr:rowOff>87579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72356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94691</xdr:rowOff>
    </xdr:from>
    <xdr:to>
      <xdr:col>64</xdr:col>
      <xdr:colOff>152400</xdr:colOff>
      <xdr:row>18</xdr:row>
      <xdr:rowOff>24841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数の減による退職手当の減などにより人件費は減額となったが、臨時財政対策債償還基金費が令和４年度に皆減するなど臨時財政対策債を含めた実質的な普通交付税等の経常的な収入が減少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引き続き、類似団体の平均値を下回る水準であり、今後も適正な定員管理や労務管理を行い、人件費の抑制に努める。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2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ポイント下回ったものの、物価高騰の影響による光熱費の高騰などから前年度と比較して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今後も、鳥取市市政改革プランに基づく事務事業の見直しを図っていく。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1814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8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ポイント下回っているが、障がい福祉サービス費や私立保育園運営費の増により増加傾向であり、臨時財政対策債を含めた実質的な普通交付税等の経常的な収入が減少したことにより、指標は前年度と比較し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20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7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3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82550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下水道等事業や病院事業の起債償還が進んだことから繰出金の減などもあったが、臨時財政対策債を含めた実質的な普通交付税等の経常的な収入が減少したことにから、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補助金については、適正化方針に基づき、合規性、３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（経済性・効率性・有効性）、公益性、公平性の観点から事業の適正化や見直しを行う。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8890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39370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39370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40657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令和３年度に猶予特例債の満期一括償還の皆減があった一方で、臨時財政対策債を含めた実質的な普通交付税等の経常的な収入が減少したことにより、指標は前年度より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ポイント上回っているが、今後も引き続き、将来の世代への過度な負担を軽減できるよう、中長期見通しを踏まえた計画的な市債発行を行い、財政の健全化に努める。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16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1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66039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73661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ポイント増加したが、類似団体、全国平均ともに下回っている。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34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85852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44704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164224</xdr:rowOff>
    </xdr:from>
    <xdr:to>
      <xdr:col>29</xdr:col>
      <xdr:colOff>127000</xdr:colOff>
      <xdr:row>14</xdr:row>
      <xdr:rowOff>41656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0699"/>
          <a:ext cx="6477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41656</xdr:rowOff>
    </xdr:from>
    <xdr:to>
      <xdr:col>26</xdr:col>
      <xdr:colOff>50800</xdr:colOff>
      <xdr:row>14</xdr:row>
      <xdr:rowOff>137211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9581"/>
          <a:ext cx="698500" cy="9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108445</xdr:rowOff>
    </xdr:from>
    <xdr:to>
      <xdr:col>22</xdr:col>
      <xdr:colOff>114300</xdr:colOff>
      <xdr:row>14</xdr:row>
      <xdr:rowOff>137211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6370"/>
          <a:ext cx="698500" cy="2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108445</xdr:rowOff>
    </xdr:from>
    <xdr:to>
      <xdr:col>18</xdr:col>
      <xdr:colOff>177800</xdr:colOff>
      <xdr:row>14</xdr:row>
      <xdr:rowOff>126162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6370"/>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113424</xdr:rowOff>
    </xdr:from>
    <xdr:to>
      <xdr:col>29</xdr:col>
      <xdr:colOff>177800</xdr:colOff>
      <xdr:row>14</xdr:row>
      <xdr:rowOff>43574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129951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162306</xdr:rowOff>
    </xdr:from>
    <xdr:to>
      <xdr:col>26</xdr:col>
      <xdr:colOff>101600</xdr:colOff>
      <xdr:row>14</xdr:row>
      <xdr:rowOff>92456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102633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7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86411</xdr:rowOff>
    </xdr:from>
    <xdr:to>
      <xdr:col>22</xdr:col>
      <xdr:colOff>165100</xdr:colOff>
      <xdr:row>15</xdr:row>
      <xdr:rowOff>16561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26738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57645</xdr:rowOff>
    </xdr:from>
    <xdr:to>
      <xdr:col>19</xdr:col>
      <xdr:colOff>38100</xdr:colOff>
      <xdr:row>14</xdr:row>
      <xdr:rowOff>159245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169422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75362</xdr:rowOff>
    </xdr:from>
    <xdr:to>
      <xdr:col>15</xdr:col>
      <xdr:colOff>101600</xdr:colOff>
      <xdr:row>15</xdr:row>
      <xdr:rowOff>5512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2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15689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98234</xdr:rowOff>
    </xdr:from>
    <xdr:to>
      <xdr:col>29</xdr:col>
      <xdr:colOff>127000</xdr:colOff>
      <xdr:row>34</xdr:row>
      <xdr:rowOff>154203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65684"/>
          <a:ext cx="647700" cy="5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154203</xdr:rowOff>
    </xdr:from>
    <xdr:to>
      <xdr:col>26</xdr:col>
      <xdr:colOff>50800</xdr:colOff>
      <xdr:row>34</xdr:row>
      <xdr:rowOff>154622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21653"/>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84595</xdr:rowOff>
    </xdr:from>
    <xdr:to>
      <xdr:col>22</xdr:col>
      <xdr:colOff>114300</xdr:colOff>
      <xdr:row>34</xdr:row>
      <xdr:rowOff>154622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52045"/>
          <a:ext cx="6985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46000</xdr:rowOff>
    </xdr:from>
    <xdr:to>
      <xdr:col>18</xdr:col>
      <xdr:colOff>177800</xdr:colOff>
      <xdr:row>34</xdr:row>
      <xdr:rowOff>84595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13450"/>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47434</xdr:rowOff>
    </xdr:from>
    <xdr:to>
      <xdr:col>29</xdr:col>
      <xdr:colOff>177800</xdr:colOff>
      <xdr:row>34</xdr:row>
      <xdr:rowOff>149034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1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235411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5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103403</xdr:rowOff>
    </xdr:from>
    <xdr:to>
      <xdr:col>26</xdr:col>
      <xdr:colOff>101600</xdr:colOff>
      <xdr:row>34</xdr:row>
      <xdr:rowOff>205003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215180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3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103822</xdr:rowOff>
    </xdr:from>
    <xdr:to>
      <xdr:col>22</xdr:col>
      <xdr:colOff>165100</xdr:colOff>
      <xdr:row>34</xdr:row>
      <xdr:rowOff>205422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7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215599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33795</xdr:rowOff>
    </xdr:from>
    <xdr:to>
      <xdr:col>19</xdr:col>
      <xdr:colOff>38100</xdr:colOff>
      <xdr:row>34</xdr:row>
      <xdr:rowOff>135395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145572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7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338100</xdr:rowOff>
    </xdr:from>
    <xdr:to>
      <xdr:col>15</xdr:col>
      <xdr:colOff>101600</xdr:colOff>
      <xdr:row>34</xdr:row>
      <xdr:rowOff>96800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6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106977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112627</xdr:rowOff>
    </xdr:from>
    <xdr:to>
      <xdr:col>24</xdr:col>
      <xdr:colOff>63500</xdr:colOff>
      <xdr:row>33</xdr:row>
      <xdr:rowOff>135291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70477"/>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112627</xdr:rowOff>
    </xdr:from>
    <xdr:to>
      <xdr:col>19</xdr:col>
      <xdr:colOff>177800</xdr:colOff>
      <xdr:row>34</xdr:row>
      <xdr:rowOff>1038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70477"/>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1038</xdr:rowOff>
    </xdr:from>
    <xdr:to>
      <xdr:col>15</xdr:col>
      <xdr:colOff>50800</xdr:colOff>
      <xdr:row>34</xdr:row>
      <xdr:rowOff>112823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0338"/>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83203</xdr:rowOff>
    </xdr:from>
    <xdr:to>
      <xdr:col>10</xdr:col>
      <xdr:colOff>114300</xdr:colOff>
      <xdr:row>34</xdr:row>
      <xdr:rowOff>112823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1250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84491</xdr:rowOff>
    </xdr:from>
    <xdr:to>
      <xdr:col>24</xdr:col>
      <xdr:colOff>114300</xdr:colOff>
      <xdr:row>34</xdr:row>
      <xdr:rowOff>14641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107368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61827</xdr:rowOff>
    </xdr:from>
    <xdr:to>
      <xdr:col>20</xdr:col>
      <xdr:colOff>38100</xdr:colOff>
      <xdr:row>33</xdr:row>
      <xdr:rowOff>163427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121688</xdr:rowOff>
    </xdr:from>
    <xdr:to>
      <xdr:col>15</xdr:col>
      <xdr:colOff>101600</xdr:colOff>
      <xdr:row>34</xdr:row>
      <xdr:rowOff>51838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68365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62023</xdr:rowOff>
    </xdr:from>
    <xdr:to>
      <xdr:col>10</xdr:col>
      <xdr:colOff>165100</xdr:colOff>
      <xdr:row>34</xdr:row>
      <xdr:rowOff>163623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8700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32403</xdr:rowOff>
    </xdr:from>
    <xdr:to>
      <xdr:col>6</xdr:col>
      <xdr:colOff>38100</xdr:colOff>
      <xdr:row>34</xdr:row>
      <xdr:rowOff>134003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150530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116802</xdr:rowOff>
    </xdr:from>
    <xdr:to>
      <xdr:col>24</xdr:col>
      <xdr:colOff>63500</xdr:colOff>
      <xdr:row>52</xdr:row>
      <xdr:rowOff>28296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689302"/>
          <a:ext cx="8382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28296</xdr:rowOff>
    </xdr:from>
    <xdr:to>
      <xdr:col>19</xdr:col>
      <xdr:colOff>177800</xdr:colOff>
      <xdr:row>54</xdr:row>
      <xdr:rowOff>139395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43696"/>
          <a:ext cx="889000" cy="4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139395</xdr:rowOff>
    </xdr:from>
    <xdr:to>
      <xdr:col>15</xdr:col>
      <xdr:colOff>50800</xdr:colOff>
      <xdr:row>55</xdr:row>
      <xdr:rowOff>52832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97695"/>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52832</xdr:rowOff>
    </xdr:from>
    <xdr:to>
      <xdr:col>10</xdr:col>
      <xdr:colOff>114300</xdr:colOff>
      <xdr:row>56</xdr:row>
      <xdr:rowOff>110020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82582"/>
          <a:ext cx="889000" cy="2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66002</xdr:rowOff>
    </xdr:from>
    <xdr:to>
      <xdr:col>24</xdr:col>
      <xdr:colOff>114300</xdr:colOff>
      <xdr:row>50</xdr:row>
      <xdr:rowOff>167602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152379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148946</xdr:rowOff>
    </xdr:from>
    <xdr:to>
      <xdr:col>20</xdr:col>
      <xdr:colOff>38100</xdr:colOff>
      <xdr:row>52</xdr:row>
      <xdr:rowOff>79096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95623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6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88595</xdr:rowOff>
    </xdr:from>
    <xdr:to>
      <xdr:col>15</xdr:col>
      <xdr:colOff>101600</xdr:colOff>
      <xdr:row>55</xdr:row>
      <xdr:rowOff>18745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35272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2032</xdr:rowOff>
    </xdr:from>
    <xdr:to>
      <xdr:col>10</xdr:col>
      <xdr:colOff>165100</xdr:colOff>
      <xdr:row>55</xdr:row>
      <xdr:rowOff>103632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59220</xdr:rowOff>
    </xdr:from>
    <xdr:to>
      <xdr:col>6</xdr:col>
      <xdr:colOff>38100</xdr:colOff>
      <xdr:row>56</xdr:row>
      <xdr:rowOff>160820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104724</xdr:rowOff>
    </xdr:from>
    <xdr:to>
      <xdr:col>24</xdr:col>
      <xdr:colOff>63500</xdr:colOff>
      <xdr:row>75</xdr:row>
      <xdr:rowOff>164503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63474"/>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104724</xdr:rowOff>
    </xdr:from>
    <xdr:to>
      <xdr:col>19</xdr:col>
      <xdr:colOff>177800</xdr:colOff>
      <xdr:row>75</xdr:row>
      <xdr:rowOff>157702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63474"/>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157702</xdr:rowOff>
    </xdr:from>
    <xdr:to>
      <xdr:col>15</xdr:col>
      <xdr:colOff>50800</xdr:colOff>
      <xdr:row>76</xdr:row>
      <xdr:rowOff>100724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16452"/>
          <a:ext cx="889000" cy="1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98437</xdr:rowOff>
    </xdr:from>
    <xdr:to>
      <xdr:col>10</xdr:col>
      <xdr:colOff>114300</xdr:colOff>
      <xdr:row>76</xdr:row>
      <xdr:rowOff>100724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28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113703</xdr:rowOff>
    </xdr:from>
    <xdr:to>
      <xdr:col>24</xdr:col>
      <xdr:colOff>114300</xdr:colOff>
      <xdr:row>76</xdr:row>
      <xdr:rowOff>43853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136580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53924</xdr:rowOff>
    </xdr:from>
    <xdr:to>
      <xdr:col>20</xdr:col>
      <xdr:colOff>38100</xdr:colOff>
      <xdr:row>75</xdr:row>
      <xdr:rowOff>155524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106902</xdr:rowOff>
    </xdr:from>
    <xdr:to>
      <xdr:col>15</xdr:col>
      <xdr:colOff>101600</xdr:colOff>
      <xdr:row>76</xdr:row>
      <xdr:rowOff>37052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53579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4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49924</xdr:rowOff>
    </xdr:from>
    <xdr:to>
      <xdr:col>10</xdr:col>
      <xdr:colOff>165100</xdr:colOff>
      <xdr:row>76</xdr:row>
      <xdr:rowOff>151524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168051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47637</xdr:rowOff>
    </xdr:from>
    <xdr:to>
      <xdr:col>6</xdr:col>
      <xdr:colOff>38100</xdr:colOff>
      <xdr:row>76</xdr:row>
      <xdr:rowOff>149237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165764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5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116339</xdr:rowOff>
    </xdr:from>
    <xdr:to>
      <xdr:col>24</xdr:col>
      <xdr:colOff>63500</xdr:colOff>
      <xdr:row>97</xdr:row>
      <xdr:rowOff>64545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75539"/>
          <a:ext cx="838200" cy="1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116339</xdr:rowOff>
    </xdr:from>
    <xdr:to>
      <xdr:col>19</xdr:col>
      <xdr:colOff>177800</xdr:colOff>
      <xdr:row>98</xdr:row>
      <xdr:rowOff>45855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75539"/>
          <a:ext cx="8890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45855</xdr:rowOff>
    </xdr:from>
    <xdr:to>
      <xdr:col>15</xdr:col>
      <xdr:colOff>50800</xdr:colOff>
      <xdr:row>98</xdr:row>
      <xdr:rowOff>89658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47955"/>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89658</xdr:rowOff>
    </xdr:from>
    <xdr:to>
      <xdr:col>10</xdr:col>
      <xdr:colOff>114300</xdr:colOff>
      <xdr:row>98</xdr:row>
      <xdr:rowOff>152175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91758"/>
          <a:ext cx="8890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13745</xdr:rowOff>
    </xdr:from>
    <xdr:to>
      <xdr:col>24</xdr:col>
      <xdr:colOff>114300</xdr:colOff>
      <xdr:row>97</xdr:row>
      <xdr:rowOff>115345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163622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65539</xdr:rowOff>
    </xdr:from>
    <xdr:to>
      <xdr:col>20</xdr:col>
      <xdr:colOff>38100</xdr:colOff>
      <xdr:row>96</xdr:row>
      <xdr:rowOff>167139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158266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1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166505</xdr:rowOff>
    </xdr:from>
    <xdr:to>
      <xdr:col>15</xdr:col>
      <xdr:colOff>101600</xdr:colOff>
      <xdr:row>98</xdr:row>
      <xdr:rowOff>96655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87782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88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38858</xdr:rowOff>
    </xdr:from>
    <xdr:to>
      <xdr:col>10</xdr:col>
      <xdr:colOff>165100</xdr:colOff>
      <xdr:row>98</xdr:row>
      <xdr:rowOff>140458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131585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3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101375</xdr:rowOff>
    </xdr:from>
    <xdr:to>
      <xdr:col>6</xdr:col>
      <xdr:colOff>38100</xdr:colOff>
      <xdr:row>99</xdr:row>
      <xdr:rowOff>31525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22652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99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44740</xdr:rowOff>
    </xdr:from>
    <xdr:to>
      <xdr:col>54</xdr:col>
      <xdr:colOff>189865</xdr:colOff>
      <xdr:row>38</xdr:row>
      <xdr:rowOff>33729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045490"/>
          <a:ext cx="1270" cy="50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37556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33729</xdr:rowOff>
    </xdr:from>
    <xdr:to>
      <xdr:col>55</xdr:col>
      <xdr:colOff>88900</xdr:colOff>
      <xdr:row>38</xdr:row>
      <xdr:rowOff>33729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162867</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8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44740</xdr:rowOff>
    </xdr:from>
    <xdr:to>
      <xdr:col>55</xdr:col>
      <xdr:colOff>88900</xdr:colOff>
      <xdr:row>35</xdr:row>
      <xdr:rowOff>44740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04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42735</xdr:rowOff>
    </xdr:from>
    <xdr:to>
      <xdr:col>55</xdr:col>
      <xdr:colOff>0</xdr:colOff>
      <xdr:row>35</xdr:row>
      <xdr:rowOff>44740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72035"/>
          <a:ext cx="838200" cy="17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161807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11930</xdr:rowOff>
    </xdr:from>
    <xdr:to>
      <xdr:col>55</xdr:col>
      <xdr:colOff>50800</xdr:colOff>
      <xdr:row>37</xdr:row>
      <xdr:rowOff>113530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52969</xdr:rowOff>
    </xdr:from>
    <xdr:to>
      <xdr:col>50</xdr:col>
      <xdr:colOff>114300</xdr:colOff>
      <xdr:row>34</xdr:row>
      <xdr:rowOff>42735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96469"/>
          <a:ext cx="889000" cy="6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39347</xdr:rowOff>
    </xdr:from>
    <xdr:to>
      <xdr:col>50</xdr:col>
      <xdr:colOff>165100</xdr:colOff>
      <xdr:row>37</xdr:row>
      <xdr:rowOff>140947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132074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52969</xdr:rowOff>
    </xdr:from>
    <xdr:to>
      <xdr:col>45</xdr:col>
      <xdr:colOff>177800</xdr:colOff>
      <xdr:row>35</xdr:row>
      <xdr:rowOff>116566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96469"/>
          <a:ext cx="889000" cy="9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136754</xdr:rowOff>
    </xdr:from>
    <xdr:to>
      <xdr:col>46</xdr:col>
      <xdr:colOff>38100</xdr:colOff>
      <xdr:row>33</xdr:row>
      <xdr:rowOff>66904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58031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116566</xdr:rowOff>
    </xdr:from>
    <xdr:to>
      <xdr:col>41</xdr:col>
      <xdr:colOff>50800</xdr:colOff>
      <xdr:row>35</xdr:row>
      <xdr:rowOff>131135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17316"/>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96429</xdr:rowOff>
    </xdr:from>
    <xdr:to>
      <xdr:col>41</xdr:col>
      <xdr:colOff>101600</xdr:colOff>
      <xdr:row>38</xdr:row>
      <xdr:rowOff>26578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17705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109307</xdr:rowOff>
    </xdr:from>
    <xdr:to>
      <xdr:col>36</xdr:col>
      <xdr:colOff>165100</xdr:colOff>
      <xdr:row>38</xdr:row>
      <xdr:rowOff>39457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30584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165390</xdr:rowOff>
    </xdr:from>
    <xdr:to>
      <xdr:col>55</xdr:col>
      <xdr:colOff>50800</xdr:colOff>
      <xdr:row>35</xdr:row>
      <xdr:rowOff>95540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118417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163385</xdr:rowOff>
    </xdr:from>
    <xdr:to>
      <xdr:col>50</xdr:col>
      <xdr:colOff>165100</xdr:colOff>
      <xdr:row>34</xdr:row>
      <xdr:rowOff>93535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110062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2169</xdr:rowOff>
    </xdr:from>
    <xdr:to>
      <xdr:col>46</xdr:col>
      <xdr:colOff>38100</xdr:colOff>
      <xdr:row>30</xdr:row>
      <xdr:rowOff>103769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120296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9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65766</xdr:rowOff>
    </xdr:from>
    <xdr:to>
      <xdr:col>41</xdr:col>
      <xdr:colOff>101600</xdr:colOff>
      <xdr:row>35</xdr:row>
      <xdr:rowOff>167366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80335</xdr:rowOff>
    </xdr:from>
    <xdr:to>
      <xdr:col>36</xdr:col>
      <xdr:colOff>165100</xdr:colOff>
      <xdr:row>36</xdr:row>
      <xdr:rowOff>10485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27012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87530</xdr:rowOff>
    </xdr:from>
    <xdr:to>
      <xdr:col>55</xdr:col>
      <xdr:colOff>0</xdr:colOff>
      <xdr:row>57</xdr:row>
      <xdr:rowOff>7863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88730"/>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87530</xdr:rowOff>
    </xdr:from>
    <xdr:to>
      <xdr:col>50</xdr:col>
      <xdr:colOff>114300</xdr:colOff>
      <xdr:row>57</xdr:row>
      <xdr:rowOff>23784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88730"/>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154755</xdr:rowOff>
    </xdr:from>
    <xdr:to>
      <xdr:col>45</xdr:col>
      <xdr:colOff>177800</xdr:colOff>
      <xdr:row>57</xdr:row>
      <xdr:rowOff>23784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41605"/>
          <a:ext cx="889000" cy="55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154755</xdr:rowOff>
    </xdr:from>
    <xdr:to>
      <xdr:col>41</xdr:col>
      <xdr:colOff>50800</xdr:colOff>
      <xdr:row>56</xdr:row>
      <xdr:rowOff>238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41605"/>
          <a:ext cx="8890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128513</xdr:rowOff>
    </xdr:from>
    <xdr:to>
      <xdr:col>55</xdr:col>
      <xdr:colOff>50800</xdr:colOff>
      <xdr:row>57</xdr:row>
      <xdr:rowOff>58663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106940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36730</xdr:rowOff>
    </xdr:from>
    <xdr:to>
      <xdr:col>50</xdr:col>
      <xdr:colOff>165100</xdr:colOff>
      <xdr:row>56</xdr:row>
      <xdr:rowOff>138330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154857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144434</xdr:rowOff>
    </xdr:from>
    <xdr:to>
      <xdr:col>46</xdr:col>
      <xdr:colOff>38100</xdr:colOff>
      <xdr:row>57</xdr:row>
      <xdr:rowOff>74584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103955</xdr:rowOff>
    </xdr:from>
    <xdr:to>
      <xdr:col>41</xdr:col>
      <xdr:colOff>101600</xdr:colOff>
      <xdr:row>54</xdr:row>
      <xdr:rowOff>34105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50632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9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120888</xdr:rowOff>
    </xdr:from>
    <xdr:to>
      <xdr:col>36</xdr:col>
      <xdr:colOff>165100</xdr:colOff>
      <xdr:row>56</xdr:row>
      <xdr:rowOff>51038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67565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8232</xdr:rowOff>
    </xdr:from>
    <xdr:to>
      <xdr:col>55</xdr:col>
      <xdr:colOff>0</xdr:colOff>
      <xdr:row>77</xdr:row>
      <xdr:rowOff>139585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038432"/>
          <a:ext cx="8382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8232</xdr:rowOff>
    </xdr:from>
    <xdr:to>
      <xdr:col>50</xdr:col>
      <xdr:colOff>114300</xdr:colOff>
      <xdr:row>78</xdr:row>
      <xdr:rowOff>74800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038432"/>
          <a:ext cx="889000" cy="4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64674</xdr:rowOff>
    </xdr:from>
    <xdr:to>
      <xdr:col>45</xdr:col>
      <xdr:colOff>177800</xdr:colOff>
      <xdr:row>78</xdr:row>
      <xdr:rowOff>74800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94874"/>
          <a:ext cx="889000" cy="3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64674</xdr:rowOff>
    </xdr:from>
    <xdr:to>
      <xdr:col>41</xdr:col>
      <xdr:colOff>50800</xdr:colOff>
      <xdr:row>77</xdr:row>
      <xdr:rowOff>85956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94874"/>
          <a:ext cx="889000" cy="19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88785</xdr:rowOff>
    </xdr:from>
    <xdr:to>
      <xdr:col>55</xdr:col>
      <xdr:colOff>50800</xdr:colOff>
      <xdr:row>78</xdr:row>
      <xdr:rowOff>18935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67212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128882</xdr:rowOff>
    </xdr:from>
    <xdr:to>
      <xdr:col>50</xdr:col>
      <xdr:colOff>165100</xdr:colOff>
      <xdr:row>76</xdr:row>
      <xdr:rowOff>59032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75559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24000</xdr:rowOff>
    </xdr:from>
    <xdr:to>
      <xdr:col>46</xdr:col>
      <xdr:colOff>38100</xdr:colOff>
      <xdr:row>78</xdr:row>
      <xdr:rowOff>125600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116727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13874</xdr:rowOff>
    </xdr:from>
    <xdr:to>
      <xdr:col>41</xdr:col>
      <xdr:colOff>101600</xdr:colOff>
      <xdr:row>76</xdr:row>
      <xdr:rowOff>115474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132001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35156</xdr:rowOff>
    </xdr:from>
    <xdr:to>
      <xdr:col>36</xdr:col>
      <xdr:colOff>165100</xdr:colOff>
      <xdr:row>77</xdr:row>
      <xdr:rowOff>136756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127883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45289</xdr:rowOff>
    </xdr:from>
    <xdr:to>
      <xdr:col>55</xdr:col>
      <xdr:colOff>0</xdr:colOff>
      <xdr:row>95</xdr:row>
      <xdr:rowOff>160663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161589"/>
          <a:ext cx="838200" cy="2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38202</xdr:rowOff>
    </xdr:from>
    <xdr:to>
      <xdr:col>50</xdr:col>
      <xdr:colOff>114300</xdr:colOff>
      <xdr:row>95</xdr:row>
      <xdr:rowOff>160663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154502"/>
          <a:ext cx="889000" cy="29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117366</xdr:rowOff>
    </xdr:from>
    <xdr:to>
      <xdr:col>45</xdr:col>
      <xdr:colOff>177800</xdr:colOff>
      <xdr:row>94</xdr:row>
      <xdr:rowOff>38202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5719316"/>
          <a:ext cx="889000" cy="4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117366</xdr:rowOff>
    </xdr:from>
    <xdr:to>
      <xdr:col>41</xdr:col>
      <xdr:colOff>50800</xdr:colOff>
      <xdr:row>93</xdr:row>
      <xdr:rowOff>77727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5719316"/>
          <a:ext cx="889000" cy="30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165939</xdr:rowOff>
    </xdr:from>
    <xdr:to>
      <xdr:col>55</xdr:col>
      <xdr:colOff>50800</xdr:colOff>
      <xdr:row>94</xdr:row>
      <xdr:rowOff>96089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17366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109863</xdr:rowOff>
    </xdr:from>
    <xdr:to>
      <xdr:col>50</xdr:col>
      <xdr:colOff>165100</xdr:colOff>
      <xdr:row>96</xdr:row>
      <xdr:rowOff>40013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31140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158852</xdr:rowOff>
    </xdr:from>
    <xdr:to>
      <xdr:col>46</xdr:col>
      <xdr:colOff>38100</xdr:colOff>
      <xdr:row>94</xdr:row>
      <xdr:rowOff>89002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105529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8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66566</xdr:rowOff>
    </xdr:from>
    <xdr:to>
      <xdr:col>41</xdr:col>
      <xdr:colOff>101600</xdr:colOff>
      <xdr:row>91</xdr:row>
      <xdr:rowOff>168166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13243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4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26927</xdr:rowOff>
    </xdr:from>
    <xdr:to>
      <xdr:col>36</xdr:col>
      <xdr:colOff>165100</xdr:colOff>
      <xdr:row>93</xdr:row>
      <xdr:rowOff>128527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145054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7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10922</xdr:rowOff>
    </xdr:from>
    <xdr:to>
      <xdr:col>85</xdr:col>
      <xdr:colOff>127000</xdr:colOff>
      <xdr:row>37</xdr:row>
      <xdr:rowOff>76581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354572"/>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76581</xdr:rowOff>
    </xdr:from>
    <xdr:to>
      <xdr:col>81</xdr:col>
      <xdr:colOff>50800</xdr:colOff>
      <xdr:row>38</xdr:row>
      <xdr:rowOff>106172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420231"/>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87757</xdr:rowOff>
    </xdr:from>
    <xdr:to>
      <xdr:col>76</xdr:col>
      <xdr:colOff>114300</xdr:colOff>
      <xdr:row>38</xdr:row>
      <xdr:rowOff>106172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088507"/>
          <a:ext cx="889000" cy="5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135636</xdr:rowOff>
    </xdr:from>
    <xdr:to>
      <xdr:col>71</xdr:col>
      <xdr:colOff>177800</xdr:colOff>
      <xdr:row>35</xdr:row>
      <xdr:rowOff>87757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964936"/>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131572</xdr:rowOff>
    </xdr:from>
    <xdr:to>
      <xdr:col>85</xdr:col>
      <xdr:colOff>177800</xdr:colOff>
      <xdr:row>37</xdr:row>
      <xdr:rowOff>61722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154449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5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25781</xdr:rowOff>
    </xdr:from>
    <xdr:to>
      <xdr:col>81</xdr:col>
      <xdr:colOff>101600</xdr:colOff>
      <xdr:row>37</xdr:row>
      <xdr:rowOff>127381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143908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1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55372</xdr:rowOff>
    </xdr:from>
    <xdr:to>
      <xdr:col>76</xdr:col>
      <xdr:colOff>165100</xdr:colOff>
      <xdr:row>38</xdr:row>
      <xdr:rowOff>156972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148099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36957</xdr:rowOff>
    </xdr:from>
    <xdr:to>
      <xdr:col>72</xdr:col>
      <xdr:colOff>38100</xdr:colOff>
      <xdr:row>35</xdr:row>
      <xdr:rowOff>138557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0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155084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581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84836</xdr:rowOff>
    </xdr:from>
    <xdr:to>
      <xdr:col>67</xdr:col>
      <xdr:colOff>101600</xdr:colOff>
      <xdr:row>35</xdr:row>
      <xdr:rowOff>14986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31513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56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49632</xdr:rowOff>
    </xdr:from>
    <xdr:to>
      <xdr:col>85</xdr:col>
      <xdr:colOff>127000</xdr:colOff>
      <xdr:row>71</xdr:row>
      <xdr:rowOff>61551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22582"/>
          <a:ext cx="8382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49632</xdr:rowOff>
    </xdr:from>
    <xdr:to>
      <xdr:col>81</xdr:col>
      <xdr:colOff>50800</xdr:colOff>
      <xdr:row>71</xdr:row>
      <xdr:rowOff>113509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2225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113509</xdr:rowOff>
    </xdr:from>
    <xdr:to>
      <xdr:col>76</xdr:col>
      <xdr:colOff>114300</xdr:colOff>
      <xdr:row>71</xdr:row>
      <xdr:rowOff>119159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28645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112268</xdr:rowOff>
    </xdr:from>
    <xdr:to>
      <xdr:col>71</xdr:col>
      <xdr:colOff>177800</xdr:colOff>
      <xdr:row>71</xdr:row>
      <xdr:rowOff>119159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28521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10751</xdr:rowOff>
    </xdr:from>
    <xdr:to>
      <xdr:col>85</xdr:col>
      <xdr:colOff>177800</xdr:colOff>
      <xdr:row>71</xdr:row>
      <xdr:rowOff>112351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1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33628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0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170282</xdr:rowOff>
    </xdr:from>
    <xdr:to>
      <xdr:col>81</xdr:col>
      <xdr:colOff>101600</xdr:colOff>
      <xdr:row>71</xdr:row>
      <xdr:rowOff>100432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1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116959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19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62709</xdr:rowOff>
    </xdr:from>
    <xdr:to>
      <xdr:col>76</xdr:col>
      <xdr:colOff>165100</xdr:colOff>
      <xdr:row>71</xdr:row>
      <xdr:rowOff>164309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2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9386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0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68359</xdr:rowOff>
    </xdr:from>
    <xdr:to>
      <xdr:col>72</xdr:col>
      <xdr:colOff>38100</xdr:colOff>
      <xdr:row>71</xdr:row>
      <xdr:rowOff>169959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2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15036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0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61468</xdr:rowOff>
    </xdr:from>
    <xdr:to>
      <xdr:col>67</xdr:col>
      <xdr:colOff>101600</xdr:colOff>
      <xdr:row>71</xdr:row>
      <xdr:rowOff>163068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2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8145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0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105204</xdr:rowOff>
    </xdr:from>
    <xdr:to>
      <xdr:col>85</xdr:col>
      <xdr:colOff>127000</xdr:colOff>
      <xdr:row>97</xdr:row>
      <xdr:rowOff>155564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35854"/>
          <a:ext cx="838200" cy="5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155564</xdr:rowOff>
    </xdr:from>
    <xdr:to>
      <xdr:col>81</xdr:col>
      <xdr:colOff>50800</xdr:colOff>
      <xdr:row>97</xdr:row>
      <xdr:rowOff>160159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8621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160159</xdr:rowOff>
    </xdr:from>
    <xdr:to>
      <xdr:col>76</xdr:col>
      <xdr:colOff>114300</xdr:colOff>
      <xdr:row>98</xdr:row>
      <xdr:rowOff>38362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90809"/>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38362</xdr:rowOff>
    </xdr:from>
    <xdr:to>
      <xdr:col>71</xdr:col>
      <xdr:colOff>177800</xdr:colOff>
      <xdr:row>98</xdr:row>
      <xdr:rowOff>45997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04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54404</xdr:rowOff>
    </xdr:from>
    <xdr:to>
      <xdr:col>85</xdr:col>
      <xdr:colOff>177800</xdr:colOff>
      <xdr:row>97</xdr:row>
      <xdr:rowOff>156004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32831</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104764</xdr:rowOff>
    </xdr:from>
    <xdr:to>
      <xdr:col>81</xdr:col>
      <xdr:colOff>101600</xdr:colOff>
      <xdr:row>98</xdr:row>
      <xdr:rowOff>34914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26041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109359</xdr:rowOff>
    </xdr:from>
    <xdr:to>
      <xdr:col>76</xdr:col>
      <xdr:colOff>165100</xdr:colOff>
      <xdr:row>98</xdr:row>
      <xdr:rowOff>39509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30636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159012</xdr:rowOff>
    </xdr:from>
    <xdr:to>
      <xdr:col>72</xdr:col>
      <xdr:colOff>38100</xdr:colOff>
      <xdr:row>98</xdr:row>
      <xdr:rowOff>89162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80289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166647</xdr:rowOff>
    </xdr:from>
    <xdr:to>
      <xdr:col>67</xdr:col>
      <xdr:colOff>101600</xdr:colOff>
      <xdr:row>98</xdr:row>
      <xdr:rowOff>96797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87924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11684</xdr:rowOff>
    </xdr:from>
    <xdr:to>
      <xdr:col>116</xdr:col>
      <xdr:colOff>63500</xdr:colOff>
      <xdr:row>33</xdr:row>
      <xdr:rowOff>129794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669534"/>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129794</xdr:rowOff>
    </xdr:from>
    <xdr:to>
      <xdr:col>111</xdr:col>
      <xdr:colOff>177800</xdr:colOff>
      <xdr:row>33</xdr:row>
      <xdr:rowOff>157035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787644"/>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144463</xdr:rowOff>
    </xdr:from>
    <xdr:to>
      <xdr:col>107</xdr:col>
      <xdr:colOff>50800</xdr:colOff>
      <xdr:row>33</xdr:row>
      <xdr:rowOff>157035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80231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125222</xdr:rowOff>
    </xdr:from>
    <xdr:to>
      <xdr:col>102</xdr:col>
      <xdr:colOff>114300</xdr:colOff>
      <xdr:row>33</xdr:row>
      <xdr:rowOff>144463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783072"/>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132334</xdr:rowOff>
    </xdr:from>
    <xdr:to>
      <xdr:col>116</xdr:col>
      <xdr:colOff>114300</xdr:colOff>
      <xdr:row>33</xdr:row>
      <xdr:rowOff>62484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155211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78994</xdr:rowOff>
    </xdr:from>
    <xdr:to>
      <xdr:col>112</xdr:col>
      <xdr:colOff>38100</xdr:colOff>
      <xdr:row>34</xdr:row>
      <xdr:rowOff>9144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25671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106235</xdr:rowOff>
    </xdr:from>
    <xdr:to>
      <xdr:col>107</xdr:col>
      <xdr:colOff>101600</xdr:colOff>
      <xdr:row>34</xdr:row>
      <xdr:rowOff>36385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7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52912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53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93663</xdr:rowOff>
    </xdr:from>
    <xdr:to>
      <xdr:col>102</xdr:col>
      <xdr:colOff>165100</xdr:colOff>
      <xdr:row>34</xdr:row>
      <xdr:rowOff>23813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7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40340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5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74422</xdr:rowOff>
    </xdr:from>
    <xdr:to>
      <xdr:col>98</xdr:col>
      <xdr:colOff>38100</xdr:colOff>
      <xdr:row>34</xdr:row>
      <xdr:rowOff>4572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7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21099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42366</xdr:rowOff>
    </xdr:from>
    <xdr:to>
      <xdr:col>116</xdr:col>
      <xdr:colOff>62864</xdr:colOff>
      <xdr:row>59</xdr:row>
      <xdr:rowOff>98160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57766"/>
          <a:ext cx="1269" cy="125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101987</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7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98160</xdr:rowOff>
    </xdr:from>
    <xdr:to>
      <xdr:col>116</xdr:col>
      <xdr:colOff>152400</xdr:colOff>
      <xdr:row>59</xdr:row>
      <xdr:rowOff>98160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160493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7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42366</xdr:rowOff>
    </xdr:from>
    <xdr:to>
      <xdr:col>116</xdr:col>
      <xdr:colOff>152400</xdr:colOff>
      <xdr:row>52</xdr:row>
      <xdr:rowOff>42366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5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83921</xdr:rowOff>
    </xdr:from>
    <xdr:to>
      <xdr:col>116</xdr:col>
      <xdr:colOff>63500</xdr:colOff>
      <xdr:row>52</xdr:row>
      <xdr:rowOff>42366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827871"/>
          <a:ext cx="838200" cy="1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75099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96672</xdr:rowOff>
    </xdr:from>
    <xdr:to>
      <xdr:col>116</xdr:col>
      <xdr:colOff>114300</xdr:colOff>
      <xdr:row>59</xdr:row>
      <xdr:rowOff>26822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122898</xdr:rowOff>
    </xdr:from>
    <xdr:to>
      <xdr:col>111</xdr:col>
      <xdr:colOff>177800</xdr:colOff>
      <xdr:row>51</xdr:row>
      <xdr:rowOff>83921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8695398"/>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86140</xdr:rowOff>
    </xdr:from>
    <xdr:to>
      <xdr:col>112</xdr:col>
      <xdr:colOff>38100</xdr:colOff>
      <xdr:row>59</xdr:row>
      <xdr:rowOff>16290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7417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122898</xdr:rowOff>
    </xdr:from>
    <xdr:to>
      <xdr:col>107</xdr:col>
      <xdr:colOff>50800</xdr:colOff>
      <xdr:row>55</xdr:row>
      <xdr:rowOff>153416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8695398"/>
          <a:ext cx="889000" cy="8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68669</xdr:rowOff>
    </xdr:from>
    <xdr:to>
      <xdr:col>107</xdr:col>
      <xdr:colOff>101600</xdr:colOff>
      <xdr:row>58</xdr:row>
      <xdr:rowOff>170269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161396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152795</xdr:rowOff>
    </xdr:from>
    <xdr:to>
      <xdr:col>102</xdr:col>
      <xdr:colOff>114300</xdr:colOff>
      <xdr:row>55</xdr:row>
      <xdr:rowOff>153416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411095"/>
          <a:ext cx="889000" cy="1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115973</xdr:rowOff>
    </xdr:from>
    <xdr:to>
      <xdr:col>102</xdr:col>
      <xdr:colOff>165100</xdr:colOff>
      <xdr:row>59</xdr:row>
      <xdr:rowOff>46123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37250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110209</xdr:rowOff>
    </xdr:from>
    <xdr:to>
      <xdr:col>98</xdr:col>
      <xdr:colOff>38100</xdr:colOff>
      <xdr:row>59</xdr:row>
      <xdr:rowOff>40359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31486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163016</xdr:rowOff>
    </xdr:from>
    <xdr:to>
      <xdr:col>116</xdr:col>
      <xdr:colOff>114300</xdr:colOff>
      <xdr:row>52</xdr:row>
      <xdr:rowOff>93166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9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116043</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8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33121</xdr:rowOff>
    </xdr:from>
    <xdr:to>
      <xdr:col>112</xdr:col>
      <xdr:colOff>38100</xdr:colOff>
      <xdr:row>51</xdr:row>
      <xdr:rowOff>134721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7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151248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5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72098</xdr:rowOff>
    </xdr:from>
    <xdr:to>
      <xdr:col>107</xdr:col>
      <xdr:colOff>101600</xdr:colOff>
      <xdr:row>51</xdr:row>
      <xdr:rowOff>2248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6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18775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4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102616</xdr:rowOff>
    </xdr:from>
    <xdr:to>
      <xdr:col>102</xdr:col>
      <xdr:colOff>165100</xdr:colOff>
      <xdr:row>56</xdr:row>
      <xdr:rowOff>32766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49293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3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101995</xdr:rowOff>
    </xdr:from>
    <xdr:to>
      <xdr:col>98</xdr:col>
      <xdr:colOff>38100</xdr:colOff>
      <xdr:row>55</xdr:row>
      <xdr:rowOff>32145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3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48672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1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15608</xdr:rowOff>
    </xdr:from>
    <xdr:to>
      <xdr:col>116</xdr:col>
      <xdr:colOff>63500</xdr:colOff>
      <xdr:row>75</xdr:row>
      <xdr:rowOff>22466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743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22466</xdr:rowOff>
    </xdr:from>
    <xdr:to>
      <xdr:col>111</xdr:col>
      <xdr:colOff>177800</xdr:colOff>
      <xdr:row>75</xdr:row>
      <xdr:rowOff>28067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121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28067</xdr:rowOff>
    </xdr:from>
    <xdr:to>
      <xdr:col>107</xdr:col>
      <xdr:colOff>50800</xdr:colOff>
      <xdr:row>75</xdr:row>
      <xdr:rowOff>80264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8681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80264</xdr:rowOff>
    </xdr:from>
    <xdr:to>
      <xdr:col>102</xdr:col>
      <xdr:colOff>114300</xdr:colOff>
      <xdr:row>75</xdr:row>
      <xdr:rowOff>128765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39014"/>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136258</xdr:rowOff>
    </xdr:from>
    <xdr:to>
      <xdr:col>116</xdr:col>
      <xdr:colOff>114300</xdr:colOff>
      <xdr:row>75</xdr:row>
      <xdr:rowOff>66408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159135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143116</xdr:rowOff>
    </xdr:from>
    <xdr:to>
      <xdr:col>112</xdr:col>
      <xdr:colOff>38100</xdr:colOff>
      <xdr:row>75</xdr:row>
      <xdr:rowOff>73266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89793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148717</xdr:rowOff>
    </xdr:from>
    <xdr:to>
      <xdr:col>107</xdr:col>
      <xdr:colOff>101600</xdr:colOff>
      <xdr:row>75</xdr:row>
      <xdr:rowOff>78867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95394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29464</xdr:rowOff>
    </xdr:from>
    <xdr:to>
      <xdr:col>102</xdr:col>
      <xdr:colOff>165100</xdr:colOff>
      <xdr:row>75</xdr:row>
      <xdr:rowOff>131064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147591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77965</xdr:rowOff>
    </xdr:from>
    <xdr:to>
      <xdr:col>98</xdr:col>
      <xdr:colOff>38100</xdr:colOff>
      <xdr:row>76</xdr:row>
      <xdr:rowOff>8114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36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24642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613,148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補助費等については、大型事業である新可燃物処理施設の整備完了により整備に伴う広域負担金が減となったことから、前年度に比べて大幅減の住民一人当たり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89,962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円となった。新可燃物処理施設整備後も類似団体平均を超えていることを踏まえ、補助金適正化方針に基づき、合規性、３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（経済性・効率性・有効性）、公益性、公平性の観点から事業の適正化や見直しを行う。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81,924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円に比べて増加しているが、これは新型コロナウイルス対応にかかる保健所の体制強化や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検査などのコロナ対策経費が一時的に増加したことによるものである。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貸付金については、コロナ禍による中小企業の経営安定化を目的とした制度融資資金（金融機関への預託金）の減少により住民一人当たり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84,916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円と比べて減少した。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普通建設事業費（うち更新整備）は住民一人当たり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34,130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円に比べて大きく増加しているが、これは、市民体育館の再整備事業や市営住宅長瀬団地建替などの大規模事業を実施したことによるものである。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今後も国県補助金等の有利な財源の活用や徹底した行財政改革の取り組みなどを行い経費の抑制・財政の健全化に努める。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xdr:rowOff>
    </xdr:from>
    <xdr:to>
      <xdr:col>24</xdr:col>
      <xdr:colOff>63500</xdr:colOff>
      <xdr:row>33</xdr:row>
      <xdr:rowOff>44450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724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44450</xdr:rowOff>
    </xdr:from>
    <xdr:to>
      <xdr:col>19</xdr:col>
      <xdr:colOff>177800</xdr:colOff>
      <xdr:row>33</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230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xdr:rowOff>
    </xdr:from>
    <xdr:to>
      <xdr:col>15</xdr:col>
      <xdr:colOff>50800</xdr:colOff>
      <xdr:row>33</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029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12446</xdr:rowOff>
    </xdr:from>
    <xdr:to>
      <xdr:col>10</xdr:col>
      <xdr:colOff>114300</xdr:colOff>
      <xdr:row>33</xdr:row>
      <xdr:rowOff>26162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130048</xdr:rowOff>
    </xdr:from>
    <xdr:to>
      <xdr:col>24</xdr:col>
      <xdr:colOff>114300</xdr:colOff>
      <xdr:row>33</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152925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165100</xdr:rowOff>
    </xdr:from>
    <xdr:to>
      <xdr:col>20</xdr:col>
      <xdr:colOff>38100</xdr:colOff>
      <xdr:row>33</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111777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11176</xdr:rowOff>
    </xdr:from>
    <xdr:to>
      <xdr:col>15</xdr:col>
      <xdr:colOff>101600</xdr:colOff>
      <xdr:row>33</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133096</xdr:rowOff>
    </xdr:from>
    <xdr:to>
      <xdr:col>10</xdr:col>
      <xdr:colOff>165100</xdr:colOff>
      <xdr:row>33</xdr:row>
      <xdr:rowOff>63246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79773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146812</xdr:rowOff>
    </xdr:from>
    <xdr:to>
      <xdr:col>6</xdr:col>
      <xdr:colOff>38100</xdr:colOff>
      <xdr:row>33</xdr:row>
      <xdr:rowOff>76962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93489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35906</xdr:rowOff>
    </xdr:from>
    <xdr:to>
      <xdr:col>24</xdr:col>
      <xdr:colOff>63500</xdr:colOff>
      <xdr:row>56</xdr:row>
      <xdr:rowOff>43431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37106"/>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152919</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5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146453</xdr:rowOff>
    </xdr:from>
    <xdr:to>
      <xdr:col>19</xdr:col>
      <xdr:colOff>177800</xdr:colOff>
      <xdr:row>56</xdr:row>
      <xdr:rowOff>43431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718953"/>
          <a:ext cx="889000" cy="9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96455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146453</xdr:rowOff>
    </xdr:from>
    <xdr:to>
      <xdr:col>15</xdr:col>
      <xdr:colOff>50800</xdr:colOff>
      <xdr:row>55</xdr:row>
      <xdr:rowOff>63557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718953"/>
          <a:ext cx="889000" cy="7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63557</xdr:rowOff>
    </xdr:from>
    <xdr:to>
      <xdr:col>10</xdr:col>
      <xdr:colOff>114300</xdr:colOff>
      <xdr:row>56</xdr:row>
      <xdr:rowOff>63071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493307"/>
          <a:ext cx="889000" cy="1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12720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156556</xdr:rowOff>
    </xdr:from>
    <xdr:to>
      <xdr:col>24</xdr:col>
      <xdr:colOff>114300</xdr:colOff>
      <xdr:row>56</xdr:row>
      <xdr:rowOff>86706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164081</xdr:rowOff>
    </xdr:from>
    <xdr:to>
      <xdr:col>20</xdr:col>
      <xdr:colOff>38100</xdr:colOff>
      <xdr:row>56</xdr:row>
      <xdr:rowOff>94231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5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110758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3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95653</xdr:rowOff>
    </xdr:from>
    <xdr:to>
      <xdr:col>15</xdr:col>
      <xdr:colOff>101600</xdr:colOff>
      <xdr:row>51</xdr:row>
      <xdr:rowOff>25803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6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42330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4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12757</xdr:rowOff>
    </xdr:from>
    <xdr:to>
      <xdr:col>10</xdr:col>
      <xdr:colOff>165100</xdr:colOff>
      <xdr:row>55</xdr:row>
      <xdr:rowOff>114357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4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130884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12271</xdr:rowOff>
    </xdr:from>
    <xdr:to>
      <xdr:col>6</xdr:col>
      <xdr:colOff>38100</xdr:colOff>
      <xdr:row>56</xdr:row>
      <xdr:rowOff>113871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130398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3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59479</xdr:rowOff>
    </xdr:from>
    <xdr:to>
      <xdr:col>24</xdr:col>
      <xdr:colOff>63500</xdr:colOff>
      <xdr:row>75</xdr:row>
      <xdr:rowOff>160091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8229"/>
          <a:ext cx="838200" cy="10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59479</xdr:rowOff>
    </xdr:from>
    <xdr:to>
      <xdr:col>19</xdr:col>
      <xdr:colOff>177800</xdr:colOff>
      <xdr:row>76</xdr:row>
      <xdr:rowOff>141236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8229"/>
          <a:ext cx="889000" cy="2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141236</xdr:rowOff>
    </xdr:from>
    <xdr:to>
      <xdr:col>15</xdr:col>
      <xdr:colOff>50800</xdr:colOff>
      <xdr:row>77</xdr:row>
      <xdr:rowOff>14483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1436"/>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14483</xdr:rowOff>
    </xdr:from>
    <xdr:to>
      <xdr:col>10</xdr:col>
      <xdr:colOff>114300</xdr:colOff>
      <xdr:row>77</xdr:row>
      <xdr:rowOff>53398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6133"/>
          <a:ext cx="889000" cy="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109291</xdr:rowOff>
    </xdr:from>
    <xdr:to>
      <xdr:col>24</xdr:col>
      <xdr:colOff>114300</xdr:colOff>
      <xdr:row>76</xdr:row>
      <xdr:rowOff>39441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132168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8679</xdr:rowOff>
    </xdr:from>
    <xdr:to>
      <xdr:col>20</xdr:col>
      <xdr:colOff>38100</xdr:colOff>
      <xdr:row>75</xdr:row>
      <xdr:rowOff>110279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126806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90436</xdr:rowOff>
    </xdr:from>
    <xdr:to>
      <xdr:col>15</xdr:col>
      <xdr:colOff>101600</xdr:colOff>
      <xdr:row>77</xdr:row>
      <xdr:rowOff>20586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37113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9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135133</xdr:rowOff>
    </xdr:from>
    <xdr:to>
      <xdr:col>10</xdr:col>
      <xdr:colOff>165100</xdr:colOff>
      <xdr:row>77</xdr:row>
      <xdr:rowOff>65283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81809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4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2598</xdr:rowOff>
    </xdr:from>
    <xdr:to>
      <xdr:col>6</xdr:col>
      <xdr:colOff>38100</xdr:colOff>
      <xdr:row>77</xdr:row>
      <xdr:rowOff>104198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120725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7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19869</xdr:rowOff>
    </xdr:from>
    <xdr:to>
      <xdr:col>24</xdr:col>
      <xdr:colOff>63500</xdr:colOff>
      <xdr:row>93</xdr:row>
      <xdr:rowOff>134533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450369"/>
          <a:ext cx="838200" cy="6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19869</xdr:rowOff>
    </xdr:from>
    <xdr:to>
      <xdr:col>19</xdr:col>
      <xdr:colOff>177800</xdr:colOff>
      <xdr:row>93</xdr:row>
      <xdr:rowOff>136728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450369"/>
          <a:ext cx="889000" cy="6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136728</xdr:rowOff>
    </xdr:from>
    <xdr:to>
      <xdr:col>15</xdr:col>
      <xdr:colOff>50800</xdr:colOff>
      <xdr:row>95</xdr:row>
      <xdr:rowOff>163040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81578"/>
          <a:ext cx="889000" cy="3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163040</xdr:rowOff>
    </xdr:from>
    <xdr:to>
      <xdr:col>10</xdr:col>
      <xdr:colOff>114300</xdr:colOff>
      <xdr:row>96</xdr:row>
      <xdr:rowOff>56215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50790"/>
          <a:ext cx="889000" cy="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83733</xdr:rowOff>
    </xdr:from>
    <xdr:to>
      <xdr:col>24</xdr:col>
      <xdr:colOff>114300</xdr:colOff>
      <xdr:row>94</xdr:row>
      <xdr:rowOff>13883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106610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140519</xdr:rowOff>
    </xdr:from>
    <xdr:to>
      <xdr:col>20</xdr:col>
      <xdr:colOff>38100</xdr:colOff>
      <xdr:row>90</xdr:row>
      <xdr:rowOff>70669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3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87196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1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85928</xdr:rowOff>
    </xdr:from>
    <xdr:to>
      <xdr:col>15</xdr:col>
      <xdr:colOff>101600</xdr:colOff>
      <xdr:row>94</xdr:row>
      <xdr:rowOff>16078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32605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112240</xdr:rowOff>
    </xdr:from>
    <xdr:to>
      <xdr:col>10</xdr:col>
      <xdr:colOff>165100</xdr:colOff>
      <xdr:row>96</xdr:row>
      <xdr:rowOff>42390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58917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5415</xdr:rowOff>
    </xdr:from>
    <xdr:to>
      <xdr:col>6</xdr:col>
      <xdr:colOff>38100</xdr:colOff>
      <xdr:row>96</xdr:row>
      <xdr:rowOff>107015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123542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50718</xdr:rowOff>
    </xdr:from>
    <xdr:to>
      <xdr:col>55</xdr:col>
      <xdr:colOff>0</xdr:colOff>
      <xdr:row>51</xdr:row>
      <xdr:rowOff>54946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8794668"/>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50718</xdr:rowOff>
    </xdr:from>
    <xdr:to>
      <xdr:col>50</xdr:col>
      <xdr:colOff>114300</xdr:colOff>
      <xdr:row>51</xdr:row>
      <xdr:rowOff>58262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879466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58262</xdr:rowOff>
    </xdr:from>
    <xdr:to>
      <xdr:col>45</xdr:col>
      <xdr:colOff>177800</xdr:colOff>
      <xdr:row>51</xdr:row>
      <xdr:rowOff>164274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8802212"/>
          <a:ext cx="889000" cy="1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164274</xdr:rowOff>
    </xdr:from>
    <xdr:to>
      <xdr:col>41</xdr:col>
      <xdr:colOff>50800</xdr:colOff>
      <xdr:row>52</xdr:row>
      <xdr:rowOff>60433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8908224"/>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4146</xdr:rowOff>
    </xdr:from>
    <xdr:to>
      <xdr:col>55</xdr:col>
      <xdr:colOff>50800</xdr:colOff>
      <xdr:row>51</xdr:row>
      <xdr:rowOff>105746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87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128623</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8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171368</xdr:rowOff>
    </xdr:from>
    <xdr:to>
      <xdr:col>50</xdr:col>
      <xdr:colOff>165100</xdr:colOff>
      <xdr:row>51</xdr:row>
      <xdr:rowOff>101518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87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118045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85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7462</xdr:rowOff>
    </xdr:from>
    <xdr:to>
      <xdr:col>46</xdr:col>
      <xdr:colOff>38100</xdr:colOff>
      <xdr:row>51</xdr:row>
      <xdr:rowOff>109062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87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125589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85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113474</xdr:rowOff>
    </xdr:from>
    <xdr:to>
      <xdr:col>41</xdr:col>
      <xdr:colOff>101600</xdr:colOff>
      <xdr:row>52</xdr:row>
      <xdr:rowOff>43624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88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60151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86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9633</xdr:rowOff>
    </xdr:from>
    <xdr:to>
      <xdr:col>36</xdr:col>
      <xdr:colOff>165100</xdr:colOff>
      <xdr:row>52</xdr:row>
      <xdr:rowOff>111233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89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127760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7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79045</xdr:rowOff>
    </xdr:from>
    <xdr:to>
      <xdr:col>54</xdr:col>
      <xdr:colOff>189865</xdr:colOff>
      <xdr:row>79</xdr:row>
      <xdr:rowOff>31738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423445"/>
          <a:ext cx="1270" cy="1152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35565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31738</xdr:rowOff>
    </xdr:from>
    <xdr:to>
      <xdr:col>55</xdr:col>
      <xdr:colOff>88900</xdr:colOff>
      <xdr:row>79</xdr:row>
      <xdr:rowOff>31738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25722</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19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79045</xdr:rowOff>
    </xdr:from>
    <xdr:to>
      <xdr:col>55</xdr:col>
      <xdr:colOff>88900</xdr:colOff>
      <xdr:row>72</xdr:row>
      <xdr:rowOff>79045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423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162293</xdr:rowOff>
    </xdr:from>
    <xdr:to>
      <xdr:col>55</xdr:col>
      <xdr:colOff>0</xdr:colOff>
      <xdr:row>72</xdr:row>
      <xdr:rowOff>79045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335243"/>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106163</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07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127736</xdr:rowOff>
    </xdr:from>
    <xdr:to>
      <xdr:col>55</xdr:col>
      <xdr:colOff>50800</xdr:colOff>
      <xdr:row>78</xdr:row>
      <xdr:rowOff>57886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37643</xdr:rowOff>
    </xdr:from>
    <xdr:to>
      <xdr:col>50</xdr:col>
      <xdr:colOff>114300</xdr:colOff>
      <xdr:row>71</xdr:row>
      <xdr:rowOff>162293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210593"/>
          <a:ext cx="889000" cy="1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36830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27957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4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37643</xdr:rowOff>
    </xdr:from>
    <xdr:to>
      <xdr:col>45</xdr:col>
      <xdr:colOff>177800</xdr:colOff>
      <xdr:row>75</xdr:row>
      <xdr:rowOff>118301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210593"/>
          <a:ext cx="889000" cy="7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86055</xdr:rowOff>
    </xdr:from>
    <xdr:to>
      <xdr:col>46</xdr:col>
      <xdr:colOff>38100</xdr:colOff>
      <xdr:row>78</xdr:row>
      <xdr:rowOff>16205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153200</xdr:rowOff>
    </xdr:from>
    <xdr:to>
      <xdr:col>41</xdr:col>
      <xdr:colOff>50800</xdr:colOff>
      <xdr:row>75</xdr:row>
      <xdr:rowOff>118301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840500"/>
          <a:ext cx="889000" cy="1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24016</xdr:rowOff>
    </xdr:from>
    <xdr:to>
      <xdr:col>41</xdr:col>
      <xdr:colOff>101600</xdr:colOff>
      <xdr:row>78</xdr:row>
      <xdr:rowOff>125616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116743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32829</xdr:rowOff>
    </xdr:from>
    <xdr:to>
      <xdr:col>36</xdr:col>
      <xdr:colOff>165100</xdr:colOff>
      <xdr:row>78</xdr:row>
      <xdr:rowOff>134429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125556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28245</xdr:rowOff>
    </xdr:from>
    <xdr:to>
      <xdr:col>55</xdr:col>
      <xdr:colOff>50800</xdr:colOff>
      <xdr:row>72</xdr:row>
      <xdr:rowOff>129845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3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152722</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3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111493</xdr:rowOff>
    </xdr:from>
    <xdr:to>
      <xdr:col>50</xdr:col>
      <xdr:colOff>165100</xdr:colOff>
      <xdr:row>72</xdr:row>
      <xdr:rowOff>41643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58170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0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158293</xdr:rowOff>
    </xdr:from>
    <xdr:to>
      <xdr:col>46</xdr:col>
      <xdr:colOff>38100</xdr:colOff>
      <xdr:row>71</xdr:row>
      <xdr:rowOff>88443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1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104970</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50795" y="119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67501</xdr:rowOff>
    </xdr:from>
    <xdr:to>
      <xdr:col>41</xdr:col>
      <xdr:colOff>101600</xdr:colOff>
      <xdr:row>75</xdr:row>
      <xdr:rowOff>169100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26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14178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102400</xdr:rowOff>
    </xdr:from>
    <xdr:to>
      <xdr:col>36</xdr:col>
      <xdr:colOff>165100</xdr:colOff>
      <xdr:row>75</xdr:row>
      <xdr:rowOff>32550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7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49077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5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122620</xdr:rowOff>
    </xdr:from>
    <xdr:to>
      <xdr:col>55</xdr:col>
      <xdr:colOff>0</xdr:colOff>
      <xdr:row>97</xdr:row>
      <xdr:rowOff>163833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53270"/>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142312</xdr:rowOff>
    </xdr:from>
    <xdr:to>
      <xdr:col>50</xdr:col>
      <xdr:colOff>114300</xdr:colOff>
      <xdr:row>97</xdr:row>
      <xdr:rowOff>163833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72962"/>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112855</xdr:rowOff>
    </xdr:from>
    <xdr:to>
      <xdr:col>45</xdr:col>
      <xdr:colOff>177800</xdr:colOff>
      <xdr:row>97</xdr:row>
      <xdr:rowOff>142312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43505"/>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32421</xdr:rowOff>
    </xdr:from>
    <xdr:to>
      <xdr:col>41</xdr:col>
      <xdr:colOff>50800</xdr:colOff>
      <xdr:row>97</xdr:row>
      <xdr:rowOff>112855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630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71820</xdr:rowOff>
    </xdr:from>
    <xdr:to>
      <xdr:col>55</xdr:col>
      <xdr:colOff>50800</xdr:colOff>
      <xdr:row>98</xdr:row>
      <xdr:rowOff>1970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50247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113033</xdr:rowOff>
    </xdr:from>
    <xdr:to>
      <xdr:col>50</xdr:col>
      <xdr:colOff>165100</xdr:colOff>
      <xdr:row>98</xdr:row>
      <xdr:rowOff>43183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34310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91512</xdr:rowOff>
    </xdr:from>
    <xdr:to>
      <xdr:col>46</xdr:col>
      <xdr:colOff>38100</xdr:colOff>
      <xdr:row>98</xdr:row>
      <xdr:rowOff>21662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62055</xdr:rowOff>
    </xdr:from>
    <xdr:to>
      <xdr:col>41</xdr:col>
      <xdr:colOff>101600</xdr:colOff>
      <xdr:row>97</xdr:row>
      <xdr:rowOff>163655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153071</xdr:rowOff>
    </xdr:from>
    <xdr:to>
      <xdr:col>36</xdr:col>
      <xdr:colOff>165100</xdr:colOff>
      <xdr:row>97</xdr:row>
      <xdr:rowOff>83221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99748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60343</xdr:rowOff>
    </xdr:from>
    <xdr:to>
      <xdr:col>85</xdr:col>
      <xdr:colOff>127000</xdr:colOff>
      <xdr:row>33</xdr:row>
      <xdr:rowOff>107533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718193"/>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80917</xdr:rowOff>
    </xdr:from>
    <xdr:to>
      <xdr:col>81</xdr:col>
      <xdr:colOff>50800</xdr:colOff>
      <xdr:row>33</xdr:row>
      <xdr:rowOff>107533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567317"/>
          <a:ext cx="889000" cy="1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80917</xdr:rowOff>
    </xdr:from>
    <xdr:to>
      <xdr:col>76</xdr:col>
      <xdr:colOff>114300</xdr:colOff>
      <xdr:row>32</xdr:row>
      <xdr:rowOff>126800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567317"/>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126800</xdr:rowOff>
    </xdr:from>
    <xdr:to>
      <xdr:col>71</xdr:col>
      <xdr:colOff>177800</xdr:colOff>
      <xdr:row>33</xdr:row>
      <xdr:rowOff>61486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6132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9543</xdr:rowOff>
    </xdr:from>
    <xdr:to>
      <xdr:col>85</xdr:col>
      <xdr:colOff>177800</xdr:colOff>
      <xdr:row>33</xdr:row>
      <xdr:rowOff>111143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6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32420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5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56733</xdr:rowOff>
    </xdr:from>
    <xdr:to>
      <xdr:col>81</xdr:col>
      <xdr:colOff>101600</xdr:colOff>
      <xdr:row>33</xdr:row>
      <xdr:rowOff>158333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30117</xdr:rowOff>
    </xdr:from>
    <xdr:to>
      <xdr:col>76</xdr:col>
      <xdr:colOff>165100</xdr:colOff>
      <xdr:row>32</xdr:row>
      <xdr:rowOff>131717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148244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2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76000</xdr:rowOff>
    </xdr:from>
    <xdr:to>
      <xdr:col>72</xdr:col>
      <xdr:colOff>38100</xdr:colOff>
      <xdr:row>33</xdr:row>
      <xdr:rowOff>6150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5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22677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3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10686</xdr:rowOff>
    </xdr:from>
    <xdr:to>
      <xdr:col>67</xdr:col>
      <xdr:colOff>101600</xdr:colOff>
      <xdr:row>33</xdr:row>
      <xdr:rowOff>112286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6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128813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4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108058</xdr:rowOff>
    </xdr:from>
    <xdr:to>
      <xdr:col>85</xdr:col>
      <xdr:colOff>127000</xdr:colOff>
      <xdr:row>54</xdr:row>
      <xdr:rowOff>155702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66358"/>
          <a:ext cx="8382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155702</xdr:rowOff>
    </xdr:from>
    <xdr:to>
      <xdr:col>81</xdr:col>
      <xdr:colOff>50800</xdr:colOff>
      <xdr:row>55</xdr:row>
      <xdr:rowOff>62205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1400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108572</xdr:rowOff>
    </xdr:from>
    <xdr:to>
      <xdr:col>76</xdr:col>
      <xdr:colOff>114300</xdr:colOff>
      <xdr:row>55</xdr:row>
      <xdr:rowOff>62205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66872"/>
          <a:ext cx="8890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108572</xdr:rowOff>
    </xdr:from>
    <xdr:to>
      <xdr:col>71</xdr:col>
      <xdr:colOff>177800</xdr:colOff>
      <xdr:row>56</xdr:row>
      <xdr:rowOff>42049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66872"/>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57258</xdr:rowOff>
    </xdr:from>
    <xdr:to>
      <xdr:col>85</xdr:col>
      <xdr:colOff>177800</xdr:colOff>
      <xdr:row>54</xdr:row>
      <xdr:rowOff>158858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80135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104902</xdr:rowOff>
    </xdr:from>
    <xdr:to>
      <xdr:col>81</xdr:col>
      <xdr:colOff>101600</xdr:colOff>
      <xdr:row>55</xdr:row>
      <xdr:rowOff>35052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51579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1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11405</xdr:rowOff>
    </xdr:from>
    <xdr:to>
      <xdr:col>76</xdr:col>
      <xdr:colOff>165100</xdr:colOff>
      <xdr:row>55</xdr:row>
      <xdr:rowOff>113005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129532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57772</xdr:rowOff>
    </xdr:from>
    <xdr:to>
      <xdr:col>72</xdr:col>
      <xdr:colOff>38100</xdr:colOff>
      <xdr:row>54</xdr:row>
      <xdr:rowOff>159372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162699</xdr:rowOff>
    </xdr:from>
    <xdr:to>
      <xdr:col>67</xdr:col>
      <xdr:colOff>101600</xdr:colOff>
      <xdr:row>56</xdr:row>
      <xdr:rowOff>92849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109376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10922</xdr:rowOff>
    </xdr:from>
    <xdr:to>
      <xdr:col>85</xdr:col>
      <xdr:colOff>127000</xdr:colOff>
      <xdr:row>77</xdr:row>
      <xdr:rowOff>76581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12572"/>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76581</xdr:rowOff>
    </xdr:from>
    <xdr:to>
      <xdr:col>81</xdr:col>
      <xdr:colOff>50800</xdr:colOff>
      <xdr:row>78</xdr:row>
      <xdr:rowOff>106172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278231"/>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87757</xdr:rowOff>
    </xdr:from>
    <xdr:to>
      <xdr:col>76</xdr:col>
      <xdr:colOff>114300</xdr:colOff>
      <xdr:row>78</xdr:row>
      <xdr:rowOff>106172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946507"/>
          <a:ext cx="889000" cy="5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135636</xdr:rowOff>
    </xdr:from>
    <xdr:to>
      <xdr:col>71</xdr:col>
      <xdr:colOff>177800</xdr:colOff>
      <xdr:row>75</xdr:row>
      <xdr:rowOff>87757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2822936"/>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131572</xdr:rowOff>
    </xdr:from>
    <xdr:to>
      <xdr:col>85</xdr:col>
      <xdr:colOff>177800</xdr:colOff>
      <xdr:row>77</xdr:row>
      <xdr:rowOff>61722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154449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25781</xdr:rowOff>
    </xdr:from>
    <xdr:to>
      <xdr:col>81</xdr:col>
      <xdr:colOff>101600</xdr:colOff>
      <xdr:row>77</xdr:row>
      <xdr:rowOff>127381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143908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0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55372</xdr:rowOff>
    </xdr:from>
    <xdr:to>
      <xdr:col>76</xdr:col>
      <xdr:colOff>165100</xdr:colOff>
      <xdr:row>78</xdr:row>
      <xdr:rowOff>156972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148099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2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36957</xdr:rowOff>
    </xdr:from>
    <xdr:to>
      <xdr:col>72</xdr:col>
      <xdr:colOff>38100</xdr:colOff>
      <xdr:row>75</xdr:row>
      <xdr:rowOff>138557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8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155084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67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84836</xdr:rowOff>
    </xdr:from>
    <xdr:to>
      <xdr:col>67</xdr:col>
      <xdr:colOff>101600</xdr:colOff>
      <xdr:row>75</xdr:row>
      <xdr:rowOff>14986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7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31513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54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49631</xdr:rowOff>
    </xdr:from>
    <xdr:to>
      <xdr:col>85</xdr:col>
      <xdr:colOff>127000</xdr:colOff>
      <xdr:row>91</xdr:row>
      <xdr:rowOff>61551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651581"/>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49631</xdr:rowOff>
    </xdr:from>
    <xdr:to>
      <xdr:col>81</xdr:col>
      <xdr:colOff>50800</xdr:colOff>
      <xdr:row>91</xdr:row>
      <xdr:rowOff>113312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65158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113312</xdr:rowOff>
    </xdr:from>
    <xdr:to>
      <xdr:col>76</xdr:col>
      <xdr:colOff>114300</xdr:colOff>
      <xdr:row>91</xdr:row>
      <xdr:rowOff>119159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715262"/>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112268</xdr:rowOff>
    </xdr:from>
    <xdr:to>
      <xdr:col>71</xdr:col>
      <xdr:colOff>177800</xdr:colOff>
      <xdr:row>91</xdr:row>
      <xdr:rowOff>119159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71421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10751</xdr:rowOff>
    </xdr:from>
    <xdr:to>
      <xdr:col>85</xdr:col>
      <xdr:colOff>177800</xdr:colOff>
      <xdr:row>91</xdr:row>
      <xdr:rowOff>112351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6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33628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4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170281</xdr:rowOff>
    </xdr:from>
    <xdr:to>
      <xdr:col>81</xdr:col>
      <xdr:colOff>101600</xdr:colOff>
      <xdr:row>91</xdr:row>
      <xdr:rowOff>100431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6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116958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3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62512</xdr:rowOff>
    </xdr:from>
    <xdr:to>
      <xdr:col>76</xdr:col>
      <xdr:colOff>165100</xdr:colOff>
      <xdr:row>91</xdr:row>
      <xdr:rowOff>164112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6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9189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4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68359</xdr:rowOff>
    </xdr:from>
    <xdr:to>
      <xdr:col>72</xdr:col>
      <xdr:colOff>38100</xdr:colOff>
      <xdr:row>91</xdr:row>
      <xdr:rowOff>169959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6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15036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4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61468</xdr:rowOff>
    </xdr:from>
    <xdr:to>
      <xdr:col>67</xdr:col>
      <xdr:colOff>101600</xdr:colOff>
      <xdr:row>91</xdr:row>
      <xdr:rowOff>163068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66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8145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4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民生費は、歳出総額の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215,023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円より減少した。これは、国施策により実施した子育て世帯や住民税非課税世帯への臨時特別給付金などの減や社会福祉施設等施設補助の皆減が主な要因である。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57,726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きく減少した。これは、新型コロナウイルス対応にかかる保健所の体制強化経費の皆増等の増加要因があったものの、大規模事業である新可燃物処理施設の整備完了による建設負担金の減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減少した。これは、本市独自の事業者支援やワークプレイス拠点整備の増があった一方で、制度融資資金、企業立地補助金などの実績が減となったことが主な要因である。しかしながら</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類似団体と比べ依然高い状況となっている。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円となっており、前年度より増加し、類似団体平均に比べて高い状況となっている。これは、市民体育館再整備事業や湖東中学校長寿命化事業、小中学校光熱費の高騰による増が主な要因である。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財政調整基金残高は、災害等の将来の不測の事態への備えとして引き続き減債基金との合計残高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億円（標準財政規模の約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割）を目標に積み立てる。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を着実に進めていることから、実質収支は黒字で推移しているが、実質単年度収支については、令和３年度に国施策として実施した子育て世帯や住民税非課税世帯への給付等を概算で受け入れた結果、令和４年度に国県返還金として精算したことから赤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今後とも歳入歳出のバランスを重視し、適正な財政運営を目指す。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等事業は、収入面において節水意識の高まりや人口減少などによる有収水量の減少に相まって使用料収入が減少したが、支出面において急騰した光熱費を上回るほど、減価償却費や企業債の償還に伴う支払利息等が減少したことにより、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となり、健全財政を維持している。今後増加が見込まれる施設の更新需要に向けて、鳥取市下水道等事業経営戦略やストックマネジメント計画の定期的な見直しを通じて、施設の統廃合やダウンサイジングによる効率的な更新や維持管理を行い、投資の合理化と財政の健全化の実現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病院事業は、収益改善の取り組みにより診療単価が上昇したことで医業収益が増加し、さらに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前年度に引き続いて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新型コロナウイルス感染症対策に係る国・県の補助金等による収入の影響もあり、経常収支が３年連続で黒字となり前年度より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ポイント改善している。今後はオンラインによる予約・診療・会計の決済等の運用を開始することで、患者の利便性向上と開業医からの紹介患者数の増加を目指して更なる経営改善に努める。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は、水需要の減少などにより水道料金収入が減収する一方、高度成長期以降に整備した施設の老朽化に伴う更新や再構築、地震などの災害対策に多額の費用が必要である。本市水道事業の具体的施策を示した「鳥取市水道事業長期経営構想」基づき、見直しも行いながら効果的な施策を推進し、今後も健全な経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国民健康保険費特別会計は、保険料収納率が前年度から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するなど歳入の確保に努め、堅実に黒字を維持している。今後、高齢化の進展などにより、一人当たりの医療費の増加や被保険者数の減少が想定されるなか、鳥取市国民健康保険事業計画に基づき、収支の均衡を図りながら安定した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厳選した市債発行により、減少傾向だったが、小中学校の空調整備など償還年数の短い大型事業の償還が始まったことが主な要因で増加した。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下水道事業債の減などにより減少した。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組合等の起債の減により減少した。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これまで行ってきた社会福祉法人等に対する建設費償還補助の減に伴い、負担が軽減されている。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元利償還金の増により増加した。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市民体育館再整備に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百万円、市営住宅（長瀬団地）建替に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百万円など市債の新規発行の増加要因があったものの、新可燃物処理施設の整備完了による建設負担金の減や臨時財政対策債の減などにより、現在高は前年度より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社会福祉法人等に対する建設費償還補助の減に伴い減少した。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主に下水道事業債の減に伴い減少した。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償還終了による減のため減少した。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設立法人等の負担額等負担見込額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土地開発公社の保有する土地の評価額の減および賃貸事業用地の売却等により増加した。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交付税措置のある新規の起債発行より下水道事業債、臨時財政対策債、合併特例債等の市債の償還による起債残高の減が上回ることから減少した。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市債の現在高の減少、公営企業債等繰入見込額の減等により減少した。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保育園、学校、公民館などの公共施設整備のために「公共施設等整備基金」を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億円取り崩した一方で、「財政調整基金」を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億円積み立てたこと、令和５年度のコロナ対策に速やかに活用するため「新型コロナウイルス感染症緊急対策基金」を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億円積み立てたこと、ふるさと納税が増加し「ふるさと納税基金」を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億円積み立てたことなどにより、基金全体としては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災害等の将来の不測の事態に備え、継続して安定的な財政運営ができるように、「財政調整基金」や「減債基金」を積み増ししていく。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・地域振興基金：市民の連携の強化及び地域振興に活用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・新型コロナウイルス感染症緊急対策基金：新型コロナウイルス感染症対策利子補給事業などに活用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・ふるさと納税基金：ふるさと納税制度を活用して寄せられた寄附金をそれぞれの寄附者の思いを実現するための事業に活用</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・公共施設等整備基金：土地売払収入を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億円積み立てた一方、保育園、学校、公民館などの公共施設整備に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・ふるさと納税基金：寄附者の思いに沿った事業の実現に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億円取り崩した一方、ふるさと納税の増加により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・新型コロナウイルス感染症緊急対策基金：新たに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億円積み立てた一方で、感染症対策利子補給事業やコロナ対策事業の財源として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・公共施設等整備基金：公共施設等の老朽化対策等に対応するため、計画的に活用していく。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・新型コロナウイルス感染症緊急対策基金：新型コロナウイルス感染症対策の利子補給事業などに活用していく。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今後の不測の事態に備え、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億円積み立てたことによる増。</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災害等の将来の不測の事態に備えるため、令和７年度末に「財政調整基金」と「減債基金」の合計が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債券運用や繰替運用により微増となった。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災害等の将来の不測の事態に備えるため、令和７年度末に「財政調整基金」と「減債基金」の合計が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471A53-1426-4449-B8F6-B6C619B6E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EFEF9B-2E69-449B-A043-D564215EA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B910891-04E0-4CD5-8331-DB82C8C1514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2DF4F89-F2CD-4081-B6E7-7EEF739C2807}"/>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C78C307-8728-4D81-AD9B-83A8492DDE80}"/>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6F05311-B99D-4411-8413-E8A23961E837}"/>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7D8C760-5D05-41E0-A013-FFDB3E7ED61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E9A9AD-E0B9-4E7B-BC32-BD852A0CF896}"/>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F5CCE8E-FA8C-45B1-8975-6AB7648A942E}"/>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2D8378-C94C-478E-88D1-8598717BEFE9}"/>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1DEDE3B-BE50-42B2-B2A3-F514873C8697}"/>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9F99E71-FCB7-41E0-9B4D-8A00E963CC8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A6725F0-A21F-4769-BB26-865C6C6F0A88}"/>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5156E87-BEB5-4B42-8744-CF9E0D54924E}"/>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DB62E10-15B6-4608-AE72-F944144E4C10}"/>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4F3973D-2F36-410C-A15D-B34A6D638BD7}"/>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6F619D-CCF0-4675-A087-E195C8F8B2F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A02758-5972-46C4-AF63-71F01C336400}"/>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9A3BA0-734B-4768-8718-DD4EF96D35A0}"/>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F63F5E4-AB70-4D6E-97E1-89E5659BA5C8}"/>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30CBCC8-0EEC-4410-8546-1A2FE7B7C15F}"/>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E885BF-E1FE-4F08-BA50-ABB85B869A6E}"/>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1741A7E-B368-42A6-BEE3-FA7C333881C9}"/>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E25DC9-F2D7-472A-AAC7-3027744CAE18}"/>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6F1A82-4667-4995-B6A0-692AE7EBCB38}"/>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E85FB66-0199-4BC1-BB13-53609588ECAA}"/>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2FCE948-95AE-4653-8813-F32C095180FE}"/>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9060593-84A1-4DFE-88B3-F055DFBD3FB3}"/>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8A9F0B1-8A0C-4A1A-AF5C-473F4DE9CC68}"/>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494A0C0-D5A7-45BE-A4E3-6CE24C5D73BE}"/>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1039709-EE70-431C-81CC-66D689FDA0F6}"/>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44249E1-F8D0-4FE3-BC91-08AD14CA8BF2}"/>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9F79FC4-E578-48DD-8CE7-4DF8DB8E8C2A}"/>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96FD6FC-24F3-485D-AAC7-B911E0B20E0C}"/>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F00AAD0-30F4-4DA4-B76D-E3FE2973F0C6}"/>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986249-B5B5-471E-8099-70F358EE645A}"/>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BF4149C-CFA9-4275-81E7-4F4D09E0F661}"/>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4A5A5B1-43E7-403E-97BF-98052867D014}"/>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DF2AAE1-3F10-4F71-9898-18D08C7FE913}"/>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E310D7A-DF40-4302-A387-61550D3BB948}"/>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04BEA2D-3882-4F60-9D8E-99A1BE911D69}"/>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D71816F-EB13-40FB-BC25-68D6F6BB7403}"/>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58878AB-DD43-4ECE-8967-04FFEB6B2196}"/>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66BB802-C805-4C6C-AD93-AC1EA76608EB}"/>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FD09E9-00EC-4288-91CC-AF9D18365B4B}"/>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72FDB77-3200-4CFB-97B8-5DD2ECC73564}"/>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E1C2823-CA5E-491D-B420-C481B9D8BD94}"/>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比較して低くなっている。主な要因としては、市民体育館再整備や市営住宅建替等の資産形成、学校施設の増改築、道路インフラ等の長寿命化事業等の成果によるものと考えられる。引き続き、道路橋梁等インフラ資産の長寿命化対策と平行し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年度に策定した「公共施設等総合管理計画」及び令和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年度に策定した「公共施設再配置の推進に向けた取組方針」に基づき、公共施設等の集約化や複合化により総量縮減を図る必要がある。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E3FB4DA-5CBB-43E2-AA66-EA01FFEB3F39}"/>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E28D770-4C28-4D83-8C2A-E404AC8FA71E}"/>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4F4904E-B3D5-4A57-8B38-62A18AE3D726}"/>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F886C82-B60A-4D43-8D7C-553ED5746B59}"/>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957004A-8CC9-41A8-9C99-F7AEA57352E1}"/>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C2629DA-D371-45C5-8175-508C569AB404}"/>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4F8ECB4-81FF-4F1E-953E-30F27E9F97BC}"/>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94E5BE7-5083-453E-B1D6-8E7720361C8B}"/>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91FA515-FEC4-444D-AF12-3F76662505FF}"/>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A94396D-AC9C-4232-B17B-93AA917666B4}"/>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426406D-E73E-4C0C-8116-438842DA7E7D}"/>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A329132-7E1A-412E-9670-43A34EC94BEF}"/>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9049020-93BA-43DB-8D4D-A1F42E4BEA91}"/>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9B7285B-DD00-45BD-8BD3-CC1FA1AA020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A452243-FE76-4E6A-86C1-C89F8C562E75}"/>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DA4DF34-7DE2-4132-A67D-B480A20FFFB9}"/>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93D65ADC-8179-41C4-AFB5-B089E8737935}"/>
            </a:ext>
          </a:extLst>
        </xdr:cNvPr>
        <xdr:cNvCxnSpPr/>
      </xdr:nvCxnSpPr>
      <xdr:spPr>
        <a:xfrm flipV="1">
          <a:off x="4306570" y="5181177"/>
          <a:ext cx="1270" cy="1247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A59722B7-D423-45EF-B996-37CE546CBC24}"/>
            </a:ext>
          </a:extLst>
        </xdr:cNvPr>
        <xdr:cNvSpPr txBox="1"/>
      </xdr:nvSpPr>
      <xdr:spPr>
        <a:xfrm>
          <a:off x="4359275"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B682BE2F-3B9F-46CF-9129-5C112C2EBC0F}"/>
            </a:ext>
          </a:extLst>
        </xdr:cNvPr>
        <xdr:cNvCxnSpPr/>
      </xdr:nvCxnSpPr>
      <xdr:spPr>
        <a:xfrm>
          <a:off x="4216400" y="64287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1114E989-F1F0-408A-BE8C-D83268AE9C3A}"/>
            </a:ext>
          </a:extLst>
        </xdr:cNvPr>
        <xdr:cNvSpPr txBox="1"/>
      </xdr:nvSpPr>
      <xdr:spPr>
        <a:xfrm>
          <a:off x="4359275" y="49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3BC2FC71-8BA2-487E-B5ED-6566F3A89D86}"/>
            </a:ext>
          </a:extLst>
        </xdr:cNvPr>
        <xdr:cNvCxnSpPr/>
      </xdr:nvCxnSpPr>
      <xdr:spPr>
        <a:xfrm>
          <a:off x="4216400" y="51811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9EFB3D4E-0336-4889-A9A5-F82CA89EFFC3}"/>
            </a:ext>
          </a:extLst>
        </xdr:cNvPr>
        <xdr:cNvSpPr txBox="1"/>
      </xdr:nvSpPr>
      <xdr:spPr>
        <a:xfrm>
          <a:off x="4359275" y="5888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C5F63C5-D87C-4F9C-A3F4-D9B44ECBC277}"/>
            </a:ext>
          </a:extLst>
        </xdr:cNvPr>
        <xdr:cNvSpPr/>
      </xdr:nvSpPr>
      <xdr:spPr>
        <a:xfrm>
          <a:off x="4254500" y="59035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B650D49C-8C9A-4B10-B643-66F412E30D81}"/>
            </a:ext>
          </a:extLst>
        </xdr:cNvPr>
        <xdr:cNvSpPr/>
      </xdr:nvSpPr>
      <xdr:spPr>
        <a:xfrm>
          <a:off x="3616325" y="58743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26FAED3D-1070-4100-A71B-ED65A7095DB1}"/>
            </a:ext>
          </a:extLst>
        </xdr:cNvPr>
        <xdr:cNvSpPr/>
      </xdr:nvSpPr>
      <xdr:spPr>
        <a:xfrm>
          <a:off x="2930525" y="58375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F3F205C-9479-4A59-8288-CF27CB4F2853}"/>
            </a:ext>
          </a:extLst>
        </xdr:cNvPr>
        <xdr:cNvSpPr/>
      </xdr:nvSpPr>
      <xdr:spPr>
        <a:xfrm>
          <a:off x="2244725" y="5811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8EB1749F-5F4F-475A-805E-83A6BC5AF1E5}"/>
            </a:ext>
          </a:extLst>
        </xdr:cNvPr>
        <xdr:cNvSpPr/>
      </xdr:nvSpPr>
      <xdr:spPr>
        <a:xfrm>
          <a:off x="1558925" y="57799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9A7703E-8CA3-4BCC-954C-200EA06F7FE9}"/>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CFFEC0-8FBD-49EA-B2E3-9FF2BDFA81B4}"/>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B0410F-9989-42E3-95D5-95583976E90F}"/>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9B2817A-6B3D-4086-B8F6-0B0FF8356D53}"/>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E1552A-6F30-4B7C-BDDA-F98CDB0F6FDC}"/>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81" name="楕円 80">
          <a:extLst>
            <a:ext uri="{FF2B5EF4-FFF2-40B4-BE49-F238E27FC236}">
              <a16:creationId xmlns:a16="http://schemas.microsoft.com/office/drawing/2014/main" id="{BC60F453-E0DB-4171-B0C7-385822D7372E}"/>
            </a:ext>
          </a:extLst>
        </xdr:cNvPr>
        <xdr:cNvSpPr/>
      </xdr:nvSpPr>
      <xdr:spPr>
        <a:xfrm>
          <a:off x="4254500" y="549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82" name="有形固定資産減価償却率該当値テキスト">
          <a:extLst>
            <a:ext uri="{FF2B5EF4-FFF2-40B4-BE49-F238E27FC236}">
              <a16:creationId xmlns:a16="http://schemas.microsoft.com/office/drawing/2014/main" id="{79F437E1-D469-4171-BEED-783AF5091305}"/>
            </a:ext>
          </a:extLst>
        </xdr:cNvPr>
        <xdr:cNvSpPr txBox="1"/>
      </xdr:nvSpPr>
      <xdr:spPr>
        <a:xfrm>
          <a:off x="4359275"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83" name="楕円 82">
          <a:extLst>
            <a:ext uri="{FF2B5EF4-FFF2-40B4-BE49-F238E27FC236}">
              <a16:creationId xmlns:a16="http://schemas.microsoft.com/office/drawing/2014/main" id="{8939D5B1-9DED-4474-B503-6C5A63D24DAB}"/>
            </a:ext>
          </a:extLst>
        </xdr:cNvPr>
        <xdr:cNvSpPr/>
      </xdr:nvSpPr>
      <xdr:spPr>
        <a:xfrm>
          <a:off x="3616325" y="54032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104140</xdr:rowOff>
    </xdr:from>
    <xdr:to>
      <xdr:col>23</xdr:col>
      <xdr:colOff>85725</xdr:colOff>
      <xdr:row>29</xdr:row>
      <xdr:rowOff>19050</xdr:rowOff>
    </xdr:to>
    <xdr:cxnSp macro="">
      <xdr:nvCxnSpPr>
        <xdr:cNvPr id="84" name="直線コネクタ 83">
          <a:extLst>
            <a:ext uri="{FF2B5EF4-FFF2-40B4-BE49-F238E27FC236}">
              <a16:creationId xmlns:a16="http://schemas.microsoft.com/office/drawing/2014/main" id="{252556D5-90A5-4805-966A-8967843B9F44}"/>
            </a:ext>
          </a:extLst>
        </xdr:cNvPr>
        <xdr:cNvCxnSpPr/>
      </xdr:nvCxnSpPr>
      <xdr:spPr>
        <a:xfrm>
          <a:off x="3673475" y="5460365"/>
          <a:ext cx="6286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2963</xdr:rowOff>
    </xdr:from>
    <xdr:to>
      <xdr:col>15</xdr:col>
      <xdr:colOff>187325</xdr:colOff>
      <xdr:row>28</xdr:row>
      <xdr:rowOff>104563</xdr:rowOff>
    </xdr:to>
    <xdr:sp macro="" textlink="">
      <xdr:nvSpPr>
        <xdr:cNvPr id="85" name="楕円 84">
          <a:extLst>
            <a:ext uri="{FF2B5EF4-FFF2-40B4-BE49-F238E27FC236}">
              <a16:creationId xmlns:a16="http://schemas.microsoft.com/office/drawing/2014/main" id="{EB535F77-3359-45F9-9E1D-7AA02899043C}"/>
            </a:ext>
          </a:extLst>
        </xdr:cNvPr>
        <xdr:cNvSpPr/>
      </xdr:nvSpPr>
      <xdr:spPr>
        <a:xfrm>
          <a:off x="2930525" y="53560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104140</xdr:rowOff>
    </xdr:to>
    <xdr:cxnSp macro="">
      <xdr:nvCxnSpPr>
        <xdr:cNvPr id="86" name="直線コネクタ 85">
          <a:extLst>
            <a:ext uri="{FF2B5EF4-FFF2-40B4-BE49-F238E27FC236}">
              <a16:creationId xmlns:a16="http://schemas.microsoft.com/office/drawing/2014/main" id="{878E5B86-8017-4E5D-9E69-6EF8DA2D076C}"/>
            </a:ext>
          </a:extLst>
        </xdr:cNvPr>
        <xdr:cNvCxnSpPr/>
      </xdr:nvCxnSpPr>
      <xdr:spPr>
        <a:xfrm>
          <a:off x="2987675" y="5403638"/>
          <a:ext cx="6858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131233</xdr:rowOff>
    </xdr:from>
    <xdr:to>
      <xdr:col>11</xdr:col>
      <xdr:colOff>187325</xdr:colOff>
      <xdr:row>28</xdr:row>
      <xdr:rowOff>61383</xdr:rowOff>
    </xdr:to>
    <xdr:sp macro="" textlink="">
      <xdr:nvSpPr>
        <xdr:cNvPr id="87" name="楕円 86">
          <a:extLst>
            <a:ext uri="{FF2B5EF4-FFF2-40B4-BE49-F238E27FC236}">
              <a16:creationId xmlns:a16="http://schemas.microsoft.com/office/drawing/2014/main" id="{F724750D-F2BD-4FDF-867F-17BF33F571C1}"/>
            </a:ext>
          </a:extLst>
        </xdr:cNvPr>
        <xdr:cNvSpPr/>
      </xdr:nvSpPr>
      <xdr:spPr>
        <a:xfrm>
          <a:off x="2244725" y="53223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10583</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588BBE8F-5347-4612-BD7B-4512A35C5056}"/>
            </a:ext>
          </a:extLst>
        </xdr:cNvPr>
        <xdr:cNvCxnSpPr/>
      </xdr:nvCxnSpPr>
      <xdr:spPr>
        <a:xfrm>
          <a:off x="2301875" y="5360458"/>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145627</xdr:rowOff>
    </xdr:from>
    <xdr:to>
      <xdr:col>7</xdr:col>
      <xdr:colOff>187325</xdr:colOff>
      <xdr:row>28</xdr:row>
      <xdr:rowOff>75777</xdr:rowOff>
    </xdr:to>
    <xdr:sp macro="" textlink="">
      <xdr:nvSpPr>
        <xdr:cNvPr id="89" name="楕円 88">
          <a:extLst>
            <a:ext uri="{FF2B5EF4-FFF2-40B4-BE49-F238E27FC236}">
              <a16:creationId xmlns:a16="http://schemas.microsoft.com/office/drawing/2014/main" id="{C25DEEAF-B9B0-4A32-BDAA-553BA93C5A31}"/>
            </a:ext>
          </a:extLst>
        </xdr:cNvPr>
        <xdr:cNvSpPr/>
      </xdr:nvSpPr>
      <xdr:spPr>
        <a:xfrm>
          <a:off x="1558925" y="53335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10583</xdr:rowOff>
    </xdr:from>
    <xdr:to>
      <xdr:col>11</xdr:col>
      <xdr:colOff>136525</xdr:colOff>
      <xdr:row>28</xdr:row>
      <xdr:rowOff>24977</xdr:rowOff>
    </xdr:to>
    <xdr:cxnSp macro="">
      <xdr:nvCxnSpPr>
        <xdr:cNvPr id="90" name="直線コネクタ 89">
          <a:extLst>
            <a:ext uri="{FF2B5EF4-FFF2-40B4-BE49-F238E27FC236}">
              <a16:creationId xmlns:a16="http://schemas.microsoft.com/office/drawing/2014/main" id="{C9C00E86-254C-41BF-9DC9-4362D210B232}"/>
            </a:ext>
          </a:extLst>
        </xdr:cNvPr>
        <xdr:cNvCxnSpPr/>
      </xdr:nvCxnSpPr>
      <xdr:spPr>
        <a:xfrm flipV="1">
          <a:off x="1616075" y="5360458"/>
          <a:ext cx="6858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B873E082-B96A-40DF-BA96-CBCC99472120}"/>
            </a:ext>
          </a:extLst>
        </xdr:cNvPr>
        <xdr:cNvSpPr txBox="1"/>
      </xdr:nvSpPr>
      <xdr:spPr>
        <a:xfrm>
          <a:off x="347409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8BDD6A2A-9C3A-4B22-9D1A-F8F224B2B293}"/>
            </a:ext>
          </a:extLst>
        </xdr:cNvPr>
        <xdr:cNvSpPr txBox="1"/>
      </xdr:nvSpPr>
      <xdr:spPr>
        <a:xfrm>
          <a:off x="2797819"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7B972900-CCE9-4E0A-95F1-5D53E7919297}"/>
            </a:ext>
          </a:extLst>
        </xdr:cNvPr>
        <xdr:cNvSpPr txBox="1"/>
      </xdr:nvSpPr>
      <xdr:spPr>
        <a:xfrm>
          <a:off x="2112019" y="589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044D1117-6D3F-49FB-8051-4BA427257AE0}"/>
            </a:ext>
          </a:extLst>
        </xdr:cNvPr>
        <xdr:cNvSpPr txBox="1"/>
      </xdr:nvSpPr>
      <xdr:spPr>
        <a:xfrm>
          <a:off x="1426219" y="586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95" name="n_1mainValue有形固定資産減価償却率">
          <a:extLst>
            <a:ext uri="{FF2B5EF4-FFF2-40B4-BE49-F238E27FC236}">
              <a16:creationId xmlns:a16="http://schemas.microsoft.com/office/drawing/2014/main" id="{A6E5AF6A-6C8B-4047-A6DC-D5BC3711CD79}"/>
            </a:ext>
          </a:extLst>
        </xdr:cNvPr>
        <xdr:cNvSpPr txBox="1"/>
      </xdr:nvSpPr>
      <xdr:spPr>
        <a:xfrm>
          <a:off x="3474094"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121090</xdr:rowOff>
    </xdr:from>
    <xdr:ext cx="405111" cy="259045"/>
    <xdr:sp macro="" textlink="">
      <xdr:nvSpPr>
        <xdr:cNvPr id="96" name="n_2mainValue有形固定資産減価償却率">
          <a:extLst>
            <a:ext uri="{FF2B5EF4-FFF2-40B4-BE49-F238E27FC236}">
              <a16:creationId xmlns:a16="http://schemas.microsoft.com/office/drawing/2014/main" id="{394D78F3-9182-450E-8273-076FD788424E}"/>
            </a:ext>
          </a:extLst>
        </xdr:cNvPr>
        <xdr:cNvSpPr txBox="1"/>
      </xdr:nvSpPr>
      <xdr:spPr>
        <a:xfrm>
          <a:off x="2797819" y="51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77910</xdr:rowOff>
    </xdr:from>
    <xdr:ext cx="405111" cy="259045"/>
    <xdr:sp macro="" textlink="">
      <xdr:nvSpPr>
        <xdr:cNvPr id="97" name="n_3mainValue有形固定資産減価償却率">
          <a:extLst>
            <a:ext uri="{FF2B5EF4-FFF2-40B4-BE49-F238E27FC236}">
              <a16:creationId xmlns:a16="http://schemas.microsoft.com/office/drawing/2014/main" id="{F19F4135-C7FB-43C5-99E4-AEDDFB71BA8A}"/>
            </a:ext>
          </a:extLst>
        </xdr:cNvPr>
        <xdr:cNvSpPr txBox="1"/>
      </xdr:nvSpPr>
      <xdr:spPr>
        <a:xfrm>
          <a:off x="2112019" y="510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92304</xdr:rowOff>
    </xdr:from>
    <xdr:ext cx="405111" cy="259045"/>
    <xdr:sp macro="" textlink="">
      <xdr:nvSpPr>
        <xdr:cNvPr id="98" name="n_4mainValue有形固定資産減価償却率">
          <a:extLst>
            <a:ext uri="{FF2B5EF4-FFF2-40B4-BE49-F238E27FC236}">
              <a16:creationId xmlns:a16="http://schemas.microsoft.com/office/drawing/2014/main" id="{FE8A8D79-4054-4618-AB5D-95583CDA92AF}"/>
            </a:ext>
          </a:extLst>
        </xdr:cNvPr>
        <xdr:cNvSpPr txBox="1"/>
      </xdr:nvSpPr>
      <xdr:spPr>
        <a:xfrm>
          <a:off x="1426219" y="5121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ED97BEB-D421-4830-A1D2-1B56187DA5A4}"/>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5ABEB44-0F7F-49EF-8CE7-775D2DCB351F}"/>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AA18022-F845-4ADE-BF1A-E4D43B54928B}"/>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8C25019-3955-4E4E-A2EB-D843349E621A}"/>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6C573AA-3417-4EF9-A5F9-D84C216EF587}"/>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FA5501D-2036-46BA-AC3A-CDEECA291E09}"/>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2CE85B1-556E-4BCE-BAF0-8167899BF42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6BA0212-BF7C-4288-ABE8-9CB42E3B3903}"/>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B3D2681-A434-4033-93E2-D1B11392E151}"/>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2CC888F-69C2-4637-A97E-029D2565F2C5}"/>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B75055D-3E62-47BB-BD8C-79197B309502}"/>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8EA519F-408F-46C0-B559-3CED4AC647E1}"/>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4724342-8692-4207-8555-D90BB10373B5}"/>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概ね類似団体内平均値並みとなっている。大型事業を念頭に、中長期財政計画に基づいた計画的な事業展開を行ったことで、公債費は減少すると見込んでいる。今後は、高齢化や人口減少による市税等の減少、扶助費等の経常経費の増が見込まれるなか、総合計画や市政改革プランに基づき、市民サービスと効率的な行政運営を両立させ、一層の財政健全化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46E5E3F-E987-418F-8DAA-BA8986563F2B}"/>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54C20AA-7A06-4621-BC9B-1A04823A6783}"/>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A6163C8-11C6-4097-96E2-F5585857573C}"/>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871A135-6B22-49EF-8662-32682CFC95C6}"/>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8D1E31C-990D-496E-BD7A-380451AE4A81}"/>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87BB668-6AB0-4DF5-A081-ED96688DF0D9}"/>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D770635-2EF2-4B19-8EFD-C148E2DBA3A2}"/>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047BD60-ACD4-44B9-BEB8-CF0799172B2B}"/>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E776A23-3B28-41F0-BA0F-92B58358A069}"/>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5EC27B3-8DBF-4713-BFFE-FCEE21191112}"/>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069EE35-23A9-4B24-9CE8-834471EAD745}"/>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ECD41FC-1D2B-4D8B-BB9F-C9F441AB6400}"/>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50DCC0D-FFA0-460A-B2EC-6728FC12AAA2}"/>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91A2EDD-3E78-4ECE-94DC-BD2E77A33711}"/>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34E8A5B-E187-4414-B640-27CE2348C2B7}"/>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462DF06F-4D47-4CB2-8854-73706DB6F624}"/>
            </a:ext>
          </a:extLst>
        </xdr:cNvPr>
        <xdr:cNvCxnSpPr/>
      </xdr:nvCxnSpPr>
      <xdr:spPr>
        <a:xfrm flipV="1">
          <a:off x="13326745" y="5115983"/>
          <a:ext cx="1269"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899B5CCF-6C09-433A-8AFB-212770FAC99D}"/>
            </a:ext>
          </a:extLst>
        </xdr:cNvPr>
        <xdr:cNvSpPr txBox="1"/>
      </xdr:nvSpPr>
      <xdr:spPr>
        <a:xfrm>
          <a:off x="13379450" y="6464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D7A01D69-9EC0-4093-80EE-188B0B45FFAE}"/>
            </a:ext>
          </a:extLst>
        </xdr:cNvPr>
        <xdr:cNvCxnSpPr/>
      </xdr:nvCxnSpPr>
      <xdr:spPr>
        <a:xfrm>
          <a:off x="13255625" y="6466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51214BB-A7CD-42E2-B4A8-EBBCD16537B6}"/>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A8427F9-60C7-4FC3-B8E2-5BB41A605110}"/>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5AEA2E64-8A7B-4470-90DA-55C3E0AD746D}"/>
            </a:ext>
          </a:extLst>
        </xdr:cNvPr>
        <xdr:cNvSpPr txBox="1"/>
      </xdr:nvSpPr>
      <xdr:spPr>
        <a:xfrm>
          <a:off x="13379450" y="5563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1960A14A-DB16-4E9C-BE87-D0911A5F250A}"/>
            </a:ext>
          </a:extLst>
        </xdr:cNvPr>
        <xdr:cNvSpPr/>
      </xdr:nvSpPr>
      <xdr:spPr>
        <a:xfrm>
          <a:off x="13293725" y="57023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45C79EBF-3785-45A0-B580-94BD86EFADB1}"/>
            </a:ext>
          </a:extLst>
        </xdr:cNvPr>
        <xdr:cNvSpPr/>
      </xdr:nvSpPr>
      <xdr:spPr>
        <a:xfrm>
          <a:off x="12646025" y="56370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42EEF142-02D9-4002-95E4-7070378FC2D1}"/>
            </a:ext>
          </a:extLst>
        </xdr:cNvPr>
        <xdr:cNvSpPr/>
      </xdr:nvSpPr>
      <xdr:spPr>
        <a:xfrm>
          <a:off x="11960225" y="58126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D9BCFADC-926A-4171-B7E5-E6FECA7C22A6}"/>
            </a:ext>
          </a:extLst>
        </xdr:cNvPr>
        <xdr:cNvSpPr/>
      </xdr:nvSpPr>
      <xdr:spPr>
        <a:xfrm>
          <a:off x="11274425" y="582291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BB4537AF-5D8D-4E80-989A-5A07C2D27344}"/>
            </a:ext>
          </a:extLst>
        </xdr:cNvPr>
        <xdr:cNvSpPr/>
      </xdr:nvSpPr>
      <xdr:spPr>
        <a:xfrm>
          <a:off x="10588625" y="57976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335167B-683D-4207-8C78-B39BF574BE65}"/>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3DB2C7-7F06-452C-B2BE-7BACA044D45C}"/>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7937AE7-05CB-413A-909A-B343D1964C40}"/>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958D18-F279-4192-AAB0-CC57C6A23398}"/>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09CC396-90B1-4B18-9C22-B055C51EF634}"/>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156993</xdr:rowOff>
    </xdr:from>
    <xdr:to>
      <xdr:col>76</xdr:col>
      <xdr:colOff>73025</xdr:colOff>
      <xdr:row>31</xdr:row>
      <xdr:rowOff>87143</xdr:rowOff>
    </xdr:to>
    <xdr:sp macro="" textlink="">
      <xdr:nvSpPr>
        <xdr:cNvPr id="143" name="楕円 142">
          <a:extLst>
            <a:ext uri="{FF2B5EF4-FFF2-40B4-BE49-F238E27FC236}">
              <a16:creationId xmlns:a16="http://schemas.microsoft.com/office/drawing/2014/main" id="{74645EAE-AF5C-4AA8-A52C-DEEC0EE9A322}"/>
            </a:ext>
          </a:extLst>
        </xdr:cNvPr>
        <xdr:cNvSpPr/>
      </xdr:nvSpPr>
      <xdr:spPr>
        <a:xfrm>
          <a:off x="13293725" y="583706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135420</xdr:rowOff>
    </xdr:from>
    <xdr:ext cx="469744" cy="259045"/>
    <xdr:sp macro="" textlink="">
      <xdr:nvSpPr>
        <xdr:cNvPr id="144" name="債務償還比率該当値テキスト">
          <a:extLst>
            <a:ext uri="{FF2B5EF4-FFF2-40B4-BE49-F238E27FC236}">
              <a16:creationId xmlns:a16="http://schemas.microsoft.com/office/drawing/2014/main" id="{6231F2EF-15F4-4143-936C-8C21097241F8}"/>
            </a:ext>
          </a:extLst>
        </xdr:cNvPr>
        <xdr:cNvSpPr txBox="1"/>
      </xdr:nvSpPr>
      <xdr:spPr>
        <a:xfrm>
          <a:off x="13379450" y="581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78190</xdr:rowOff>
    </xdr:from>
    <xdr:to>
      <xdr:col>72</xdr:col>
      <xdr:colOff>123825</xdr:colOff>
      <xdr:row>31</xdr:row>
      <xdr:rowOff>8340</xdr:rowOff>
    </xdr:to>
    <xdr:sp macro="" textlink="">
      <xdr:nvSpPr>
        <xdr:cNvPr id="145" name="楕円 144">
          <a:extLst>
            <a:ext uri="{FF2B5EF4-FFF2-40B4-BE49-F238E27FC236}">
              <a16:creationId xmlns:a16="http://schemas.microsoft.com/office/drawing/2014/main" id="{E37509CB-DC2B-4D7D-8969-C4DAC1C17F7A}"/>
            </a:ext>
          </a:extLst>
        </xdr:cNvPr>
        <xdr:cNvSpPr/>
      </xdr:nvSpPr>
      <xdr:spPr>
        <a:xfrm>
          <a:off x="12646025" y="5755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128990</xdr:rowOff>
    </xdr:from>
    <xdr:to>
      <xdr:col>76</xdr:col>
      <xdr:colOff>22225</xdr:colOff>
      <xdr:row>31</xdr:row>
      <xdr:rowOff>36343</xdr:rowOff>
    </xdr:to>
    <xdr:cxnSp macro="">
      <xdr:nvCxnSpPr>
        <xdr:cNvPr id="146" name="直線コネクタ 145">
          <a:extLst>
            <a:ext uri="{FF2B5EF4-FFF2-40B4-BE49-F238E27FC236}">
              <a16:creationId xmlns:a16="http://schemas.microsoft.com/office/drawing/2014/main" id="{F5592DB5-7705-4F26-AEA5-FB06EB3E794D}"/>
            </a:ext>
          </a:extLst>
        </xdr:cNvPr>
        <xdr:cNvCxnSpPr/>
      </xdr:nvCxnSpPr>
      <xdr:spPr>
        <a:xfrm>
          <a:off x="12693650" y="5802715"/>
          <a:ext cx="638175"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43237</xdr:rowOff>
    </xdr:from>
    <xdr:to>
      <xdr:col>68</xdr:col>
      <xdr:colOff>123825</xdr:colOff>
      <xdr:row>31</xdr:row>
      <xdr:rowOff>144837</xdr:rowOff>
    </xdr:to>
    <xdr:sp macro="" textlink="">
      <xdr:nvSpPr>
        <xdr:cNvPr id="147" name="楕円 146">
          <a:extLst>
            <a:ext uri="{FF2B5EF4-FFF2-40B4-BE49-F238E27FC236}">
              <a16:creationId xmlns:a16="http://schemas.microsoft.com/office/drawing/2014/main" id="{67DABCCA-8039-4837-B7BC-044D1D3B314E}"/>
            </a:ext>
          </a:extLst>
        </xdr:cNvPr>
        <xdr:cNvSpPr/>
      </xdr:nvSpPr>
      <xdr:spPr>
        <a:xfrm>
          <a:off x="11960225" y="58852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128990</xdr:rowOff>
    </xdr:from>
    <xdr:to>
      <xdr:col>72</xdr:col>
      <xdr:colOff>73025</xdr:colOff>
      <xdr:row>31</xdr:row>
      <xdr:rowOff>94037</xdr:rowOff>
    </xdr:to>
    <xdr:cxnSp macro="">
      <xdr:nvCxnSpPr>
        <xdr:cNvPr id="148" name="直線コネクタ 147">
          <a:extLst>
            <a:ext uri="{FF2B5EF4-FFF2-40B4-BE49-F238E27FC236}">
              <a16:creationId xmlns:a16="http://schemas.microsoft.com/office/drawing/2014/main" id="{5AC1917B-3145-4221-B4C8-66EB3EC2C6CA}"/>
            </a:ext>
          </a:extLst>
        </xdr:cNvPr>
        <xdr:cNvCxnSpPr/>
      </xdr:nvCxnSpPr>
      <xdr:spPr>
        <a:xfrm flipV="1">
          <a:off x="12007850" y="5802715"/>
          <a:ext cx="685800" cy="1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25365</xdr:rowOff>
    </xdr:from>
    <xdr:to>
      <xdr:col>64</xdr:col>
      <xdr:colOff>123825</xdr:colOff>
      <xdr:row>31</xdr:row>
      <xdr:rowOff>126965</xdr:rowOff>
    </xdr:to>
    <xdr:sp macro="" textlink="">
      <xdr:nvSpPr>
        <xdr:cNvPr id="149" name="楕円 148">
          <a:extLst>
            <a:ext uri="{FF2B5EF4-FFF2-40B4-BE49-F238E27FC236}">
              <a16:creationId xmlns:a16="http://schemas.microsoft.com/office/drawing/2014/main" id="{48745C68-D2AE-4C9C-8C48-68541C21B7B5}"/>
            </a:ext>
          </a:extLst>
        </xdr:cNvPr>
        <xdr:cNvSpPr/>
      </xdr:nvSpPr>
      <xdr:spPr>
        <a:xfrm>
          <a:off x="11274425" y="5867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76165</xdr:rowOff>
    </xdr:from>
    <xdr:to>
      <xdr:col>68</xdr:col>
      <xdr:colOff>73025</xdr:colOff>
      <xdr:row>31</xdr:row>
      <xdr:rowOff>94037</xdr:rowOff>
    </xdr:to>
    <xdr:cxnSp macro="">
      <xdr:nvCxnSpPr>
        <xdr:cNvPr id="150" name="直線コネクタ 149">
          <a:extLst>
            <a:ext uri="{FF2B5EF4-FFF2-40B4-BE49-F238E27FC236}">
              <a16:creationId xmlns:a16="http://schemas.microsoft.com/office/drawing/2014/main" id="{A68D8009-F092-4D09-8358-E38A3362B7A0}"/>
            </a:ext>
          </a:extLst>
        </xdr:cNvPr>
        <xdr:cNvCxnSpPr/>
      </xdr:nvCxnSpPr>
      <xdr:spPr>
        <a:xfrm>
          <a:off x="11322050" y="5914990"/>
          <a:ext cx="6858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162031</xdr:rowOff>
    </xdr:from>
    <xdr:to>
      <xdr:col>60</xdr:col>
      <xdr:colOff>123825</xdr:colOff>
      <xdr:row>31</xdr:row>
      <xdr:rowOff>92181</xdr:rowOff>
    </xdr:to>
    <xdr:sp macro="" textlink="">
      <xdr:nvSpPr>
        <xdr:cNvPr id="151" name="楕円 150">
          <a:extLst>
            <a:ext uri="{FF2B5EF4-FFF2-40B4-BE49-F238E27FC236}">
              <a16:creationId xmlns:a16="http://schemas.microsoft.com/office/drawing/2014/main" id="{DD7E0921-69E3-4408-BEBC-AEE986FBF990}"/>
            </a:ext>
          </a:extLst>
        </xdr:cNvPr>
        <xdr:cNvSpPr/>
      </xdr:nvSpPr>
      <xdr:spPr>
        <a:xfrm>
          <a:off x="10588625" y="58357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41381</xdr:rowOff>
    </xdr:from>
    <xdr:to>
      <xdr:col>64</xdr:col>
      <xdr:colOff>73025</xdr:colOff>
      <xdr:row>31</xdr:row>
      <xdr:rowOff>76165</xdr:rowOff>
    </xdr:to>
    <xdr:cxnSp macro="">
      <xdr:nvCxnSpPr>
        <xdr:cNvPr id="152" name="直線コネクタ 151">
          <a:extLst>
            <a:ext uri="{FF2B5EF4-FFF2-40B4-BE49-F238E27FC236}">
              <a16:creationId xmlns:a16="http://schemas.microsoft.com/office/drawing/2014/main" id="{52F33020-7C87-4586-AFAB-0CDD6B3AD7AC}"/>
            </a:ext>
          </a:extLst>
        </xdr:cNvPr>
        <xdr:cNvCxnSpPr/>
      </xdr:nvCxnSpPr>
      <xdr:spPr>
        <a:xfrm>
          <a:off x="10636250" y="5883381"/>
          <a:ext cx="685800" cy="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49E0785C-560C-4E38-9406-D41E3216478A}"/>
            </a:ext>
          </a:extLst>
        </xdr:cNvPr>
        <xdr:cNvSpPr txBox="1"/>
      </xdr:nvSpPr>
      <xdr:spPr>
        <a:xfrm>
          <a:off x="12465127" y="54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1B7A6140-AB69-4716-8164-7AA26FBD7CA6}"/>
            </a:ext>
          </a:extLst>
        </xdr:cNvPr>
        <xdr:cNvSpPr txBox="1"/>
      </xdr:nvSpPr>
      <xdr:spPr>
        <a:xfrm>
          <a:off x="11788852" y="56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6EFDA3C5-FE3F-4368-9240-24F3FF3FF0F3}"/>
            </a:ext>
          </a:extLst>
        </xdr:cNvPr>
        <xdr:cNvSpPr txBox="1"/>
      </xdr:nvSpPr>
      <xdr:spPr>
        <a:xfrm>
          <a:off x="11103052" y="56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1E938CC6-80D8-4C29-A7C9-7073F7CA7D04}"/>
            </a:ext>
          </a:extLst>
        </xdr:cNvPr>
        <xdr:cNvSpPr txBox="1"/>
      </xdr:nvSpPr>
      <xdr:spPr>
        <a:xfrm>
          <a:off x="10417252" y="55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170917</xdr:rowOff>
    </xdr:from>
    <xdr:ext cx="469744" cy="259045"/>
    <xdr:sp macro="" textlink="">
      <xdr:nvSpPr>
        <xdr:cNvPr id="157" name="n_1mainValue債務償還比率">
          <a:extLst>
            <a:ext uri="{FF2B5EF4-FFF2-40B4-BE49-F238E27FC236}">
              <a16:creationId xmlns:a16="http://schemas.microsoft.com/office/drawing/2014/main" id="{C39127B4-B25A-49E6-8997-8C0BB867C2C3}"/>
            </a:ext>
          </a:extLst>
        </xdr:cNvPr>
        <xdr:cNvSpPr txBox="1"/>
      </xdr:nvSpPr>
      <xdr:spPr>
        <a:xfrm>
          <a:off x="12465127" y="58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135964</xdr:rowOff>
    </xdr:from>
    <xdr:ext cx="469744" cy="259045"/>
    <xdr:sp macro="" textlink="">
      <xdr:nvSpPr>
        <xdr:cNvPr id="158" name="n_2mainValue債務償還比率">
          <a:extLst>
            <a:ext uri="{FF2B5EF4-FFF2-40B4-BE49-F238E27FC236}">
              <a16:creationId xmlns:a16="http://schemas.microsoft.com/office/drawing/2014/main" id="{ED97A2EE-4587-4CB0-828F-A918CAB12D12}"/>
            </a:ext>
          </a:extLst>
        </xdr:cNvPr>
        <xdr:cNvSpPr txBox="1"/>
      </xdr:nvSpPr>
      <xdr:spPr>
        <a:xfrm>
          <a:off x="11788852" y="597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118092</xdr:rowOff>
    </xdr:from>
    <xdr:ext cx="469744" cy="259045"/>
    <xdr:sp macro="" textlink="">
      <xdr:nvSpPr>
        <xdr:cNvPr id="159" name="n_3mainValue債務償還比率">
          <a:extLst>
            <a:ext uri="{FF2B5EF4-FFF2-40B4-BE49-F238E27FC236}">
              <a16:creationId xmlns:a16="http://schemas.microsoft.com/office/drawing/2014/main" id="{4D9D23C4-1EBF-462B-8F5C-11FFC9DE7649}"/>
            </a:ext>
          </a:extLst>
        </xdr:cNvPr>
        <xdr:cNvSpPr txBox="1"/>
      </xdr:nvSpPr>
      <xdr:spPr>
        <a:xfrm>
          <a:off x="11103052" y="596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83308</xdr:rowOff>
    </xdr:from>
    <xdr:ext cx="469744" cy="259045"/>
    <xdr:sp macro="" textlink="">
      <xdr:nvSpPr>
        <xdr:cNvPr id="160" name="n_4mainValue債務償還比率">
          <a:extLst>
            <a:ext uri="{FF2B5EF4-FFF2-40B4-BE49-F238E27FC236}">
              <a16:creationId xmlns:a16="http://schemas.microsoft.com/office/drawing/2014/main" id="{06CCC31D-B02B-4AD4-9DA8-6694C6BF2CCF}"/>
            </a:ext>
          </a:extLst>
        </xdr:cNvPr>
        <xdr:cNvSpPr txBox="1"/>
      </xdr:nvSpPr>
      <xdr:spPr>
        <a:xfrm>
          <a:off x="10417252" y="59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4B09F71-33A3-451E-BB9A-18D2263C9837}"/>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9779773-85E6-4995-B8D3-40EA417C1A20}"/>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FBC949C-2867-4ACE-BDFB-13E8E93C7EDC}"/>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3E30B19-E16A-445F-8D48-7273E36B4F9E}"/>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ED9D1AF-CC25-4A1C-844A-7B990D5C9820}"/>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7F8290B-51FE-483A-B4F8-26C1AD1D5129}"/>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D2AF8D-27FE-428D-9617-7D4B474DA1D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1DDBF7-4A43-4B4E-99FF-FEF51019528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ACADF2-6100-4D39-A72B-0416932E4435}"/>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694CFB-16AF-4488-A7E3-233136072CB7}"/>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018C8B-94C8-4CE5-BC24-58D6AF47B53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258931-312D-4B9B-BAC0-F36BD9076D1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A359DD-A2DC-465E-A538-E681D3F09223}"/>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068580-FDA1-4EF5-B288-D89283516D8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47A2D4-9C52-4F26-BE16-45D2B83ECB5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D11BD4-D555-467D-B15D-7AFA5715FDD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13FF72-2914-42AE-A561-5E5C2698AA7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FDE9F0-A75F-4203-9F36-125FBD4C5B0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CF6E2B-ECBB-41D6-91EF-E5FBA033D03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A7959A-9A05-4249-A988-8B805D9E9BB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C8AC88-9E6E-4469-83FF-1BF68F5DD06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8BE6EC-6578-4610-99C9-0B62E670659B}"/>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6B1B17-CAEC-442D-A7C8-8AB27917FEF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08D4CA-8867-4BD7-BA74-A0CDA906216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B6FF78-690C-4008-8AC2-F07CE6AC1357}"/>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226F6E-1A08-4853-9B73-7EBFF0E05C5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2C409A-7A7B-460C-A360-E7613925B006}"/>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999F48-4A1E-4BFC-BFEA-608DB9EBB8C4}"/>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BC3EF8-CCC3-47C0-95B8-A8B80E0BF3D3}"/>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B207D9-6612-4656-8B60-35DCEA68C00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156568-28CE-4A60-8CAF-E54DF8A1D84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5629B1-A31D-47F5-8603-CF9AC973F0B5}"/>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8B3F3D-9D7F-4C32-89C7-EEDBA91954D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727489-D3A2-4473-9314-B7FA742A37AF}"/>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1255F4-B09F-47D8-9412-2BD7B716519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18BE87-F21A-4769-AA9A-BB9F39E41C71}"/>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AFC8E1-E71F-48CB-BE81-023DF8E57692}"/>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889A6C-DC36-4A01-88FF-29D919D5A96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8F2871-439A-4285-AA66-653FC19FD062}"/>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930865-2651-4DD7-8733-5D6D3A6839D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C92B47-1E99-431F-800B-CD07278F65FE}"/>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D6FF36-C676-4948-93CB-DECBABF7B9F9}"/>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94C9FC-4B98-45AC-AB60-11E8C929EBCA}"/>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64ABD1-F3FE-4757-8BA5-030AEF7F502B}"/>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0EF7DF-DFDF-4CC0-B419-B641CED34473}"/>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A49551-91AA-4B09-8AB4-D6E33044E6DE}"/>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CC5357-E4E2-4F52-81C4-FCC568B1174F}"/>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612F8D-5070-4DCE-9674-15FEA7CDAEEA}"/>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A8B17A3-9D2D-4A9C-8B5D-9CA54BC94002}"/>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123803D-15AF-4BEF-9E13-7D118117A1ED}"/>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434949-256A-4AC9-A3A9-6CF3FD89CE9D}"/>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2FF1757-A846-4E3B-A972-9A4BB9BC19FE}"/>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BC8E414-FB44-4899-9A87-497663558703}"/>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F9E32EA-FAC6-4286-A49A-77D2C7B2423C}"/>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84A849-B4D8-4110-B0F2-1E940819CD12}"/>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BEFA74-B29A-4EBF-AC6C-39A1647BAA56}"/>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697385D-4ED5-4CAF-8EC6-2AF2EE6E2D67}"/>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FB5126-96FC-45CE-B0DA-8959837C35C1}"/>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31F96D-8D4E-40C9-B6C8-6CA9FA43DFDE}"/>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7EF456-BE20-40E1-B20A-250F8F9D0C99}"/>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AA0CC5D-6524-4E8F-89CA-455D7126685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62865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EC5BAD4C-2ED6-4367-82CE-D73419197074}"/>
            </a:ext>
          </a:extLst>
        </xdr:cNvPr>
        <xdr:cNvCxnSpPr/>
      </xdr:nvCxnSpPr>
      <xdr:spPr>
        <a:xfrm flipV="1">
          <a:off x="4180840" y="574294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BF51EC69-CECD-4948-B751-DFECED8676F1}"/>
            </a:ext>
          </a:extLst>
        </xdr:cNvPr>
        <xdr:cNvSpPr txBox="1"/>
      </xdr:nvSpPr>
      <xdr:spPr>
        <a:xfrm>
          <a:off x="4219575" y="680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6B1DC043-0940-4ED0-8A89-B450A970096F}"/>
            </a:ext>
          </a:extLst>
        </xdr:cNvPr>
        <xdr:cNvCxnSpPr/>
      </xdr:nvCxnSpPr>
      <xdr:spPr>
        <a:xfrm>
          <a:off x="4105275" y="68116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9542</xdr:rowOff>
    </xdr:from>
    <xdr:ext cx="405111" cy="259045"/>
    <xdr:sp macro="" textlink="">
      <xdr:nvSpPr>
        <xdr:cNvPr id="60" name="【道路】&#10;有形固定資産減価償却率最大値テキスト">
          <a:extLst>
            <a:ext uri="{FF2B5EF4-FFF2-40B4-BE49-F238E27FC236}">
              <a16:creationId xmlns:a16="http://schemas.microsoft.com/office/drawing/2014/main" id="{3EC5A06B-8242-4D03-BBE0-B397425F4D05}"/>
            </a:ext>
          </a:extLst>
        </xdr:cNvPr>
        <xdr:cNvSpPr txBox="1"/>
      </xdr:nvSpPr>
      <xdr:spPr>
        <a:xfrm>
          <a:off x="4219575"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62865</xdr:rowOff>
    </xdr:from>
    <xdr:to>
      <xdr:col>24</xdr:col>
      <xdr:colOff>152400</xdr:colOff>
      <xdr:row>35</xdr:row>
      <xdr:rowOff>62865</xdr:rowOff>
    </xdr:to>
    <xdr:cxnSp macro="">
      <xdr:nvCxnSpPr>
        <xdr:cNvPr id="61" name="直線コネクタ 60">
          <a:extLst>
            <a:ext uri="{FF2B5EF4-FFF2-40B4-BE49-F238E27FC236}">
              <a16:creationId xmlns:a16="http://schemas.microsoft.com/office/drawing/2014/main" id="{FBBD3E32-CD74-4D8B-8B0D-69932B0AACB9}"/>
            </a:ext>
          </a:extLst>
        </xdr:cNvPr>
        <xdr:cNvCxnSpPr/>
      </xdr:nvCxnSpPr>
      <xdr:spPr>
        <a:xfrm>
          <a:off x="4105275" y="5742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32402</xdr:rowOff>
    </xdr:from>
    <xdr:ext cx="405111" cy="259045"/>
    <xdr:sp macro="" textlink="">
      <xdr:nvSpPr>
        <xdr:cNvPr id="62" name="【道路】&#10;有形固定資産減価償却率平均値テキスト">
          <a:extLst>
            <a:ext uri="{FF2B5EF4-FFF2-40B4-BE49-F238E27FC236}">
              <a16:creationId xmlns:a16="http://schemas.microsoft.com/office/drawing/2014/main" id="{C574CCB8-3B9E-4562-B4AF-257E024CD997}"/>
            </a:ext>
          </a:extLst>
        </xdr:cNvPr>
        <xdr:cNvSpPr txBox="1"/>
      </xdr:nvSpPr>
      <xdr:spPr>
        <a:xfrm>
          <a:off x="4219575" y="619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DEB18B88-9FCF-4E9A-B7BF-F0E3FA194405}"/>
            </a:ext>
          </a:extLst>
        </xdr:cNvPr>
        <xdr:cNvSpPr/>
      </xdr:nvSpPr>
      <xdr:spPr>
        <a:xfrm>
          <a:off x="4124325" y="6216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27305</xdr:rowOff>
    </xdr:from>
    <xdr:to>
      <xdr:col>20</xdr:col>
      <xdr:colOff>38100</xdr:colOff>
      <xdr:row>38</xdr:row>
      <xdr:rowOff>128905</xdr:rowOff>
    </xdr:to>
    <xdr:sp macro="" textlink="">
      <xdr:nvSpPr>
        <xdr:cNvPr id="64" name="フローチャート: 判断 63">
          <a:extLst>
            <a:ext uri="{FF2B5EF4-FFF2-40B4-BE49-F238E27FC236}">
              <a16:creationId xmlns:a16="http://schemas.microsoft.com/office/drawing/2014/main" id="{E03AEBE0-D921-4D30-8D2A-0C4030FB0AC7}"/>
            </a:ext>
          </a:extLst>
        </xdr:cNvPr>
        <xdr:cNvSpPr/>
      </xdr:nvSpPr>
      <xdr:spPr>
        <a:xfrm>
          <a:off x="3381375" y="61931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5" name="フローチャート: 判断 64">
          <a:extLst>
            <a:ext uri="{FF2B5EF4-FFF2-40B4-BE49-F238E27FC236}">
              <a16:creationId xmlns:a16="http://schemas.microsoft.com/office/drawing/2014/main" id="{1FFA1BF7-9337-45ED-9B71-2431A564EB41}"/>
            </a:ext>
          </a:extLst>
        </xdr:cNvPr>
        <xdr:cNvSpPr/>
      </xdr:nvSpPr>
      <xdr:spPr>
        <a:xfrm>
          <a:off x="2571750" y="6163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143510</xdr:rowOff>
    </xdr:from>
    <xdr:to>
      <xdr:col>10</xdr:col>
      <xdr:colOff>165100</xdr:colOff>
      <xdr:row>38</xdr:row>
      <xdr:rowOff>73660</xdr:rowOff>
    </xdr:to>
    <xdr:sp macro="" textlink="">
      <xdr:nvSpPr>
        <xdr:cNvPr id="66" name="フローチャート: 判断 65">
          <a:extLst>
            <a:ext uri="{FF2B5EF4-FFF2-40B4-BE49-F238E27FC236}">
              <a16:creationId xmlns:a16="http://schemas.microsoft.com/office/drawing/2014/main" id="{8D7278E3-E812-4F79-B043-D96AD9C35C54}"/>
            </a:ext>
          </a:extLst>
        </xdr:cNvPr>
        <xdr:cNvSpPr/>
      </xdr:nvSpPr>
      <xdr:spPr>
        <a:xfrm>
          <a:off x="1781175" y="614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739BD738-7D8B-4A47-9AFC-88F4055E40EB}"/>
            </a:ext>
          </a:extLst>
        </xdr:cNvPr>
        <xdr:cNvSpPr/>
      </xdr:nvSpPr>
      <xdr:spPr>
        <a:xfrm>
          <a:off x="981075" y="6111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AAA6A2-F2CC-4F64-A9B3-693430147898}"/>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7F6FDE-5940-45F8-9FEE-C1810E78C65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91EA4E-77CE-4D99-B588-7F7084E2789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BE8192-2ABB-43B5-8F51-41F1884EA84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3D37D9-8B8A-46FE-89F5-4E05F873BD70}"/>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73" name="楕円 72">
          <a:extLst>
            <a:ext uri="{FF2B5EF4-FFF2-40B4-BE49-F238E27FC236}">
              <a16:creationId xmlns:a16="http://schemas.microsoft.com/office/drawing/2014/main" id="{AE3AADBD-93AD-47C7-91D8-4ACF2C99D02F}"/>
            </a:ext>
          </a:extLst>
        </xdr:cNvPr>
        <xdr:cNvSpPr/>
      </xdr:nvSpPr>
      <xdr:spPr>
        <a:xfrm>
          <a:off x="4124325" y="56857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136542</xdr:rowOff>
    </xdr:from>
    <xdr:ext cx="405111" cy="259045"/>
    <xdr:sp macro="" textlink="">
      <xdr:nvSpPr>
        <xdr:cNvPr id="74" name="【道路】&#10;有形固定資産減価償却率該当値テキスト">
          <a:extLst>
            <a:ext uri="{FF2B5EF4-FFF2-40B4-BE49-F238E27FC236}">
              <a16:creationId xmlns:a16="http://schemas.microsoft.com/office/drawing/2014/main" id="{896AC3DC-2F73-490A-9DF3-C1A4271E034C}"/>
            </a:ext>
          </a:extLst>
        </xdr:cNvPr>
        <xdr:cNvSpPr txBox="1"/>
      </xdr:nvSpPr>
      <xdr:spPr>
        <a:xfrm>
          <a:off x="4219575"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118745</xdr:rowOff>
    </xdr:from>
    <xdr:to>
      <xdr:col>20</xdr:col>
      <xdr:colOff>38100</xdr:colOff>
      <xdr:row>35</xdr:row>
      <xdr:rowOff>48895</xdr:rowOff>
    </xdr:to>
    <xdr:sp macro="" textlink="">
      <xdr:nvSpPr>
        <xdr:cNvPr id="75" name="楕円 74">
          <a:extLst>
            <a:ext uri="{FF2B5EF4-FFF2-40B4-BE49-F238E27FC236}">
              <a16:creationId xmlns:a16="http://schemas.microsoft.com/office/drawing/2014/main" id="{9C0D64D9-3F07-4E57-B3ED-3314BDCA1F08}"/>
            </a:ext>
          </a:extLst>
        </xdr:cNvPr>
        <xdr:cNvSpPr/>
      </xdr:nvSpPr>
      <xdr:spPr>
        <a:xfrm>
          <a:off x="3381375" y="56368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169545</xdr:rowOff>
    </xdr:from>
    <xdr:to>
      <xdr:col>24</xdr:col>
      <xdr:colOff>63500</xdr:colOff>
      <xdr:row>35</xdr:row>
      <xdr:rowOff>62865</xdr:rowOff>
    </xdr:to>
    <xdr:cxnSp macro="">
      <xdr:nvCxnSpPr>
        <xdr:cNvPr id="76" name="直線コネクタ 75">
          <a:extLst>
            <a:ext uri="{FF2B5EF4-FFF2-40B4-BE49-F238E27FC236}">
              <a16:creationId xmlns:a16="http://schemas.microsoft.com/office/drawing/2014/main" id="{2BD85541-92D8-40A5-9524-B6DE072007BC}"/>
            </a:ext>
          </a:extLst>
        </xdr:cNvPr>
        <xdr:cNvCxnSpPr/>
      </xdr:nvCxnSpPr>
      <xdr:spPr>
        <a:xfrm>
          <a:off x="3429000" y="5674995"/>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7" name="楕円 76">
          <a:extLst>
            <a:ext uri="{FF2B5EF4-FFF2-40B4-BE49-F238E27FC236}">
              <a16:creationId xmlns:a16="http://schemas.microsoft.com/office/drawing/2014/main" id="{B645DA58-8D48-45C0-811F-0416795E02E8}"/>
            </a:ext>
          </a:extLst>
        </xdr:cNvPr>
        <xdr:cNvSpPr/>
      </xdr:nvSpPr>
      <xdr:spPr>
        <a:xfrm>
          <a:off x="2571750" y="55981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34</xdr:row>
      <xdr:rowOff>169545</xdr:rowOff>
    </xdr:to>
    <xdr:cxnSp macro="">
      <xdr:nvCxnSpPr>
        <xdr:cNvPr id="78" name="直線コネクタ 77">
          <a:extLst>
            <a:ext uri="{FF2B5EF4-FFF2-40B4-BE49-F238E27FC236}">
              <a16:creationId xmlns:a16="http://schemas.microsoft.com/office/drawing/2014/main" id="{468C5DFA-EF2E-464E-813C-B2854C33F355}"/>
            </a:ext>
          </a:extLst>
        </xdr:cNvPr>
        <xdr:cNvCxnSpPr/>
      </xdr:nvCxnSpPr>
      <xdr:spPr>
        <a:xfrm>
          <a:off x="2619375" y="5655310"/>
          <a:ext cx="80962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52070</xdr:rowOff>
    </xdr:from>
    <xdr:to>
      <xdr:col>10</xdr:col>
      <xdr:colOff>165100</xdr:colOff>
      <xdr:row>34</xdr:row>
      <xdr:rowOff>153670</xdr:rowOff>
    </xdr:to>
    <xdr:sp macro="" textlink="">
      <xdr:nvSpPr>
        <xdr:cNvPr id="79" name="楕円 78">
          <a:extLst>
            <a:ext uri="{FF2B5EF4-FFF2-40B4-BE49-F238E27FC236}">
              <a16:creationId xmlns:a16="http://schemas.microsoft.com/office/drawing/2014/main" id="{08A0CDEB-847E-4922-92B4-42A549D8469A}"/>
            </a:ext>
          </a:extLst>
        </xdr:cNvPr>
        <xdr:cNvSpPr/>
      </xdr:nvSpPr>
      <xdr:spPr>
        <a:xfrm>
          <a:off x="1781175" y="55638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102870</xdr:rowOff>
    </xdr:from>
    <xdr:to>
      <xdr:col>15</xdr:col>
      <xdr:colOff>50800</xdr:colOff>
      <xdr:row>34</xdr:row>
      <xdr:rowOff>137160</xdr:rowOff>
    </xdr:to>
    <xdr:cxnSp macro="">
      <xdr:nvCxnSpPr>
        <xdr:cNvPr id="80" name="直線コネクタ 79">
          <a:extLst>
            <a:ext uri="{FF2B5EF4-FFF2-40B4-BE49-F238E27FC236}">
              <a16:creationId xmlns:a16="http://schemas.microsoft.com/office/drawing/2014/main" id="{E3C5DF53-CFD5-46D8-836F-F8FDF7DA5668}"/>
            </a:ext>
          </a:extLst>
        </xdr:cNvPr>
        <xdr:cNvCxnSpPr/>
      </xdr:nvCxnSpPr>
      <xdr:spPr>
        <a:xfrm>
          <a:off x="1828800" y="5621020"/>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xdr:rowOff>
    </xdr:from>
    <xdr:to>
      <xdr:col>6</xdr:col>
      <xdr:colOff>38100</xdr:colOff>
      <xdr:row>34</xdr:row>
      <xdr:rowOff>117475</xdr:rowOff>
    </xdr:to>
    <xdr:sp macro="" textlink="">
      <xdr:nvSpPr>
        <xdr:cNvPr id="81" name="楕円 80">
          <a:extLst>
            <a:ext uri="{FF2B5EF4-FFF2-40B4-BE49-F238E27FC236}">
              <a16:creationId xmlns:a16="http://schemas.microsoft.com/office/drawing/2014/main" id="{C993E76A-6E97-4102-959D-E17EDB60702B}"/>
            </a:ext>
          </a:extLst>
        </xdr:cNvPr>
        <xdr:cNvSpPr/>
      </xdr:nvSpPr>
      <xdr:spPr>
        <a:xfrm>
          <a:off x="981075" y="5530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66675</xdr:rowOff>
    </xdr:from>
    <xdr:to>
      <xdr:col>10</xdr:col>
      <xdr:colOff>114300</xdr:colOff>
      <xdr:row>34</xdr:row>
      <xdr:rowOff>102870</xdr:rowOff>
    </xdr:to>
    <xdr:cxnSp macro="">
      <xdr:nvCxnSpPr>
        <xdr:cNvPr id="82" name="直線コネクタ 81">
          <a:extLst>
            <a:ext uri="{FF2B5EF4-FFF2-40B4-BE49-F238E27FC236}">
              <a16:creationId xmlns:a16="http://schemas.microsoft.com/office/drawing/2014/main" id="{1CA88862-4E73-4766-AEC4-AB8682D61610}"/>
            </a:ext>
          </a:extLst>
        </xdr:cNvPr>
        <xdr:cNvCxnSpPr/>
      </xdr:nvCxnSpPr>
      <xdr:spPr>
        <a:xfrm>
          <a:off x="1028700" y="5578475"/>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120032</xdr:rowOff>
    </xdr:from>
    <xdr:ext cx="405111" cy="259045"/>
    <xdr:sp macro="" textlink="">
      <xdr:nvSpPr>
        <xdr:cNvPr id="83" name="n_1aveValue【道路】&#10;有形固定資産減価償却率">
          <a:extLst>
            <a:ext uri="{FF2B5EF4-FFF2-40B4-BE49-F238E27FC236}">
              <a16:creationId xmlns:a16="http://schemas.microsoft.com/office/drawing/2014/main" id="{1E2871E5-4183-41F8-B1A3-F89225D45811}"/>
            </a:ext>
          </a:extLst>
        </xdr:cNvPr>
        <xdr:cNvSpPr txBox="1"/>
      </xdr:nvSpPr>
      <xdr:spPr>
        <a:xfrm>
          <a:off x="3239144" y="628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402B9820-BCC6-4E58-B695-67E0727B2D57}"/>
            </a:ext>
          </a:extLst>
        </xdr:cNvPr>
        <xdr:cNvSpPr txBox="1"/>
      </xdr:nvSpPr>
      <xdr:spPr>
        <a:xfrm>
          <a:off x="24390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4F70B5F3-A56D-4C89-94DE-D6DE36164483}"/>
            </a:ext>
          </a:extLst>
        </xdr:cNvPr>
        <xdr:cNvSpPr txBox="1"/>
      </xdr:nvSpPr>
      <xdr:spPr>
        <a:xfrm>
          <a:off x="1648469" y="623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79C2DAC9-BECF-49F4-9B7C-884393CCFABE}"/>
            </a:ext>
          </a:extLst>
        </xdr:cNvPr>
        <xdr:cNvSpPr txBox="1"/>
      </xdr:nvSpPr>
      <xdr:spPr>
        <a:xfrm>
          <a:off x="848369"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07C3C68D-A9CA-4035-B497-FDDAA17BEFB3}"/>
            </a:ext>
          </a:extLst>
        </xdr:cNvPr>
        <xdr:cNvSpPr txBox="1"/>
      </xdr:nvSpPr>
      <xdr:spPr>
        <a:xfrm>
          <a:off x="32391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E9318D64-0728-4B34-9AC2-9A13DCB09049}"/>
            </a:ext>
          </a:extLst>
        </xdr:cNvPr>
        <xdr:cNvSpPr txBox="1"/>
      </xdr:nvSpPr>
      <xdr:spPr>
        <a:xfrm>
          <a:off x="2439044"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1917109B-9ECB-49A1-96D3-6C4F91C81C81}"/>
            </a:ext>
          </a:extLst>
        </xdr:cNvPr>
        <xdr:cNvSpPr txBox="1"/>
      </xdr:nvSpPr>
      <xdr:spPr>
        <a:xfrm>
          <a:off x="1648469"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id="{16028CBD-1177-4770-B5A6-85E9A6938680}"/>
            </a:ext>
          </a:extLst>
        </xdr:cNvPr>
        <xdr:cNvSpPr txBox="1"/>
      </xdr:nvSpPr>
      <xdr:spPr>
        <a:xfrm>
          <a:off x="848369"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27F7775-2B24-4CAA-B689-AFA104657970}"/>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B6F2216-98D4-455E-89EF-1437E57A9E7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D3138DC-666D-40F7-B522-2F6CE9A20D5F}"/>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77BD99-EA9D-4102-97AA-2B78C6A2EBCA}"/>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92AE961-14E4-4C25-A135-8E46655A30A4}"/>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61EC21B-CBCF-41E8-BA56-469FCB1B35AF}"/>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0D3502-FE9B-4595-A9D4-26AB3B571E9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FACFCC0-AADB-4010-A865-A0AF78413F6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B48784F-EB1B-4EF0-8DC3-52FBB803E1CB}"/>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6704D7A-EEB7-43CB-83A2-0B2CDC28A6D0}"/>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83B3E76-399F-493E-9BF7-5E33B254BA9D}"/>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93EA8C7-48E1-42DE-9826-DBF88378FDCB}"/>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2CC3A30-4304-4F25-A636-FF605282CFAA}"/>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3EB8A88A-FF1A-4C64-8C7C-F291D3F056D3}"/>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CD0EA02-D89B-4A63-B36F-A7095AB441B1}"/>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53C6FCE5-C107-4B71-A75F-3CB55159EC46}"/>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0654A69-94E0-4433-9C2C-75EF0303D9B2}"/>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9C7941EA-18E9-446F-A63B-69B3FE77A335}"/>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63EF6F6-93E2-4573-B74D-22E079F0B451}"/>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8982F06-D175-471C-9AB9-25BEB244C10B}"/>
            </a:ext>
          </a:extLst>
        </xdr:cNvPr>
        <xdr:cNvSpPr txBox="1"/>
      </xdr:nvSpPr>
      <xdr:spPr>
        <a:xfrm>
          <a:off x="5478976" y="5527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C13E8A1-550E-4EF8-824F-03441176BD79}"/>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3896E053-EFF8-4FF8-ADA6-3063F0AFEB92}"/>
            </a:ext>
          </a:extLst>
        </xdr:cNvPr>
        <xdr:cNvSpPr txBox="1"/>
      </xdr:nvSpPr>
      <xdr:spPr>
        <a:xfrm>
          <a:off x="5478976" y="52198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7839F4B-472A-4113-95F4-4026418F8BF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D4B1956-9478-4FBA-8B7A-03C09E4C2379}"/>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DA70763-BD17-472A-9245-83DF69555C45}"/>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6" name="直線コネクタ 115">
          <a:extLst>
            <a:ext uri="{FF2B5EF4-FFF2-40B4-BE49-F238E27FC236}">
              <a16:creationId xmlns:a16="http://schemas.microsoft.com/office/drawing/2014/main" id="{9EB6DF74-9628-455E-B198-00DB21AB075E}"/>
            </a:ext>
          </a:extLst>
        </xdr:cNvPr>
        <xdr:cNvCxnSpPr/>
      </xdr:nvCxnSpPr>
      <xdr:spPr>
        <a:xfrm flipV="1">
          <a:off x="9429115" y="5371773"/>
          <a:ext cx="0" cy="145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7" name="【道路】&#10;一人当たり延長最小値テキスト">
          <a:extLst>
            <a:ext uri="{FF2B5EF4-FFF2-40B4-BE49-F238E27FC236}">
              <a16:creationId xmlns:a16="http://schemas.microsoft.com/office/drawing/2014/main" id="{BEF451E4-CA1B-4818-A538-62FED0BC6FCC}"/>
            </a:ext>
          </a:extLst>
        </xdr:cNvPr>
        <xdr:cNvSpPr txBox="1"/>
      </xdr:nvSpPr>
      <xdr:spPr>
        <a:xfrm>
          <a:off x="9467850" y="683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8" name="直線コネクタ 117">
          <a:extLst>
            <a:ext uri="{FF2B5EF4-FFF2-40B4-BE49-F238E27FC236}">
              <a16:creationId xmlns:a16="http://schemas.microsoft.com/office/drawing/2014/main" id="{096E943C-AD37-4583-882A-D306AEB02C27}"/>
            </a:ext>
          </a:extLst>
        </xdr:cNvPr>
        <xdr:cNvCxnSpPr/>
      </xdr:nvCxnSpPr>
      <xdr:spPr>
        <a:xfrm>
          <a:off x="9363075" y="68287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9" name="【道路】&#10;一人当たり延長最大値テキスト">
          <a:extLst>
            <a:ext uri="{FF2B5EF4-FFF2-40B4-BE49-F238E27FC236}">
              <a16:creationId xmlns:a16="http://schemas.microsoft.com/office/drawing/2014/main" id="{D1B57B2F-9FE6-46C8-86E3-EAB6267DD177}"/>
            </a:ext>
          </a:extLst>
        </xdr:cNvPr>
        <xdr:cNvSpPr txBox="1"/>
      </xdr:nvSpPr>
      <xdr:spPr>
        <a:xfrm>
          <a:off x="9467850" y="51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20" name="直線コネクタ 119">
          <a:extLst>
            <a:ext uri="{FF2B5EF4-FFF2-40B4-BE49-F238E27FC236}">
              <a16:creationId xmlns:a16="http://schemas.microsoft.com/office/drawing/2014/main" id="{5E184D4C-3A5E-4703-85ED-F4FE5B740F0F}"/>
            </a:ext>
          </a:extLst>
        </xdr:cNvPr>
        <xdr:cNvCxnSpPr/>
      </xdr:nvCxnSpPr>
      <xdr:spPr>
        <a:xfrm>
          <a:off x="9363075" y="53717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21" name="【道路】&#10;一人当たり延長平均値テキスト">
          <a:extLst>
            <a:ext uri="{FF2B5EF4-FFF2-40B4-BE49-F238E27FC236}">
              <a16:creationId xmlns:a16="http://schemas.microsoft.com/office/drawing/2014/main" id="{C6B1E041-1CDA-408A-86C3-FBBCE49D07D9}"/>
            </a:ext>
          </a:extLst>
        </xdr:cNvPr>
        <xdr:cNvSpPr txBox="1"/>
      </xdr:nvSpPr>
      <xdr:spPr>
        <a:xfrm>
          <a:off x="9467850" y="623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2" name="フローチャート: 判断 121">
          <a:extLst>
            <a:ext uri="{FF2B5EF4-FFF2-40B4-BE49-F238E27FC236}">
              <a16:creationId xmlns:a16="http://schemas.microsoft.com/office/drawing/2014/main" id="{47322F4E-599E-4481-B826-9B5B495DDBCF}"/>
            </a:ext>
          </a:extLst>
        </xdr:cNvPr>
        <xdr:cNvSpPr/>
      </xdr:nvSpPr>
      <xdr:spPr>
        <a:xfrm>
          <a:off x="9401175" y="62609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3" name="フローチャート: 判断 122">
          <a:extLst>
            <a:ext uri="{FF2B5EF4-FFF2-40B4-BE49-F238E27FC236}">
              <a16:creationId xmlns:a16="http://schemas.microsoft.com/office/drawing/2014/main" id="{BD399687-CBD7-4B73-8109-4D0E0BA90E04}"/>
            </a:ext>
          </a:extLst>
        </xdr:cNvPr>
        <xdr:cNvSpPr/>
      </xdr:nvSpPr>
      <xdr:spPr>
        <a:xfrm>
          <a:off x="8639175" y="62609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4" name="フローチャート: 判断 123">
          <a:extLst>
            <a:ext uri="{FF2B5EF4-FFF2-40B4-BE49-F238E27FC236}">
              <a16:creationId xmlns:a16="http://schemas.microsoft.com/office/drawing/2014/main" id="{95158443-C664-4A55-BA3B-7764622DA1A5}"/>
            </a:ext>
          </a:extLst>
        </xdr:cNvPr>
        <xdr:cNvSpPr/>
      </xdr:nvSpPr>
      <xdr:spPr>
        <a:xfrm>
          <a:off x="7839075" y="6267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5" name="フローチャート: 判断 124">
          <a:extLst>
            <a:ext uri="{FF2B5EF4-FFF2-40B4-BE49-F238E27FC236}">
              <a16:creationId xmlns:a16="http://schemas.microsoft.com/office/drawing/2014/main" id="{2B39B1D4-5C83-4844-A1A7-7028E142D714}"/>
            </a:ext>
          </a:extLst>
        </xdr:cNvPr>
        <xdr:cNvSpPr/>
      </xdr:nvSpPr>
      <xdr:spPr>
        <a:xfrm>
          <a:off x="7029450" y="62678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6" name="フローチャート: 判断 125">
          <a:extLst>
            <a:ext uri="{FF2B5EF4-FFF2-40B4-BE49-F238E27FC236}">
              <a16:creationId xmlns:a16="http://schemas.microsoft.com/office/drawing/2014/main" id="{A786E133-7F7E-4C8D-9B84-7E26919A6E9D}"/>
            </a:ext>
          </a:extLst>
        </xdr:cNvPr>
        <xdr:cNvSpPr/>
      </xdr:nvSpPr>
      <xdr:spPr>
        <a:xfrm>
          <a:off x="6238875" y="6265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5CFC34-9101-4C26-AB4A-EA0BE27F2F14}"/>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5D9368-F81C-47A1-958D-5F4C2E578AF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85CBC8-877E-474F-8E31-DA757E4ACFC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BD1D65C-B5AA-43DB-9953-76FFFEF4389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5DF4D56-03BE-4A85-90D9-292DC897D8F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115534</xdr:rowOff>
    </xdr:from>
    <xdr:to>
      <xdr:col>55</xdr:col>
      <xdr:colOff>50800</xdr:colOff>
      <xdr:row>35</xdr:row>
      <xdr:rowOff>45684</xdr:rowOff>
    </xdr:to>
    <xdr:sp macro="" textlink="">
      <xdr:nvSpPr>
        <xdr:cNvPr id="132" name="楕円 131">
          <a:extLst>
            <a:ext uri="{FF2B5EF4-FFF2-40B4-BE49-F238E27FC236}">
              <a16:creationId xmlns:a16="http://schemas.microsoft.com/office/drawing/2014/main" id="{BDD97F8D-7BDD-4738-A29D-08F28F705469}"/>
            </a:ext>
          </a:extLst>
        </xdr:cNvPr>
        <xdr:cNvSpPr/>
      </xdr:nvSpPr>
      <xdr:spPr>
        <a:xfrm>
          <a:off x="9401175" y="563050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138411</xdr:rowOff>
    </xdr:from>
    <xdr:ext cx="534377" cy="259045"/>
    <xdr:sp macro="" textlink="">
      <xdr:nvSpPr>
        <xdr:cNvPr id="133" name="【道路】&#10;一人当たり延長該当値テキスト">
          <a:extLst>
            <a:ext uri="{FF2B5EF4-FFF2-40B4-BE49-F238E27FC236}">
              <a16:creationId xmlns:a16="http://schemas.microsoft.com/office/drawing/2014/main" id="{241A0386-BA5C-4FD3-9DCD-D3FADDAFBA63}"/>
            </a:ext>
          </a:extLst>
        </xdr:cNvPr>
        <xdr:cNvSpPr txBox="1"/>
      </xdr:nvSpPr>
      <xdr:spPr>
        <a:xfrm>
          <a:off x="9467850" y="54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124895</xdr:rowOff>
    </xdr:from>
    <xdr:to>
      <xdr:col>50</xdr:col>
      <xdr:colOff>165100</xdr:colOff>
      <xdr:row>35</xdr:row>
      <xdr:rowOff>55045</xdr:rowOff>
    </xdr:to>
    <xdr:sp macro="" textlink="">
      <xdr:nvSpPr>
        <xdr:cNvPr id="134" name="楕円 133">
          <a:extLst>
            <a:ext uri="{FF2B5EF4-FFF2-40B4-BE49-F238E27FC236}">
              <a16:creationId xmlns:a16="http://schemas.microsoft.com/office/drawing/2014/main" id="{B24E3D04-46EB-43B8-BCFA-297F4EA3871E}"/>
            </a:ext>
          </a:extLst>
        </xdr:cNvPr>
        <xdr:cNvSpPr/>
      </xdr:nvSpPr>
      <xdr:spPr>
        <a:xfrm>
          <a:off x="8639175" y="5636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166334</xdr:rowOff>
    </xdr:from>
    <xdr:to>
      <xdr:col>55</xdr:col>
      <xdr:colOff>0</xdr:colOff>
      <xdr:row>35</xdr:row>
      <xdr:rowOff>4245</xdr:rowOff>
    </xdr:to>
    <xdr:cxnSp macro="">
      <xdr:nvCxnSpPr>
        <xdr:cNvPr id="135" name="直線コネクタ 134">
          <a:extLst>
            <a:ext uri="{FF2B5EF4-FFF2-40B4-BE49-F238E27FC236}">
              <a16:creationId xmlns:a16="http://schemas.microsoft.com/office/drawing/2014/main" id="{93A4EDA7-93E3-4106-9A27-E29026236112}"/>
            </a:ext>
          </a:extLst>
        </xdr:cNvPr>
        <xdr:cNvCxnSpPr/>
      </xdr:nvCxnSpPr>
      <xdr:spPr>
        <a:xfrm flipV="1">
          <a:off x="8686800" y="5678134"/>
          <a:ext cx="74295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150368</xdr:rowOff>
    </xdr:from>
    <xdr:to>
      <xdr:col>46</xdr:col>
      <xdr:colOff>38100</xdr:colOff>
      <xdr:row>34</xdr:row>
      <xdr:rowOff>80518</xdr:rowOff>
    </xdr:to>
    <xdr:sp macro="" textlink="">
      <xdr:nvSpPr>
        <xdr:cNvPr id="136" name="楕円 135">
          <a:extLst>
            <a:ext uri="{FF2B5EF4-FFF2-40B4-BE49-F238E27FC236}">
              <a16:creationId xmlns:a16="http://schemas.microsoft.com/office/drawing/2014/main" id="{CC59FCC9-3D85-46B1-80FF-E9F1D1174904}"/>
            </a:ext>
          </a:extLst>
        </xdr:cNvPr>
        <xdr:cNvSpPr/>
      </xdr:nvSpPr>
      <xdr:spPr>
        <a:xfrm>
          <a:off x="7839075" y="55034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29718</xdr:rowOff>
    </xdr:from>
    <xdr:to>
      <xdr:col>50</xdr:col>
      <xdr:colOff>114300</xdr:colOff>
      <xdr:row>35</xdr:row>
      <xdr:rowOff>4245</xdr:rowOff>
    </xdr:to>
    <xdr:cxnSp macro="">
      <xdr:nvCxnSpPr>
        <xdr:cNvPr id="137" name="直線コネクタ 136">
          <a:extLst>
            <a:ext uri="{FF2B5EF4-FFF2-40B4-BE49-F238E27FC236}">
              <a16:creationId xmlns:a16="http://schemas.microsoft.com/office/drawing/2014/main" id="{C5DA2400-62B7-4BF1-86EC-26958A0BA65C}"/>
            </a:ext>
          </a:extLst>
        </xdr:cNvPr>
        <xdr:cNvCxnSpPr/>
      </xdr:nvCxnSpPr>
      <xdr:spPr>
        <a:xfrm>
          <a:off x="7886700" y="5541518"/>
          <a:ext cx="800100" cy="1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162560</xdr:rowOff>
    </xdr:from>
    <xdr:to>
      <xdr:col>41</xdr:col>
      <xdr:colOff>101600</xdr:colOff>
      <xdr:row>34</xdr:row>
      <xdr:rowOff>92710</xdr:rowOff>
    </xdr:to>
    <xdr:sp macro="" textlink="">
      <xdr:nvSpPr>
        <xdr:cNvPr id="138" name="楕円 137">
          <a:extLst>
            <a:ext uri="{FF2B5EF4-FFF2-40B4-BE49-F238E27FC236}">
              <a16:creationId xmlns:a16="http://schemas.microsoft.com/office/drawing/2014/main" id="{63BFDA2E-8A16-4B9A-BB06-2373FA8B4227}"/>
            </a:ext>
          </a:extLst>
        </xdr:cNvPr>
        <xdr:cNvSpPr/>
      </xdr:nvSpPr>
      <xdr:spPr>
        <a:xfrm>
          <a:off x="7029450" y="5512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29718</xdr:rowOff>
    </xdr:from>
    <xdr:to>
      <xdr:col>45</xdr:col>
      <xdr:colOff>177800</xdr:colOff>
      <xdr:row>34</xdr:row>
      <xdr:rowOff>41910</xdr:rowOff>
    </xdr:to>
    <xdr:cxnSp macro="">
      <xdr:nvCxnSpPr>
        <xdr:cNvPr id="139" name="直線コネクタ 138">
          <a:extLst>
            <a:ext uri="{FF2B5EF4-FFF2-40B4-BE49-F238E27FC236}">
              <a16:creationId xmlns:a16="http://schemas.microsoft.com/office/drawing/2014/main" id="{23A05153-4D0D-4888-82DB-F487076C0992}"/>
            </a:ext>
          </a:extLst>
        </xdr:cNvPr>
        <xdr:cNvCxnSpPr/>
      </xdr:nvCxnSpPr>
      <xdr:spPr>
        <a:xfrm flipV="1">
          <a:off x="7077075" y="5541518"/>
          <a:ext cx="809625"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3520</xdr:rowOff>
    </xdr:from>
    <xdr:to>
      <xdr:col>36</xdr:col>
      <xdr:colOff>165100</xdr:colOff>
      <xdr:row>34</xdr:row>
      <xdr:rowOff>105120</xdr:rowOff>
    </xdr:to>
    <xdr:sp macro="" textlink="">
      <xdr:nvSpPr>
        <xdr:cNvPr id="140" name="楕円 139">
          <a:extLst>
            <a:ext uri="{FF2B5EF4-FFF2-40B4-BE49-F238E27FC236}">
              <a16:creationId xmlns:a16="http://schemas.microsoft.com/office/drawing/2014/main" id="{1BCD3DA7-2931-45A4-B39F-EADD9088DBD7}"/>
            </a:ext>
          </a:extLst>
        </xdr:cNvPr>
        <xdr:cNvSpPr/>
      </xdr:nvSpPr>
      <xdr:spPr>
        <a:xfrm>
          <a:off x="6238875" y="5521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41910</xdr:rowOff>
    </xdr:from>
    <xdr:to>
      <xdr:col>41</xdr:col>
      <xdr:colOff>50800</xdr:colOff>
      <xdr:row>34</xdr:row>
      <xdr:rowOff>54320</xdr:rowOff>
    </xdr:to>
    <xdr:cxnSp macro="">
      <xdr:nvCxnSpPr>
        <xdr:cNvPr id="141" name="直線コネクタ 140">
          <a:extLst>
            <a:ext uri="{FF2B5EF4-FFF2-40B4-BE49-F238E27FC236}">
              <a16:creationId xmlns:a16="http://schemas.microsoft.com/office/drawing/2014/main" id="{922C02B4-4363-43F6-AC03-CFB062317116}"/>
            </a:ext>
          </a:extLst>
        </xdr:cNvPr>
        <xdr:cNvCxnSpPr/>
      </xdr:nvCxnSpPr>
      <xdr:spPr>
        <a:xfrm flipV="1">
          <a:off x="6286500" y="5560060"/>
          <a:ext cx="790575"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2" name="n_1aveValue【道路】&#10;一人当たり延長">
          <a:extLst>
            <a:ext uri="{FF2B5EF4-FFF2-40B4-BE49-F238E27FC236}">
              <a16:creationId xmlns:a16="http://schemas.microsoft.com/office/drawing/2014/main" id="{1A6D0D27-9C79-4D1B-A7A9-0E5B7C539847}"/>
            </a:ext>
          </a:extLst>
        </xdr:cNvPr>
        <xdr:cNvSpPr txBox="1"/>
      </xdr:nvSpPr>
      <xdr:spPr>
        <a:xfrm>
          <a:off x="8458277" y="63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3" name="n_2aveValue【道路】&#10;一人当たり延長">
          <a:extLst>
            <a:ext uri="{FF2B5EF4-FFF2-40B4-BE49-F238E27FC236}">
              <a16:creationId xmlns:a16="http://schemas.microsoft.com/office/drawing/2014/main" id="{F79072C3-AA05-4C42-8C6C-282CCB8E6280}"/>
            </a:ext>
          </a:extLst>
        </xdr:cNvPr>
        <xdr:cNvSpPr txBox="1"/>
      </xdr:nvSpPr>
      <xdr:spPr>
        <a:xfrm>
          <a:off x="7677227" y="63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4" name="n_3aveValue【道路】&#10;一人当たり延長">
          <a:extLst>
            <a:ext uri="{FF2B5EF4-FFF2-40B4-BE49-F238E27FC236}">
              <a16:creationId xmlns:a16="http://schemas.microsoft.com/office/drawing/2014/main" id="{3B4A7152-EF99-4D83-BEEC-BFF8D381E8FD}"/>
            </a:ext>
          </a:extLst>
        </xdr:cNvPr>
        <xdr:cNvSpPr txBox="1"/>
      </xdr:nvSpPr>
      <xdr:spPr>
        <a:xfrm>
          <a:off x="6867602" y="635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5" name="n_4aveValue【道路】&#10;一人当たり延長">
          <a:extLst>
            <a:ext uri="{FF2B5EF4-FFF2-40B4-BE49-F238E27FC236}">
              <a16:creationId xmlns:a16="http://schemas.microsoft.com/office/drawing/2014/main" id="{A2A505A8-8E1A-41A2-A25B-8EEA8E63AAC1}"/>
            </a:ext>
          </a:extLst>
        </xdr:cNvPr>
        <xdr:cNvSpPr txBox="1"/>
      </xdr:nvSpPr>
      <xdr:spPr>
        <a:xfrm>
          <a:off x="6067502" y="635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71572</xdr:rowOff>
    </xdr:from>
    <xdr:ext cx="534377" cy="259045"/>
    <xdr:sp macro="" textlink="">
      <xdr:nvSpPr>
        <xdr:cNvPr id="146" name="n_1mainValue【道路】&#10;一人当たり延長">
          <a:extLst>
            <a:ext uri="{FF2B5EF4-FFF2-40B4-BE49-F238E27FC236}">
              <a16:creationId xmlns:a16="http://schemas.microsoft.com/office/drawing/2014/main" id="{990C8C0F-C1AD-43D1-8FD7-FE9784C91349}"/>
            </a:ext>
          </a:extLst>
        </xdr:cNvPr>
        <xdr:cNvSpPr txBox="1"/>
      </xdr:nvSpPr>
      <xdr:spPr>
        <a:xfrm>
          <a:off x="8429136" y="54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97045</xdr:rowOff>
    </xdr:from>
    <xdr:ext cx="534377" cy="259045"/>
    <xdr:sp macro="" textlink="">
      <xdr:nvSpPr>
        <xdr:cNvPr id="147" name="n_2mainValue【道路】&#10;一人当たり延長">
          <a:extLst>
            <a:ext uri="{FF2B5EF4-FFF2-40B4-BE49-F238E27FC236}">
              <a16:creationId xmlns:a16="http://schemas.microsoft.com/office/drawing/2014/main" id="{AE8EFF09-1B69-4837-B4CB-522EE28CDCFE}"/>
            </a:ext>
          </a:extLst>
        </xdr:cNvPr>
        <xdr:cNvSpPr txBox="1"/>
      </xdr:nvSpPr>
      <xdr:spPr>
        <a:xfrm>
          <a:off x="7648086" y="52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109237</xdr:rowOff>
    </xdr:from>
    <xdr:ext cx="534377" cy="259045"/>
    <xdr:sp macro="" textlink="">
      <xdr:nvSpPr>
        <xdr:cNvPr id="148" name="n_3mainValue【道路】&#10;一人当たり延長">
          <a:extLst>
            <a:ext uri="{FF2B5EF4-FFF2-40B4-BE49-F238E27FC236}">
              <a16:creationId xmlns:a16="http://schemas.microsoft.com/office/drawing/2014/main" id="{18702452-936B-4FD2-A34B-DA11E903BAFE}"/>
            </a:ext>
          </a:extLst>
        </xdr:cNvPr>
        <xdr:cNvSpPr txBox="1"/>
      </xdr:nvSpPr>
      <xdr:spPr>
        <a:xfrm>
          <a:off x="6847986" y="52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121647</xdr:rowOff>
    </xdr:from>
    <xdr:ext cx="534377" cy="259045"/>
    <xdr:sp macro="" textlink="">
      <xdr:nvSpPr>
        <xdr:cNvPr id="149" name="n_4mainValue【道路】&#10;一人当たり延長">
          <a:extLst>
            <a:ext uri="{FF2B5EF4-FFF2-40B4-BE49-F238E27FC236}">
              <a16:creationId xmlns:a16="http://schemas.microsoft.com/office/drawing/2014/main" id="{1573A42D-BB26-4679-BB15-B2D60AC37AA9}"/>
            </a:ext>
          </a:extLst>
        </xdr:cNvPr>
        <xdr:cNvSpPr txBox="1"/>
      </xdr:nvSpPr>
      <xdr:spPr>
        <a:xfrm>
          <a:off x="6038361" y="53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D5EF5D5-E11A-49EE-82C3-C8D3D4F7A7CB}"/>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9CCC9FB-BA65-43B8-AA22-2A81028A64A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1B99F8A-5C56-47EB-B503-9FF676BAF42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2485A25-F9B8-4B86-AC97-8B65010896F9}"/>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64EDCED-07A0-4541-AC30-37F24C70A93C}"/>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5BFE704-D4FF-4A24-BFC9-D80B2495A7B8}"/>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C0E79E5-AF45-4728-8B18-85C07D43160A}"/>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3C1E0CF-1B4D-4ABD-BB95-90232CF33011}"/>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C31307A-41A5-4D06-BE88-D6A85B38DBF5}"/>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9AE15A3-F233-4D58-9668-602B077BD52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C8255CF-4E5F-40F5-8E2E-FC84117A760D}"/>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5BA12FC7-FCBD-48A4-B87F-433708B6EF6D}"/>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0F99ACF3-0865-4F01-BB86-0DE9D06CA6E3}"/>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14998413-C0D8-4DA8-8798-A063C6A2B62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7643A002-8368-451E-9604-964CD61C06E4}"/>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83802ED8-D1BE-41B0-A854-2D431F68D084}"/>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BD96C3F-BAED-4B24-87F0-19E30369D6C9}"/>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25728C65-823D-4112-BDF4-C7D4076F4E3F}"/>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32045A96-370A-4024-B9A5-DCA0C3CE0A76}"/>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7C072569-DDE0-468F-BE26-409C36DDCCBE}"/>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1601D52C-F903-466E-9D8A-343FD135BE7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C8DEBEC-C625-41A2-A571-A6476A0B3B81}"/>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0AAFDC0B-330A-4607-979A-2800CD89604B}"/>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9EB37E9-69B6-49CD-804A-C0AD6B6A2D7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4" name="直線コネクタ 173">
          <a:extLst>
            <a:ext uri="{FF2B5EF4-FFF2-40B4-BE49-F238E27FC236}">
              <a16:creationId xmlns:a16="http://schemas.microsoft.com/office/drawing/2014/main" id="{3DD82416-F2CB-4941-8A46-2889ACA3B3C9}"/>
            </a:ext>
          </a:extLst>
        </xdr:cNvPr>
        <xdr:cNvCxnSpPr/>
      </xdr:nvCxnSpPr>
      <xdr:spPr>
        <a:xfrm flipV="1">
          <a:off x="4180840" y="89363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D125167-2D9C-4B1D-9FCC-022F1EA29E6F}"/>
            </a:ext>
          </a:extLst>
        </xdr:cNvPr>
        <xdr:cNvSpPr txBox="1"/>
      </xdr:nvSpPr>
      <xdr:spPr>
        <a:xfrm>
          <a:off x="4219575"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6" name="直線コネクタ 175">
          <a:extLst>
            <a:ext uri="{FF2B5EF4-FFF2-40B4-BE49-F238E27FC236}">
              <a16:creationId xmlns:a16="http://schemas.microsoft.com/office/drawing/2014/main" id="{3B7F9316-F4A6-49EF-B1CD-D49113FE7394}"/>
            </a:ext>
          </a:extLst>
        </xdr:cNvPr>
        <xdr:cNvCxnSpPr/>
      </xdr:nvCxnSpPr>
      <xdr:spPr>
        <a:xfrm>
          <a:off x="4105275" y="10231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EADC4667-BE97-495C-B0C4-F3FF305A7F27}"/>
            </a:ext>
          </a:extLst>
        </xdr:cNvPr>
        <xdr:cNvSpPr txBox="1"/>
      </xdr:nvSpPr>
      <xdr:spPr>
        <a:xfrm>
          <a:off x="4219575" y="873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8" name="直線コネクタ 177">
          <a:extLst>
            <a:ext uri="{FF2B5EF4-FFF2-40B4-BE49-F238E27FC236}">
              <a16:creationId xmlns:a16="http://schemas.microsoft.com/office/drawing/2014/main" id="{A90C0F23-C2D0-4356-ADD2-804F536A0F04}"/>
            </a:ext>
          </a:extLst>
        </xdr:cNvPr>
        <xdr:cNvCxnSpPr/>
      </xdr:nvCxnSpPr>
      <xdr:spPr>
        <a:xfrm>
          <a:off x="4105275" y="8936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2089151-A939-4BCD-AD8B-E688649D78CA}"/>
            </a:ext>
          </a:extLst>
        </xdr:cNvPr>
        <xdr:cNvSpPr txBox="1"/>
      </xdr:nvSpPr>
      <xdr:spPr>
        <a:xfrm>
          <a:off x="4219575" y="970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0" name="フローチャート: 判断 179">
          <a:extLst>
            <a:ext uri="{FF2B5EF4-FFF2-40B4-BE49-F238E27FC236}">
              <a16:creationId xmlns:a16="http://schemas.microsoft.com/office/drawing/2014/main" id="{9B02E1E9-8202-4D9F-B7D2-F45136DB2571}"/>
            </a:ext>
          </a:extLst>
        </xdr:cNvPr>
        <xdr:cNvSpPr/>
      </xdr:nvSpPr>
      <xdr:spPr>
        <a:xfrm>
          <a:off x="41243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1" name="フローチャート: 判断 180">
          <a:extLst>
            <a:ext uri="{FF2B5EF4-FFF2-40B4-BE49-F238E27FC236}">
              <a16:creationId xmlns:a16="http://schemas.microsoft.com/office/drawing/2014/main" id="{CE7B5F99-77E6-43B2-A961-B3F47E585DF5}"/>
            </a:ext>
          </a:extLst>
        </xdr:cNvPr>
        <xdr:cNvSpPr/>
      </xdr:nvSpPr>
      <xdr:spPr>
        <a:xfrm>
          <a:off x="3381375" y="97040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2" name="フローチャート: 判断 181">
          <a:extLst>
            <a:ext uri="{FF2B5EF4-FFF2-40B4-BE49-F238E27FC236}">
              <a16:creationId xmlns:a16="http://schemas.microsoft.com/office/drawing/2014/main" id="{8B2D49B4-4DAC-43EE-B9AB-6394E1A0CFFB}"/>
            </a:ext>
          </a:extLst>
        </xdr:cNvPr>
        <xdr:cNvSpPr/>
      </xdr:nvSpPr>
      <xdr:spPr>
        <a:xfrm>
          <a:off x="2571750" y="9686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3" name="フローチャート: 判断 182">
          <a:extLst>
            <a:ext uri="{FF2B5EF4-FFF2-40B4-BE49-F238E27FC236}">
              <a16:creationId xmlns:a16="http://schemas.microsoft.com/office/drawing/2014/main" id="{F715CADA-29D3-452B-830C-79D6B52A0160}"/>
            </a:ext>
          </a:extLst>
        </xdr:cNvPr>
        <xdr:cNvSpPr/>
      </xdr:nvSpPr>
      <xdr:spPr>
        <a:xfrm>
          <a:off x="1781175" y="9665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4" name="フローチャート: 判断 183">
          <a:extLst>
            <a:ext uri="{FF2B5EF4-FFF2-40B4-BE49-F238E27FC236}">
              <a16:creationId xmlns:a16="http://schemas.microsoft.com/office/drawing/2014/main" id="{8D507FA2-3A67-49B5-9717-F8B1A3B42101}"/>
            </a:ext>
          </a:extLst>
        </xdr:cNvPr>
        <xdr:cNvSpPr/>
      </xdr:nvSpPr>
      <xdr:spPr>
        <a:xfrm>
          <a:off x="981075" y="9648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17C93B-6135-4AFE-B334-977F3665A54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DCE61F-317C-4E02-8C97-2B997CC0327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7B76BA-C896-4355-AB25-A3A7A2C9E14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3ADA90-9954-4CA6-9B23-7B0450871642}"/>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33AA801-3440-49A3-A30E-FBC77372D21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90" name="楕円 189">
          <a:extLst>
            <a:ext uri="{FF2B5EF4-FFF2-40B4-BE49-F238E27FC236}">
              <a16:creationId xmlns:a16="http://schemas.microsoft.com/office/drawing/2014/main" id="{FB7E5962-0512-48E5-AC72-812C0404449D}"/>
            </a:ext>
          </a:extLst>
        </xdr:cNvPr>
        <xdr:cNvSpPr/>
      </xdr:nvSpPr>
      <xdr:spPr>
        <a:xfrm>
          <a:off x="4124325" y="9448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0BDF346-349D-4CD0-8030-9A85C06CCAE1}"/>
            </a:ext>
          </a:extLst>
        </xdr:cNvPr>
        <xdr:cNvSpPr txBox="1"/>
      </xdr:nvSpPr>
      <xdr:spPr>
        <a:xfrm>
          <a:off x="4219575" y="930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192" name="楕円 191">
          <a:extLst>
            <a:ext uri="{FF2B5EF4-FFF2-40B4-BE49-F238E27FC236}">
              <a16:creationId xmlns:a16="http://schemas.microsoft.com/office/drawing/2014/main" id="{66B9C7D2-4EC9-43C6-A3C9-485600F9E381}"/>
            </a:ext>
          </a:extLst>
        </xdr:cNvPr>
        <xdr:cNvSpPr/>
      </xdr:nvSpPr>
      <xdr:spPr>
        <a:xfrm>
          <a:off x="3381375" y="9201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58</xdr:row>
      <xdr:rowOff>95250</xdr:rowOff>
    </xdr:to>
    <xdr:cxnSp macro="">
      <xdr:nvCxnSpPr>
        <xdr:cNvPr id="193" name="直線コネクタ 192">
          <a:extLst>
            <a:ext uri="{FF2B5EF4-FFF2-40B4-BE49-F238E27FC236}">
              <a16:creationId xmlns:a16="http://schemas.microsoft.com/office/drawing/2014/main" id="{4D964588-8BF3-41AD-B7B9-769D809E7654}"/>
            </a:ext>
          </a:extLst>
        </xdr:cNvPr>
        <xdr:cNvCxnSpPr/>
      </xdr:nvCxnSpPr>
      <xdr:spPr>
        <a:xfrm>
          <a:off x="3429000" y="9239250"/>
          <a:ext cx="75247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94" name="楕円 193">
          <a:extLst>
            <a:ext uri="{FF2B5EF4-FFF2-40B4-BE49-F238E27FC236}">
              <a16:creationId xmlns:a16="http://schemas.microsoft.com/office/drawing/2014/main" id="{EC5B7AD8-131D-4B3F-82F4-A142B23B3BA7}"/>
            </a:ext>
          </a:extLst>
        </xdr:cNvPr>
        <xdr:cNvSpPr/>
      </xdr:nvSpPr>
      <xdr:spPr>
        <a:xfrm>
          <a:off x="2571750" y="928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0</xdr:rowOff>
    </xdr:from>
    <xdr:to>
      <xdr:col>19</xdr:col>
      <xdr:colOff>177800</xdr:colOff>
      <xdr:row>57</xdr:row>
      <xdr:rowOff>95250</xdr:rowOff>
    </xdr:to>
    <xdr:cxnSp macro="">
      <xdr:nvCxnSpPr>
        <xdr:cNvPr id="195" name="直線コネクタ 194">
          <a:extLst>
            <a:ext uri="{FF2B5EF4-FFF2-40B4-BE49-F238E27FC236}">
              <a16:creationId xmlns:a16="http://schemas.microsoft.com/office/drawing/2014/main" id="{D20B8349-533B-4082-A68F-BE6529D63DE4}"/>
            </a:ext>
          </a:extLst>
        </xdr:cNvPr>
        <xdr:cNvCxnSpPr/>
      </xdr:nvCxnSpPr>
      <xdr:spPr>
        <a:xfrm flipV="1">
          <a:off x="2619375" y="9239250"/>
          <a:ext cx="8096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116840</xdr:rowOff>
    </xdr:from>
    <xdr:to>
      <xdr:col>10</xdr:col>
      <xdr:colOff>165100</xdr:colOff>
      <xdr:row>58</xdr:row>
      <xdr:rowOff>46990</xdr:rowOff>
    </xdr:to>
    <xdr:sp macro="" textlink="">
      <xdr:nvSpPr>
        <xdr:cNvPr id="196" name="楕円 195">
          <a:extLst>
            <a:ext uri="{FF2B5EF4-FFF2-40B4-BE49-F238E27FC236}">
              <a16:creationId xmlns:a16="http://schemas.microsoft.com/office/drawing/2014/main" id="{989DAD84-97C3-436E-B9C6-BD85FF490080}"/>
            </a:ext>
          </a:extLst>
        </xdr:cNvPr>
        <xdr:cNvSpPr/>
      </xdr:nvSpPr>
      <xdr:spPr>
        <a:xfrm>
          <a:off x="1781175" y="9356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57</xdr:row>
      <xdr:rowOff>167640</xdr:rowOff>
    </xdr:to>
    <xdr:cxnSp macro="">
      <xdr:nvCxnSpPr>
        <xdr:cNvPr id="197" name="直線コネクタ 196">
          <a:extLst>
            <a:ext uri="{FF2B5EF4-FFF2-40B4-BE49-F238E27FC236}">
              <a16:creationId xmlns:a16="http://schemas.microsoft.com/office/drawing/2014/main" id="{69E00919-9334-40E3-86F8-DEE800DCB594}"/>
            </a:ext>
          </a:extLst>
        </xdr:cNvPr>
        <xdr:cNvCxnSpPr/>
      </xdr:nvCxnSpPr>
      <xdr:spPr>
        <a:xfrm flipV="1">
          <a:off x="1828800" y="9334500"/>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xdr:rowOff>
    </xdr:from>
    <xdr:to>
      <xdr:col>6</xdr:col>
      <xdr:colOff>38100</xdr:colOff>
      <xdr:row>58</xdr:row>
      <xdr:rowOff>106045</xdr:rowOff>
    </xdr:to>
    <xdr:sp macro="" textlink="">
      <xdr:nvSpPr>
        <xdr:cNvPr id="198" name="楕円 197">
          <a:extLst>
            <a:ext uri="{FF2B5EF4-FFF2-40B4-BE49-F238E27FC236}">
              <a16:creationId xmlns:a16="http://schemas.microsoft.com/office/drawing/2014/main" id="{956FE2DD-32EB-4CF7-8CA3-EB7872A39E34}"/>
            </a:ext>
          </a:extLst>
        </xdr:cNvPr>
        <xdr:cNvSpPr/>
      </xdr:nvSpPr>
      <xdr:spPr>
        <a:xfrm>
          <a:off x="981075" y="9408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167640</xdr:rowOff>
    </xdr:from>
    <xdr:to>
      <xdr:col>10</xdr:col>
      <xdr:colOff>114300</xdr:colOff>
      <xdr:row>58</xdr:row>
      <xdr:rowOff>55245</xdr:rowOff>
    </xdr:to>
    <xdr:cxnSp macro="">
      <xdr:nvCxnSpPr>
        <xdr:cNvPr id="199" name="直線コネクタ 198">
          <a:extLst>
            <a:ext uri="{FF2B5EF4-FFF2-40B4-BE49-F238E27FC236}">
              <a16:creationId xmlns:a16="http://schemas.microsoft.com/office/drawing/2014/main" id="{60394AA0-9761-4925-8349-241D06FD2A17}"/>
            </a:ext>
          </a:extLst>
        </xdr:cNvPr>
        <xdr:cNvCxnSpPr/>
      </xdr:nvCxnSpPr>
      <xdr:spPr>
        <a:xfrm flipV="1">
          <a:off x="1028700" y="9403715"/>
          <a:ext cx="8001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3CD02C3-7F71-4820-A226-5DE6A708BEAC}"/>
            </a:ext>
          </a:extLst>
        </xdr:cNvPr>
        <xdr:cNvSpPr txBox="1"/>
      </xdr:nvSpPr>
      <xdr:spPr>
        <a:xfrm>
          <a:off x="3239144" y="978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DA749A3-6174-470F-AE8B-C3751E1499BD}"/>
            </a:ext>
          </a:extLst>
        </xdr:cNvPr>
        <xdr:cNvSpPr txBox="1"/>
      </xdr:nvSpPr>
      <xdr:spPr>
        <a:xfrm>
          <a:off x="2439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EE60587-4F88-4367-B67D-4F6862BDC05E}"/>
            </a:ext>
          </a:extLst>
        </xdr:cNvPr>
        <xdr:cNvSpPr txBox="1"/>
      </xdr:nvSpPr>
      <xdr:spPr>
        <a:xfrm>
          <a:off x="1648469"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0CF0A57-E83A-4782-BBCE-94C7F6CAD3A7}"/>
            </a:ext>
          </a:extLst>
        </xdr:cNvPr>
        <xdr:cNvSpPr txBox="1"/>
      </xdr:nvSpPr>
      <xdr:spPr>
        <a:xfrm>
          <a:off x="848369"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67327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BDE0AF6-DCB3-44A6-AF28-E1D8A7A4AEFA}"/>
            </a:ext>
          </a:extLst>
        </xdr:cNvPr>
        <xdr:cNvSpPr txBox="1"/>
      </xdr:nvSpPr>
      <xdr:spPr>
        <a:xfrm>
          <a:off x="3239144" y="897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7FD4B31-58C2-42BE-BA64-2E5643A5BB7D}"/>
            </a:ext>
          </a:extLst>
        </xdr:cNvPr>
        <xdr:cNvSpPr txBox="1"/>
      </xdr:nvSpPr>
      <xdr:spPr>
        <a:xfrm>
          <a:off x="2439044"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63517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A1A23C8-F1D9-4AAC-BE5B-1F9A99B0519B}"/>
            </a:ext>
          </a:extLst>
        </xdr:cNvPr>
        <xdr:cNvSpPr txBox="1"/>
      </xdr:nvSpPr>
      <xdr:spPr>
        <a:xfrm>
          <a:off x="1648469" y="914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122572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7378E10-DFE7-46D8-969A-D2BB01F57F72}"/>
            </a:ext>
          </a:extLst>
        </xdr:cNvPr>
        <xdr:cNvSpPr txBox="1"/>
      </xdr:nvSpPr>
      <xdr:spPr>
        <a:xfrm>
          <a:off x="848369" y="920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66A18CA-DBDB-4487-A9F6-B6E3E7E38F7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1A871B6-ED9F-4DED-9EF1-0040CD0780E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4338A78-55A0-4767-954B-6D61760DBC2E}"/>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7C796A9-6A45-4766-9BCC-F65F2CC24ECD}"/>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4312D90-5DE2-4F80-A4FF-5E97ABB6A9F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6A4F301-16FB-4C15-846D-4381A64CF3A1}"/>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63166FE-9987-48B5-A8AB-BBDB9F449A2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C5509A9-EC58-40B9-A346-FA83DCCA7BF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08F5ECF-5EEF-402A-B5FB-26C084725DB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644846C-873F-40B4-8E83-7570CEEACB7B}"/>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B03C4A5-0354-4B2E-8749-34D05A076D00}"/>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1E9F772-715C-4ED4-A9A0-C89BDACF22A7}"/>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434C070-354D-4BE8-AE70-7EA13AA3654E}"/>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E1B466B8-577D-44B2-B176-47DACB6C7F26}"/>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6FE0E18-5BB8-479A-B41A-810304E9BBC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0175E6F-FA45-41C3-8994-3A36D49BA68B}"/>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BC692A5-E271-4714-B770-6472A21636C1}"/>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317987A8-84F3-4CD8-BF4F-03A217BA5514}"/>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DCB5966-A0D2-4929-98F7-4F74FAB57F46}"/>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C42325A3-98F9-473E-A4F1-0CFCB32FD739}"/>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142A8AC-B530-4A41-9D47-E70D9844ED6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C75729C8-F7F2-4A0C-8339-83A6CC4CB91C}"/>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D5991CB-CFD9-4711-98B1-C998B2679DFE}"/>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31" name="直線コネクタ 230">
          <a:extLst>
            <a:ext uri="{FF2B5EF4-FFF2-40B4-BE49-F238E27FC236}">
              <a16:creationId xmlns:a16="http://schemas.microsoft.com/office/drawing/2014/main" id="{735FA41D-89DF-4532-A0DE-870C3379F5E6}"/>
            </a:ext>
          </a:extLst>
        </xdr:cNvPr>
        <xdr:cNvCxnSpPr/>
      </xdr:nvCxnSpPr>
      <xdr:spPr>
        <a:xfrm flipV="1">
          <a:off x="9429115" y="9055999"/>
          <a:ext cx="0" cy="138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F7682D36-97D1-4C04-A57F-CDACFFF4B022}"/>
            </a:ext>
          </a:extLst>
        </xdr:cNvPr>
        <xdr:cNvSpPr txBox="1"/>
      </xdr:nvSpPr>
      <xdr:spPr>
        <a:xfrm>
          <a:off x="9467850" y="10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3" name="直線コネクタ 232">
          <a:extLst>
            <a:ext uri="{FF2B5EF4-FFF2-40B4-BE49-F238E27FC236}">
              <a16:creationId xmlns:a16="http://schemas.microsoft.com/office/drawing/2014/main" id="{229807EC-B269-47D0-91E9-7A068C664055}"/>
            </a:ext>
          </a:extLst>
        </xdr:cNvPr>
        <xdr:cNvCxnSpPr/>
      </xdr:nvCxnSpPr>
      <xdr:spPr>
        <a:xfrm>
          <a:off x="9363075" y="104410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6ABC19-4E64-45D1-B8E6-87BB4154D1CB}"/>
            </a:ext>
          </a:extLst>
        </xdr:cNvPr>
        <xdr:cNvSpPr txBox="1"/>
      </xdr:nvSpPr>
      <xdr:spPr>
        <a:xfrm>
          <a:off x="9467850" y="884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5" name="直線コネクタ 234">
          <a:extLst>
            <a:ext uri="{FF2B5EF4-FFF2-40B4-BE49-F238E27FC236}">
              <a16:creationId xmlns:a16="http://schemas.microsoft.com/office/drawing/2014/main" id="{2D1987D1-FA60-49FA-AA29-CB3E38FDCB24}"/>
            </a:ext>
          </a:extLst>
        </xdr:cNvPr>
        <xdr:cNvCxnSpPr/>
      </xdr:nvCxnSpPr>
      <xdr:spPr>
        <a:xfrm>
          <a:off x="9363075" y="90559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800C2C00-2589-4D81-841B-4AE60CFD7A4C}"/>
            </a:ext>
          </a:extLst>
        </xdr:cNvPr>
        <xdr:cNvSpPr txBox="1"/>
      </xdr:nvSpPr>
      <xdr:spPr>
        <a:xfrm>
          <a:off x="9467850" y="990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7" name="フローチャート: 判断 236">
          <a:extLst>
            <a:ext uri="{FF2B5EF4-FFF2-40B4-BE49-F238E27FC236}">
              <a16:creationId xmlns:a16="http://schemas.microsoft.com/office/drawing/2014/main" id="{38F12617-C166-4EF8-8E74-3008735AC81A}"/>
            </a:ext>
          </a:extLst>
        </xdr:cNvPr>
        <xdr:cNvSpPr/>
      </xdr:nvSpPr>
      <xdr:spPr>
        <a:xfrm>
          <a:off x="9401175" y="1004574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8" name="フローチャート: 判断 237">
          <a:extLst>
            <a:ext uri="{FF2B5EF4-FFF2-40B4-BE49-F238E27FC236}">
              <a16:creationId xmlns:a16="http://schemas.microsoft.com/office/drawing/2014/main" id="{47606D47-671F-4B48-AE9C-DBC22AC48752}"/>
            </a:ext>
          </a:extLst>
        </xdr:cNvPr>
        <xdr:cNvSpPr/>
      </xdr:nvSpPr>
      <xdr:spPr>
        <a:xfrm>
          <a:off x="8639175" y="100468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9" name="フローチャート: 判断 238">
          <a:extLst>
            <a:ext uri="{FF2B5EF4-FFF2-40B4-BE49-F238E27FC236}">
              <a16:creationId xmlns:a16="http://schemas.microsoft.com/office/drawing/2014/main" id="{1EB0F8A2-496C-4A9F-8EE9-0B0FF8B7531E}"/>
            </a:ext>
          </a:extLst>
        </xdr:cNvPr>
        <xdr:cNvSpPr/>
      </xdr:nvSpPr>
      <xdr:spPr>
        <a:xfrm>
          <a:off x="7839075" y="10056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40" name="フローチャート: 判断 239">
          <a:extLst>
            <a:ext uri="{FF2B5EF4-FFF2-40B4-BE49-F238E27FC236}">
              <a16:creationId xmlns:a16="http://schemas.microsoft.com/office/drawing/2014/main" id="{257A443C-BD94-4BA6-9305-E7F07A1950AE}"/>
            </a:ext>
          </a:extLst>
        </xdr:cNvPr>
        <xdr:cNvSpPr/>
      </xdr:nvSpPr>
      <xdr:spPr>
        <a:xfrm>
          <a:off x="7029450" y="100460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41" name="フローチャート: 判断 240">
          <a:extLst>
            <a:ext uri="{FF2B5EF4-FFF2-40B4-BE49-F238E27FC236}">
              <a16:creationId xmlns:a16="http://schemas.microsoft.com/office/drawing/2014/main" id="{1B8EE987-9F06-43F1-9025-EA2B1A7528BB}"/>
            </a:ext>
          </a:extLst>
        </xdr:cNvPr>
        <xdr:cNvSpPr/>
      </xdr:nvSpPr>
      <xdr:spPr>
        <a:xfrm>
          <a:off x="6238875" y="10057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FDA99F-314B-4EBD-B07C-A6821F77E5FF}"/>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6C5008-8BA8-441E-830F-C65E3C4AB25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625E59F-DE69-46DC-8497-5D3B486ED98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741DC28-1A44-4A4A-ABC1-9A8C1D6B88B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89007D6-7AD4-4ECC-A414-F7B0434DB7DC}"/>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3718</xdr:rowOff>
    </xdr:from>
    <xdr:to>
      <xdr:col>55</xdr:col>
      <xdr:colOff>50800</xdr:colOff>
      <xdr:row>64</xdr:row>
      <xdr:rowOff>105318</xdr:rowOff>
    </xdr:to>
    <xdr:sp macro="" textlink="">
      <xdr:nvSpPr>
        <xdr:cNvPr id="247" name="楕円 246">
          <a:extLst>
            <a:ext uri="{FF2B5EF4-FFF2-40B4-BE49-F238E27FC236}">
              <a16:creationId xmlns:a16="http://schemas.microsoft.com/office/drawing/2014/main" id="{89653DA1-8A38-4D50-98D1-221E07BF1CC1}"/>
            </a:ext>
          </a:extLst>
        </xdr:cNvPr>
        <xdr:cNvSpPr/>
      </xdr:nvSpPr>
      <xdr:spPr>
        <a:xfrm>
          <a:off x="9401175" y="103796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90095</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BF980A86-A00D-4614-87EA-DF9F69B7D241}"/>
            </a:ext>
          </a:extLst>
        </xdr:cNvPr>
        <xdr:cNvSpPr txBox="1"/>
      </xdr:nvSpPr>
      <xdr:spPr>
        <a:xfrm>
          <a:off x="9467850" y="102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166721</xdr:rowOff>
    </xdr:from>
    <xdr:to>
      <xdr:col>50</xdr:col>
      <xdr:colOff>165100</xdr:colOff>
      <xdr:row>64</xdr:row>
      <xdr:rowOff>96871</xdr:rowOff>
    </xdr:to>
    <xdr:sp macro="" textlink="">
      <xdr:nvSpPr>
        <xdr:cNvPr id="249" name="楕円 248">
          <a:extLst>
            <a:ext uri="{FF2B5EF4-FFF2-40B4-BE49-F238E27FC236}">
              <a16:creationId xmlns:a16="http://schemas.microsoft.com/office/drawing/2014/main" id="{ED26C29F-1752-4D97-A185-2CD0D82BF810}"/>
            </a:ext>
          </a:extLst>
        </xdr:cNvPr>
        <xdr:cNvSpPr/>
      </xdr:nvSpPr>
      <xdr:spPr>
        <a:xfrm>
          <a:off x="8639175" y="103743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46071</xdr:rowOff>
    </xdr:from>
    <xdr:to>
      <xdr:col>55</xdr:col>
      <xdr:colOff>0</xdr:colOff>
      <xdr:row>64</xdr:row>
      <xdr:rowOff>54518</xdr:rowOff>
    </xdr:to>
    <xdr:cxnSp macro="">
      <xdr:nvCxnSpPr>
        <xdr:cNvPr id="250" name="直線コネクタ 249">
          <a:extLst>
            <a:ext uri="{FF2B5EF4-FFF2-40B4-BE49-F238E27FC236}">
              <a16:creationId xmlns:a16="http://schemas.microsoft.com/office/drawing/2014/main" id="{20E54939-8790-4D8B-8EED-75EC03310A71}"/>
            </a:ext>
          </a:extLst>
        </xdr:cNvPr>
        <xdr:cNvCxnSpPr/>
      </xdr:nvCxnSpPr>
      <xdr:spPr>
        <a:xfrm>
          <a:off x="8686800" y="10421971"/>
          <a:ext cx="74295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529</xdr:rowOff>
    </xdr:from>
    <xdr:to>
      <xdr:col>46</xdr:col>
      <xdr:colOff>38100</xdr:colOff>
      <xdr:row>64</xdr:row>
      <xdr:rowOff>102129</xdr:rowOff>
    </xdr:to>
    <xdr:sp macro="" textlink="">
      <xdr:nvSpPr>
        <xdr:cNvPr id="251" name="楕円 250">
          <a:extLst>
            <a:ext uri="{FF2B5EF4-FFF2-40B4-BE49-F238E27FC236}">
              <a16:creationId xmlns:a16="http://schemas.microsoft.com/office/drawing/2014/main" id="{55ABEB38-C13A-4CC0-8879-3288A375BB5C}"/>
            </a:ext>
          </a:extLst>
        </xdr:cNvPr>
        <xdr:cNvSpPr/>
      </xdr:nvSpPr>
      <xdr:spPr>
        <a:xfrm>
          <a:off x="7839075" y="103732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46071</xdr:rowOff>
    </xdr:from>
    <xdr:to>
      <xdr:col>50</xdr:col>
      <xdr:colOff>114300</xdr:colOff>
      <xdr:row>64</xdr:row>
      <xdr:rowOff>51329</xdr:rowOff>
    </xdr:to>
    <xdr:cxnSp macro="">
      <xdr:nvCxnSpPr>
        <xdr:cNvPr id="252" name="直線コネクタ 251">
          <a:extLst>
            <a:ext uri="{FF2B5EF4-FFF2-40B4-BE49-F238E27FC236}">
              <a16:creationId xmlns:a16="http://schemas.microsoft.com/office/drawing/2014/main" id="{85C2AC70-6E29-45BF-B372-DD86A25D6046}"/>
            </a:ext>
          </a:extLst>
        </xdr:cNvPr>
        <xdr:cNvCxnSpPr/>
      </xdr:nvCxnSpPr>
      <xdr:spPr>
        <a:xfrm flipV="1">
          <a:off x="7886700" y="104219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3782</xdr:rowOff>
    </xdr:from>
    <xdr:to>
      <xdr:col>41</xdr:col>
      <xdr:colOff>101600</xdr:colOff>
      <xdr:row>64</xdr:row>
      <xdr:rowOff>105382</xdr:rowOff>
    </xdr:to>
    <xdr:sp macro="" textlink="">
      <xdr:nvSpPr>
        <xdr:cNvPr id="253" name="楕円 252">
          <a:extLst>
            <a:ext uri="{FF2B5EF4-FFF2-40B4-BE49-F238E27FC236}">
              <a16:creationId xmlns:a16="http://schemas.microsoft.com/office/drawing/2014/main" id="{B6F41D86-5774-497F-849B-C9BA787D793F}"/>
            </a:ext>
          </a:extLst>
        </xdr:cNvPr>
        <xdr:cNvSpPr/>
      </xdr:nvSpPr>
      <xdr:spPr>
        <a:xfrm>
          <a:off x="7029450" y="103796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51329</xdr:rowOff>
    </xdr:from>
    <xdr:to>
      <xdr:col>45</xdr:col>
      <xdr:colOff>177800</xdr:colOff>
      <xdr:row>64</xdr:row>
      <xdr:rowOff>54582</xdr:rowOff>
    </xdr:to>
    <xdr:cxnSp macro="">
      <xdr:nvCxnSpPr>
        <xdr:cNvPr id="254" name="直線コネクタ 253">
          <a:extLst>
            <a:ext uri="{FF2B5EF4-FFF2-40B4-BE49-F238E27FC236}">
              <a16:creationId xmlns:a16="http://schemas.microsoft.com/office/drawing/2014/main" id="{5BBD414A-4226-4B76-AEE4-BB3CCF939840}"/>
            </a:ext>
          </a:extLst>
        </xdr:cNvPr>
        <xdr:cNvCxnSpPr/>
      </xdr:nvCxnSpPr>
      <xdr:spPr>
        <a:xfrm flipV="1">
          <a:off x="7077075" y="10420879"/>
          <a:ext cx="809625"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6145</xdr:rowOff>
    </xdr:from>
    <xdr:to>
      <xdr:col>36</xdr:col>
      <xdr:colOff>165100</xdr:colOff>
      <xdr:row>64</xdr:row>
      <xdr:rowOff>107745</xdr:rowOff>
    </xdr:to>
    <xdr:sp macro="" textlink="">
      <xdr:nvSpPr>
        <xdr:cNvPr id="255" name="楕円 254">
          <a:extLst>
            <a:ext uri="{FF2B5EF4-FFF2-40B4-BE49-F238E27FC236}">
              <a16:creationId xmlns:a16="http://schemas.microsoft.com/office/drawing/2014/main" id="{0874B7E9-7359-43F1-8197-89B63E18BA7D}"/>
            </a:ext>
          </a:extLst>
        </xdr:cNvPr>
        <xdr:cNvSpPr/>
      </xdr:nvSpPr>
      <xdr:spPr>
        <a:xfrm>
          <a:off x="6238875" y="10382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54582</xdr:rowOff>
    </xdr:from>
    <xdr:to>
      <xdr:col>41</xdr:col>
      <xdr:colOff>50800</xdr:colOff>
      <xdr:row>64</xdr:row>
      <xdr:rowOff>56945</xdr:rowOff>
    </xdr:to>
    <xdr:cxnSp macro="">
      <xdr:nvCxnSpPr>
        <xdr:cNvPr id="256" name="直線コネクタ 255">
          <a:extLst>
            <a:ext uri="{FF2B5EF4-FFF2-40B4-BE49-F238E27FC236}">
              <a16:creationId xmlns:a16="http://schemas.microsoft.com/office/drawing/2014/main" id="{0CA62DBC-4BB4-421B-AB0C-D7EBBE02E07B}"/>
            </a:ext>
          </a:extLst>
        </xdr:cNvPr>
        <xdr:cNvCxnSpPr/>
      </xdr:nvCxnSpPr>
      <xdr:spPr>
        <a:xfrm flipV="1">
          <a:off x="6286500" y="10427307"/>
          <a:ext cx="790575"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4B68075A-CC9A-40E0-ABB3-7C5728E5357B}"/>
            </a:ext>
          </a:extLst>
        </xdr:cNvPr>
        <xdr:cNvSpPr txBox="1"/>
      </xdr:nvSpPr>
      <xdr:spPr>
        <a:xfrm>
          <a:off x="8429136" y="98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5DBFBD56-4609-4A6C-956D-A935F27635BF}"/>
            </a:ext>
          </a:extLst>
        </xdr:cNvPr>
        <xdr:cNvSpPr txBox="1"/>
      </xdr:nvSpPr>
      <xdr:spPr>
        <a:xfrm>
          <a:off x="7648086" y="985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C270B9FD-4C4D-476C-80CE-7A3117A07134}"/>
            </a:ext>
          </a:extLst>
        </xdr:cNvPr>
        <xdr:cNvSpPr txBox="1"/>
      </xdr:nvSpPr>
      <xdr:spPr>
        <a:xfrm>
          <a:off x="6847986" y="98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B215FD13-760F-434F-8BB0-7DF212E833D5}"/>
            </a:ext>
          </a:extLst>
        </xdr:cNvPr>
        <xdr:cNvSpPr txBox="1"/>
      </xdr:nvSpPr>
      <xdr:spPr>
        <a:xfrm>
          <a:off x="6038361" y="98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87998</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3858FAAC-EF56-41F7-8B31-3A56393A691E}"/>
            </a:ext>
          </a:extLst>
        </xdr:cNvPr>
        <xdr:cNvSpPr txBox="1"/>
      </xdr:nvSpPr>
      <xdr:spPr>
        <a:xfrm>
          <a:off x="8458278" y="104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93256</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9DFE2529-C1DF-4824-992F-5FE81FE8B147}"/>
            </a:ext>
          </a:extLst>
        </xdr:cNvPr>
        <xdr:cNvSpPr txBox="1"/>
      </xdr:nvSpPr>
      <xdr:spPr>
        <a:xfrm>
          <a:off x="7677228" y="1046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96509</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AF691179-32F5-4107-B9EE-C1AE5DDB93DE}"/>
            </a:ext>
          </a:extLst>
        </xdr:cNvPr>
        <xdr:cNvSpPr txBox="1"/>
      </xdr:nvSpPr>
      <xdr:spPr>
        <a:xfrm>
          <a:off x="6867603" y="104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98872</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417D963E-E2F2-4597-8135-5ED5EC0F4911}"/>
            </a:ext>
          </a:extLst>
        </xdr:cNvPr>
        <xdr:cNvSpPr txBox="1"/>
      </xdr:nvSpPr>
      <xdr:spPr>
        <a:xfrm>
          <a:off x="6067503" y="1047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DF8B59A-CA94-4298-915D-A98F481A39F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0CE9B7F-7804-475F-AA24-69E6DB91E61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927FBF2-BD16-43E7-871B-632E0FBE811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D727A7A-CD7D-4965-B55B-B0930C716DCB}"/>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943B362-EB30-4400-AEB9-C5D39027A3D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8A12591-2C14-4C16-857D-E0457A183940}"/>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3E09B00-92CF-407D-9DCF-9921C5BA37B7}"/>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3C9B526-2517-4211-BBDB-A9DF6A3C831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209ECB9-2C22-4D1D-BDE5-F5E50E7C82CF}"/>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042B98B-52CD-4D48-8A1B-6E2E926C15D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A7B7842-6F79-4B51-81A0-E85517FDC782}"/>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1BA7280-B0A2-4763-B751-24FD72580CAC}"/>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5BD44917-88A5-4DB2-96D3-0F57F58884BA}"/>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C73A864-7ABA-4905-9D3E-6FE4826D1A49}"/>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F3720F06-0475-4AC4-8904-5850B76AE2AE}"/>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187911A-BFAB-4E6F-8567-12735E3C10A2}"/>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F4B5B74F-58D8-443C-99C8-F4AB8EF19530}"/>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47B23F21-7A06-49C1-A0F0-5F2811FA48E5}"/>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98788D6-79B4-45E3-AA6C-07AA943B08E0}"/>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BA8D3BF-0F75-4B2D-A25B-FAF608CA8E31}"/>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148A33A1-CC7D-49C2-906E-FC62BF926820}"/>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1CC77D6-CAB7-4332-BCFA-E32C49737DF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C178F4EC-BFBD-4275-9E84-E1187F567A6A}"/>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A50A40D-4CA1-47E1-A51C-5E035EA2A399}"/>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C59A333E-A5EA-442D-8302-2FA8EEA48705}"/>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211E257-EAC9-4435-89FE-8EC346C4B0F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91" name="直線コネクタ 290">
          <a:extLst>
            <a:ext uri="{FF2B5EF4-FFF2-40B4-BE49-F238E27FC236}">
              <a16:creationId xmlns:a16="http://schemas.microsoft.com/office/drawing/2014/main" id="{1629B02F-DA85-47CC-91E0-E21445BAD1AE}"/>
            </a:ext>
          </a:extLst>
        </xdr:cNvPr>
        <xdr:cNvCxnSpPr/>
      </xdr:nvCxnSpPr>
      <xdr:spPr>
        <a:xfrm flipV="1">
          <a:off x="4180840" y="12602301"/>
          <a:ext cx="0" cy="132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2" name="【公営住宅】&#10;有形固定資産減価償却率最小値テキスト">
          <a:extLst>
            <a:ext uri="{FF2B5EF4-FFF2-40B4-BE49-F238E27FC236}">
              <a16:creationId xmlns:a16="http://schemas.microsoft.com/office/drawing/2014/main" id="{C11D7165-7780-4708-8F57-A890433152DA}"/>
            </a:ext>
          </a:extLst>
        </xdr:cNvPr>
        <xdr:cNvSpPr txBox="1"/>
      </xdr:nvSpPr>
      <xdr:spPr>
        <a:xfrm>
          <a:off x="4219575" y="1392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3" name="直線コネクタ 292">
          <a:extLst>
            <a:ext uri="{FF2B5EF4-FFF2-40B4-BE49-F238E27FC236}">
              <a16:creationId xmlns:a16="http://schemas.microsoft.com/office/drawing/2014/main" id="{37DF5582-2A69-4D47-9E92-4A838E435140}"/>
            </a:ext>
          </a:extLst>
        </xdr:cNvPr>
        <xdr:cNvCxnSpPr/>
      </xdr:nvCxnSpPr>
      <xdr:spPr>
        <a:xfrm>
          <a:off x="4105275" y="139239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95D03606-1630-4854-80BF-DDC61C10B858}"/>
            </a:ext>
          </a:extLst>
        </xdr:cNvPr>
        <xdr:cNvSpPr txBox="1"/>
      </xdr:nvSpPr>
      <xdr:spPr>
        <a:xfrm>
          <a:off x="4219575" y="123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5" name="直線コネクタ 294">
          <a:extLst>
            <a:ext uri="{FF2B5EF4-FFF2-40B4-BE49-F238E27FC236}">
              <a16:creationId xmlns:a16="http://schemas.microsoft.com/office/drawing/2014/main" id="{C47E1E9A-3B64-4669-9C29-D02731D6944C}"/>
            </a:ext>
          </a:extLst>
        </xdr:cNvPr>
        <xdr:cNvCxnSpPr/>
      </xdr:nvCxnSpPr>
      <xdr:spPr>
        <a:xfrm>
          <a:off x="4105275" y="126023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F7E68676-FEA6-43FC-84CB-B4259EB54060}"/>
            </a:ext>
          </a:extLst>
        </xdr:cNvPr>
        <xdr:cNvSpPr txBox="1"/>
      </xdr:nvSpPr>
      <xdr:spPr>
        <a:xfrm>
          <a:off x="4219575" y="13210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7" name="フローチャート: 判断 296">
          <a:extLst>
            <a:ext uri="{FF2B5EF4-FFF2-40B4-BE49-F238E27FC236}">
              <a16:creationId xmlns:a16="http://schemas.microsoft.com/office/drawing/2014/main" id="{C9F64C76-A171-43CF-A16A-5296FCC6906E}"/>
            </a:ext>
          </a:extLst>
        </xdr:cNvPr>
        <xdr:cNvSpPr/>
      </xdr:nvSpPr>
      <xdr:spPr>
        <a:xfrm>
          <a:off x="4124325" y="133562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8" name="フローチャート: 判断 297">
          <a:extLst>
            <a:ext uri="{FF2B5EF4-FFF2-40B4-BE49-F238E27FC236}">
              <a16:creationId xmlns:a16="http://schemas.microsoft.com/office/drawing/2014/main" id="{77236D02-5CE0-48C9-9027-15761AE81646}"/>
            </a:ext>
          </a:extLst>
        </xdr:cNvPr>
        <xdr:cNvSpPr/>
      </xdr:nvSpPr>
      <xdr:spPr>
        <a:xfrm>
          <a:off x="3381375" y="133269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9" name="フローチャート: 判断 298">
          <a:extLst>
            <a:ext uri="{FF2B5EF4-FFF2-40B4-BE49-F238E27FC236}">
              <a16:creationId xmlns:a16="http://schemas.microsoft.com/office/drawing/2014/main" id="{8D432E46-6D2E-49E9-A664-14AF05B5C98E}"/>
            </a:ext>
          </a:extLst>
        </xdr:cNvPr>
        <xdr:cNvSpPr/>
      </xdr:nvSpPr>
      <xdr:spPr>
        <a:xfrm>
          <a:off x="2571750" y="132974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300" name="フローチャート: 判断 299">
          <a:extLst>
            <a:ext uri="{FF2B5EF4-FFF2-40B4-BE49-F238E27FC236}">
              <a16:creationId xmlns:a16="http://schemas.microsoft.com/office/drawing/2014/main" id="{E63F1F6A-1C3D-4039-8B32-EBDD81B347E2}"/>
            </a:ext>
          </a:extLst>
        </xdr:cNvPr>
        <xdr:cNvSpPr/>
      </xdr:nvSpPr>
      <xdr:spPr>
        <a:xfrm>
          <a:off x="1781175" y="132710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301" name="フローチャート: 判断 300">
          <a:extLst>
            <a:ext uri="{FF2B5EF4-FFF2-40B4-BE49-F238E27FC236}">
              <a16:creationId xmlns:a16="http://schemas.microsoft.com/office/drawing/2014/main" id="{4A2352F0-9F80-4C77-AA43-34299D972333}"/>
            </a:ext>
          </a:extLst>
        </xdr:cNvPr>
        <xdr:cNvSpPr/>
      </xdr:nvSpPr>
      <xdr:spPr>
        <a:xfrm>
          <a:off x="981075" y="1324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6C71BF0-BD34-4CF9-A7BD-6AA52EE2D7DE}"/>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105AE2-1588-427C-8AE5-31870C1E766E}"/>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F7C1F16-5C53-499B-874A-D6E590E6D83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D026DD4-D0BA-430A-9C74-2B5D1C80D09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601CB91-C1A9-4878-8D06-8FBD67DACFB6}"/>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7" name="楕円 306">
          <a:extLst>
            <a:ext uri="{FF2B5EF4-FFF2-40B4-BE49-F238E27FC236}">
              <a16:creationId xmlns:a16="http://schemas.microsoft.com/office/drawing/2014/main" id="{4EA0B9CB-ABEC-4E7B-A184-FE7D7D9CEE51}"/>
            </a:ext>
          </a:extLst>
        </xdr:cNvPr>
        <xdr:cNvSpPr/>
      </xdr:nvSpPr>
      <xdr:spPr>
        <a:xfrm>
          <a:off x="4124325" y="13431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7A7763B1-9AC8-42DA-8BE6-9EB4D7F5EA55}"/>
            </a:ext>
          </a:extLst>
        </xdr:cNvPr>
        <xdr:cNvSpPr txBox="1"/>
      </xdr:nvSpPr>
      <xdr:spPr>
        <a:xfrm>
          <a:off x="4219575"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309" name="楕円 308">
          <a:extLst>
            <a:ext uri="{FF2B5EF4-FFF2-40B4-BE49-F238E27FC236}">
              <a16:creationId xmlns:a16="http://schemas.microsoft.com/office/drawing/2014/main" id="{40B63F42-0D15-47E3-BA4E-A16278FE8DA4}"/>
            </a:ext>
          </a:extLst>
        </xdr:cNvPr>
        <xdr:cNvSpPr/>
      </xdr:nvSpPr>
      <xdr:spPr>
        <a:xfrm>
          <a:off x="3381375" y="133758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83</xdr:row>
      <xdr:rowOff>26670</xdr:rowOff>
    </xdr:to>
    <xdr:cxnSp macro="">
      <xdr:nvCxnSpPr>
        <xdr:cNvPr id="310" name="直線コネクタ 309">
          <a:extLst>
            <a:ext uri="{FF2B5EF4-FFF2-40B4-BE49-F238E27FC236}">
              <a16:creationId xmlns:a16="http://schemas.microsoft.com/office/drawing/2014/main" id="{14154FCB-DA27-4784-BE9A-280FD6913916}"/>
            </a:ext>
          </a:extLst>
        </xdr:cNvPr>
        <xdr:cNvCxnSpPr/>
      </xdr:nvCxnSpPr>
      <xdr:spPr>
        <a:xfrm>
          <a:off x="3429000" y="13423446"/>
          <a:ext cx="75247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11" name="楕円 310">
          <a:extLst>
            <a:ext uri="{FF2B5EF4-FFF2-40B4-BE49-F238E27FC236}">
              <a16:creationId xmlns:a16="http://schemas.microsoft.com/office/drawing/2014/main" id="{9BE77AE0-E45D-41C0-B681-419158400818}"/>
            </a:ext>
          </a:extLst>
        </xdr:cNvPr>
        <xdr:cNvSpPr/>
      </xdr:nvSpPr>
      <xdr:spPr>
        <a:xfrm>
          <a:off x="2571750" y="133073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136071</xdr:rowOff>
    </xdr:to>
    <xdr:cxnSp macro="">
      <xdr:nvCxnSpPr>
        <xdr:cNvPr id="312" name="直線コネクタ 311">
          <a:extLst>
            <a:ext uri="{FF2B5EF4-FFF2-40B4-BE49-F238E27FC236}">
              <a16:creationId xmlns:a16="http://schemas.microsoft.com/office/drawing/2014/main" id="{BD181B9B-B1CF-4E45-A606-C8BB34E98D68}"/>
            </a:ext>
          </a:extLst>
        </xdr:cNvPr>
        <xdr:cNvCxnSpPr/>
      </xdr:nvCxnSpPr>
      <xdr:spPr>
        <a:xfrm>
          <a:off x="2619375" y="13354957"/>
          <a:ext cx="80962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142421</xdr:rowOff>
    </xdr:from>
    <xdr:to>
      <xdr:col>10</xdr:col>
      <xdr:colOff>165100</xdr:colOff>
      <xdr:row>82</xdr:row>
      <xdr:rowOff>72571</xdr:rowOff>
    </xdr:to>
    <xdr:sp macro="" textlink="">
      <xdr:nvSpPr>
        <xdr:cNvPr id="313" name="楕円 312">
          <a:extLst>
            <a:ext uri="{FF2B5EF4-FFF2-40B4-BE49-F238E27FC236}">
              <a16:creationId xmlns:a16="http://schemas.microsoft.com/office/drawing/2014/main" id="{FE77A5EF-6658-45B7-A330-93E36D3F4E14}"/>
            </a:ext>
          </a:extLst>
        </xdr:cNvPr>
        <xdr:cNvSpPr/>
      </xdr:nvSpPr>
      <xdr:spPr>
        <a:xfrm>
          <a:off x="1781175" y="132710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21771</xdr:rowOff>
    </xdr:from>
    <xdr:to>
      <xdr:col>15</xdr:col>
      <xdr:colOff>50800</xdr:colOff>
      <xdr:row>82</xdr:row>
      <xdr:rowOff>70757</xdr:rowOff>
    </xdr:to>
    <xdr:cxnSp macro="">
      <xdr:nvCxnSpPr>
        <xdr:cNvPr id="314" name="直線コネクタ 313">
          <a:extLst>
            <a:ext uri="{FF2B5EF4-FFF2-40B4-BE49-F238E27FC236}">
              <a16:creationId xmlns:a16="http://schemas.microsoft.com/office/drawing/2014/main" id="{695F869C-9694-483B-8C49-CDD61083639D}"/>
            </a:ext>
          </a:extLst>
        </xdr:cNvPr>
        <xdr:cNvCxnSpPr/>
      </xdr:nvCxnSpPr>
      <xdr:spPr>
        <a:xfrm>
          <a:off x="1828800" y="13309146"/>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5" name="楕円 314">
          <a:extLst>
            <a:ext uri="{FF2B5EF4-FFF2-40B4-BE49-F238E27FC236}">
              <a16:creationId xmlns:a16="http://schemas.microsoft.com/office/drawing/2014/main" id="{C32AF332-2F31-4695-B230-D81AFBC40B5D}"/>
            </a:ext>
          </a:extLst>
        </xdr:cNvPr>
        <xdr:cNvSpPr/>
      </xdr:nvSpPr>
      <xdr:spPr>
        <a:xfrm>
          <a:off x="981075" y="13189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21771</xdr:rowOff>
    </xdr:to>
    <xdr:cxnSp macro="">
      <xdr:nvCxnSpPr>
        <xdr:cNvPr id="316" name="直線コネクタ 315">
          <a:extLst>
            <a:ext uri="{FF2B5EF4-FFF2-40B4-BE49-F238E27FC236}">
              <a16:creationId xmlns:a16="http://schemas.microsoft.com/office/drawing/2014/main" id="{0E53A605-F2DF-4340-AC5E-383331FABD58}"/>
            </a:ext>
          </a:extLst>
        </xdr:cNvPr>
        <xdr:cNvCxnSpPr/>
      </xdr:nvCxnSpPr>
      <xdr:spPr>
        <a:xfrm>
          <a:off x="1028700" y="13246736"/>
          <a:ext cx="800100" cy="6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7" name="n_1aveValue【公営住宅】&#10;有形固定資産減価償却率">
          <a:extLst>
            <a:ext uri="{FF2B5EF4-FFF2-40B4-BE49-F238E27FC236}">
              <a16:creationId xmlns:a16="http://schemas.microsoft.com/office/drawing/2014/main" id="{3F049B69-F907-4F5C-8EE7-E037A84A0DF5}"/>
            </a:ext>
          </a:extLst>
        </xdr:cNvPr>
        <xdr:cNvSpPr txBox="1"/>
      </xdr:nvSpPr>
      <xdr:spPr>
        <a:xfrm>
          <a:off x="3239144"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8" name="n_2aveValue【公営住宅】&#10;有形固定資産減価償却率">
          <a:extLst>
            <a:ext uri="{FF2B5EF4-FFF2-40B4-BE49-F238E27FC236}">
              <a16:creationId xmlns:a16="http://schemas.microsoft.com/office/drawing/2014/main" id="{58BA3C2A-E3F1-409B-9A38-EC8F13D175A1}"/>
            </a:ext>
          </a:extLst>
        </xdr:cNvPr>
        <xdr:cNvSpPr txBox="1"/>
      </xdr:nvSpPr>
      <xdr:spPr>
        <a:xfrm>
          <a:off x="2439044" y="130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9" name="n_3aveValue【公営住宅】&#10;有形固定資産減価償却率">
          <a:extLst>
            <a:ext uri="{FF2B5EF4-FFF2-40B4-BE49-F238E27FC236}">
              <a16:creationId xmlns:a16="http://schemas.microsoft.com/office/drawing/2014/main" id="{2C2FDECC-A210-479E-A235-07879B3420EC}"/>
            </a:ext>
          </a:extLst>
        </xdr:cNvPr>
        <xdr:cNvSpPr txBox="1"/>
      </xdr:nvSpPr>
      <xdr:spPr>
        <a:xfrm>
          <a:off x="1648469" y="13354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20" name="n_4aveValue【公営住宅】&#10;有形固定資産減価償却率">
          <a:extLst>
            <a:ext uri="{FF2B5EF4-FFF2-40B4-BE49-F238E27FC236}">
              <a16:creationId xmlns:a16="http://schemas.microsoft.com/office/drawing/2014/main" id="{BB42CDAA-4B7B-4C14-B8F7-A4B096DA22B0}"/>
            </a:ext>
          </a:extLst>
        </xdr:cNvPr>
        <xdr:cNvSpPr txBox="1"/>
      </xdr:nvSpPr>
      <xdr:spPr>
        <a:xfrm>
          <a:off x="848369" y="1332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321" name="n_1mainValue【公営住宅】&#10;有形固定資産減価償却率">
          <a:extLst>
            <a:ext uri="{FF2B5EF4-FFF2-40B4-BE49-F238E27FC236}">
              <a16:creationId xmlns:a16="http://schemas.microsoft.com/office/drawing/2014/main" id="{28F35B8A-CB99-4384-8E0C-B48C1D4E86BA}"/>
            </a:ext>
          </a:extLst>
        </xdr:cNvPr>
        <xdr:cNvSpPr txBox="1"/>
      </xdr:nvSpPr>
      <xdr:spPr>
        <a:xfrm>
          <a:off x="3239144" y="1345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112684</xdr:rowOff>
    </xdr:from>
    <xdr:ext cx="405111" cy="259045"/>
    <xdr:sp macro="" textlink="">
      <xdr:nvSpPr>
        <xdr:cNvPr id="322" name="n_2mainValue【公営住宅】&#10;有形固定資産減価償却率">
          <a:extLst>
            <a:ext uri="{FF2B5EF4-FFF2-40B4-BE49-F238E27FC236}">
              <a16:creationId xmlns:a16="http://schemas.microsoft.com/office/drawing/2014/main" id="{D66448BD-4294-4D51-9452-D52B0C2B6DAE}"/>
            </a:ext>
          </a:extLst>
        </xdr:cNvPr>
        <xdr:cNvSpPr txBox="1"/>
      </xdr:nvSpPr>
      <xdr:spPr>
        <a:xfrm>
          <a:off x="2439044" y="1340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23" name="n_3mainValue【公営住宅】&#10;有形固定資産減価償却率">
          <a:extLst>
            <a:ext uri="{FF2B5EF4-FFF2-40B4-BE49-F238E27FC236}">
              <a16:creationId xmlns:a16="http://schemas.microsoft.com/office/drawing/2014/main" id="{1AB22545-FEAD-4B82-A764-A360B26309DE}"/>
            </a:ext>
          </a:extLst>
        </xdr:cNvPr>
        <xdr:cNvSpPr txBox="1"/>
      </xdr:nvSpPr>
      <xdr:spPr>
        <a:xfrm>
          <a:off x="1648469" y="1304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24" name="n_4mainValue【公営住宅】&#10;有形固定資産減価償却率">
          <a:extLst>
            <a:ext uri="{FF2B5EF4-FFF2-40B4-BE49-F238E27FC236}">
              <a16:creationId xmlns:a16="http://schemas.microsoft.com/office/drawing/2014/main" id="{2E97D7DA-0379-4CFF-826D-B421CCF81E8D}"/>
            </a:ext>
          </a:extLst>
        </xdr:cNvPr>
        <xdr:cNvSpPr txBox="1"/>
      </xdr:nvSpPr>
      <xdr:spPr>
        <a:xfrm>
          <a:off x="848369" y="1297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596DC3D-9AC8-4B87-A546-DF64D5D843E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0A4CD5E-FA5D-4096-BFE7-279DBFE2ED47}"/>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7A6CC5A-1ABD-4F23-82C7-15B8A0B3A2A0}"/>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6DEE722C-5382-4122-89BD-5D6F091DA0F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B1BCDB4-F700-4304-B96C-C5FBFED37D07}"/>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0523F73-05BF-46CC-8DE2-2504502C287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A3FC2130-39DA-4896-99A7-569D77AEBAD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C4D1C4E-4895-488D-AC36-0CE00A8CBA96}"/>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4AD42B62-FFBF-45C2-864D-3B6F6FDA116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646ECB3-4A22-4BAD-8160-833E39C1B93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1A9DD89B-4521-4F9D-984E-4366E3EA2E54}"/>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F40564A2-0F2B-469F-AC1C-F01FD847DFE9}"/>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E7DBB427-2A56-4E80-9EF0-DFD9E3FC1F30}"/>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6FB77A32-1866-48D3-B4F0-D9852E9C3C56}"/>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352B919A-ED97-4608-8238-706D2F2F6AED}"/>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3529E49A-05B8-4039-8FA4-0F629EE9E049}"/>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044C436F-D99A-43DA-817A-A3FA52366AC4}"/>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BDFA8226-83E0-4564-AFB8-B5EBF6D1DBA0}"/>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80F957C-D604-4D85-9AE7-0FD023C5604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88EC849-6FE1-4375-B3C6-7F395634AD8A}"/>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5ACA20E-5A53-4AFC-9B3E-B9B2BD142FC4}"/>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6" name="直線コネクタ 345">
          <a:extLst>
            <a:ext uri="{FF2B5EF4-FFF2-40B4-BE49-F238E27FC236}">
              <a16:creationId xmlns:a16="http://schemas.microsoft.com/office/drawing/2014/main" id="{7DAC7E60-6AD7-49D2-8B90-F3E214976A81}"/>
            </a:ext>
          </a:extLst>
        </xdr:cNvPr>
        <xdr:cNvCxnSpPr/>
      </xdr:nvCxnSpPr>
      <xdr:spPr>
        <a:xfrm flipV="1">
          <a:off x="9429115" y="12604522"/>
          <a:ext cx="0" cy="136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7" name="【公営住宅】&#10;一人当たり面積最小値テキスト">
          <a:extLst>
            <a:ext uri="{FF2B5EF4-FFF2-40B4-BE49-F238E27FC236}">
              <a16:creationId xmlns:a16="http://schemas.microsoft.com/office/drawing/2014/main" id="{5742471F-6F10-4980-8531-0B50F873F17D}"/>
            </a:ext>
          </a:extLst>
        </xdr:cNvPr>
        <xdr:cNvSpPr txBox="1"/>
      </xdr:nvSpPr>
      <xdr:spPr>
        <a:xfrm>
          <a:off x="9467850"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8" name="直線コネクタ 347">
          <a:extLst>
            <a:ext uri="{FF2B5EF4-FFF2-40B4-BE49-F238E27FC236}">
              <a16:creationId xmlns:a16="http://schemas.microsoft.com/office/drawing/2014/main" id="{4F579E59-96B2-41AF-AE4A-0B492B25A9E1}"/>
            </a:ext>
          </a:extLst>
        </xdr:cNvPr>
        <xdr:cNvCxnSpPr/>
      </xdr:nvCxnSpPr>
      <xdr:spPr>
        <a:xfrm>
          <a:off x="9363075" y="139654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9" name="【公営住宅】&#10;一人当たり面積最大値テキスト">
          <a:extLst>
            <a:ext uri="{FF2B5EF4-FFF2-40B4-BE49-F238E27FC236}">
              <a16:creationId xmlns:a16="http://schemas.microsoft.com/office/drawing/2014/main" id="{CC8E8997-C054-4B63-890C-D84D7CFCA825}"/>
            </a:ext>
          </a:extLst>
        </xdr:cNvPr>
        <xdr:cNvSpPr txBox="1"/>
      </xdr:nvSpPr>
      <xdr:spPr>
        <a:xfrm>
          <a:off x="9467850" y="1238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50" name="直線コネクタ 349">
          <a:extLst>
            <a:ext uri="{FF2B5EF4-FFF2-40B4-BE49-F238E27FC236}">
              <a16:creationId xmlns:a16="http://schemas.microsoft.com/office/drawing/2014/main" id="{79E45776-EF09-4A38-B3CA-D692F2A9E24D}"/>
            </a:ext>
          </a:extLst>
        </xdr:cNvPr>
        <xdr:cNvCxnSpPr/>
      </xdr:nvCxnSpPr>
      <xdr:spPr>
        <a:xfrm>
          <a:off x="9363075" y="12604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51" name="【公営住宅】&#10;一人当たり面積平均値テキスト">
          <a:extLst>
            <a:ext uri="{FF2B5EF4-FFF2-40B4-BE49-F238E27FC236}">
              <a16:creationId xmlns:a16="http://schemas.microsoft.com/office/drawing/2014/main" id="{02626597-7E43-4D8C-837B-81E5BF699EE7}"/>
            </a:ext>
          </a:extLst>
        </xdr:cNvPr>
        <xdr:cNvSpPr txBox="1"/>
      </xdr:nvSpPr>
      <xdr:spPr>
        <a:xfrm>
          <a:off x="9467850" y="13328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2" name="フローチャート: 判断 351">
          <a:extLst>
            <a:ext uri="{FF2B5EF4-FFF2-40B4-BE49-F238E27FC236}">
              <a16:creationId xmlns:a16="http://schemas.microsoft.com/office/drawing/2014/main" id="{B15631FB-A93D-4017-8753-8BF201D31F83}"/>
            </a:ext>
          </a:extLst>
        </xdr:cNvPr>
        <xdr:cNvSpPr/>
      </xdr:nvSpPr>
      <xdr:spPr>
        <a:xfrm>
          <a:off x="9401175" y="133528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3" name="フローチャート: 判断 352">
          <a:extLst>
            <a:ext uri="{FF2B5EF4-FFF2-40B4-BE49-F238E27FC236}">
              <a16:creationId xmlns:a16="http://schemas.microsoft.com/office/drawing/2014/main" id="{9661AA7A-B6D5-48AA-9B84-D118E0355E3A}"/>
            </a:ext>
          </a:extLst>
        </xdr:cNvPr>
        <xdr:cNvSpPr/>
      </xdr:nvSpPr>
      <xdr:spPr>
        <a:xfrm>
          <a:off x="8639175" y="133423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4" name="フローチャート: 判断 353">
          <a:extLst>
            <a:ext uri="{FF2B5EF4-FFF2-40B4-BE49-F238E27FC236}">
              <a16:creationId xmlns:a16="http://schemas.microsoft.com/office/drawing/2014/main" id="{61B75F85-EB23-475F-9D07-68D2FD7FA04C}"/>
            </a:ext>
          </a:extLst>
        </xdr:cNvPr>
        <xdr:cNvSpPr/>
      </xdr:nvSpPr>
      <xdr:spPr>
        <a:xfrm>
          <a:off x="7839075" y="133355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5" name="フローチャート: 判断 354">
          <a:extLst>
            <a:ext uri="{FF2B5EF4-FFF2-40B4-BE49-F238E27FC236}">
              <a16:creationId xmlns:a16="http://schemas.microsoft.com/office/drawing/2014/main" id="{2FF5158E-CC2F-4284-B79F-1A8A7498EF15}"/>
            </a:ext>
          </a:extLst>
        </xdr:cNvPr>
        <xdr:cNvSpPr/>
      </xdr:nvSpPr>
      <xdr:spPr>
        <a:xfrm>
          <a:off x="7029450" y="13325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6" name="フローチャート: 判断 355">
          <a:extLst>
            <a:ext uri="{FF2B5EF4-FFF2-40B4-BE49-F238E27FC236}">
              <a16:creationId xmlns:a16="http://schemas.microsoft.com/office/drawing/2014/main" id="{92F8DD74-ABAC-45B2-A3A4-E70B3C727643}"/>
            </a:ext>
          </a:extLst>
        </xdr:cNvPr>
        <xdr:cNvSpPr/>
      </xdr:nvSpPr>
      <xdr:spPr>
        <a:xfrm>
          <a:off x="6238875" y="133153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00C9CD-BB44-4D13-B04D-370C3E9DA4C9}"/>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EA2EF4D-673D-49B0-BAFE-C5C5128B03C4}"/>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1350586-9E25-4B71-A655-A038296F6BA5}"/>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A13F893-C50F-4D5F-96EA-50BF0ECBCDF9}"/>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61513B0-FA64-4D16-97F0-EDFF7ED134E5}"/>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70968</xdr:rowOff>
    </xdr:from>
    <xdr:to>
      <xdr:col>55</xdr:col>
      <xdr:colOff>50800</xdr:colOff>
      <xdr:row>82</xdr:row>
      <xdr:rowOff>1118</xdr:rowOff>
    </xdr:to>
    <xdr:sp macro="" textlink="">
      <xdr:nvSpPr>
        <xdr:cNvPr id="362" name="楕円 361">
          <a:extLst>
            <a:ext uri="{FF2B5EF4-FFF2-40B4-BE49-F238E27FC236}">
              <a16:creationId xmlns:a16="http://schemas.microsoft.com/office/drawing/2014/main" id="{173DCA10-AF61-471A-B41B-9605A0147085}"/>
            </a:ext>
          </a:extLst>
        </xdr:cNvPr>
        <xdr:cNvSpPr/>
      </xdr:nvSpPr>
      <xdr:spPr>
        <a:xfrm>
          <a:off x="9401175" y="1319324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93845</xdr:rowOff>
    </xdr:from>
    <xdr:ext cx="469744" cy="259045"/>
    <xdr:sp macro="" textlink="">
      <xdr:nvSpPr>
        <xdr:cNvPr id="363" name="【公営住宅】&#10;一人当たり面積該当値テキスト">
          <a:extLst>
            <a:ext uri="{FF2B5EF4-FFF2-40B4-BE49-F238E27FC236}">
              <a16:creationId xmlns:a16="http://schemas.microsoft.com/office/drawing/2014/main" id="{FBA7E107-2D8D-441D-A274-E86FF46E6F55}"/>
            </a:ext>
          </a:extLst>
        </xdr:cNvPr>
        <xdr:cNvSpPr txBox="1"/>
      </xdr:nvSpPr>
      <xdr:spPr>
        <a:xfrm>
          <a:off x="9467850" y="130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76454</xdr:rowOff>
    </xdr:from>
    <xdr:to>
      <xdr:col>50</xdr:col>
      <xdr:colOff>165100</xdr:colOff>
      <xdr:row>82</xdr:row>
      <xdr:rowOff>6604</xdr:rowOff>
    </xdr:to>
    <xdr:sp macro="" textlink="">
      <xdr:nvSpPr>
        <xdr:cNvPr id="364" name="楕円 363">
          <a:extLst>
            <a:ext uri="{FF2B5EF4-FFF2-40B4-BE49-F238E27FC236}">
              <a16:creationId xmlns:a16="http://schemas.microsoft.com/office/drawing/2014/main" id="{8EB8F24F-80D8-4218-961C-0C973DA2B141}"/>
            </a:ext>
          </a:extLst>
        </xdr:cNvPr>
        <xdr:cNvSpPr/>
      </xdr:nvSpPr>
      <xdr:spPr>
        <a:xfrm>
          <a:off x="8639175" y="132019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121768</xdr:rowOff>
    </xdr:from>
    <xdr:to>
      <xdr:col>55</xdr:col>
      <xdr:colOff>0</xdr:colOff>
      <xdr:row>81</xdr:row>
      <xdr:rowOff>127254</xdr:rowOff>
    </xdr:to>
    <xdr:cxnSp macro="">
      <xdr:nvCxnSpPr>
        <xdr:cNvPr id="365" name="直線コネクタ 364">
          <a:extLst>
            <a:ext uri="{FF2B5EF4-FFF2-40B4-BE49-F238E27FC236}">
              <a16:creationId xmlns:a16="http://schemas.microsoft.com/office/drawing/2014/main" id="{94BBE528-7580-45BD-872A-E7CCC91F05DB}"/>
            </a:ext>
          </a:extLst>
        </xdr:cNvPr>
        <xdr:cNvCxnSpPr/>
      </xdr:nvCxnSpPr>
      <xdr:spPr>
        <a:xfrm flipV="1">
          <a:off x="8686800" y="132503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81026</xdr:rowOff>
    </xdr:from>
    <xdr:to>
      <xdr:col>46</xdr:col>
      <xdr:colOff>38100</xdr:colOff>
      <xdr:row>82</xdr:row>
      <xdr:rowOff>11176</xdr:rowOff>
    </xdr:to>
    <xdr:sp macro="" textlink="">
      <xdr:nvSpPr>
        <xdr:cNvPr id="366" name="楕円 365">
          <a:extLst>
            <a:ext uri="{FF2B5EF4-FFF2-40B4-BE49-F238E27FC236}">
              <a16:creationId xmlns:a16="http://schemas.microsoft.com/office/drawing/2014/main" id="{0254CFFD-9F79-4C19-A31A-5F44C61AE952}"/>
            </a:ext>
          </a:extLst>
        </xdr:cNvPr>
        <xdr:cNvSpPr/>
      </xdr:nvSpPr>
      <xdr:spPr>
        <a:xfrm>
          <a:off x="7839075" y="132096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127254</xdr:rowOff>
    </xdr:from>
    <xdr:to>
      <xdr:col>50</xdr:col>
      <xdr:colOff>114300</xdr:colOff>
      <xdr:row>81</xdr:row>
      <xdr:rowOff>131826</xdr:rowOff>
    </xdr:to>
    <xdr:cxnSp macro="">
      <xdr:nvCxnSpPr>
        <xdr:cNvPr id="367" name="直線コネクタ 366">
          <a:extLst>
            <a:ext uri="{FF2B5EF4-FFF2-40B4-BE49-F238E27FC236}">
              <a16:creationId xmlns:a16="http://schemas.microsoft.com/office/drawing/2014/main" id="{A9FECED6-2411-491B-9096-7A564CCE27CF}"/>
            </a:ext>
          </a:extLst>
        </xdr:cNvPr>
        <xdr:cNvCxnSpPr/>
      </xdr:nvCxnSpPr>
      <xdr:spPr>
        <a:xfrm flipV="1">
          <a:off x="7886700" y="13249529"/>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76454</xdr:rowOff>
    </xdr:from>
    <xdr:to>
      <xdr:col>41</xdr:col>
      <xdr:colOff>101600</xdr:colOff>
      <xdr:row>82</xdr:row>
      <xdr:rowOff>6604</xdr:rowOff>
    </xdr:to>
    <xdr:sp macro="" textlink="">
      <xdr:nvSpPr>
        <xdr:cNvPr id="368" name="楕円 367">
          <a:extLst>
            <a:ext uri="{FF2B5EF4-FFF2-40B4-BE49-F238E27FC236}">
              <a16:creationId xmlns:a16="http://schemas.microsoft.com/office/drawing/2014/main" id="{285D2577-B3DF-499A-8B6E-9FDD1DAFF63C}"/>
            </a:ext>
          </a:extLst>
        </xdr:cNvPr>
        <xdr:cNvSpPr/>
      </xdr:nvSpPr>
      <xdr:spPr>
        <a:xfrm>
          <a:off x="7029450" y="132019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127254</xdr:rowOff>
    </xdr:from>
    <xdr:to>
      <xdr:col>45</xdr:col>
      <xdr:colOff>177800</xdr:colOff>
      <xdr:row>81</xdr:row>
      <xdr:rowOff>131826</xdr:rowOff>
    </xdr:to>
    <xdr:cxnSp macro="">
      <xdr:nvCxnSpPr>
        <xdr:cNvPr id="369" name="直線コネクタ 368">
          <a:extLst>
            <a:ext uri="{FF2B5EF4-FFF2-40B4-BE49-F238E27FC236}">
              <a16:creationId xmlns:a16="http://schemas.microsoft.com/office/drawing/2014/main" id="{DFE2BD65-761F-457A-AFA8-5577BDED9FCF}"/>
            </a:ext>
          </a:extLst>
        </xdr:cNvPr>
        <xdr:cNvCxnSpPr/>
      </xdr:nvCxnSpPr>
      <xdr:spPr>
        <a:xfrm>
          <a:off x="7077075" y="13249529"/>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81941</xdr:rowOff>
    </xdr:from>
    <xdr:to>
      <xdr:col>36</xdr:col>
      <xdr:colOff>165100</xdr:colOff>
      <xdr:row>82</xdr:row>
      <xdr:rowOff>12091</xdr:rowOff>
    </xdr:to>
    <xdr:sp macro="" textlink="">
      <xdr:nvSpPr>
        <xdr:cNvPr id="370" name="楕円 369">
          <a:extLst>
            <a:ext uri="{FF2B5EF4-FFF2-40B4-BE49-F238E27FC236}">
              <a16:creationId xmlns:a16="http://schemas.microsoft.com/office/drawing/2014/main" id="{AF86EE9A-5545-4A76-821D-1DA8B5436A1B}"/>
            </a:ext>
          </a:extLst>
        </xdr:cNvPr>
        <xdr:cNvSpPr/>
      </xdr:nvSpPr>
      <xdr:spPr>
        <a:xfrm>
          <a:off x="6238875" y="132105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127254</xdr:rowOff>
    </xdr:from>
    <xdr:to>
      <xdr:col>41</xdr:col>
      <xdr:colOff>50800</xdr:colOff>
      <xdr:row>81</xdr:row>
      <xdr:rowOff>132741</xdr:rowOff>
    </xdr:to>
    <xdr:cxnSp macro="">
      <xdr:nvCxnSpPr>
        <xdr:cNvPr id="371" name="直線コネクタ 370">
          <a:extLst>
            <a:ext uri="{FF2B5EF4-FFF2-40B4-BE49-F238E27FC236}">
              <a16:creationId xmlns:a16="http://schemas.microsoft.com/office/drawing/2014/main" id="{FD1CA670-8BD5-4838-917B-BAC155B4AE8A}"/>
            </a:ext>
          </a:extLst>
        </xdr:cNvPr>
        <xdr:cNvCxnSpPr/>
      </xdr:nvCxnSpPr>
      <xdr:spPr>
        <a:xfrm flipV="1">
          <a:off x="6286500" y="13249529"/>
          <a:ext cx="790575"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2" name="n_1aveValue【公営住宅】&#10;一人当たり面積">
          <a:extLst>
            <a:ext uri="{FF2B5EF4-FFF2-40B4-BE49-F238E27FC236}">
              <a16:creationId xmlns:a16="http://schemas.microsoft.com/office/drawing/2014/main" id="{F002E132-3D40-4B8A-A2C2-0CAB342B578C}"/>
            </a:ext>
          </a:extLst>
        </xdr:cNvPr>
        <xdr:cNvSpPr txBox="1"/>
      </xdr:nvSpPr>
      <xdr:spPr>
        <a:xfrm>
          <a:off x="8458277" y="134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3" name="n_2aveValue【公営住宅】&#10;一人当たり面積">
          <a:extLst>
            <a:ext uri="{FF2B5EF4-FFF2-40B4-BE49-F238E27FC236}">
              <a16:creationId xmlns:a16="http://schemas.microsoft.com/office/drawing/2014/main" id="{D2D8DAE5-1F1A-4D1D-99BA-2FE511D791F4}"/>
            </a:ext>
          </a:extLst>
        </xdr:cNvPr>
        <xdr:cNvSpPr txBox="1"/>
      </xdr:nvSpPr>
      <xdr:spPr>
        <a:xfrm>
          <a:off x="76772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4" name="n_3aveValue【公営住宅】&#10;一人当たり面積">
          <a:extLst>
            <a:ext uri="{FF2B5EF4-FFF2-40B4-BE49-F238E27FC236}">
              <a16:creationId xmlns:a16="http://schemas.microsoft.com/office/drawing/2014/main" id="{E6782FAA-EDDB-44E7-A04B-43F5375DBAC7}"/>
            </a:ext>
          </a:extLst>
        </xdr:cNvPr>
        <xdr:cNvSpPr txBox="1"/>
      </xdr:nvSpPr>
      <xdr:spPr>
        <a:xfrm>
          <a:off x="6867602" y="134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5" name="n_4aveValue【公営住宅】&#10;一人当たり面積">
          <a:extLst>
            <a:ext uri="{FF2B5EF4-FFF2-40B4-BE49-F238E27FC236}">
              <a16:creationId xmlns:a16="http://schemas.microsoft.com/office/drawing/2014/main" id="{7474AB04-F533-40B8-9A1C-E97E74BE3FF4}"/>
            </a:ext>
          </a:extLst>
        </xdr:cNvPr>
        <xdr:cNvSpPr txBox="1"/>
      </xdr:nvSpPr>
      <xdr:spPr>
        <a:xfrm>
          <a:off x="6067502" y="134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23131</xdr:rowOff>
    </xdr:from>
    <xdr:ext cx="469744" cy="259045"/>
    <xdr:sp macro="" textlink="">
      <xdr:nvSpPr>
        <xdr:cNvPr id="376" name="n_1mainValue【公営住宅】&#10;一人当たり面積">
          <a:extLst>
            <a:ext uri="{FF2B5EF4-FFF2-40B4-BE49-F238E27FC236}">
              <a16:creationId xmlns:a16="http://schemas.microsoft.com/office/drawing/2014/main" id="{70BF787A-2965-4F59-9A7A-78CBBC1ACC84}"/>
            </a:ext>
          </a:extLst>
        </xdr:cNvPr>
        <xdr:cNvSpPr txBox="1"/>
      </xdr:nvSpPr>
      <xdr:spPr>
        <a:xfrm>
          <a:off x="8458277" y="1298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27703</xdr:rowOff>
    </xdr:from>
    <xdr:ext cx="469744" cy="259045"/>
    <xdr:sp macro="" textlink="">
      <xdr:nvSpPr>
        <xdr:cNvPr id="377" name="n_2mainValue【公営住宅】&#10;一人当たり面積">
          <a:extLst>
            <a:ext uri="{FF2B5EF4-FFF2-40B4-BE49-F238E27FC236}">
              <a16:creationId xmlns:a16="http://schemas.microsoft.com/office/drawing/2014/main" id="{D8196DF8-80C6-4595-BE1C-D56EB1200CBE}"/>
            </a:ext>
          </a:extLst>
        </xdr:cNvPr>
        <xdr:cNvSpPr txBox="1"/>
      </xdr:nvSpPr>
      <xdr:spPr>
        <a:xfrm>
          <a:off x="7677227" y="1299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23131</xdr:rowOff>
    </xdr:from>
    <xdr:ext cx="469744" cy="259045"/>
    <xdr:sp macro="" textlink="">
      <xdr:nvSpPr>
        <xdr:cNvPr id="378" name="n_3mainValue【公営住宅】&#10;一人当たり面積">
          <a:extLst>
            <a:ext uri="{FF2B5EF4-FFF2-40B4-BE49-F238E27FC236}">
              <a16:creationId xmlns:a16="http://schemas.microsoft.com/office/drawing/2014/main" id="{A5F89852-0DB6-4E80-8B7B-8B1C6442A6A1}"/>
            </a:ext>
          </a:extLst>
        </xdr:cNvPr>
        <xdr:cNvSpPr txBox="1"/>
      </xdr:nvSpPr>
      <xdr:spPr>
        <a:xfrm>
          <a:off x="6867602" y="1298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28618</xdr:rowOff>
    </xdr:from>
    <xdr:ext cx="469744" cy="259045"/>
    <xdr:sp macro="" textlink="">
      <xdr:nvSpPr>
        <xdr:cNvPr id="379" name="n_4mainValue【公営住宅】&#10;一人当たり面積">
          <a:extLst>
            <a:ext uri="{FF2B5EF4-FFF2-40B4-BE49-F238E27FC236}">
              <a16:creationId xmlns:a16="http://schemas.microsoft.com/office/drawing/2014/main" id="{88D8CCFA-BA1D-4585-AA14-E91EC774D2A3}"/>
            </a:ext>
          </a:extLst>
        </xdr:cNvPr>
        <xdr:cNvSpPr txBox="1"/>
      </xdr:nvSpPr>
      <xdr:spPr>
        <a:xfrm>
          <a:off x="6067502" y="129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5DE62DA-DCEE-44A7-B47E-89E745F3A02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5F60ACA-1467-40C2-B5B7-CB8F39A7E7DF}"/>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7050F82-7AFA-4A6D-8BF2-F2AF278B3D5E}"/>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A155C40-4235-4479-969A-C2774D6BEC2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BDA7A4F-CB84-4D2B-8DD1-F6F594A0D4DC}"/>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9748DC4-335A-4A3E-9B03-C3673118BA7A}"/>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01EB345-BB04-4905-8114-E949846E0A8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1B44E32-BC8A-4F2C-A90C-0EAF707F34FD}"/>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85F7A9C-9AC7-4034-89E2-2DEE9B492D4F}"/>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EAB63770-A8D9-42C6-8238-63AB9FBAEB45}"/>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50800FF-5D4E-4AFE-94BF-622E65AACBB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4072A977-37ED-4121-AAAA-5DA658C5B9BB}"/>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53307FC9-AC73-4D56-B9AE-765B4DC798E5}"/>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8D6320CF-8E04-48D4-AEAD-1A6AE0E53438}"/>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AC5DF257-F8AA-4368-BC4D-6DAA93B2C8BD}"/>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A71FD902-5989-4BFD-B83C-86BC45D894AD}"/>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4693D551-F4A6-4510-825F-D458C41C6AB2}"/>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B3B2AFA2-5D61-4B43-B0E0-938DF608F208}"/>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51823492-334B-480A-A76C-464AD1D285EF}"/>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1895E244-85E0-4C56-9F27-57B39F25B33B}"/>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D4893344-169E-462B-AE37-B1C714044EFE}"/>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A356B2D7-EF31-4E14-8E94-B19B187BC45B}"/>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C94B7E38-FFB3-4DA8-91B3-F2C023086B6E}"/>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48F3AAD5-EAC2-46E1-9E6C-BBDBA7EFE4D9}"/>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4" name="直線コネクタ 403">
          <a:extLst>
            <a:ext uri="{FF2B5EF4-FFF2-40B4-BE49-F238E27FC236}">
              <a16:creationId xmlns:a16="http://schemas.microsoft.com/office/drawing/2014/main" id="{197AE6AC-0DFC-43E4-9EE2-8F551E08F3A2}"/>
            </a:ext>
          </a:extLst>
        </xdr:cNvPr>
        <xdr:cNvCxnSpPr/>
      </xdr:nvCxnSpPr>
      <xdr:spPr>
        <a:xfrm flipV="1">
          <a:off x="4180840" y="162985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95EFD3A6-4296-4D68-89FB-1DDE3DC367E7}"/>
            </a:ext>
          </a:extLst>
        </xdr:cNvPr>
        <xdr:cNvSpPr txBox="1"/>
      </xdr:nvSpPr>
      <xdr:spPr>
        <a:xfrm>
          <a:off x="4219575"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6" name="直線コネクタ 405">
          <a:extLst>
            <a:ext uri="{FF2B5EF4-FFF2-40B4-BE49-F238E27FC236}">
              <a16:creationId xmlns:a16="http://schemas.microsoft.com/office/drawing/2014/main" id="{F7122ED9-BAEB-4BB9-8F44-5CB346B4743D}"/>
            </a:ext>
          </a:extLst>
        </xdr:cNvPr>
        <xdr:cNvCxnSpPr/>
      </xdr:nvCxnSpPr>
      <xdr:spPr>
        <a:xfrm>
          <a:off x="4105275" y="17765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1A8B875A-B78E-4041-9564-CB11C47554B8}"/>
            </a:ext>
          </a:extLst>
        </xdr:cNvPr>
        <xdr:cNvSpPr txBox="1"/>
      </xdr:nvSpPr>
      <xdr:spPr>
        <a:xfrm>
          <a:off x="4219575" y="1606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8" name="直線コネクタ 407">
          <a:extLst>
            <a:ext uri="{FF2B5EF4-FFF2-40B4-BE49-F238E27FC236}">
              <a16:creationId xmlns:a16="http://schemas.microsoft.com/office/drawing/2014/main" id="{D19C511D-966B-4FAF-B749-F8BD66C0B993}"/>
            </a:ext>
          </a:extLst>
        </xdr:cNvPr>
        <xdr:cNvCxnSpPr/>
      </xdr:nvCxnSpPr>
      <xdr:spPr>
        <a:xfrm>
          <a:off x="4105275" y="16298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2653CE59-23A7-49D5-999D-66960F6E363D}"/>
            </a:ext>
          </a:extLst>
        </xdr:cNvPr>
        <xdr:cNvSpPr txBox="1"/>
      </xdr:nvSpPr>
      <xdr:spPr>
        <a:xfrm>
          <a:off x="4219575" y="1717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10" name="フローチャート: 判断 409">
          <a:extLst>
            <a:ext uri="{FF2B5EF4-FFF2-40B4-BE49-F238E27FC236}">
              <a16:creationId xmlns:a16="http://schemas.microsoft.com/office/drawing/2014/main" id="{9A2FD7E1-E546-48F0-8005-B23C3A5F8A0D}"/>
            </a:ext>
          </a:extLst>
        </xdr:cNvPr>
        <xdr:cNvSpPr/>
      </xdr:nvSpPr>
      <xdr:spPr>
        <a:xfrm>
          <a:off x="4124325" y="17193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11" name="フローチャート: 判断 410">
          <a:extLst>
            <a:ext uri="{FF2B5EF4-FFF2-40B4-BE49-F238E27FC236}">
              <a16:creationId xmlns:a16="http://schemas.microsoft.com/office/drawing/2014/main" id="{F9B2F2C8-F7A1-48A7-9A31-31E7C539A1FF}"/>
            </a:ext>
          </a:extLst>
        </xdr:cNvPr>
        <xdr:cNvSpPr/>
      </xdr:nvSpPr>
      <xdr:spPr>
        <a:xfrm>
          <a:off x="3381375" y="17200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2" name="フローチャート: 判断 411">
          <a:extLst>
            <a:ext uri="{FF2B5EF4-FFF2-40B4-BE49-F238E27FC236}">
              <a16:creationId xmlns:a16="http://schemas.microsoft.com/office/drawing/2014/main" id="{C268345D-3331-4706-BA0C-1F26B39A55EC}"/>
            </a:ext>
          </a:extLst>
        </xdr:cNvPr>
        <xdr:cNvSpPr/>
      </xdr:nvSpPr>
      <xdr:spPr>
        <a:xfrm>
          <a:off x="2571750" y="17179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3" name="フローチャート: 判断 412">
          <a:extLst>
            <a:ext uri="{FF2B5EF4-FFF2-40B4-BE49-F238E27FC236}">
              <a16:creationId xmlns:a16="http://schemas.microsoft.com/office/drawing/2014/main" id="{011FD506-DC7D-409E-8CAF-09EC180F3978}"/>
            </a:ext>
          </a:extLst>
        </xdr:cNvPr>
        <xdr:cNvSpPr/>
      </xdr:nvSpPr>
      <xdr:spPr>
        <a:xfrm>
          <a:off x="1781175" y="17160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4" name="フローチャート: 判断 413">
          <a:extLst>
            <a:ext uri="{FF2B5EF4-FFF2-40B4-BE49-F238E27FC236}">
              <a16:creationId xmlns:a16="http://schemas.microsoft.com/office/drawing/2014/main" id="{F046BBB8-E3DC-4DA9-BD8E-62FAFAEA915B}"/>
            </a:ext>
          </a:extLst>
        </xdr:cNvPr>
        <xdr:cNvSpPr/>
      </xdr:nvSpPr>
      <xdr:spPr>
        <a:xfrm>
          <a:off x="981075" y="171716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3C409DA-1F35-4772-99CB-78C3E7EF118E}"/>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3B94D4-EE62-4C3E-90B0-254A474E07A7}"/>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54A18B8-9046-4478-B035-8EEA55C167C2}"/>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1923876-6386-419E-86B5-461434832D9A}"/>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DE27571-B44F-4F0D-9748-E50F5AE8E71F}"/>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20" name="楕円 419">
          <a:extLst>
            <a:ext uri="{FF2B5EF4-FFF2-40B4-BE49-F238E27FC236}">
              <a16:creationId xmlns:a16="http://schemas.microsoft.com/office/drawing/2014/main" id="{929A683C-2E94-4752-AD6B-B433706F1BFF}"/>
            </a:ext>
          </a:extLst>
        </xdr:cNvPr>
        <xdr:cNvSpPr/>
      </xdr:nvSpPr>
      <xdr:spPr>
        <a:xfrm>
          <a:off x="4124325" y="16957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6366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B64A512D-A630-4BD5-9961-40A5EDD6C3A3}"/>
            </a:ext>
          </a:extLst>
        </xdr:cNvPr>
        <xdr:cNvSpPr txBox="1"/>
      </xdr:nvSpPr>
      <xdr:spPr>
        <a:xfrm>
          <a:off x="4219575" y="1681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122555</xdr:rowOff>
    </xdr:from>
    <xdr:to>
      <xdr:col>20</xdr:col>
      <xdr:colOff>38100</xdr:colOff>
      <xdr:row>104</xdr:row>
      <xdr:rowOff>52705</xdr:rowOff>
    </xdr:to>
    <xdr:sp macro="" textlink="">
      <xdr:nvSpPr>
        <xdr:cNvPr id="422" name="楕円 421">
          <a:extLst>
            <a:ext uri="{FF2B5EF4-FFF2-40B4-BE49-F238E27FC236}">
              <a16:creationId xmlns:a16="http://schemas.microsoft.com/office/drawing/2014/main" id="{6F04F0BB-297D-4E53-81A0-457C5271ADC6}"/>
            </a:ext>
          </a:extLst>
        </xdr:cNvPr>
        <xdr:cNvSpPr/>
      </xdr:nvSpPr>
      <xdr:spPr>
        <a:xfrm>
          <a:off x="3381375" y="16927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xdr:rowOff>
    </xdr:from>
    <xdr:to>
      <xdr:col>24</xdr:col>
      <xdr:colOff>63500</xdr:colOff>
      <xdr:row>104</xdr:row>
      <xdr:rowOff>34289</xdr:rowOff>
    </xdr:to>
    <xdr:cxnSp macro="">
      <xdr:nvCxnSpPr>
        <xdr:cNvPr id="423" name="直線コネクタ 422">
          <a:extLst>
            <a:ext uri="{FF2B5EF4-FFF2-40B4-BE49-F238E27FC236}">
              <a16:creationId xmlns:a16="http://schemas.microsoft.com/office/drawing/2014/main" id="{958AECC5-31E0-4ECD-AC7E-7648AB070D0A}"/>
            </a:ext>
          </a:extLst>
        </xdr:cNvPr>
        <xdr:cNvCxnSpPr/>
      </xdr:nvCxnSpPr>
      <xdr:spPr>
        <a:xfrm>
          <a:off x="3429000" y="16975455"/>
          <a:ext cx="7524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88264</xdr:rowOff>
    </xdr:from>
    <xdr:to>
      <xdr:col>15</xdr:col>
      <xdr:colOff>101600</xdr:colOff>
      <xdr:row>104</xdr:row>
      <xdr:rowOff>18414</xdr:rowOff>
    </xdr:to>
    <xdr:sp macro="" textlink="">
      <xdr:nvSpPr>
        <xdr:cNvPr id="424" name="楕円 423">
          <a:extLst>
            <a:ext uri="{FF2B5EF4-FFF2-40B4-BE49-F238E27FC236}">
              <a16:creationId xmlns:a16="http://schemas.microsoft.com/office/drawing/2014/main" id="{CDB01575-1FFA-4CE0-AE20-C850E792696D}"/>
            </a:ext>
          </a:extLst>
        </xdr:cNvPr>
        <xdr:cNvSpPr/>
      </xdr:nvSpPr>
      <xdr:spPr>
        <a:xfrm>
          <a:off x="2571750" y="168871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139064</xdr:rowOff>
    </xdr:from>
    <xdr:to>
      <xdr:col>19</xdr:col>
      <xdr:colOff>177800</xdr:colOff>
      <xdr:row>104</xdr:row>
      <xdr:rowOff>1905</xdr:rowOff>
    </xdr:to>
    <xdr:cxnSp macro="">
      <xdr:nvCxnSpPr>
        <xdr:cNvPr id="425" name="直線コネクタ 424">
          <a:extLst>
            <a:ext uri="{FF2B5EF4-FFF2-40B4-BE49-F238E27FC236}">
              <a16:creationId xmlns:a16="http://schemas.microsoft.com/office/drawing/2014/main" id="{299A0C09-E80D-43A6-A32D-62098F85200B}"/>
            </a:ext>
          </a:extLst>
        </xdr:cNvPr>
        <xdr:cNvCxnSpPr/>
      </xdr:nvCxnSpPr>
      <xdr:spPr>
        <a:xfrm>
          <a:off x="2619375" y="16944339"/>
          <a:ext cx="80962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26" name="楕円 425">
          <a:extLst>
            <a:ext uri="{FF2B5EF4-FFF2-40B4-BE49-F238E27FC236}">
              <a16:creationId xmlns:a16="http://schemas.microsoft.com/office/drawing/2014/main" id="{980551C4-F79C-4F10-9BB7-677E4B663A03}"/>
            </a:ext>
          </a:extLst>
        </xdr:cNvPr>
        <xdr:cNvSpPr/>
      </xdr:nvSpPr>
      <xdr:spPr>
        <a:xfrm>
          <a:off x="1781175" y="168490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100964</xdr:rowOff>
    </xdr:from>
    <xdr:to>
      <xdr:col>15</xdr:col>
      <xdr:colOff>50800</xdr:colOff>
      <xdr:row>103</xdr:row>
      <xdr:rowOff>139064</xdr:rowOff>
    </xdr:to>
    <xdr:cxnSp macro="">
      <xdr:nvCxnSpPr>
        <xdr:cNvPr id="427" name="直線コネクタ 426">
          <a:extLst>
            <a:ext uri="{FF2B5EF4-FFF2-40B4-BE49-F238E27FC236}">
              <a16:creationId xmlns:a16="http://schemas.microsoft.com/office/drawing/2014/main" id="{032059DA-F1C2-4AC6-BDD4-65781C58EDB1}"/>
            </a:ext>
          </a:extLst>
        </xdr:cNvPr>
        <xdr:cNvCxnSpPr/>
      </xdr:nvCxnSpPr>
      <xdr:spPr>
        <a:xfrm>
          <a:off x="1828800" y="16906239"/>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428" name="楕円 427">
          <a:extLst>
            <a:ext uri="{FF2B5EF4-FFF2-40B4-BE49-F238E27FC236}">
              <a16:creationId xmlns:a16="http://schemas.microsoft.com/office/drawing/2014/main" id="{B3ECC978-7033-4564-89F4-F5E07CD86B22}"/>
            </a:ext>
          </a:extLst>
        </xdr:cNvPr>
        <xdr:cNvSpPr/>
      </xdr:nvSpPr>
      <xdr:spPr>
        <a:xfrm>
          <a:off x="981075" y="16817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100964</xdr:rowOff>
    </xdr:to>
    <xdr:cxnSp macro="">
      <xdr:nvCxnSpPr>
        <xdr:cNvPr id="429" name="直線コネクタ 428">
          <a:extLst>
            <a:ext uri="{FF2B5EF4-FFF2-40B4-BE49-F238E27FC236}">
              <a16:creationId xmlns:a16="http://schemas.microsoft.com/office/drawing/2014/main" id="{48935EE0-7772-48E2-B4FE-39F1A349B104}"/>
            </a:ext>
          </a:extLst>
        </xdr:cNvPr>
        <xdr:cNvCxnSpPr/>
      </xdr:nvCxnSpPr>
      <xdr:spPr>
        <a:xfrm>
          <a:off x="1028700" y="16865600"/>
          <a:ext cx="8001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30" name="n_1aveValue【港湾・漁港】&#10;有形固定資産減価償却率">
          <a:extLst>
            <a:ext uri="{FF2B5EF4-FFF2-40B4-BE49-F238E27FC236}">
              <a16:creationId xmlns:a16="http://schemas.microsoft.com/office/drawing/2014/main" id="{278BBB8E-CF14-4BC2-AD31-68A62F0348D7}"/>
            </a:ext>
          </a:extLst>
        </xdr:cNvPr>
        <xdr:cNvSpPr txBox="1"/>
      </xdr:nvSpPr>
      <xdr:spPr>
        <a:xfrm>
          <a:off x="32391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31" name="n_2aveValue【港湾・漁港】&#10;有形固定資産減価償却率">
          <a:extLst>
            <a:ext uri="{FF2B5EF4-FFF2-40B4-BE49-F238E27FC236}">
              <a16:creationId xmlns:a16="http://schemas.microsoft.com/office/drawing/2014/main" id="{DD3401CB-A3AD-47D9-AD85-7D25CF56E55E}"/>
            </a:ext>
          </a:extLst>
        </xdr:cNvPr>
        <xdr:cNvSpPr txBox="1"/>
      </xdr:nvSpPr>
      <xdr:spPr>
        <a:xfrm>
          <a:off x="2439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2" name="n_3aveValue【港湾・漁港】&#10;有形固定資産減価償却率">
          <a:extLst>
            <a:ext uri="{FF2B5EF4-FFF2-40B4-BE49-F238E27FC236}">
              <a16:creationId xmlns:a16="http://schemas.microsoft.com/office/drawing/2014/main" id="{5992FB13-C513-4357-8A9E-90D4E7409687}"/>
            </a:ext>
          </a:extLst>
        </xdr:cNvPr>
        <xdr:cNvSpPr txBox="1"/>
      </xdr:nvSpPr>
      <xdr:spPr>
        <a:xfrm>
          <a:off x="1648469"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3" name="n_4aveValue【港湾・漁港】&#10;有形固定資産減価償却率">
          <a:extLst>
            <a:ext uri="{FF2B5EF4-FFF2-40B4-BE49-F238E27FC236}">
              <a16:creationId xmlns:a16="http://schemas.microsoft.com/office/drawing/2014/main" id="{5700BC18-F70B-4430-94E7-CC53EF7E3EB5}"/>
            </a:ext>
          </a:extLst>
        </xdr:cNvPr>
        <xdr:cNvSpPr txBox="1"/>
      </xdr:nvSpPr>
      <xdr:spPr>
        <a:xfrm>
          <a:off x="848369" y="172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69232</xdr:rowOff>
    </xdr:from>
    <xdr:ext cx="405111" cy="259045"/>
    <xdr:sp macro="" textlink="">
      <xdr:nvSpPr>
        <xdr:cNvPr id="434" name="n_1mainValue【港湾・漁港】&#10;有形固定資産減価償却率">
          <a:extLst>
            <a:ext uri="{FF2B5EF4-FFF2-40B4-BE49-F238E27FC236}">
              <a16:creationId xmlns:a16="http://schemas.microsoft.com/office/drawing/2014/main" id="{BBD47D63-1882-47A9-A69E-D16F5B1654BA}"/>
            </a:ext>
          </a:extLst>
        </xdr:cNvPr>
        <xdr:cNvSpPr txBox="1"/>
      </xdr:nvSpPr>
      <xdr:spPr>
        <a:xfrm>
          <a:off x="3239144" y="1669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35" name="n_2mainValue【港湾・漁港】&#10;有形固定資産減価償却率">
          <a:extLst>
            <a:ext uri="{FF2B5EF4-FFF2-40B4-BE49-F238E27FC236}">
              <a16:creationId xmlns:a16="http://schemas.microsoft.com/office/drawing/2014/main" id="{F31F0447-C13A-4582-9D46-E417789C3F8E}"/>
            </a:ext>
          </a:extLst>
        </xdr:cNvPr>
        <xdr:cNvSpPr txBox="1"/>
      </xdr:nvSpPr>
      <xdr:spPr>
        <a:xfrm>
          <a:off x="2439044" y="1666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168291</xdr:rowOff>
    </xdr:from>
    <xdr:ext cx="405111" cy="259045"/>
    <xdr:sp macro="" textlink="">
      <xdr:nvSpPr>
        <xdr:cNvPr id="436" name="n_3mainValue【港湾・漁港】&#10;有形固定資産減価償却率">
          <a:extLst>
            <a:ext uri="{FF2B5EF4-FFF2-40B4-BE49-F238E27FC236}">
              <a16:creationId xmlns:a16="http://schemas.microsoft.com/office/drawing/2014/main" id="{B530376C-D295-4DC7-8CA0-98A5EA2382C0}"/>
            </a:ext>
          </a:extLst>
        </xdr:cNvPr>
        <xdr:cNvSpPr txBox="1"/>
      </xdr:nvSpPr>
      <xdr:spPr>
        <a:xfrm>
          <a:off x="1648469" y="1662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437" name="n_4mainValue【港湾・漁港】&#10;有形固定資産減価償却率">
          <a:extLst>
            <a:ext uri="{FF2B5EF4-FFF2-40B4-BE49-F238E27FC236}">
              <a16:creationId xmlns:a16="http://schemas.microsoft.com/office/drawing/2014/main" id="{B6263753-16B4-4445-8FEE-E411C02C23C2}"/>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B0C029E-F815-4FB6-990C-84B8CB961825}"/>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9531EEE5-1645-4F74-9D11-A3BDF64076F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DCC0409-1ED3-4A48-A310-9CA5FC9F13A4}"/>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358B604-E68D-464C-89DF-98C5C667311C}"/>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4AE682A-1797-4039-A3D8-119CFDE29A6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2FCDE24-654E-4222-941C-BF52561399E0}"/>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DE9F9C-CBEB-472D-9D1B-16ACF4AF9BC2}"/>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E59755D-05BD-44B5-AFB1-023CF5C747D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1692D83-0A1C-4898-9F10-40111D06D3ED}"/>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19C4D99-8001-4148-AE8F-CA60938E1DF8}"/>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63C75481-72A2-4F6B-A245-2AAAEF3B878F}"/>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9" name="テキスト ボックス 448">
          <a:extLst>
            <a:ext uri="{FF2B5EF4-FFF2-40B4-BE49-F238E27FC236}">
              <a16:creationId xmlns:a16="http://schemas.microsoft.com/office/drawing/2014/main" id="{D6529488-F129-40EA-8707-43CE739AFCAA}"/>
            </a:ext>
          </a:extLst>
        </xdr:cNvPr>
        <xdr:cNvSpPr txBox="1"/>
      </xdr:nvSpPr>
      <xdr:spPr>
        <a:xfrm>
          <a:off x="5723389" y="17727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098B885E-424E-409A-9528-37E29E48B5D5}"/>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1" name="テキスト ボックス 450">
          <a:extLst>
            <a:ext uri="{FF2B5EF4-FFF2-40B4-BE49-F238E27FC236}">
              <a16:creationId xmlns:a16="http://schemas.microsoft.com/office/drawing/2014/main" id="{44105AF3-81E8-472A-9531-B59DE377C55A}"/>
            </a:ext>
          </a:extLst>
        </xdr:cNvPr>
        <xdr:cNvSpPr txBox="1"/>
      </xdr:nvSpPr>
      <xdr:spPr>
        <a:xfrm>
          <a:off x="5421206" y="17400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C879AA1C-8ECA-471A-B16A-F54A9FAE9271}"/>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3" name="テキスト ボックス 452">
          <a:extLst>
            <a:ext uri="{FF2B5EF4-FFF2-40B4-BE49-F238E27FC236}">
              <a16:creationId xmlns:a16="http://schemas.microsoft.com/office/drawing/2014/main" id="{288BF904-CB6A-4F32-9B57-17521AA2E47E}"/>
            </a:ext>
          </a:extLst>
        </xdr:cNvPr>
        <xdr:cNvSpPr txBox="1"/>
      </xdr:nvSpPr>
      <xdr:spPr>
        <a:xfrm>
          <a:off x="5421206" y="170708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FC327A4E-C19B-4CC6-A162-B5BFD0618D04}"/>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5" name="テキスト ボックス 454">
          <a:extLst>
            <a:ext uri="{FF2B5EF4-FFF2-40B4-BE49-F238E27FC236}">
              <a16:creationId xmlns:a16="http://schemas.microsoft.com/office/drawing/2014/main" id="{95E72A11-1606-4C65-AD84-D67D196254AE}"/>
            </a:ext>
          </a:extLst>
        </xdr:cNvPr>
        <xdr:cNvSpPr txBox="1"/>
      </xdr:nvSpPr>
      <xdr:spPr>
        <a:xfrm>
          <a:off x="5421206" y="16744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E9B90584-8FD4-459C-AFDD-1E2BE9300AED}"/>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7" name="テキスト ボックス 456">
          <a:extLst>
            <a:ext uri="{FF2B5EF4-FFF2-40B4-BE49-F238E27FC236}">
              <a16:creationId xmlns:a16="http://schemas.microsoft.com/office/drawing/2014/main" id="{542F916A-4222-42FA-A004-D50CE21144D8}"/>
            </a:ext>
          </a:extLst>
        </xdr:cNvPr>
        <xdr:cNvSpPr txBox="1"/>
      </xdr:nvSpPr>
      <xdr:spPr>
        <a:xfrm>
          <a:off x="5421206" y="164144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E97A78E8-7FF3-46B6-A0FA-68A38E74C1F3}"/>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9" name="テキスト ボックス 458">
          <a:extLst>
            <a:ext uri="{FF2B5EF4-FFF2-40B4-BE49-F238E27FC236}">
              <a16:creationId xmlns:a16="http://schemas.microsoft.com/office/drawing/2014/main" id="{13F93132-ABD5-4704-8F45-B76F88A579C2}"/>
            </a:ext>
          </a:extLst>
        </xdr:cNvPr>
        <xdr:cNvSpPr txBox="1"/>
      </xdr:nvSpPr>
      <xdr:spPr>
        <a:xfrm>
          <a:off x="5421206" y="16087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D576C5F-3F58-4BA1-88BE-B9FF7019B3D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7F0CAA66-4587-4131-9ADA-AD2FEF2F54A9}"/>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ADE91C28-D1C2-4746-9D72-02DE6BB8DFE4}"/>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3" name="直線コネクタ 462">
          <a:extLst>
            <a:ext uri="{FF2B5EF4-FFF2-40B4-BE49-F238E27FC236}">
              <a16:creationId xmlns:a16="http://schemas.microsoft.com/office/drawing/2014/main" id="{393A14AF-9960-4C98-954B-52E3F1BA7047}"/>
            </a:ext>
          </a:extLst>
        </xdr:cNvPr>
        <xdr:cNvCxnSpPr/>
      </xdr:nvCxnSpPr>
      <xdr:spPr>
        <a:xfrm flipV="1">
          <a:off x="9429115" y="1634203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803B7517-192F-4B4D-B28D-7D4D9A703C27}"/>
            </a:ext>
          </a:extLst>
        </xdr:cNvPr>
        <xdr:cNvSpPr txBox="1"/>
      </xdr:nvSpPr>
      <xdr:spPr>
        <a:xfrm>
          <a:off x="9467850" y="17869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5" name="直線コネクタ 464">
          <a:extLst>
            <a:ext uri="{FF2B5EF4-FFF2-40B4-BE49-F238E27FC236}">
              <a16:creationId xmlns:a16="http://schemas.microsoft.com/office/drawing/2014/main" id="{7D21DC34-E3E1-4834-92B4-A76447538CEA}"/>
            </a:ext>
          </a:extLst>
        </xdr:cNvPr>
        <xdr:cNvCxnSpPr/>
      </xdr:nvCxnSpPr>
      <xdr:spPr>
        <a:xfrm>
          <a:off x="9363075" y="178660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BFA171E5-FECA-4D5A-A8DB-2B21CF09FFBD}"/>
            </a:ext>
          </a:extLst>
        </xdr:cNvPr>
        <xdr:cNvSpPr txBox="1"/>
      </xdr:nvSpPr>
      <xdr:spPr>
        <a:xfrm>
          <a:off x="9467850" y="1611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7" name="直線コネクタ 466">
          <a:extLst>
            <a:ext uri="{FF2B5EF4-FFF2-40B4-BE49-F238E27FC236}">
              <a16:creationId xmlns:a16="http://schemas.microsoft.com/office/drawing/2014/main" id="{DC8DB190-979A-40D3-AFBA-DFDAFD99FE28}"/>
            </a:ext>
          </a:extLst>
        </xdr:cNvPr>
        <xdr:cNvCxnSpPr/>
      </xdr:nvCxnSpPr>
      <xdr:spPr>
        <a:xfrm>
          <a:off x="9363075" y="163420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125812</xdr:rowOff>
    </xdr:from>
    <xdr:ext cx="534377" cy="259045"/>
    <xdr:sp macro="" textlink="">
      <xdr:nvSpPr>
        <xdr:cNvPr id="468" name="【港湾・漁港】&#10;一人当たり有形固定資産（償却資産）額平均値テキスト">
          <a:extLst>
            <a:ext uri="{FF2B5EF4-FFF2-40B4-BE49-F238E27FC236}">
              <a16:creationId xmlns:a16="http://schemas.microsoft.com/office/drawing/2014/main" id="{C4714583-F697-4202-AB6A-D17D74117ADD}"/>
            </a:ext>
          </a:extLst>
        </xdr:cNvPr>
        <xdr:cNvSpPr txBox="1"/>
      </xdr:nvSpPr>
      <xdr:spPr>
        <a:xfrm>
          <a:off x="9467850" y="1761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9" name="フローチャート: 判断 468">
          <a:extLst>
            <a:ext uri="{FF2B5EF4-FFF2-40B4-BE49-F238E27FC236}">
              <a16:creationId xmlns:a16="http://schemas.microsoft.com/office/drawing/2014/main" id="{357AE001-FCC4-4333-9A2B-D3DAC10A8F60}"/>
            </a:ext>
          </a:extLst>
        </xdr:cNvPr>
        <xdr:cNvSpPr/>
      </xdr:nvSpPr>
      <xdr:spPr>
        <a:xfrm>
          <a:off x="9401175" y="1763211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70" name="フローチャート: 判断 469">
          <a:extLst>
            <a:ext uri="{FF2B5EF4-FFF2-40B4-BE49-F238E27FC236}">
              <a16:creationId xmlns:a16="http://schemas.microsoft.com/office/drawing/2014/main" id="{6D70FF56-F0C4-457F-A03B-AA2158A1F334}"/>
            </a:ext>
          </a:extLst>
        </xdr:cNvPr>
        <xdr:cNvSpPr/>
      </xdr:nvSpPr>
      <xdr:spPr>
        <a:xfrm>
          <a:off x="8639175" y="176141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71" name="フローチャート: 判断 470">
          <a:extLst>
            <a:ext uri="{FF2B5EF4-FFF2-40B4-BE49-F238E27FC236}">
              <a16:creationId xmlns:a16="http://schemas.microsoft.com/office/drawing/2014/main" id="{6185366B-1496-4EA7-986E-75A86EE5D734}"/>
            </a:ext>
          </a:extLst>
        </xdr:cNvPr>
        <xdr:cNvSpPr/>
      </xdr:nvSpPr>
      <xdr:spPr>
        <a:xfrm>
          <a:off x="7839075" y="176117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2" name="フローチャート: 判断 471">
          <a:extLst>
            <a:ext uri="{FF2B5EF4-FFF2-40B4-BE49-F238E27FC236}">
              <a16:creationId xmlns:a16="http://schemas.microsoft.com/office/drawing/2014/main" id="{908E6212-DC6F-4B0C-80DE-BA166EE69925}"/>
            </a:ext>
          </a:extLst>
        </xdr:cNvPr>
        <xdr:cNvSpPr/>
      </xdr:nvSpPr>
      <xdr:spPr>
        <a:xfrm>
          <a:off x="7029450" y="176147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3" name="フローチャート: 判断 472">
          <a:extLst>
            <a:ext uri="{FF2B5EF4-FFF2-40B4-BE49-F238E27FC236}">
              <a16:creationId xmlns:a16="http://schemas.microsoft.com/office/drawing/2014/main" id="{1B1F71B9-98D5-4CBF-816E-B99DF76546FF}"/>
            </a:ext>
          </a:extLst>
        </xdr:cNvPr>
        <xdr:cNvSpPr/>
      </xdr:nvSpPr>
      <xdr:spPr>
        <a:xfrm>
          <a:off x="6238875" y="176029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DE0BCE0-BB28-4D48-9632-A4BF6E85E262}"/>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9F3366A-B6C1-49AB-9282-ABC78F4E669D}"/>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F0B4906-1EB7-4606-8789-F5766B4C1556}"/>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44E3249-9855-4821-ABAE-960AF477CFBF}"/>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42A81C5-12C0-4465-8775-5270D538E61D}"/>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18523</xdr:rowOff>
    </xdr:from>
    <xdr:to>
      <xdr:col>55</xdr:col>
      <xdr:colOff>50800</xdr:colOff>
      <xdr:row>107</xdr:row>
      <xdr:rowOff>120123</xdr:rowOff>
    </xdr:to>
    <xdr:sp macro="" textlink="">
      <xdr:nvSpPr>
        <xdr:cNvPr id="479" name="楕円 478">
          <a:extLst>
            <a:ext uri="{FF2B5EF4-FFF2-40B4-BE49-F238E27FC236}">
              <a16:creationId xmlns:a16="http://schemas.microsoft.com/office/drawing/2014/main" id="{56AA63FE-BD0D-4F26-9ABB-C37E1AF81801}"/>
            </a:ext>
          </a:extLst>
        </xdr:cNvPr>
        <xdr:cNvSpPr/>
      </xdr:nvSpPr>
      <xdr:spPr>
        <a:xfrm>
          <a:off x="9401175" y="1750642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41400</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D09771D-A867-4D13-9E5B-713B47CEEA21}"/>
            </a:ext>
          </a:extLst>
        </xdr:cNvPr>
        <xdr:cNvSpPr txBox="1"/>
      </xdr:nvSpPr>
      <xdr:spPr>
        <a:xfrm>
          <a:off x="9467850" y="173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21991</xdr:rowOff>
    </xdr:from>
    <xdr:to>
      <xdr:col>50</xdr:col>
      <xdr:colOff>165100</xdr:colOff>
      <xdr:row>107</xdr:row>
      <xdr:rowOff>123591</xdr:rowOff>
    </xdr:to>
    <xdr:sp macro="" textlink="">
      <xdr:nvSpPr>
        <xdr:cNvPr id="481" name="楕円 480">
          <a:extLst>
            <a:ext uri="{FF2B5EF4-FFF2-40B4-BE49-F238E27FC236}">
              <a16:creationId xmlns:a16="http://schemas.microsoft.com/office/drawing/2014/main" id="{7CA22EC3-0D51-4E11-AF2B-488B5FD39227}"/>
            </a:ext>
          </a:extLst>
        </xdr:cNvPr>
        <xdr:cNvSpPr/>
      </xdr:nvSpPr>
      <xdr:spPr>
        <a:xfrm>
          <a:off x="8639175" y="175098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69323</xdr:rowOff>
    </xdr:from>
    <xdr:to>
      <xdr:col>55</xdr:col>
      <xdr:colOff>0</xdr:colOff>
      <xdr:row>107</xdr:row>
      <xdr:rowOff>72791</xdr:rowOff>
    </xdr:to>
    <xdr:cxnSp macro="">
      <xdr:nvCxnSpPr>
        <xdr:cNvPr id="482" name="直線コネクタ 481">
          <a:extLst>
            <a:ext uri="{FF2B5EF4-FFF2-40B4-BE49-F238E27FC236}">
              <a16:creationId xmlns:a16="http://schemas.microsoft.com/office/drawing/2014/main" id="{A199E325-E11B-4675-A8F9-41D9B62B1F9A}"/>
            </a:ext>
          </a:extLst>
        </xdr:cNvPr>
        <xdr:cNvCxnSpPr/>
      </xdr:nvCxnSpPr>
      <xdr:spPr>
        <a:xfrm flipV="1">
          <a:off x="8686800" y="17554048"/>
          <a:ext cx="74295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24473</xdr:rowOff>
    </xdr:from>
    <xdr:to>
      <xdr:col>46</xdr:col>
      <xdr:colOff>38100</xdr:colOff>
      <xdr:row>107</xdr:row>
      <xdr:rowOff>126073</xdr:rowOff>
    </xdr:to>
    <xdr:sp macro="" textlink="">
      <xdr:nvSpPr>
        <xdr:cNvPr id="483" name="楕円 482">
          <a:extLst>
            <a:ext uri="{FF2B5EF4-FFF2-40B4-BE49-F238E27FC236}">
              <a16:creationId xmlns:a16="http://schemas.microsoft.com/office/drawing/2014/main" id="{E970D86D-5418-4687-ACEE-64BCD87ACF6E}"/>
            </a:ext>
          </a:extLst>
        </xdr:cNvPr>
        <xdr:cNvSpPr/>
      </xdr:nvSpPr>
      <xdr:spPr>
        <a:xfrm>
          <a:off x="7839075" y="175155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72791</xdr:rowOff>
    </xdr:from>
    <xdr:to>
      <xdr:col>50</xdr:col>
      <xdr:colOff>114300</xdr:colOff>
      <xdr:row>107</xdr:row>
      <xdr:rowOff>75273</xdr:rowOff>
    </xdr:to>
    <xdr:cxnSp macro="">
      <xdr:nvCxnSpPr>
        <xdr:cNvPr id="484" name="直線コネクタ 483">
          <a:extLst>
            <a:ext uri="{FF2B5EF4-FFF2-40B4-BE49-F238E27FC236}">
              <a16:creationId xmlns:a16="http://schemas.microsoft.com/office/drawing/2014/main" id="{6954B01D-2474-4BA7-8479-491CA4786EA3}"/>
            </a:ext>
          </a:extLst>
        </xdr:cNvPr>
        <xdr:cNvCxnSpPr/>
      </xdr:nvCxnSpPr>
      <xdr:spPr>
        <a:xfrm flipV="1">
          <a:off x="7886700" y="17557516"/>
          <a:ext cx="8001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26206</xdr:rowOff>
    </xdr:from>
    <xdr:to>
      <xdr:col>41</xdr:col>
      <xdr:colOff>101600</xdr:colOff>
      <xdr:row>107</xdr:row>
      <xdr:rowOff>127806</xdr:rowOff>
    </xdr:to>
    <xdr:sp macro="" textlink="">
      <xdr:nvSpPr>
        <xdr:cNvPr id="485" name="楕円 484">
          <a:extLst>
            <a:ext uri="{FF2B5EF4-FFF2-40B4-BE49-F238E27FC236}">
              <a16:creationId xmlns:a16="http://schemas.microsoft.com/office/drawing/2014/main" id="{999358B4-DD52-4383-B6DE-87A25D2EAEC2}"/>
            </a:ext>
          </a:extLst>
        </xdr:cNvPr>
        <xdr:cNvSpPr/>
      </xdr:nvSpPr>
      <xdr:spPr>
        <a:xfrm>
          <a:off x="7029450" y="175172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75273</xdr:rowOff>
    </xdr:from>
    <xdr:to>
      <xdr:col>45</xdr:col>
      <xdr:colOff>177800</xdr:colOff>
      <xdr:row>107</xdr:row>
      <xdr:rowOff>77006</xdr:rowOff>
    </xdr:to>
    <xdr:cxnSp macro="">
      <xdr:nvCxnSpPr>
        <xdr:cNvPr id="486" name="直線コネクタ 485">
          <a:extLst>
            <a:ext uri="{FF2B5EF4-FFF2-40B4-BE49-F238E27FC236}">
              <a16:creationId xmlns:a16="http://schemas.microsoft.com/office/drawing/2014/main" id="{5A3D1180-870C-4F7C-947E-97865637430B}"/>
            </a:ext>
          </a:extLst>
        </xdr:cNvPr>
        <xdr:cNvCxnSpPr/>
      </xdr:nvCxnSpPr>
      <xdr:spPr>
        <a:xfrm flipV="1">
          <a:off x="7077075" y="17563173"/>
          <a:ext cx="809625"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28541</xdr:rowOff>
    </xdr:from>
    <xdr:to>
      <xdr:col>36</xdr:col>
      <xdr:colOff>165100</xdr:colOff>
      <xdr:row>107</xdr:row>
      <xdr:rowOff>130141</xdr:rowOff>
    </xdr:to>
    <xdr:sp macro="" textlink="">
      <xdr:nvSpPr>
        <xdr:cNvPr id="487" name="楕円 486">
          <a:extLst>
            <a:ext uri="{FF2B5EF4-FFF2-40B4-BE49-F238E27FC236}">
              <a16:creationId xmlns:a16="http://schemas.microsoft.com/office/drawing/2014/main" id="{FBF5685E-183B-4814-AA60-E7BA1B62AB9B}"/>
            </a:ext>
          </a:extLst>
        </xdr:cNvPr>
        <xdr:cNvSpPr/>
      </xdr:nvSpPr>
      <xdr:spPr>
        <a:xfrm>
          <a:off x="6238875" y="17519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77006</xdr:rowOff>
    </xdr:from>
    <xdr:to>
      <xdr:col>41</xdr:col>
      <xdr:colOff>50800</xdr:colOff>
      <xdr:row>107</xdr:row>
      <xdr:rowOff>79341</xdr:rowOff>
    </xdr:to>
    <xdr:cxnSp macro="">
      <xdr:nvCxnSpPr>
        <xdr:cNvPr id="488" name="直線コネクタ 487">
          <a:extLst>
            <a:ext uri="{FF2B5EF4-FFF2-40B4-BE49-F238E27FC236}">
              <a16:creationId xmlns:a16="http://schemas.microsoft.com/office/drawing/2014/main" id="{CE334555-2264-4AA5-B32B-4D427F2DF861}"/>
            </a:ext>
          </a:extLst>
        </xdr:cNvPr>
        <xdr:cNvCxnSpPr/>
      </xdr:nvCxnSpPr>
      <xdr:spPr>
        <a:xfrm flipV="1">
          <a:off x="6286500" y="17564906"/>
          <a:ext cx="790575"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50736</xdr:rowOff>
    </xdr:from>
    <xdr:ext cx="534377" cy="259045"/>
    <xdr:sp macro="" textlink="">
      <xdr:nvSpPr>
        <xdr:cNvPr id="489" name="n_1aveValue【港湾・漁港】&#10;一人当たり有形固定資産（償却資産）額">
          <a:extLst>
            <a:ext uri="{FF2B5EF4-FFF2-40B4-BE49-F238E27FC236}">
              <a16:creationId xmlns:a16="http://schemas.microsoft.com/office/drawing/2014/main" id="{D30B1DF7-CBDD-43B3-8170-5520F1A423C8}"/>
            </a:ext>
          </a:extLst>
        </xdr:cNvPr>
        <xdr:cNvSpPr txBox="1"/>
      </xdr:nvSpPr>
      <xdr:spPr>
        <a:xfrm>
          <a:off x="8429136" y="177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48263</xdr:rowOff>
    </xdr:from>
    <xdr:ext cx="534377" cy="259045"/>
    <xdr:sp macro="" textlink="">
      <xdr:nvSpPr>
        <xdr:cNvPr id="490" name="n_2aveValue【港湾・漁港】&#10;一人当たり有形固定資産（償却資産）額">
          <a:extLst>
            <a:ext uri="{FF2B5EF4-FFF2-40B4-BE49-F238E27FC236}">
              <a16:creationId xmlns:a16="http://schemas.microsoft.com/office/drawing/2014/main" id="{326A00A9-C3B9-40A4-8998-5C74312114CD}"/>
            </a:ext>
          </a:extLst>
        </xdr:cNvPr>
        <xdr:cNvSpPr txBox="1"/>
      </xdr:nvSpPr>
      <xdr:spPr>
        <a:xfrm>
          <a:off x="7648086" y="177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51311</xdr:rowOff>
    </xdr:from>
    <xdr:ext cx="534377" cy="259045"/>
    <xdr:sp macro="" textlink="">
      <xdr:nvSpPr>
        <xdr:cNvPr id="491" name="n_3aveValue【港湾・漁港】&#10;一人当たり有形固定資産（償却資産）額">
          <a:extLst>
            <a:ext uri="{FF2B5EF4-FFF2-40B4-BE49-F238E27FC236}">
              <a16:creationId xmlns:a16="http://schemas.microsoft.com/office/drawing/2014/main" id="{4382D02F-0788-4624-855D-CEA86A067DD0}"/>
            </a:ext>
          </a:extLst>
        </xdr:cNvPr>
        <xdr:cNvSpPr txBox="1"/>
      </xdr:nvSpPr>
      <xdr:spPr>
        <a:xfrm>
          <a:off x="6847986" y="17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36318</xdr:rowOff>
    </xdr:from>
    <xdr:ext cx="534377" cy="259045"/>
    <xdr:sp macro="" textlink="">
      <xdr:nvSpPr>
        <xdr:cNvPr id="492" name="n_4aveValue【港湾・漁港】&#10;一人当たり有形固定資産（償却資産）額">
          <a:extLst>
            <a:ext uri="{FF2B5EF4-FFF2-40B4-BE49-F238E27FC236}">
              <a16:creationId xmlns:a16="http://schemas.microsoft.com/office/drawing/2014/main" id="{A0FE8562-9C7C-4286-93D5-A519C00E79AD}"/>
            </a:ext>
          </a:extLst>
        </xdr:cNvPr>
        <xdr:cNvSpPr txBox="1"/>
      </xdr:nvSpPr>
      <xdr:spPr>
        <a:xfrm>
          <a:off x="6038361" y="176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140118</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DFC44ED6-A740-4F61-868E-A4CFF0E891EC}"/>
            </a:ext>
          </a:extLst>
        </xdr:cNvPr>
        <xdr:cNvSpPr txBox="1"/>
      </xdr:nvSpPr>
      <xdr:spPr>
        <a:xfrm>
          <a:off x="8429136" y="172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142600</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1319650E-ED1E-465E-8C75-E3C9CC958DE1}"/>
            </a:ext>
          </a:extLst>
        </xdr:cNvPr>
        <xdr:cNvSpPr txBox="1"/>
      </xdr:nvSpPr>
      <xdr:spPr>
        <a:xfrm>
          <a:off x="7648086" y="1729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144333</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5C73A60D-68DB-4E56-BE28-2F133D85F59F}"/>
            </a:ext>
          </a:extLst>
        </xdr:cNvPr>
        <xdr:cNvSpPr txBox="1"/>
      </xdr:nvSpPr>
      <xdr:spPr>
        <a:xfrm>
          <a:off x="6847986" y="1728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146668</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F545E7FF-F1F8-49BA-8443-B42488BA39A7}"/>
            </a:ext>
          </a:extLst>
        </xdr:cNvPr>
        <xdr:cNvSpPr txBox="1"/>
      </xdr:nvSpPr>
      <xdr:spPr>
        <a:xfrm>
          <a:off x="6038361" y="17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7C54E17-92E6-407B-A39E-621D77DF044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8331F370-EF4D-4D13-BC23-9AEE2AED3E73}"/>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A5960E8A-E5DD-4543-89F2-36F087DE0AF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7442FBC-6860-4DE4-A00B-C4070C8DC6E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9B8BDA0-2FF0-4AC2-A5E4-78BDA7578B0B}"/>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C1709FE-5670-4B57-9531-E2AEC6CC7AE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679A53C2-2196-4AE2-80EC-34B26E756C77}"/>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D538264-5C9B-49CB-A102-9EBAFC743A65}"/>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54AEF9D-B73F-4BF0-ACBD-E58F14A9628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A78B03A5-4805-4232-99EF-CEBE7C26F491}"/>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78B9BD3D-94D5-46EF-99DD-FD5F1055D1CD}"/>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CDEE8584-E490-4957-BE76-A2577E3A9F2E}"/>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CDA0C9B8-7FEC-4CBC-A0D0-AA3ADD449A69}"/>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AD74FD56-DFF3-47E8-BF16-742BBD0456C0}"/>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3D37BD96-E25B-4A62-A7EA-E0F5CD1F9498}"/>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75B3E36F-1FDF-4BF9-99BA-60D9D7C867ED}"/>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5A2CA69E-25EC-457F-AD4B-AF96A03C70E5}"/>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481A5516-FDE9-46DB-9AFA-042465861C3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A1B238B0-BAB5-47E7-A8A8-6588387D2048}"/>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2CEC2728-A87F-4C43-83D6-5A3479B98E64}"/>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60499B17-1E3A-43FE-B393-FF7758EAF3BB}"/>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DF41CCF-05AC-473B-A4F1-DEF3E9F526C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40D48CED-F1EF-4274-AD82-F276E061A9D5}"/>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B95494F-7337-4190-BE23-2F11A5B8BA0C}"/>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21" name="直線コネクタ 520">
          <a:extLst>
            <a:ext uri="{FF2B5EF4-FFF2-40B4-BE49-F238E27FC236}">
              <a16:creationId xmlns:a16="http://schemas.microsoft.com/office/drawing/2014/main" id="{8F6E7BFD-B703-489A-B26B-CFA727A5343B}"/>
            </a:ext>
          </a:extLst>
        </xdr:cNvPr>
        <xdr:cNvCxnSpPr/>
      </xdr:nvCxnSpPr>
      <xdr:spPr>
        <a:xfrm flipV="1">
          <a:off x="14696439" y="566547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2" name="【認定こども園・幼稚園・保育所】&#10;有形固定資産減価償却率最小値テキスト">
          <a:extLst>
            <a:ext uri="{FF2B5EF4-FFF2-40B4-BE49-F238E27FC236}">
              <a16:creationId xmlns:a16="http://schemas.microsoft.com/office/drawing/2014/main" id="{58AFC8C1-1DED-41B9-991C-4C3FA879C9AB}"/>
            </a:ext>
          </a:extLst>
        </xdr:cNvPr>
        <xdr:cNvSpPr txBox="1"/>
      </xdr:nvSpPr>
      <xdr:spPr>
        <a:xfrm>
          <a:off x="14735175"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3" name="直線コネクタ 522">
          <a:extLst>
            <a:ext uri="{FF2B5EF4-FFF2-40B4-BE49-F238E27FC236}">
              <a16:creationId xmlns:a16="http://schemas.microsoft.com/office/drawing/2014/main" id="{82A13728-B9E0-408A-B9C6-B0CC343D22D0}"/>
            </a:ext>
          </a:extLst>
        </xdr:cNvPr>
        <xdr:cNvCxnSpPr/>
      </xdr:nvCxnSpPr>
      <xdr:spPr>
        <a:xfrm>
          <a:off x="14611350" y="661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DD169FE3-3818-4CB9-8F92-302391F5901F}"/>
            </a:ext>
          </a:extLst>
        </xdr:cNvPr>
        <xdr:cNvSpPr txBox="1"/>
      </xdr:nvSpPr>
      <xdr:spPr>
        <a:xfrm>
          <a:off x="14735175"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5" name="直線コネクタ 524">
          <a:extLst>
            <a:ext uri="{FF2B5EF4-FFF2-40B4-BE49-F238E27FC236}">
              <a16:creationId xmlns:a16="http://schemas.microsoft.com/office/drawing/2014/main" id="{9CE2EC41-543C-486D-94AD-A7C967E932C0}"/>
            </a:ext>
          </a:extLst>
        </xdr:cNvPr>
        <xdr:cNvCxnSpPr/>
      </xdr:nvCxnSpPr>
      <xdr:spPr>
        <a:xfrm>
          <a:off x="14611350" y="5665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882415AE-6E2F-4D48-AE6E-6209EDD39F14}"/>
            </a:ext>
          </a:extLst>
        </xdr:cNvPr>
        <xdr:cNvSpPr txBox="1"/>
      </xdr:nvSpPr>
      <xdr:spPr>
        <a:xfrm>
          <a:off x="14735175" y="6083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7" name="フローチャート: 判断 526">
          <a:extLst>
            <a:ext uri="{FF2B5EF4-FFF2-40B4-BE49-F238E27FC236}">
              <a16:creationId xmlns:a16="http://schemas.microsoft.com/office/drawing/2014/main" id="{522C9970-684C-4596-98DC-BAF2987D20C8}"/>
            </a:ext>
          </a:extLst>
        </xdr:cNvPr>
        <xdr:cNvSpPr/>
      </xdr:nvSpPr>
      <xdr:spPr>
        <a:xfrm>
          <a:off x="14649450" y="6105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8" name="フローチャート: 判断 527">
          <a:extLst>
            <a:ext uri="{FF2B5EF4-FFF2-40B4-BE49-F238E27FC236}">
              <a16:creationId xmlns:a16="http://schemas.microsoft.com/office/drawing/2014/main" id="{851FF1E1-31EE-42B0-8D12-9D1D5033B1D8}"/>
            </a:ext>
          </a:extLst>
        </xdr:cNvPr>
        <xdr:cNvSpPr/>
      </xdr:nvSpPr>
      <xdr:spPr>
        <a:xfrm>
          <a:off x="13887450" y="6069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9" name="フローチャート: 判断 528">
          <a:extLst>
            <a:ext uri="{FF2B5EF4-FFF2-40B4-BE49-F238E27FC236}">
              <a16:creationId xmlns:a16="http://schemas.microsoft.com/office/drawing/2014/main" id="{03158CE6-F1D7-40B7-9109-95F254DD597E}"/>
            </a:ext>
          </a:extLst>
        </xdr:cNvPr>
        <xdr:cNvSpPr/>
      </xdr:nvSpPr>
      <xdr:spPr>
        <a:xfrm>
          <a:off x="13096875" y="6039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30" name="フローチャート: 判断 529">
          <a:extLst>
            <a:ext uri="{FF2B5EF4-FFF2-40B4-BE49-F238E27FC236}">
              <a16:creationId xmlns:a16="http://schemas.microsoft.com/office/drawing/2014/main" id="{93987795-3314-4D85-819B-70FD3869FB9C}"/>
            </a:ext>
          </a:extLst>
        </xdr:cNvPr>
        <xdr:cNvSpPr/>
      </xdr:nvSpPr>
      <xdr:spPr>
        <a:xfrm>
          <a:off x="12296775" y="6027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31" name="フローチャート: 判断 530">
          <a:extLst>
            <a:ext uri="{FF2B5EF4-FFF2-40B4-BE49-F238E27FC236}">
              <a16:creationId xmlns:a16="http://schemas.microsoft.com/office/drawing/2014/main" id="{296F3F4A-EA8A-4F32-A7A8-31B55FE581FF}"/>
            </a:ext>
          </a:extLst>
        </xdr:cNvPr>
        <xdr:cNvSpPr/>
      </xdr:nvSpPr>
      <xdr:spPr>
        <a:xfrm>
          <a:off x="11487150" y="6037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0CA53A9-86AA-4973-AE7B-619F7C90566B}"/>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9D4CDD8-1C48-45DA-87C2-DCDB2C74C0B6}"/>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6753EF8-DC92-4D78-BA58-81BDBB914784}"/>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38AC875-C9C0-46B1-BC41-0407206652E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C73DC35-9EC2-4989-97AF-07A74A9525D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537" name="楕円 536">
          <a:extLst>
            <a:ext uri="{FF2B5EF4-FFF2-40B4-BE49-F238E27FC236}">
              <a16:creationId xmlns:a16="http://schemas.microsoft.com/office/drawing/2014/main" id="{4908918D-2F60-4EE2-9ADC-74EE0CEB110B}"/>
            </a:ext>
          </a:extLst>
        </xdr:cNvPr>
        <xdr:cNvSpPr/>
      </xdr:nvSpPr>
      <xdr:spPr>
        <a:xfrm>
          <a:off x="14649450" y="6016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38752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CCE47BE-9898-45F9-AE16-644DCB85129A}"/>
            </a:ext>
          </a:extLst>
        </xdr:cNvPr>
        <xdr:cNvSpPr txBox="1"/>
      </xdr:nvSpPr>
      <xdr:spPr>
        <a:xfrm>
          <a:off x="14735175"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539" name="楕円 538">
          <a:extLst>
            <a:ext uri="{FF2B5EF4-FFF2-40B4-BE49-F238E27FC236}">
              <a16:creationId xmlns:a16="http://schemas.microsoft.com/office/drawing/2014/main" id="{DA58AC48-D53F-4B1A-A4CF-5F2941D9BF03}"/>
            </a:ext>
          </a:extLst>
        </xdr:cNvPr>
        <xdr:cNvSpPr/>
      </xdr:nvSpPr>
      <xdr:spPr>
        <a:xfrm>
          <a:off x="13887450" y="5949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37</xdr:row>
      <xdr:rowOff>66675</xdr:rowOff>
    </xdr:to>
    <xdr:cxnSp macro="">
      <xdr:nvCxnSpPr>
        <xdr:cNvPr id="540" name="直線コネクタ 539">
          <a:extLst>
            <a:ext uri="{FF2B5EF4-FFF2-40B4-BE49-F238E27FC236}">
              <a16:creationId xmlns:a16="http://schemas.microsoft.com/office/drawing/2014/main" id="{8D3FEAA7-7132-4B86-8278-4B128AC93A59}"/>
            </a:ext>
          </a:extLst>
        </xdr:cNvPr>
        <xdr:cNvCxnSpPr/>
      </xdr:nvCxnSpPr>
      <xdr:spPr>
        <a:xfrm>
          <a:off x="13935075" y="599757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541" name="楕円 540">
          <a:extLst>
            <a:ext uri="{FF2B5EF4-FFF2-40B4-BE49-F238E27FC236}">
              <a16:creationId xmlns:a16="http://schemas.microsoft.com/office/drawing/2014/main" id="{E8B1AAFD-DE86-4836-8B9B-C4F874A868DA}"/>
            </a:ext>
          </a:extLst>
        </xdr:cNvPr>
        <xdr:cNvSpPr/>
      </xdr:nvSpPr>
      <xdr:spPr>
        <a:xfrm>
          <a:off x="13096875" y="5903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161925</xdr:rowOff>
    </xdr:to>
    <xdr:cxnSp macro="">
      <xdr:nvCxnSpPr>
        <xdr:cNvPr id="542" name="直線コネクタ 541">
          <a:extLst>
            <a:ext uri="{FF2B5EF4-FFF2-40B4-BE49-F238E27FC236}">
              <a16:creationId xmlns:a16="http://schemas.microsoft.com/office/drawing/2014/main" id="{896C911A-F727-4C89-B729-12BAAB4B8DDC}"/>
            </a:ext>
          </a:extLst>
        </xdr:cNvPr>
        <xdr:cNvCxnSpPr/>
      </xdr:nvCxnSpPr>
      <xdr:spPr>
        <a:xfrm>
          <a:off x="13144500" y="5951220"/>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543" name="楕円 542">
          <a:extLst>
            <a:ext uri="{FF2B5EF4-FFF2-40B4-BE49-F238E27FC236}">
              <a16:creationId xmlns:a16="http://schemas.microsoft.com/office/drawing/2014/main" id="{92D94E40-061B-4C5C-ADD6-542C46D7E8ED}"/>
            </a:ext>
          </a:extLst>
        </xdr:cNvPr>
        <xdr:cNvSpPr/>
      </xdr:nvSpPr>
      <xdr:spPr>
        <a:xfrm>
          <a:off x="12296775" y="58458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112395</xdr:rowOff>
    </xdr:to>
    <xdr:cxnSp macro="">
      <xdr:nvCxnSpPr>
        <xdr:cNvPr id="544" name="直線コネクタ 543">
          <a:extLst>
            <a:ext uri="{FF2B5EF4-FFF2-40B4-BE49-F238E27FC236}">
              <a16:creationId xmlns:a16="http://schemas.microsoft.com/office/drawing/2014/main" id="{D8CE04E2-D170-438B-A290-FB83F78EAD24}"/>
            </a:ext>
          </a:extLst>
        </xdr:cNvPr>
        <xdr:cNvCxnSpPr/>
      </xdr:nvCxnSpPr>
      <xdr:spPr>
        <a:xfrm>
          <a:off x="12344400" y="5902960"/>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137795</xdr:rowOff>
    </xdr:from>
    <xdr:to>
      <xdr:col>67</xdr:col>
      <xdr:colOff>101600</xdr:colOff>
      <xdr:row>36</xdr:row>
      <xdr:rowOff>67945</xdr:rowOff>
    </xdr:to>
    <xdr:sp macro="" textlink="">
      <xdr:nvSpPr>
        <xdr:cNvPr id="545" name="楕円 544">
          <a:extLst>
            <a:ext uri="{FF2B5EF4-FFF2-40B4-BE49-F238E27FC236}">
              <a16:creationId xmlns:a16="http://schemas.microsoft.com/office/drawing/2014/main" id="{AAE24B2C-6767-4455-AD4B-96F05C269536}"/>
            </a:ext>
          </a:extLst>
        </xdr:cNvPr>
        <xdr:cNvSpPr/>
      </xdr:nvSpPr>
      <xdr:spPr>
        <a:xfrm>
          <a:off x="11487150" y="58178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17145</xdr:rowOff>
    </xdr:from>
    <xdr:to>
      <xdr:col>71</xdr:col>
      <xdr:colOff>177800</xdr:colOff>
      <xdr:row>36</xdr:row>
      <xdr:rowOff>60960</xdr:rowOff>
    </xdr:to>
    <xdr:cxnSp macro="">
      <xdr:nvCxnSpPr>
        <xdr:cNvPr id="546" name="直線コネクタ 545">
          <a:extLst>
            <a:ext uri="{FF2B5EF4-FFF2-40B4-BE49-F238E27FC236}">
              <a16:creationId xmlns:a16="http://schemas.microsoft.com/office/drawing/2014/main" id="{F8CDE5B0-0464-470A-BB9A-B91300A21D13}"/>
            </a:ext>
          </a:extLst>
        </xdr:cNvPr>
        <xdr:cNvCxnSpPr/>
      </xdr:nvCxnSpPr>
      <xdr:spPr>
        <a:xfrm>
          <a:off x="11534775" y="5855970"/>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E478C259-19B3-48B1-9FA2-BA8859017F7D}"/>
            </a:ext>
          </a:extLst>
        </xdr:cNvPr>
        <xdr:cNvSpPr txBox="1"/>
      </xdr:nvSpPr>
      <xdr:spPr>
        <a:xfrm>
          <a:off x="13745219" y="616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B8B5E4EE-867A-496E-823F-EC0CE1806AA9}"/>
            </a:ext>
          </a:extLst>
        </xdr:cNvPr>
        <xdr:cNvSpPr txBox="1"/>
      </xdr:nvSpPr>
      <xdr:spPr>
        <a:xfrm>
          <a:off x="12964169" y="613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6635AA2-C171-463D-A3C3-95E507EDC315}"/>
            </a:ext>
          </a:extLst>
        </xdr:cNvPr>
        <xdr:cNvSpPr txBox="1"/>
      </xdr:nvSpPr>
      <xdr:spPr>
        <a:xfrm>
          <a:off x="12164069" y="611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35BEAD33-E2CE-4577-9694-077E39F030C4}"/>
            </a:ext>
          </a:extLst>
        </xdr:cNvPr>
        <xdr:cNvSpPr txBox="1"/>
      </xdr:nvSpPr>
      <xdr:spPr>
        <a:xfrm>
          <a:off x="113544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37FA4B6E-539A-4B31-9544-EFF43CD9E788}"/>
            </a:ext>
          </a:extLst>
        </xdr:cNvPr>
        <xdr:cNvSpPr txBox="1"/>
      </xdr:nvSpPr>
      <xdr:spPr>
        <a:xfrm>
          <a:off x="13745219"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43D3260B-AE51-489B-AC08-5675E45F41DA}"/>
            </a:ext>
          </a:extLst>
        </xdr:cNvPr>
        <xdr:cNvSpPr txBox="1"/>
      </xdr:nvSpPr>
      <xdr:spPr>
        <a:xfrm>
          <a:off x="12964169"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F9E5820F-AA06-45B4-88B9-73FE4B01EAA8}"/>
            </a:ext>
          </a:extLst>
        </xdr:cNvPr>
        <xdr:cNvSpPr txBox="1"/>
      </xdr:nvSpPr>
      <xdr:spPr>
        <a:xfrm>
          <a:off x="12164069"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84472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5379D59C-F1D4-434C-AE87-137BA7D92813}"/>
            </a:ext>
          </a:extLst>
        </xdr:cNvPr>
        <xdr:cNvSpPr txBox="1"/>
      </xdr:nvSpPr>
      <xdr:spPr>
        <a:xfrm>
          <a:off x="11354444"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86C269C-7D68-493B-88F7-8F3880A6B01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549C61F4-10C2-47D9-977F-BE910F1BDA7A}"/>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70B533F-0866-4B1A-9B10-CD2E09C7E831}"/>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A35C174-2BD1-4354-AED1-502A8C442D80}"/>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82396CC-2895-4EB5-B8A7-FA1279ADCE6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5E08E33B-8570-49B1-8C49-EBED90120F1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84E7E936-BA48-450A-9476-9BFAC0794B99}"/>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308E275-22DD-428C-A70C-020BCFBF2B3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30996AD-F4CA-4BBF-8F70-CDAD1F017A1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57AEF76A-C35E-406B-9103-C80A6CD059D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8B960604-D927-49E7-B576-B858194708C9}"/>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F835A7E-EE62-4486-BF27-1B6958752FA9}"/>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FCABDEAA-1B67-4C83-8E1C-A5150432965D}"/>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F793CE17-D9F2-4F9D-9E75-D492BC573EE0}"/>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5A72391C-B8A3-4BD2-97F7-69BFB2F10AB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C2DD17BD-D0E3-495C-AD24-1070607A1FA8}"/>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7E1DBFF6-B70D-469F-81B5-4A0C12543650}"/>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2A283E64-87B9-4471-8BDA-BA0A23A1DF1B}"/>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7A831DB5-ABE1-4009-B36C-EDB3A54361A8}"/>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A7AE2D89-A8B5-47F5-9EA3-F9CDC95E42C4}"/>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E77E3DEB-D07D-4B1E-8A58-84054ADFC7F2}"/>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41C6C66B-8FC4-4F41-AD65-5C4A7DFF6A74}"/>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8D2F159-C932-433C-87A7-69A78FE5DE87}"/>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8" name="直線コネクタ 577">
          <a:extLst>
            <a:ext uri="{FF2B5EF4-FFF2-40B4-BE49-F238E27FC236}">
              <a16:creationId xmlns:a16="http://schemas.microsoft.com/office/drawing/2014/main" id="{3CF5B4F9-09C7-4D8D-B875-A830934E0946}"/>
            </a:ext>
          </a:extLst>
        </xdr:cNvPr>
        <xdr:cNvCxnSpPr/>
      </xdr:nvCxnSpPr>
      <xdr:spPr>
        <a:xfrm flipV="1">
          <a:off x="19954239" y="54483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986F017A-46DE-4700-9FE6-90809FDE57C1}"/>
            </a:ext>
          </a:extLst>
        </xdr:cNvPr>
        <xdr:cNvSpPr txBox="1"/>
      </xdr:nvSpPr>
      <xdr:spPr>
        <a:xfrm>
          <a:off x="19992975"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80" name="直線コネクタ 579">
          <a:extLst>
            <a:ext uri="{FF2B5EF4-FFF2-40B4-BE49-F238E27FC236}">
              <a16:creationId xmlns:a16="http://schemas.microsoft.com/office/drawing/2014/main" id="{E1191FDC-FDC3-452C-8920-83364D422621}"/>
            </a:ext>
          </a:extLst>
        </xdr:cNvPr>
        <xdr:cNvCxnSpPr/>
      </xdr:nvCxnSpPr>
      <xdr:spPr>
        <a:xfrm>
          <a:off x="19878675" y="6810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F0BF66DA-565B-44E1-8AAE-235A248136F3}"/>
            </a:ext>
          </a:extLst>
        </xdr:cNvPr>
        <xdr:cNvSpPr txBox="1"/>
      </xdr:nvSpPr>
      <xdr:spPr>
        <a:xfrm>
          <a:off x="19992975"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2" name="直線コネクタ 581">
          <a:extLst>
            <a:ext uri="{FF2B5EF4-FFF2-40B4-BE49-F238E27FC236}">
              <a16:creationId xmlns:a16="http://schemas.microsoft.com/office/drawing/2014/main" id="{AA740399-2D36-4026-B043-1F04ABD88576}"/>
            </a:ext>
          </a:extLst>
        </xdr:cNvPr>
        <xdr:cNvCxnSpPr/>
      </xdr:nvCxnSpPr>
      <xdr:spPr>
        <a:xfrm>
          <a:off x="19878675" y="5448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CA7C3A8-F6A2-4D92-8ABA-011A2A67135F}"/>
            </a:ext>
          </a:extLst>
        </xdr:cNvPr>
        <xdr:cNvSpPr txBox="1"/>
      </xdr:nvSpPr>
      <xdr:spPr>
        <a:xfrm>
          <a:off x="19992975" y="6306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4" name="フローチャート: 判断 583">
          <a:extLst>
            <a:ext uri="{FF2B5EF4-FFF2-40B4-BE49-F238E27FC236}">
              <a16:creationId xmlns:a16="http://schemas.microsoft.com/office/drawing/2014/main" id="{E4767F8A-B0D0-45B1-AE37-C814C587A1C2}"/>
            </a:ext>
          </a:extLst>
        </xdr:cNvPr>
        <xdr:cNvSpPr/>
      </xdr:nvSpPr>
      <xdr:spPr>
        <a:xfrm>
          <a:off x="19897725"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5" name="フローチャート: 判断 584">
          <a:extLst>
            <a:ext uri="{FF2B5EF4-FFF2-40B4-BE49-F238E27FC236}">
              <a16:creationId xmlns:a16="http://schemas.microsoft.com/office/drawing/2014/main" id="{9D6F5CCA-4DAE-4258-B681-88936AAA9D22}"/>
            </a:ext>
          </a:extLst>
        </xdr:cNvPr>
        <xdr:cNvSpPr/>
      </xdr:nvSpPr>
      <xdr:spPr>
        <a:xfrm>
          <a:off x="19154775" y="6306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6" name="フローチャート: 判断 585">
          <a:extLst>
            <a:ext uri="{FF2B5EF4-FFF2-40B4-BE49-F238E27FC236}">
              <a16:creationId xmlns:a16="http://schemas.microsoft.com/office/drawing/2014/main" id="{6B3A2672-1638-4415-89F6-C69F59CB03CC}"/>
            </a:ext>
          </a:extLst>
        </xdr:cNvPr>
        <xdr:cNvSpPr/>
      </xdr:nvSpPr>
      <xdr:spPr>
        <a:xfrm>
          <a:off x="18345150"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7" name="フローチャート: 判断 586">
          <a:extLst>
            <a:ext uri="{FF2B5EF4-FFF2-40B4-BE49-F238E27FC236}">
              <a16:creationId xmlns:a16="http://schemas.microsoft.com/office/drawing/2014/main" id="{B3AEE2F6-F57B-46BB-A360-08EB4DF712BF}"/>
            </a:ext>
          </a:extLst>
        </xdr:cNvPr>
        <xdr:cNvSpPr/>
      </xdr:nvSpPr>
      <xdr:spPr>
        <a:xfrm>
          <a:off x="17554575" y="6317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8" name="フローチャート: 判断 587">
          <a:extLst>
            <a:ext uri="{FF2B5EF4-FFF2-40B4-BE49-F238E27FC236}">
              <a16:creationId xmlns:a16="http://schemas.microsoft.com/office/drawing/2014/main" id="{E9C80CD5-C30C-45E6-86B0-57DCC6D59FDF}"/>
            </a:ext>
          </a:extLst>
        </xdr:cNvPr>
        <xdr:cNvSpPr/>
      </xdr:nvSpPr>
      <xdr:spPr>
        <a:xfrm>
          <a:off x="16754475" y="631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69E3DF4-F598-4B7B-8F07-89E8D27698F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FE0BF5F-94E1-4851-8E65-DE727BE04D8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8CCA073-1532-46E2-A126-C244455E5797}"/>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436B8B7-23AB-49A4-A810-4D40C000C957}"/>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4685FA6-DE38-4C27-96F7-9872F41D6B0D}"/>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135890</xdr:rowOff>
    </xdr:from>
    <xdr:to>
      <xdr:col>116</xdr:col>
      <xdr:colOff>114300</xdr:colOff>
      <xdr:row>36</xdr:row>
      <xdr:rowOff>66040</xdr:rowOff>
    </xdr:to>
    <xdr:sp macro="" textlink="">
      <xdr:nvSpPr>
        <xdr:cNvPr id="594" name="楕円 593">
          <a:extLst>
            <a:ext uri="{FF2B5EF4-FFF2-40B4-BE49-F238E27FC236}">
              <a16:creationId xmlns:a16="http://schemas.microsoft.com/office/drawing/2014/main" id="{888C5ADB-2C62-4492-8714-A3EC025CB76F}"/>
            </a:ext>
          </a:extLst>
        </xdr:cNvPr>
        <xdr:cNvSpPr/>
      </xdr:nvSpPr>
      <xdr:spPr>
        <a:xfrm>
          <a:off x="19897725" y="58127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158767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7D4368F8-E664-4E01-B188-A3564243D713}"/>
            </a:ext>
          </a:extLst>
        </xdr:cNvPr>
        <xdr:cNvSpPr txBox="1"/>
      </xdr:nvSpPr>
      <xdr:spPr>
        <a:xfrm>
          <a:off x="19992975"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97790</xdr:rowOff>
    </xdr:from>
    <xdr:to>
      <xdr:col>112</xdr:col>
      <xdr:colOff>38100</xdr:colOff>
      <xdr:row>36</xdr:row>
      <xdr:rowOff>27940</xdr:rowOff>
    </xdr:to>
    <xdr:sp macro="" textlink="">
      <xdr:nvSpPr>
        <xdr:cNvPr id="596" name="楕円 595">
          <a:extLst>
            <a:ext uri="{FF2B5EF4-FFF2-40B4-BE49-F238E27FC236}">
              <a16:creationId xmlns:a16="http://schemas.microsoft.com/office/drawing/2014/main" id="{0ADEEBE3-ADFD-4425-A621-595C5CB01160}"/>
            </a:ext>
          </a:extLst>
        </xdr:cNvPr>
        <xdr:cNvSpPr/>
      </xdr:nvSpPr>
      <xdr:spPr>
        <a:xfrm>
          <a:off x="19154775" y="5774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148590</xdr:rowOff>
    </xdr:from>
    <xdr:to>
      <xdr:col>116</xdr:col>
      <xdr:colOff>63500</xdr:colOff>
      <xdr:row>36</xdr:row>
      <xdr:rowOff>15240</xdr:rowOff>
    </xdr:to>
    <xdr:cxnSp macro="">
      <xdr:nvCxnSpPr>
        <xdr:cNvPr id="597" name="直線コネクタ 596">
          <a:extLst>
            <a:ext uri="{FF2B5EF4-FFF2-40B4-BE49-F238E27FC236}">
              <a16:creationId xmlns:a16="http://schemas.microsoft.com/office/drawing/2014/main" id="{445E3170-4D83-44A7-8056-BEE9E351DCD4}"/>
            </a:ext>
          </a:extLst>
        </xdr:cNvPr>
        <xdr:cNvCxnSpPr/>
      </xdr:nvCxnSpPr>
      <xdr:spPr>
        <a:xfrm>
          <a:off x="19202400" y="582231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67310</xdr:rowOff>
    </xdr:from>
    <xdr:to>
      <xdr:col>107</xdr:col>
      <xdr:colOff>101600</xdr:colOff>
      <xdr:row>35</xdr:row>
      <xdr:rowOff>168910</xdr:rowOff>
    </xdr:to>
    <xdr:sp macro="" textlink="">
      <xdr:nvSpPr>
        <xdr:cNvPr id="598" name="楕円 597">
          <a:extLst>
            <a:ext uri="{FF2B5EF4-FFF2-40B4-BE49-F238E27FC236}">
              <a16:creationId xmlns:a16="http://schemas.microsoft.com/office/drawing/2014/main" id="{8AB2827A-732E-41A7-AB5B-6D20B2D5DD36}"/>
            </a:ext>
          </a:extLst>
        </xdr:cNvPr>
        <xdr:cNvSpPr/>
      </xdr:nvSpPr>
      <xdr:spPr>
        <a:xfrm>
          <a:off x="18345150" y="57410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118110</xdr:rowOff>
    </xdr:from>
    <xdr:to>
      <xdr:col>111</xdr:col>
      <xdr:colOff>177800</xdr:colOff>
      <xdr:row>35</xdr:row>
      <xdr:rowOff>148590</xdr:rowOff>
    </xdr:to>
    <xdr:cxnSp macro="">
      <xdr:nvCxnSpPr>
        <xdr:cNvPr id="599" name="直線コネクタ 598">
          <a:extLst>
            <a:ext uri="{FF2B5EF4-FFF2-40B4-BE49-F238E27FC236}">
              <a16:creationId xmlns:a16="http://schemas.microsoft.com/office/drawing/2014/main" id="{8D64045C-E869-413F-A926-09451EB2FE9E}"/>
            </a:ext>
          </a:extLst>
        </xdr:cNvPr>
        <xdr:cNvCxnSpPr/>
      </xdr:nvCxnSpPr>
      <xdr:spPr>
        <a:xfrm>
          <a:off x="18392775" y="5798185"/>
          <a:ext cx="80962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44450</xdr:rowOff>
    </xdr:from>
    <xdr:to>
      <xdr:col>102</xdr:col>
      <xdr:colOff>165100</xdr:colOff>
      <xdr:row>35</xdr:row>
      <xdr:rowOff>146050</xdr:rowOff>
    </xdr:to>
    <xdr:sp macro="" textlink="">
      <xdr:nvSpPr>
        <xdr:cNvPr id="600" name="楕円 599">
          <a:extLst>
            <a:ext uri="{FF2B5EF4-FFF2-40B4-BE49-F238E27FC236}">
              <a16:creationId xmlns:a16="http://schemas.microsoft.com/office/drawing/2014/main" id="{2CB0012F-4D83-465E-B781-0119E0064E63}"/>
            </a:ext>
          </a:extLst>
        </xdr:cNvPr>
        <xdr:cNvSpPr/>
      </xdr:nvSpPr>
      <xdr:spPr>
        <a:xfrm>
          <a:off x="17554575" y="5724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95250</xdr:rowOff>
    </xdr:from>
    <xdr:to>
      <xdr:col>107</xdr:col>
      <xdr:colOff>50800</xdr:colOff>
      <xdr:row>35</xdr:row>
      <xdr:rowOff>118110</xdr:rowOff>
    </xdr:to>
    <xdr:cxnSp macro="">
      <xdr:nvCxnSpPr>
        <xdr:cNvPr id="601" name="直線コネクタ 600">
          <a:extLst>
            <a:ext uri="{FF2B5EF4-FFF2-40B4-BE49-F238E27FC236}">
              <a16:creationId xmlns:a16="http://schemas.microsoft.com/office/drawing/2014/main" id="{5E7DAA56-4BC1-4107-968F-4B7AD5BDF82B}"/>
            </a:ext>
          </a:extLst>
        </xdr:cNvPr>
        <xdr:cNvCxnSpPr/>
      </xdr:nvCxnSpPr>
      <xdr:spPr>
        <a:xfrm>
          <a:off x="17602200" y="5772150"/>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162560</xdr:rowOff>
    </xdr:from>
    <xdr:to>
      <xdr:col>98</xdr:col>
      <xdr:colOff>38100</xdr:colOff>
      <xdr:row>35</xdr:row>
      <xdr:rowOff>92710</xdr:rowOff>
    </xdr:to>
    <xdr:sp macro="" textlink="">
      <xdr:nvSpPr>
        <xdr:cNvPr id="602" name="楕円 601">
          <a:extLst>
            <a:ext uri="{FF2B5EF4-FFF2-40B4-BE49-F238E27FC236}">
              <a16:creationId xmlns:a16="http://schemas.microsoft.com/office/drawing/2014/main" id="{E5F2E830-F8C1-43D0-9895-9F247BF36C41}"/>
            </a:ext>
          </a:extLst>
        </xdr:cNvPr>
        <xdr:cNvSpPr/>
      </xdr:nvSpPr>
      <xdr:spPr>
        <a:xfrm>
          <a:off x="16754475" y="5674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41910</xdr:rowOff>
    </xdr:from>
    <xdr:to>
      <xdr:col>102</xdr:col>
      <xdr:colOff>114300</xdr:colOff>
      <xdr:row>35</xdr:row>
      <xdr:rowOff>95250</xdr:rowOff>
    </xdr:to>
    <xdr:cxnSp macro="">
      <xdr:nvCxnSpPr>
        <xdr:cNvPr id="603" name="直線コネクタ 602">
          <a:extLst>
            <a:ext uri="{FF2B5EF4-FFF2-40B4-BE49-F238E27FC236}">
              <a16:creationId xmlns:a16="http://schemas.microsoft.com/office/drawing/2014/main" id="{175EA5F9-91CC-4214-8420-F10E78EEB3DF}"/>
            </a:ext>
          </a:extLst>
        </xdr:cNvPr>
        <xdr:cNvCxnSpPr/>
      </xdr:nvCxnSpPr>
      <xdr:spPr>
        <a:xfrm>
          <a:off x="16802100" y="5721985"/>
          <a:ext cx="8001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4EAEFA8B-7BB4-402E-9E5B-252A1AB60C83}"/>
            </a:ext>
          </a:extLst>
        </xdr:cNvPr>
        <xdr:cNvSpPr txBox="1"/>
      </xdr:nvSpPr>
      <xdr:spPr>
        <a:xfrm>
          <a:off x="18983402"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468DDC21-C911-4452-8333-7175226FBD64}"/>
            </a:ext>
          </a:extLst>
        </xdr:cNvPr>
        <xdr:cNvSpPr txBox="1"/>
      </xdr:nvSpPr>
      <xdr:spPr>
        <a:xfrm>
          <a:off x="18183302"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9F726BB5-BF9A-447D-AE0F-7C2566F9052E}"/>
            </a:ext>
          </a:extLst>
        </xdr:cNvPr>
        <xdr:cNvSpPr txBox="1"/>
      </xdr:nvSpPr>
      <xdr:spPr>
        <a:xfrm>
          <a:off x="17383202"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1F544764-485A-4607-970C-DD8094A2F327}"/>
            </a:ext>
          </a:extLst>
        </xdr:cNvPr>
        <xdr:cNvSpPr txBox="1"/>
      </xdr:nvSpPr>
      <xdr:spPr>
        <a:xfrm>
          <a:off x="16592627"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44467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975CA18B-24D6-4439-8FE4-BD5F51B1AAA6}"/>
            </a:ext>
          </a:extLst>
        </xdr:cNvPr>
        <xdr:cNvSpPr txBox="1"/>
      </xdr:nvSpPr>
      <xdr:spPr>
        <a:xfrm>
          <a:off x="18983402"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13987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9006C46D-51F6-4640-B1E1-EBE7B0F5360A}"/>
            </a:ext>
          </a:extLst>
        </xdr:cNvPr>
        <xdr:cNvSpPr txBox="1"/>
      </xdr:nvSpPr>
      <xdr:spPr>
        <a:xfrm>
          <a:off x="18183302"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162577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A67B3DF1-5D8F-4D99-A026-6E6EE6DD11D6}"/>
            </a:ext>
          </a:extLst>
        </xdr:cNvPr>
        <xdr:cNvSpPr txBox="1"/>
      </xdr:nvSpPr>
      <xdr:spPr>
        <a:xfrm>
          <a:off x="17383202"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109237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A1CCC382-939D-4542-8407-F8FA1E2A868B}"/>
            </a:ext>
          </a:extLst>
        </xdr:cNvPr>
        <xdr:cNvSpPr txBox="1"/>
      </xdr:nvSpPr>
      <xdr:spPr>
        <a:xfrm>
          <a:off x="16592627" y="54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172F1317-6CA9-46A6-B4DD-6ECE7E45E550}"/>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45A41D23-C8EF-4A94-948E-75F2916EE6ED}"/>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1CE9477-DC59-4255-BF06-D291BBE89FA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530C5169-88DA-4892-BF25-E48BF6F09809}"/>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405B83CA-7917-4F30-B2E4-7FAEB4501EC1}"/>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529F581E-5822-410C-8A3C-D41A2242EF38}"/>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E9738B98-6046-4D7A-9290-A94249C360D3}"/>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C1C8858C-BDB3-409D-A568-5F8FAE36D45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50B149C9-23A3-4029-8173-BD602B9E3929}"/>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58A2D39F-F220-4305-976A-E897D24D7A17}"/>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7BEABCDA-1541-415D-95E4-C52840A204BB}"/>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a:extLst>
            <a:ext uri="{FF2B5EF4-FFF2-40B4-BE49-F238E27FC236}">
              <a16:creationId xmlns:a16="http://schemas.microsoft.com/office/drawing/2014/main" id="{C1508DF2-98FE-40F9-A082-07F7967017C5}"/>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a:extLst>
            <a:ext uri="{FF2B5EF4-FFF2-40B4-BE49-F238E27FC236}">
              <a16:creationId xmlns:a16="http://schemas.microsoft.com/office/drawing/2014/main" id="{2E952361-90F3-4F7A-AF3B-6EBA4F7A4B5D}"/>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a:extLst>
            <a:ext uri="{FF2B5EF4-FFF2-40B4-BE49-F238E27FC236}">
              <a16:creationId xmlns:a16="http://schemas.microsoft.com/office/drawing/2014/main" id="{57AC5C54-90AE-4F3A-8192-CF4380C01D59}"/>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a:extLst>
            <a:ext uri="{FF2B5EF4-FFF2-40B4-BE49-F238E27FC236}">
              <a16:creationId xmlns:a16="http://schemas.microsoft.com/office/drawing/2014/main" id="{6E2893FB-5B9D-43D9-87B8-97225216FA45}"/>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a:extLst>
            <a:ext uri="{FF2B5EF4-FFF2-40B4-BE49-F238E27FC236}">
              <a16:creationId xmlns:a16="http://schemas.microsoft.com/office/drawing/2014/main" id="{8A7AE66E-616B-49BB-901E-5B567D34AA61}"/>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a:extLst>
            <a:ext uri="{FF2B5EF4-FFF2-40B4-BE49-F238E27FC236}">
              <a16:creationId xmlns:a16="http://schemas.microsoft.com/office/drawing/2014/main" id="{943BB776-6A75-4C88-AD78-37A162FBCB36}"/>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a:extLst>
            <a:ext uri="{FF2B5EF4-FFF2-40B4-BE49-F238E27FC236}">
              <a16:creationId xmlns:a16="http://schemas.microsoft.com/office/drawing/2014/main" id="{A380F9F0-781F-4956-A7B1-1803B0340BF9}"/>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a:extLst>
            <a:ext uri="{FF2B5EF4-FFF2-40B4-BE49-F238E27FC236}">
              <a16:creationId xmlns:a16="http://schemas.microsoft.com/office/drawing/2014/main" id="{931BD58B-AB1D-4F63-8063-2D7FCAE2A68C}"/>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DBAC20A-DA9E-417E-B8FF-14E97FC10D3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A5F421BF-4833-410D-B2C9-D6A5CB4F033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6369E072-716A-4ACC-A3C2-85EAD310F79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4" name="直線コネクタ 633">
          <a:extLst>
            <a:ext uri="{FF2B5EF4-FFF2-40B4-BE49-F238E27FC236}">
              <a16:creationId xmlns:a16="http://schemas.microsoft.com/office/drawing/2014/main" id="{FCE09D61-F438-433B-8D2A-93CB87098322}"/>
            </a:ext>
          </a:extLst>
        </xdr:cNvPr>
        <xdr:cNvCxnSpPr/>
      </xdr:nvCxnSpPr>
      <xdr:spPr>
        <a:xfrm flipV="1">
          <a:off x="14696439" y="8946515"/>
          <a:ext cx="0" cy="139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F6EAAFAD-E4D3-49DB-9247-2564893470B3}"/>
            </a:ext>
          </a:extLst>
        </xdr:cNvPr>
        <xdr:cNvSpPr txBox="1"/>
      </xdr:nvSpPr>
      <xdr:spPr>
        <a:xfrm>
          <a:off x="14735175" y="1035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6" name="直線コネクタ 635">
          <a:extLst>
            <a:ext uri="{FF2B5EF4-FFF2-40B4-BE49-F238E27FC236}">
              <a16:creationId xmlns:a16="http://schemas.microsoft.com/office/drawing/2014/main" id="{58F8926C-6934-42B3-9490-521F82FD6946}"/>
            </a:ext>
          </a:extLst>
        </xdr:cNvPr>
        <xdr:cNvCxnSpPr/>
      </xdr:nvCxnSpPr>
      <xdr:spPr>
        <a:xfrm>
          <a:off x="14611350" y="10345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BC69E19-E663-4411-980F-C37F314254CE}"/>
            </a:ext>
          </a:extLst>
        </xdr:cNvPr>
        <xdr:cNvSpPr txBox="1"/>
      </xdr:nvSpPr>
      <xdr:spPr>
        <a:xfrm>
          <a:off x="14735175" y="874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8" name="直線コネクタ 637">
          <a:extLst>
            <a:ext uri="{FF2B5EF4-FFF2-40B4-BE49-F238E27FC236}">
              <a16:creationId xmlns:a16="http://schemas.microsoft.com/office/drawing/2014/main" id="{891F197D-3358-4B1C-B4D9-A2AD243A6708}"/>
            </a:ext>
          </a:extLst>
        </xdr:cNvPr>
        <xdr:cNvCxnSpPr/>
      </xdr:nvCxnSpPr>
      <xdr:spPr>
        <a:xfrm>
          <a:off x="14611350" y="8946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3EF29F5F-9752-43E0-9B44-267F767B4AD8}"/>
            </a:ext>
          </a:extLst>
        </xdr:cNvPr>
        <xdr:cNvSpPr txBox="1"/>
      </xdr:nvSpPr>
      <xdr:spPr>
        <a:xfrm>
          <a:off x="14735175"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40" name="フローチャート: 判断 639">
          <a:extLst>
            <a:ext uri="{FF2B5EF4-FFF2-40B4-BE49-F238E27FC236}">
              <a16:creationId xmlns:a16="http://schemas.microsoft.com/office/drawing/2014/main" id="{99744243-EAD8-40AC-B7A5-4665DCB41C56}"/>
            </a:ext>
          </a:extLst>
        </xdr:cNvPr>
        <xdr:cNvSpPr/>
      </xdr:nvSpPr>
      <xdr:spPr>
        <a:xfrm>
          <a:off x="14649450" y="96197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41" name="フローチャート: 判断 640">
          <a:extLst>
            <a:ext uri="{FF2B5EF4-FFF2-40B4-BE49-F238E27FC236}">
              <a16:creationId xmlns:a16="http://schemas.microsoft.com/office/drawing/2014/main" id="{7E3922D9-9327-49E2-B95C-504EB9D41240}"/>
            </a:ext>
          </a:extLst>
        </xdr:cNvPr>
        <xdr:cNvSpPr/>
      </xdr:nvSpPr>
      <xdr:spPr>
        <a:xfrm>
          <a:off x="13887450" y="9609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2" name="フローチャート: 判断 641">
          <a:extLst>
            <a:ext uri="{FF2B5EF4-FFF2-40B4-BE49-F238E27FC236}">
              <a16:creationId xmlns:a16="http://schemas.microsoft.com/office/drawing/2014/main" id="{2DEC259A-92D4-4B56-B063-695F57B68890}"/>
            </a:ext>
          </a:extLst>
        </xdr:cNvPr>
        <xdr:cNvSpPr/>
      </xdr:nvSpPr>
      <xdr:spPr>
        <a:xfrm>
          <a:off x="13096875" y="95914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3" name="フローチャート: 判断 642">
          <a:extLst>
            <a:ext uri="{FF2B5EF4-FFF2-40B4-BE49-F238E27FC236}">
              <a16:creationId xmlns:a16="http://schemas.microsoft.com/office/drawing/2014/main" id="{18877B9B-F2D3-460C-B145-E054E883BDF3}"/>
            </a:ext>
          </a:extLst>
        </xdr:cNvPr>
        <xdr:cNvSpPr/>
      </xdr:nvSpPr>
      <xdr:spPr>
        <a:xfrm>
          <a:off x="12296775" y="957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4" name="フローチャート: 判断 643">
          <a:extLst>
            <a:ext uri="{FF2B5EF4-FFF2-40B4-BE49-F238E27FC236}">
              <a16:creationId xmlns:a16="http://schemas.microsoft.com/office/drawing/2014/main" id="{2164511A-973A-4292-8E5D-DF7D1BD1920F}"/>
            </a:ext>
          </a:extLst>
        </xdr:cNvPr>
        <xdr:cNvSpPr/>
      </xdr:nvSpPr>
      <xdr:spPr>
        <a:xfrm>
          <a:off x="114871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BA5A19F-8C26-4D80-BF98-612A43A0EC55}"/>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AFBBB79-94D4-451E-B933-F3ACE343F68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4D930A7-390C-49CF-813F-EAD838AC38E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65DEBA7-04B2-4191-8BE6-3324B2F9C26C}"/>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85A6BAB-599A-4E96-8D0F-2037BCF1A0E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50" name="楕円 649">
          <a:extLst>
            <a:ext uri="{FF2B5EF4-FFF2-40B4-BE49-F238E27FC236}">
              <a16:creationId xmlns:a16="http://schemas.microsoft.com/office/drawing/2014/main" id="{4A7F4F57-2D4D-4B86-AA40-461F13B7B5B7}"/>
            </a:ext>
          </a:extLst>
        </xdr:cNvPr>
        <xdr:cNvSpPr/>
      </xdr:nvSpPr>
      <xdr:spPr>
        <a:xfrm>
          <a:off x="14649450" y="96197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35069</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FB7FA37F-1DEF-45D5-A91D-A2CB06CD84CF}"/>
            </a:ext>
          </a:extLst>
        </xdr:cNvPr>
        <xdr:cNvSpPr txBox="1"/>
      </xdr:nvSpPr>
      <xdr:spPr>
        <a:xfrm>
          <a:off x="14735175"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652" name="楕円 651">
          <a:extLst>
            <a:ext uri="{FF2B5EF4-FFF2-40B4-BE49-F238E27FC236}">
              <a16:creationId xmlns:a16="http://schemas.microsoft.com/office/drawing/2014/main" id="{49CBF87A-7DD5-4AAD-93D7-9E2A476ED743}"/>
            </a:ext>
          </a:extLst>
        </xdr:cNvPr>
        <xdr:cNvSpPr/>
      </xdr:nvSpPr>
      <xdr:spPr>
        <a:xfrm>
          <a:off x="13887450" y="95754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107442</xdr:rowOff>
    </xdr:to>
    <xdr:cxnSp macro="">
      <xdr:nvCxnSpPr>
        <xdr:cNvPr id="653" name="直線コネクタ 652">
          <a:extLst>
            <a:ext uri="{FF2B5EF4-FFF2-40B4-BE49-F238E27FC236}">
              <a16:creationId xmlns:a16="http://schemas.microsoft.com/office/drawing/2014/main" id="{21347131-6FF5-4305-AEB8-55EF7FD0D322}"/>
            </a:ext>
          </a:extLst>
        </xdr:cNvPr>
        <xdr:cNvCxnSpPr/>
      </xdr:nvCxnSpPr>
      <xdr:spPr>
        <a:xfrm>
          <a:off x="13935075" y="9632569"/>
          <a:ext cx="762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654" name="楕円 653">
          <a:extLst>
            <a:ext uri="{FF2B5EF4-FFF2-40B4-BE49-F238E27FC236}">
              <a16:creationId xmlns:a16="http://schemas.microsoft.com/office/drawing/2014/main" id="{29B2CB11-097A-4D66-A396-85C6C6473DB1}"/>
            </a:ext>
          </a:extLst>
        </xdr:cNvPr>
        <xdr:cNvSpPr/>
      </xdr:nvSpPr>
      <xdr:spPr>
        <a:xfrm>
          <a:off x="13096875" y="95708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61722</xdr:rowOff>
    </xdr:from>
    <xdr:to>
      <xdr:col>81</xdr:col>
      <xdr:colOff>50800</xdr:colOff>
      <xdr:row>59</xdr:row>
      <xdr:rowOff>66294</xdr:rowOff>
    </xdr:to>
    <xdr:cxnSp macro="">
      <xdr:nvCxnSpPr>
        <xdr:cNvPr id="655" name="直線コネクタ 654">
          <a:extLst>
            <a:ext uri="{FF2B5EF4-FFF2-40B4-BE49-F238E27FC236}">
              <a16:creationId xmlns:a16="http://schemas.microsoft.com/office/drawing/2014/main" id="{FCF5279D-E657-49B7-BBB4-49D9B15839D8}"/>
            </a:ext>
          </a:extLst>
        </xdr:cNvPr>
        <xdr:cNvCxnSpPr/>
      </xdr:nvCxnSpPr>
      <xdr:spPr>
        <a:xfrm>
          <a:off x="13144500" y="962799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56" name="楕円 655">
          <a:extLst>
            <a:ext uri="{FF2B5EF4-FFF2-40B4-BE49-F238E27FC236}">
              <a16:creationId xmlns:a16="http://schemas.microsoft.com/office/drawing/2014/main" id="{D9053A4E-BCB0-45AC-A0EF-1465731196E8}"/>
            </a:ext>
          </a:extLst>
        </xdr:cNvPr>
        <xdr:cNvSpPr/>
      </xdr:nvSpPr>
      <xdr:spPr>
        <a:xfrm>
          <a:off x="12296775" y="95460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61722</xdr:rowOff>
    </xdr:to>
    <xdr:cxnSp macro="">
      <xdr:nvCxnSpPr>
        <xdr:cNvPr id="657" name="直線コネクタ 656">
          <a:extLst>
            <a:ext uri="{FF2B5EF4-FFF2-40B4-BE49-F238E27FC236}">
              <a16:creationId xmlns:a16="http://schemas.microsoft.com/office/drawing/2014/main" id="{887B77EB-09C6-4E42-84B9-C8787C1A94CD}"/>
            </a:ext>
          </a:extLst>
        </xdr:cNvPr>
        <xdr:cNvCxnSpPr/>
      </xdr:nvCxnSpPr>
      <xdr:spPr>
        <a:xfrm>
          <a:off x="12344400" y="9593707"/>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104648</xdr:rowOff>
    </xdr:from>
    <xdr:to>
      <xdr:col>67</xdr:col>
      <xdr:colOff>101600</xdr:colOff>
      <xdr:row>59</xdr:row>
      <xdr:rowOff>34798</xdr:rowOff>
    </xdr:to>
    <xdr:sp macro="" textlink="">
      <xdr:nvSpPr>
        <xdr:cNvPr id="658" name="楕円 657">
          <a:extLst>
            <a:ext uri="{FF2B5EF4-FFF2-40B4-BE49-F238E27FC236}">
              <a16:creationId xmlns:a16="http://schemas.microsoft.com/office/drawing/2014/main" id="{A86E9328-F12E-4C69-8A07-9672414F9667}"/>
            </a:ext>
          </a:extLst>
        </xdr:cNvPr>
        <xdr:cNvSpPr/>
      </xdr:nvSpPr>
      <xdr:spPr>
        <a:xfrm>
          <a:off x="11487150" y="95089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155448</xdr:rowOff>
    </xdr:from>
    <xdr:to>
      <xdr:col>71</xdr:col>
      <xdr:colOff>177800</xdr:colOff>
      <xdr:row>59</xdr:row>
      <xdr:rowOff>27432</xdr:rowOff>
    </xdr:to>
    <xdr:cxnSp macro="">
      <xdr:nvCxnSpPr>
        <xdr:cNvPr id="659" name="直線コネクタ 658">
          <a:extLst>
            <a:ext uri="{FF2B5EF4-FFF2-40B4-BE49-F238E27FC236}">
              <a16:creationId xmlns:a16="http://schemas.microsoft.com/office/drawing/2014/main" id="{E48983EA-4F7C-4FD6-820C-F214A3F7102E}"/>
            </a:ext>
          </a:extLst>
        </xdr:cNvPr>
        <xdr:cNvCxnSpPr/>
      </xdr:nvCxnSpPr>
      <xdr:spPr>
        <a:xfrm>
          <a:off x="11534775" y="9556623"/>
          <a:ext cx="80962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60" name="n_1aveValue【学校施設】&#10;有形固定資産減価償却率">
          <a:extLst>
            <a:ext uri="{FF2B5EF4-FFF2-40B4-BE49-F238E27FC236}">
              <a16:creationId xmlns:a16="http://schemas.microsoft.com/office/drawing/2014/main" id="{41537EED-E11E-4BF3-8506-2650E4E56668}"/>
            </a:ext>
          </a:extLst>
        </xdr:cNvPr>
        <xdr:cNvSpPr txBox="1"/>
      </xdr:nvSpPr>
      <xdr:spPr>
        <a:xfrm>
          <a:off x="13745219" y="969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61" name="n_2aveValue【学校施設】&#10;有形固定資産減価償却率">
          <a:extLst>
            <a:ext uri="{FF2B5EF4-FFF2-40B4-BE49-F238E27FC236}">
              <a16:creationId xmlns:a16="http://schemas.microsoft.com/office/drawing/2014/main" id="{09C43D5F-2ABF-4167-B725-A0D25F74AF04}"/>
            </a:ext>
          </a:extLst>
        </xdr:cNvPr>
        <xdr:cNvSpPr txBox="1"/>
      </xdr:nvSpPr>
      <xdr:spPr>
        <a:xfrm>
          <a:off x="12964169"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2" name="n_3aveValue【学校施設】&#10;有形固定資産減価償却率">
          <a:extLst>
            <a:ext uri="{FF2B5EF4-FFF2-40B4-BE49-F238E27FC236}">
              <a16:creationId xmlns:a16="http://schemas.microsoft.com/office/drawing/2014/main" id="{63C9F5B1-ECF7-4BE5-8632-B1CC2B8BA424}"/>
            </a:ext>
          </a:extLst>
        </xdr:cNvPr>
        <xdr:cNvSpPr txBox="1"/>
      </xdr:nvSpPr>
      <xdr:spPr>
        <a:xfrm>
          <a:off x="12164069" y="966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3" name="n_4aveValue【学校施設】&#10;有形固定資産減価償却率">
          <a:extLst>
            <a:ext uri="{FF2B5EF4-FFF2-40B4-BE49-F238E27FC236}">
              <a16:creationId xmlns:a16="http://schemas.microsoft.com/office/drawing/2014/main" id="{52A48048-1DF1-49F9-8D9B-349A063BEC97}"/>
            </a:ext>
          </a:extLst>
        </xdr:cNvPr>
        <xdr:cNvSpPr txBox="1"/>
      </xdr:nvSpPr>
      <xdr:spPr>
        <a:xfrm>
          <a:off x="113544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133621</xdr:rowOff>
    </xdr:from>
    <xdr:ext cx="405111" cy="259045"/>
    <xdr:sp macro="" textlink="">
      <xdr:nvSpPr>
        <xdr:cNvPr id="664" name="n_1mainValue【学校施設】&#10;有形固定資産減価償却率">
          <a:extLst>
            <a:ext uri="{FF2B5EF4-FFF2-40B4-BE49-F238E27FC236}">
              <a16:creationId xmlns:a16="http://schemas.microsoft.com/office/drawing/2014/main" id="{9381355E-25F1-4F25-B1E2-22C5A9BD84A5}"/>
            </a:ext>
          </a:extLst>
        </xdr:cNvPr>
        <xdr:cNvSpPr txBox="1"/>
      </xdr:nvSpPr>
      <xdr:spPr>
        <a:xfrm>
          <a:off x="13745219" y="93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129049</xdr:rowOff>
    </xdr:from>
    <xdr:ext cx="405111" cy="259045"/>
    <xdr:sp macro="" textlink="">
      <xdr:nvSpPr>
        <xdr:cNvPr id="665" name="n_2mainValue【学校施設】&#10;有形固定資産減価償却率">
          <a:extLst>
            <a:ext uri="{FF2B5EF4-FFF2-40B4-BE49-F238E27FC236}">
              <a16:creationId xmlns:a16="http://schemas.microsoft.com/office/drawing/2014/main" id="{63CF7919-768E-4C07-B18B-84C88D1AC93B}"/>
            </a:ext>
          </a:extLst>
        </xdr:cNvPr>
        <xdr:cNvSpPr txBox="1"/>
      </xdr:nvSpPr>
      <xdr:spPr>
        <a:xfrm>
          <a:off x="12964169" y="936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94759</xdr:rowOff>
    </xdr:from>
    <xdr:ext cx="405111" cy="259045"/>
    <xdr:sp macro="" textlink="">
      <xdr:nvSpPr>
        <xdr:cNvPr id="666" name="n_3mainValue【学校施設】&#10;有形固定資産減価償却率">
          <a:extLst>
            <a:ext uri="{FF2B5EF4-FFF2-40B4-BE49-F238E27FC236}">
              <a16:creationId xmlns:a16="http://schemas.microsoft.com/office/drawing/2014/main" id="{E0CCC9E9-CA8F-4C85-957F-7E471C01034C}"/>
            </a:ext>
          </a:extLst>
        </xdr:cNvPr>
        <xdr:cNvSpPr txBox="1"/>
      </xdr:nvSpPr>
      <xdr:spPr>
        <a:xfrm>
          <a:off x="12164069" y="933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51325</xdr:rowOff>
    </xdr:from>
    <xdr:ext cx="405111" cy="259045"/>
    <xdr:sp macro="" textlink="">
      <xdr:nvSpPr>
        <xdr:cNvPr id="667" name="n_4mainValue【学校施設】&#10;有形固定資産減価償却率">
          <a:extLst>
            <a:ext uri="{FF2B5EF4-FFF2-40B4-BE49-F238E27FC236}">
              <a16:creationId xmlns:a16="http://schemas.microsoft.com/office/drawing/2014/main" id="{41292374-4BC9-4B8F-8F57-9E5DB8356946}"/>
            </a:ext>
          </a:extLst>
        </xdr:cNvPr>
        <xdr:cNvSpPr txBox="1"/>
      </xdr:nvSpPr>
      <xdr:spPr>
        <a:xfrm>
          <a:off x="11354444" y="928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84437B40-6E18-4C0D-ADC5-B0DF378E5842}"/>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BADF5E64-764A-4A7B-A0D3-6B3FB3E3D017}"/>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694F5A33-07E6-4847-90B4-E5FB68F408B0}"/>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CE9DDCCE-F23B-4A10-BA97-DC24ECF29D69}"/>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88362258-636F-44B6-8805-32F9D3DC2429}"/>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A2B55E19-606A-463D-9F27-7CCC3ADB3E3D}"/>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4C66D77A-0732-460B-8EE7-64545DC9B5E1}"/>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9EF477B0-4440-416E-B00E-961881E3DFC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34D3561-1521-47F3-8493-74BCA68A076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C44687F8-2812-487E-8377-B3F8764F56E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9F8FD259-3B73-49FE-91F3-758CAE49C798}"/>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9" name="直線コネクタ 678">
          <a:extLst>
            <a:ext uri="{FF2B5EF4-FFF2-40B4-BE49-F238E27FC236}">
              <a16:creationId xmlns:a16="http://schemas.microsoft.com/office/drawing/2014/main" id="{4E8EB37D-438E-4F76-A469-5E407E89F435}"/>
            </a:ext>
          </a:extLst>
        </xdr:cNvPr>
        <xdr:cNvCxnSpPr/>
      </xdr:nvCxnSpPr>
      <xdr:spPr>
        <a:xfrm>
          <a:off x="16459200" y="10534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80" name="テキスト ボックス 679">
          <a:extLst>
            <a:ext uri="{FF2B5EF4-FFF2-40B4-BE49-F238E27FC236}">
              <a16:creationId xmlns:a16="http://schemas.microsoft.com/office/drawing/2014/main" id="{E1022FE6-CB7B-4629-8600-DC777D8FEFD7}"/>
            </a:ext>
          </a:extLst>
        </xdr:cNvPr>
        <xdr:cNvSpPr txBox="1"/>
      </xdr:nvSpPr>
      <xdr:spPr>
        <a:xfrm>
          <a:off x="16052346"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B11996D1-EC9E-45DA-87A7-9FFCDA20D6A8}"/>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35A158F2-DBAB-45B6-B202-C795948E165D}"/>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3" name="直線コネクタ 682">
          <a:extLst>
            <a:ext uri="{FF2B5EF4-FFF2-40B4-BE49-F238E27FC236}">
              <a16:creationId xmlns:a16="http://schemas.microsoft.com/office/drawing/2014/main" id="{D3ADA194-957C-4B69-B54E-4F1218B2A602}"/>
            </a:ext>
          </a:extLst>
        </xdr:cNvPr>
        <xdr:cNvCxnSpPr/>
      </xdr:nvCxnSpPr>
      <xdr:spPr>
        <a:xfrm>
          <a:off x="16459200" y="1000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4" name="テキスト ボックス 683">
          <a:extLst>
            <a:ext uri="{FF2B5EF4-FFF2-40B4-BE49-F238E27FC236}">
              <a16:creationId xmlns:a16="http://schemas.microsoft.com/office/drawing/2014/main" id="{7D89135C-B7D2-4E44-B1AB-FCE1F99A02A7}"/>
            </a:ext>
          </a:extLst>
        </xdr:cNvPr>
        <xdr:cNvSpPr txBox="1"/>
      </xdr:nvSpPr>
      <xdr:spPr>
        <a:xfrm>
          <a:off x="16052346" y="986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7118DE6-D591-4FB7-BB99-2EF5514A31C1}"/>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9B7DB1E7-F22D-42A4-A948-5E91DDA580B0}"/>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7" name="直線コネクタ 686">
          <a:extLst>
            <a:ext uri="{FF2B5EF4-FFF2-40B4-BE49-F238E27FC236}">
              <a16:creationId xmlns:a16="http://schemas.microsoft.com/office/drawing/2014/main" id="{612CCA44-E923-41D8-99F7-7601102433E8}"/>
            </a:ext>
          </a:extLst>
        </xdr:cNvPr>
        <xdr:cNvCxnSpPr/>
      </xdr:nvCxnSpPr>
      <xdr:spPr>
        <a:xfrm>
          <a:off x="16459200" y="9458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8" name="テキスト ボックス 687">
          <a:extLst>
            <a:ext uri="{FF2B5EF4-FFF2-40B4-BE49-F238E27FC236}">
              <a16:creationId xmlns:a16="http://schemas.microsoft.com/office/drawing/2014/main" id="{5C856F0C-2069-4367-A587-EE0872F8A691}"/>
            </a:ext>
          </a:extLst>
        </xdr:cNvPr>
        <xdr:cNvSpPr txBox="1"/>
      </xdr:nvSpPr>
      <xdr:spPr>
        <a:xfrm>
          <a:off x="16052346" y="932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9" name="直線コネクタ 688">
          <a:extLst>
            <a:ext uri="{FF2B5EF4-FFF2-40B4-BE49-F238E27FC236}">
              <a16:creationId xmlns:a16="http://schemas.microsoft.com/office/drawing/2014/main" id="{9CBF7F4D-1D8F-4A46-B1C7-58C5110D3B38}"/>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90" name="テキスト ボックス 689">
          <a:extLst>
            <a:ext uri="{FF2B5EF4-FFF2-40B4-BE49-F238E27FC236}">
              <a16:creationId xmlns:a16="http://schemas.microsoft.com/office/drawing/2014/main" id="{364C2530-FF26-4822-B8AA-8DE84587E953}"/>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1" name="直線コネクタ 690">
          <a:extLst>
            <a:ext uri="{FF2B5EF4-FFF2-40B4-BE49-F238E27FC236}">
              <a16:creationId xmlns:a16="http://schemas.microsoft.com/office/drawing/2014/main" id="{EDBE3823-7DFA-4E20-8FF5-691E1986E092}"/>
            </a:ext>
          </a:extLst>
        </xdr:cNvPr>
        <xdr:cNvCxnSpPr/>
      </xdr:nvCxnSpPr>
      <xdr:spPr>
        <a:xfrm>
          <a:off x="16459200" y="891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2" name="テキスト ボックス 691">
          <a:extLst>
            <a:ext uri="{FF2B5EF4-FFF2-40B4-BE49-F238E27FC236}">
              <a16:creationId xmlns:a16="http://schemas.microsoft.com/office/drawing/2014/main" id="{3E1C03D9-355F-4CE4-AF42-F7B9B7EB7152}"/>
            </a:ext>
          </a:extLst>
        </xdr:cNvPr>
        <xdr:cNvSpPr txBox="1"/>
      </xdr:nvSpPr>
      <xdr:spPr>
        <a:xfrm>
          <a:off x="16052346" y="877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88FE12A-885A-47A1-ABED-CDA6C0A8DDE3}"/>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C0AB71A4-1620-47BE-8620-2582314A5B8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4A8025C1-0CA5-49CA-AEE9-5A215D5D60D1}"/>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6" name="直線コネクタ 695">
          <a:extLst>
            <a:ext uri="{FF2B5EF4-FFF2-40B4-BE49-F238E27FC236}">
              <a16:creationId xmlns:a16="http://schemas.microsoft.com/office/drawing/2014/main" id="{BA2CD0AE-2A1E-4E6E-B43E-B8526489535A}"/>
            </a:ext>
          </a:extLst>
        </xdr:cNvPr>
        <xdr:cNvCxnSpPr/>
      </xdr:nvCxnSpPr>
      <xdr:spPr>
        <a:xfrm flipV="1">
          <a:off x="19954239" y="9095899"/>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7" name="【学校施設】&#10;一人当たり面積最小値テキスト">
          <a:extLst>
            <a:ext uri="{FF2B5EF4-FFF2-40B4-BE49-F238E27FC236}">
              <a16:creationId xmlns:a16="http://schemas.microsoft.com/office/drawing/2014/main" id="{5AF9546F-D65D-4F6A-AC66-EEAA17676EB9}"/>
            </a:ext>
          </a:extLst>
        </xdr:cNvPr>
        <xdr:cNvSpPr txBox="1"/>
      </xdr:nvSpPr>
      <xdr:spPr>
        <a:xfrm>
          <a:off x="19992975" y="103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8" name="直線コネクタ 697">
          <a:extLst>
            <a:ext uri="{FF2B5EF4-FFF2-40B4-BE49-F238E27FC236}">
              <a16:creationId xmlns:a16="http://schemas.microsoft.com/office/drawing/2014/main" id="{7B5BE035-43F2-465A-98E4-D20B914A2B7F}"/>
            </a:ext>
          </a:extLst>
        </xdr:cNvPr>
        <xdr:cNvCxnSpPr/>
      </xdr:nvCxnSpPr>
      <xdr:spPr>
        <a:xfrm>
          <a:off x="19878675" y="10375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9" name="【学校施設】&#10;一人当たり面積最大値テキスト">
          <a:extLst>
            <a:ext uri="{FF2B5EF4-FFF2-40B4-BE49-F238E27FC236}">
              <a16:creationId xmlns:a16="http://schemas.microsoft.com/office/drawing/2014/main" id="{D4FDC657-3F9D-4EDB-81C6-F2B5AEA73F08}"/>
            </a:ext>
          </a:extLst>
        </xdr:cNvPr>
        <xdr:cNvSpPr txBox="1"/>
      </xdr:nvSpPr>
      <xdr:spPr>
        <a:xfrm>
          <a:off x="19992975" y="8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700" name="直線コネクタ 699">
          <a:extLst>
            <a:ext uri="{FF2B5EF4-FFF2-40B4-BE49-F238E27FC236}">
              <a16:creationId xmlns:a16="http://schemas.microsoft.com/office/drawing/2014/main" id="{618F7206-9F09-47ED-BF55-C5C4F1E4AE46}"/>
            </a:ext>
          </a:extLst>
        </xdr:cNvPr>
        <xdr:cNvCxnSpPr/>
      </xdr:nvCxnSpPr>
      <xdr:spPr>
        <a:xfrm>
          <a:off x="19878675" y="90958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701" name="【学校施設】&#10;一人当たり面積平均値テキスト">
          <a:extLst>
            <a:ext uri="{FF2B5EF4-FFF2-40B4-BE49-F238E27FC236}">
              <a16:creationId xmlns:a16="http://schemas.microsoft.com/office/drawing/2014/main" id="{5281AB45-62FA-4063-879A-A1856C38F2FF}"/>
            </a:ext>
          </a:extLst>
        </xdr:cNvPr>
        <xdr:cNvSpPr txBox="1"/>
      </xdr:nvSpPr>
      <xdr:spPr>
        <a:xfrm>
          <a:off x="19992975" y="97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2" name="フローチャート: 判断 701">
          <a:extLst>
            <a:ext uri="{FF2B5EF4-FFF2-40B4-BE49-F238E27FC236}">
              <a16:creationId xmlns:a16="http://schemas.microsoft.com/office/drawing/2014/main" id="{6776445C-BDA3-4CA3-847F-636C23984B47}"/>
            </a:ext>
          </a:extLst>
        </xdr:cNvPr>
        <xdr:cNvSpPr/>
      </xdr:nvSpPr>
      <xdr:spPr>
        <a:xfrm>
          <a:off x="19897725" y="97702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3" name="フローチャート: 判断 702">
          <a:extLst>
            <a:ext uri="{FF2B5EF4-FFF2-40B4-BE49-F238E27FC236}">
              <a16:creationId xmlns:a16="http://schemas.microsoft.com/office/drawing/2014/main" id="{FBC7C679-727A-486D-8D9D-33E544E1E1E0}"/>
            </a:ext>
          </a:extLst>
        </xdr:cNvPr>
        <xdr:cNvSpPr/>
      </xdr:nvSpPr>
      <xdr:spPr>
        <a:xfrm>
          <a:off x="19154775" y="97799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4" name="フローチャート: 判断 703">
          <a:extLst>
            <a:ext uri="{FF2B5EF4-FFF2-40B4-BE49-F238E27FC236}">
              <a16:creationId xmlns:a16="http://schemas.microsoft.com/office/drawing/2014/main" id="{6943A6BB-8662-4E07-AFFF-834A9D3358AE}"/>
            </a:ext>
          </a:extLst>
        </xdr:cNvPr>
        <xdr:cNvSpPr/>
      </xdr:nvSpPr>
      <xdr:spPr>
        <a:xfrm>
          <a:off x="18345150" y="97896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5" name="フローチャート: 判断 704">
          <a:extLst>
            <a:ext uri="{FF2B5EF4-FFF2-40B4-BE49-F238E27FC236}">
              <a16:creationId xmlns:a16="http://schemas.microsoft.com/office/drawing/2014/main" id="{C00BBB8F-9045-4CB1-9B55-7F8D568B9EAA}"/>
            </a:ext>
          </a:extLst>
        </xdr:cNvPr>
        <xdr:cNvSpPr/>
      </xdr:nvSpPr>
      <xdr:spPr>
        <a:xfrm>
          <a:off x="17554575"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6" name="フローチャート: 判断 705">
          <a:extLst>
            <a:ext uri="{FF2B5EF4-FFF2-40B4-BE49-F238E27FC236}">
              <a16:creationId xmlns:a16="http://schemas.microsoft.com/office/drawing/2014/main" id="{BA54FA0B-CB50-4BA8-AE6C-18043C17E5DC}"/>
            </a:ext>
          </a:extLst>
        </xdr:cNvPr>
        <xdr:cNvSpPr/>
      </xdr:nvSpPr>
      <xdr:spPr>
        <a:xfrm>
          <a:off x="16754475" y="98013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3FF4497-E2F3-452D-800B-8C0F519869E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50AADD1-4FD5-4FDA-9060-19B8E117E121}"/>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FEC30C2-7DBD-46F4-9E33-ABB255E1339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E3ACE60-6215-49A1-95FC-DAD04EBCE896}"/>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96292B73-3CB6-444F-A7D5-D533C583A56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30638</xdr:rowOff>
    </xdr:from>
    <xdr:to>
      <xdr:col>116</xdr:col>
      <xdr:colOff>114300</xdr:colOff>
      <xdr:row>57</xdr:row>
      <xdr:rowOff>132238</xdr:rowOff>
    </xdr:to>
    <xdr:sp macro="" textlink="">
      <xdr:nvSpPr>
        <xdr:cNvPr id="712" name="楕円 711">
          <a:extLst>
            <a:ext uri="{FF2B5EF4-FFF2-40B4-BE49-F238E27FC236}">
              <a16:creationId xmlns:a16="http://schemas.microsoft.com/office/drawing/2014/main" id="{F5AFB4B4-5F67-4A50-A19F-3A7DF5643BFE}"/>
            </a:ext>
          </a:extLst>
        </xdr:cNvPr>
        <xdr:cNvSpPr/>
      </xdr:nvSpPr>
      <xdr:spPr>
        <a:xfrm>
          <a:off x="19897725" y="92667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53515</xdr:rowOff>
    </xdr:from>
    <xdr:ext cx="469744" cy="259045"/>
    <xdr:sp macro="" textlink="">
      <xdr:nvSpPr>
        <xdr:cNvPr id="713" name="【学校施設】&#10;一人当たり面積該当値テキスト">
          <a:extLst>
            <a:ext uri="{FF2B5EF4-FFF2-40B4-BE49-F238E27FC236}">
              <a16:creationId xmlns:a16="http://schemas.microsoft.com/office/drawing/2014/main" id="{4ED77C53-DB47-45D1-8AEA-405DFFBA2FEC}"/>
            </a:ext>
          </a:extLst>
        </xdr:cNvPr>
        <xdr:cNvSpPr txBox="1"/>
      </xdr:nvSpPr>
      <xdr:spPr>
        <a:xfrm>
          <a:off x="19992975" y="91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79216</xdr:rowOff>
    </xdr:from>
    <xdr:to>
      <xdr:col>112</xdr:col>
      <xdr:colOff>38100</xdr:colOff>
      <xdr:row>58</xdr:row>
      <xdr:rowOff>9366</xdr:rowOff>
    </xdr:to>
    <xdr:sp macro="" textlink="">
      <xdr:nvSpPr>
        <xdr:cNvPr id="714" name="楕円 713">
          <a:extLst>
            <a:ext uri="{FF2B5EF4-FFF2-40B4-BE49-F238E27FC236}">
              <a16:creationId xmlns:a16="http://schemas.microsoft.com/office/drawing/2014/main" id="{93F05D66-297F-4E58-8E88-3EFD88ADB36C}"/>
            </a:ext>
          </a:extLst>
        </xdr:cNvPr>
        <xdr:cNvSpPr/>
      </xdr:nvSpPr>
      <xdr:spPr>
        <a:xfrm>
          <a:off x="19154775" y="93184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81438</xdr:rowOff>
    </xdr:from>
    <xdr:to>
      <xdr:col>116</xdr:col>
      <xdr:colOff>63500</xdr:colOff>
      <xdr:row>57</xdr:row>
      <xdr:rowOff>130016</xdr:rowOff>
    </xdr:to>
    <xdr:cxnSp macro="">
      <xdr:nvCxnSpPr>
        <xdr:cNvPr id="715" name="直線コネクタ 714">
          <a:extLst>
            <a:ext uri="{FF2B5EF4-FFF2-40B4-BE49-F238E27FC236}">
              <a16:creationId xmlns:a16="http://schemas.microsoft.com/office/drawing/2014/main" id="{DC28BCDF-E64F-4AAA-8516-577905F5FA93}"/>
            </a:ext>
          </a:extLst>
        </xdr:cNvPr>
        <xdr:cNvCxnSpPr/>
      </xdr:nvCxnSpPr>
      <xdr:spPr>
        <a:xfrm flipV="1">
          <a:off x="19202400" y="9323863"/>
          <a:ext cx="752475"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102076</xdr:rowOff>
    </xdr:from>
    <xdr:to>
      <xdr:col>107</xdr:col>
      <xdr:colOff>101600</xdr:colOff>
      <xdr:row>58</xdr:row>
      <xdr:rowOff>32226</xdr:rowOff>
    </xdr:to>
    <xdr:sp macro="" textlink="">
      <xdr:nvSpPr>
        <xdr:cNvPr id="716" name="楕円 715">
          <a:extLst>
            <a:ext uri="{FF2B5EF4-FFF2-40B4-BE49-F238E27FC236}">
              <a16:creationId xmlns:a16="http://schemas.microsoft.com/office/drawing/2014/main" id="{A9C5C5AC-3BCD-4CB8-B406-76504D581E68}"/>
            </a:ext>
          </a:extLst>
        </xdr:cNvPr>
        <xdr:cNvSpPr/>
      </xdr:nvSpPr>
      <xdr:spPr>
        <a:xfrm>
          <a:off x="18345150" y="93445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130016</xdr:rowOff>
    </xdr:from>
    <xdr:to>
      <xdr:col>111</xdr:col>
      <xdr:colOff>177800</xdr:colOff>
      <xdr:row>57</xdr:row>
      <xdr:rowOff>152876</xdr:rowOff>
    </xdr:to>
    <xdr:cxnSp macro="">
      <xdr:nvCxnSpPr>
        <xdr:cNvPr id="717" name="直線コネクタ 716">
          <a:extLst>
            <a:ext uri="{FF2B5EF4-FFF2-40B4-BE49-F238E27FC236}">
              <a16:creationId xmlns:a16="http://schemas.microsoft.com/office/drawing/2014/main" id="{A356DC2D-2034-4541-965D-22A6CE18D4A7}"/>
            </a:ext>
          </a:extLst>
        </xdr:cNvPr>
        <xdr:cNvCxnSpPr/>
      </xdr:nvCxnSpPr>
      <xdr:spPr>
        <a:xfrm flipV="1">
          <a:off x="18392775" y="9366091"/>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84931</xdr:rowOff>
    </xdr:from>
    <xdr:to>
      <xdr:col>102</xdr:col>
      <xdr:colOff>165100</xdr:colOff>
      <xdr:row>58</xdr:row>
      <xdr:rowOff>15081</xdr:rowOff>
    </xdr:to>
    <xdr:sp macro="" textlink="">
      <xdr:nvSpPr>
        <xdr:cNvPr id="718" name="楕円 717">
          <a:extLst>
            <a:ext uri="{FF2B5EF4-FFF2-40B4-BE49-F238E27FC236}">
              <a16:creationId xmlns:a16="http://schemas.microsoft.com/office/drawing/2014/main" id="{725CC13B-495B-44CD-92E3-DBB7BC06FDF7}"/>
            </a:ext>
          </a:extLst>
        </xdr:cNvPr>
        <xdr:cNvSpPr/>
      </xdr:nvSpPr>
      <xdr:spPr>
        <a:xfrm>
          <a:off x="17554575" y="93273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135731</xdr:rowOff>
    </xdr:from>
    <xdr:to>
      <xdr:col>107</xdr:col>
      <xdr:colOff>50800</xdr:colOff>
      <xdr:row>57</xdr:row>
      <xdr:rowOff>152876</xdr:rowOff>
    </xdr:to>
    <xdr:cxnSp macro="">
      <xdr:nvCxnSpPr>
        <xdr:cNvPr id="719" name="直線コネクタ 718">
          <a:extLst>
            <a:ext uri="{FF2B5EF4-FFF2-40B4-BE49-F238E27FC236}">
              <a16:creationId xmlns:a16="http://schemas.microsoft.com/office/drawing/2014/main" id="{8ED34A2C-4F56-4F5F-848A-95E0F99B4B15}"/>
            </a:ext>
          </a:extLst>
        </xdr:cNvPr>
        <xdr:cNvCxnSpPr/>
      </xdr:nvCxnSpPr>
      <xdr:spPr>
        <a:xfrm>
          <a:off x="17602200" y="9374981"/>
          <a:ext cx="7905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74930</xdr:rowOff>
    </xdr:from>
    <xdr:to>
      <xdr:col>98</xdr:col>
      <xdr:colOff>38100</xdr:colOff>
      <xdr:row>58</xdr:row>
      <xdr:rowOff>5080</xdr:rowOff>
    </xdr:to>
    <xdr:sp macro="" textlink="">
      <xdr:nvSpPr>
        <xdr:cNvPr id="720" name="楕円 719">
          <a:extLst>
            <a:ext uri="{FF2B5EF4-FFF2-40B4-BE49-F238E27FC236}">
              <a16:creationId xmlns:a16="http://schemas.microsoft.com/office/drawing/2014/main" id="{E8AF4C71-098D-482C-AF89-53C72B101DAB}"/>
            </a:ext>
          </a:extLst>
        </xdr:cNvPr>
        <xdr:cNvSpPr/>
      </xdr:nvSpPr>
      <xdr:spPr>
        <a:xfrm>
          <a:off x="16754475" y="9314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125730</xdr:rowOff>
    </xdr:from>
    <xdr:to>
      <xdr:col>102</xdr:col>
      <xdr:colOff>114300</xdr:colOff>
      <xdr:row>57</xdr:row>
      <xdr:rowOff>135731</xdr:rowOff>
    </xdr:to>
    <xdr:cxnSp macro="">
      <xdr:nvCxnSpPr>
        <xdr:cNvPr id="721" name="直線コネクタ 720">
          <a:extLst>
            <a:ext uri="{FF2B5EF4-FFF2-40B4-BE49-F238E27FC236}">
              <a16:creationId xmlns:a16="http://schemas.microsoft.com/office/drawing/2014/main" id="{3E9669B3-1C05-4987-9B1E-ABBBF3896D8D}"/>
            </a:ext>
          </a:extLst>
        </xdr:cNvPr>
        <xdr:cNvCxnSpPr/>
      </xdr:nvCxnSpPr>
      <xdr:spPr>
        <a:xfrm>
          <a:off x="16802100" y="9361805"/>
          <a:ext cx="8001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2" name="n_1aveValue【学校施設】&#10;一人当たり面積">
          <a:extLst>
            <a:ext uri="{FF2B5EF4-FFF2-40B4-BE49-F238E27FC236}">
              <a16:creationId xmlns:a16="http://schemas.microsoft.com/office/drawing/2014/main" id="{79B6EFB1-1A13-4F7A-BA63-6AA21F03550C}"/>
            </a:ext>
          </a:extLst>
        </xdr:cNvPr>
        <xdr:cNvSpPr txBox="1"/>
      </xdr:nvSpPr>
      <xdr:spPr>
        <a:xfrm>
          <a:off x="18983402" y="98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3" name="n_2aveValue【学校施設】&#10;一人当たり面積">
          <a:extLst>
            <a:ext uri="{FF2B5EF4-FFF2-40B4-BE49-F238E27FC236}">
              <a16:creationId xmlns:a16="http://schemas.microsoft.com/office/drawing/2014/main" id="{783B18B6-609E-48F6-AFDF-97B6ACFD28D0}"/>
            </a:ext>
          </a:extLst>
        </xdr:cNvPr>
        <xdr:cNvSpPr txBox="1"/>
      </xdr:nvSpPr>
      <xdr:spPr>
        <a:xfrm>
          <a:off x="18183302" y="98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4" name="n_3aveValue【学校施設】&#10;一人当たり面積">
          <a:extLst>
            <a:ext uri="{FF2B5EF4-FFF2-40B4-BE49-F238E27FC236}">
              <a16:creationId xmlns:a16="http://schemas.microsoft.com/office/drawing/2014/main" id="{FEB756DD-E1CF-407F-9E93-999B701E7BE2}"/>
            </a:ext>
          </a:extLst>
        </xdr:cNvPr>
        <xdr:cNvSpPr txBox="1"/>
      </xdr:nvSpPr>
      <xdr:spPr>
        <a:xfrm>
          <a:off x="17383202"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5" name="n_4aveValue【学校施設】&#10;一人当たり面積">
          <a:extLst>
            <a:ext uri="{FF2B5EF4-FFF2-40B4-BE49-F238E27FC236}">
              <a16:creationId xmlns:a16="http://schemas.microsoft.com/office/drawing/2014/main" id="{148121B8-9E91-4910-9077-F52B611F6EB9}"/>
            </a:ext>
          </a:extLst>
        </xdr:cNvPr>
        <xdr:cNvSpPr txBox="1"/>
      </xdr:nvSpPr>
      <xdr:spPr>
        <a:xfrm>
          <a:off x="16592627" y="98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25893</xdr:rowOff>
    </xdr:from>
    <xdr:ext cx="469744" cy="259045"/>
    <xdr:sp macro="" textlink="">
      <xdr:nvSpPr>
        <xdr:cNvPr id="726" name="n_1mainValue【学校施設】&#10;一人当たり面積">
          <a:extLst>
            <a:ext uri="{FF2B5EF4-FFF2-40B4-BE49-F238E27FC236}">
              <a16:creationId xmlns:a16="http://schemas.microsoft.com/office/drawing/2014/main" id="{8B340FC6-792D-4065-AA93-E8E3120D5CCD}"/>
            </a:ext>
          </a:extLst>
        </xdr:cNvPr>
        <xdr:cNvSpPr txBox="1"/>
      </xdr:nvSpPr>
      <xdr:spPr>
        <a:xfrm>
          <a:off x="18983402" y="91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48753</xdr:rowOff>
    </xdr:from>
    <xdr:ext cx="469744" cy="259045"/>
    <xdr:sp macro="" textlink="">
      <xdr:nvSpPr>
        <xdr:cNvPr id="727" name="n_2mainValue【学校施設】&#10;一人当たり面積">
          <a:extLst>
            <a:ext uri="{FF2B5EF4-FFF2-40B4-BE49-F238E27FC236}">
              <a16:creationId xmlns:a16="http://schemas.microsoft.com/office/drawing/2014/main" id="{F4744076-AE14-447C-A2F7-AC99845439B6}"/>
            </a:ext>
          </a:extLst>
        </xdr:cNvPr>
        <xdr:cNvSpPr txBox="1"/>
      </xdr:nvSpPr>
      <xdr:spPr>
        <a:xfrm>
          <a:off x="18183302" y="91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31608</xdr:rowOff>
    </xdr:from>
    <xdr:ext cx="469744" cy="259045"/>
    <xdr:sp macro="" textlink="">
      <xdr:nvSpPr>
        <xdr:cNvPr id="728" name="n_3mainValue【学校施設】&#10;一人当たり面積">
          <a:extLst>
            <a:ext uri="{FF2B5EF4-FFF2-40B4-BE49-F238E27FC236}">
              <a16:creationId xmlns:a16="http://schemas.microsoft.com/office/drawing/2014/main" id="{4CD19EE1-CC0E-41CC-876C-3131A584C21C}"/>
            </a:ext>
          </a:extLst>
        </xdr:cNvPr>
        <xdr:cNvSpPr txBox="1"/>
      </xdr:nvSpPr>
      <xdr:spPr>
        <a:xfrm>
          <a:off x="17383202" y="910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21607</xdr:rowOff>
    </xdr:from>
    <xdr:ext cx="469744" cy="259045"/>
    <xdr:sp macro="" textlink="">
      <xdr:nvSpPr>
        <xdr:cNvPr id="729" name="n_4mainValue【学校施設】&#10;一人当たり面積">
          <a:extLst>
            <a:ext uri="{FF2B5EF4-FFF2-40B4-BE49-F238E27FC236}">
              <a16:creationId xmlns:a16="http://schemas.microsoft.com/office/drawing/2014/main" id="{077CAF31-7C33-47DC-AEA1-6F922D4D2405}"/>
            </a:ext>
          </a:extLst>
        </xdr:cNvPr>
        <xdr:cNvSpPr txBox="1"/>
      </xdr:nvSpPr>
      <xdr:spPr>
        <a:xfrm>
          <a:off x="16592627" y="909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CACB079A-6B39-4543-B501-561CB22D2B53}"/>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D1141528-9479-4004-B4D2-878DE9FBD933}"/>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FE04CBD-F8F8-4965-8233-13738626A645}"/>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C68F57CB-10E6-4EAA-B9E0-44E5A7E2FC68}"/>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EB67DA19-469C-4C56-B833-F0B0F1135DCB}"/>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FCB3DCCD-57C6-4FEF-8BCA-94B4BF4EC9F3}"/>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A6535140-76B4-42C7-8251-E12C2E5A4A12}"/>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CE75F3F5-D105-4839-994F-AE7AB656457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BD575FF3-949F-4C35-A464-7044A4CEF235}"/>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DAC5A342-01FB-43D6-A9A1-31516263E42B}"/>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A104B375-E993-4048-8B66-5E13E4B5850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1" name="直線コネクタ 740">
          <a:extLst>
            <a:ext uri="{FF2B5EF4-FFF2-40B4-BE49-F238E27FC236}">
              <a16:creationId xmlns:a16="http://schemas.microsoft.com/office/drawing/2014/main" id="{8BFB9DBE-5C98-41A4-8E8F-9B68D6B94327}"/>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2" name="テキスト ボックス 741">
          <a:extLst>
            <a:ext uri="{FF2B5EF4-FFF2-40B4-BE49-F238E27FC236}">
              <a16:creationId xmlns:a16="http://schemas.microsoft.com/office/drawing/2014/main" id="{0DEA2530-BF7E-40A3-8820-C0F066579371}"/>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3" name="直線コネクタ 742">
          <a:extLst>
            <a:ext uri="{FF2B5EF4-FFF2-40B4-BE49-F238E27FC236}">
              <a16:creationId xmlns:a16="http://schemas.microsoft.com/office/drawing/2014/main" id="{17FEB1FC-9BD6-40A6-9D9E-75E8718685E9}"/>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4" name="テキスト ボックス 743">
          <a:extLst>
            <a:ext uri="{FF2B5EF4-FFF2-40B4-BE49-F238E27FC236}">
              <a16:creationId xmlns:a16="http://schemas.microsoft.com/office/drawing/2014/main" id="{57A98E9B-7B70-449F-BC8D-98E5A46238D4}"/>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5" name="直線コネクタ 744">
          <a:extLst>
            <a:ext uri="{FF2B5EF4-FFF2-40B4-BE49-F238E27FC236}">
              <a16:creationId xmlns:a16="http://schemas.microsoft.com/office/drawing/2014/main" id="{5724F960-A227-44B2-8400-F17AF93B7028}"/>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6" name="テキスト ボックス 745">
          <a:extLst>
            <a:ext uri="{FF2B5EF4-FFF2-40B4-BE49-F238E27FC236}">
              <a16:creationId xmlns:a16="http://schemas.microsoft.com/office/drawing/2014/main" id="{709B426A-546A-49BE-BAB2-5B5FAECA68EA}"/>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7" name="直線コネクタ 746">
          <a:extLst>
            <a:ext uri="{FF2B5EF4-FFF2-40B4-BE49-F238E27FC236}">
              <a16:creationId xmlns:a16="http://schemas.microsoft.com/office/drawing/2014/main" id="{14370A37-4135-4448-9E30-D718EA550196}"/>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8" name="テキスト ボックス 747">
          <a:extLst>
            <a:ext uri="{FF2B5EF4-FFF2-40B4-BE49-F238E27FC236}">
              <a16:creationId xmlns:a16="http://schemas.microsoft.com/office/drawing/2014/main" id="{1A7B2D19-B2DE-4463-B500-8506C6346983}"/>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9" name="直線コネクタ 748">
          <a:extLst>
            <a:ext uri="{FF2B5EF4-FFF2-40B4-BE49-F238E27FC236}">
              <a16:creationId xmlns:a16="http://schemas.microsoft.com/office/drawing/2014/main" id="{04EB0E13-F713-4915-811D-0D0A2F57E445}"/>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0" name="テキスト ボックス 749">
          <a:extLst>
            <a:ext uri="{FF2B5EF4-FFF2-40B4-BE49-F238E27FC236}">
              <a16:creationId xmlns:a16="http://schemas.microsoft.com/office/drawing/2014/main" id="{FCF1FCDE-F0B5-4429-A7C4-201CDEF4F739}"/>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1" name="直線コネクタ 750">
          <a:extLst>
            <a:ext uri="{FF2B5EF4-FFF2-40B4-BE49-F238E27FC236}">
              <a16:creationId xmlns:a16="http://schemas.microsoft.com/office/drawing/2014/main" id="{ACB7C32E-123C-4683-A059-B1A86591508D}"/>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2" name="テキスト ボックス 751">
          <a:extLst>
            <a:ext uri="{FF2B5EF4-FFF2-40B4-BE49-F238E27FC236}">
              <a16:creationId xmlns:a16="http://schemas.microsoft.com/office/drawing/2014/main" id="{0F2A4ED6-9354-416B-8F2C-8A95C3F42FC8}"/>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DA2DD825-2847-4ADB-94D8-9C0834A20F45}"/>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4" name="【児童館】&#10;有形固定資産減価償却率グラフ枠">
          <a:extLst>
            <a:ext uri="{FF2B5EF4-FFF2-40B4-BE49-F238E27FC236}">
              <a16:creationId xmlns:a16="http://schemas.microsoft.com/office/drawing/2014/main" id="{851255EF-1F56-43F0-9E18-93CA3FA8F03D}"/>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5" name="直線コネクタ 754">
          <a:extLst>
            <a:ext uri="{FF2B5EF4-FFF2-40B4-BE49-F238E27FC236}">
              <a16:creationId xmlns:a16="http://schemas.microsoft.com/office/drawing/2014/main" id="{E9E335C9-AF3C-4C8A-96E6-F40FB0B21982}"/>
            </a:ext>
          </a:extLst>
        </xdr:cNvPr>
        <xdr:cNvCxnSpPr/>
      </xdr:nvCxnSpPr>
      <xdr:spPr>
        <a:xfrm flipV="1">
          <a:off x="14696439" y="12728484"/>
          <a:ext cx="0" cy="136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6" name="【児童館】&#10;有形固定資産減価償却率最小値テキスト">
          <a:extLst>
            <a:ext uri="{FF2B5EF4-FFF2-40B4-BE49-F238E27FC236}">
              <a16:creationId xmlns:a16="http://schemas.microsoft.com/office/drawing/2014/main" id="{CAD639E6-53FF-44DB-A354-C3F5F67627CE}"/>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7" name="直線コネクタ 756">
          <a:extLst>
            <a:ext uri="{FF2B5EF4-FFF2-40B4-BE49-F238E27FC236}">
              <a16:creationId xmlns:a16="http://schemas.microsoft.com/office/drawing/2014/main" id="{9B33C0D7-1314-4E0C-80C8-23878754936B}"/>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8" name="【児童館】&#10;有形固定資産減価償却率最大値テキスト">
          <a:extLst>
            <a:ext uri="{FF2B5EF4-FFF2-40B4-BE49-F238E27FC236}">
              <a16:creationId xmlns:a16="http://schemas.microsoft.com/office/drawing/2014/main" id="{683173E2-A96B-400E-AED5-A9FA67B59BBE}"/>
            </a:ext>
          </a:extLst>
        </xdr:cNvPr>
        <xdr:cNvSpPr txBox="1"/>
      </xdr:nvSpPr>
      <xdr:spPr>
        <a:xfrm>
          <a:off x="14735175" y="1251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9" name="直線コネクタ 758">
          <a:extLst>
            <a:ext uri="{FF2B5EF4-FFF2-40B4-BE49-F238E27FC236}">
              <a16:creationId xmlns:a16="http://schemas.microsoft.com/office/drawing/2014/main" id="{AB05BBF9-1402-4292-B0EA-776D7009C58D}"/>
            </a:ext>
          </a:extLst>
        </xdr:cNvPr>
        <xdr:cNvCxnSpPr/>
      </xdr:nvCxnSpPr>
      <xdr:spPr>
        <a:xfrm>
          <a:off x="14611350" y="12728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60" name="【児童館】&#10;有形固定資産減価償却率平均値テキスト">
          <a:extLst>
            <a:ext uri="{FF2B5EF4-FFF2-40B4-BE49-F238E27FC236}">
              <a16:creationId xmlns:a16="http://schemas.microsoft.com/office/drawing/2014/main" id="{D441B86B-4EEC-4D30-B572-EC76979BB1ED}"/>
            </a:ext>
          </a:extLst>
        </xdr:cNvPr>
        <xdr:cNvSpPr txBox="1"/>
      </xdr:nvSpPr>
      <xdr:spPr>
        <a:xfrm>
          <a:off x="14735175" y="1328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61" name="フローチャート: 判断 760">
          <a:extLst>
            <a:ext uri="{FF2B5EF4-FFF2-40B4-BE49-F238E27FC236}">
              <a16:creationId xmlns:a16="http://schemas.microsoft.com/office/drawing/2014/main" id="{05EAC3E5-B970-4AE8-B4E3-F29589204DF3}"/>
            </a:ext>
          </a:extLst>
        </xdr:cNvPr>
        <xdr:cNvSpPr/>
      </xdr:nvSpPr>
      <xdr:spPr>
        <a:xfrm>
          <a:off x="14649450" y="134298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2" name="フローチャート: 判断 761">
          <a:extLst>
            <a:ext uri="{FF2B5EF4-FFF2-40B4-BE49-F238E27FC236}">
              <a16:creationId xmlns:a16="http://schemas.microsoft.com/office/drawing/2014/main" id="{7DA8B087-2744-4EE6-B41A-2422FA8F5589}"/>
            </a:ext>
          </a:extLst>
        </xdr:cNvPr>
        <xdr:cNvSpPr/>
      </xdr:nvSpPr>
      <xdr:spPr>
        <a:xfrm>
          <a:off x="13887450" y="13428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3" name="フローチャート: 判断 762">
          <a:extLst>
            <a:ext uri="{FF2B5EF4-FFF2-40B4-BE49-F238E27FC236}">
              <a16:creationId xmlns:a16="http://schemas.microsoft.com/office/drawing/2014/main" id="{24CDB2C1-AB32-4223-8F2F-6F13CA3EE8FC}"/>
            </a:ext>
          </a:extLst>
        </xdr:cNvPr>
        <xdr:cNvSpPr/>
      </xdr:nvSpPr>
      <xdr:spPr>
        <a:xfrm>
          <a:off x="13096875" y="13451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4" name="フローチャート: 判断 763">
          <a:extLst>
            <a:ext uri="{FF2B5EF4-FFF2-40B4-BE49-F238E27FC236}">
              <a16:creationId xmlns:a16="http://schemas.microsoft.com/office/drawing/2014/main" id="{FB40CAD1-7B1F-4B36-B9AE-4E0C26DBDB88}"/>
            </a:ext>
          </a:extLst>
        </xdr:cNvPr>
        <xdr:cNvSpPr/>
      </xdr:nvSpPr>
      <xdr:spPr>
        <a:xfrm>
          <a:off x="12296775" y="134313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5" name="フローチャート: 判断 764">
          <a:extLst>
            <a:ext uri="{FF2B5EF4-FFF2-40B4-BE49-F238E27FC236}">
              <a16:creationId xmlns:a16="http://schemas.microsoft.com/office/drawing/2014/main" id="{DFBFB000-AA53-446A-A105-61D07F1FAE7B}"/>
            </a:ext>
          </a:extLst>
        </xdr:cNvPr>
        <xdr:cNvSpPr/>
      </xdr:nvSpPr>
      <xdr:spPr>
        <a:xfrm>
          <a:off x="11487150" y="134329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813EBEA-27A1-4CDF-9494-E41A160094C9}"/>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292B6A8-0AEE-4F0C-B040-42740CC1320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2AB325B-99D1-4A46-92BF-95312344EDD2}"/>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768DCDDA-3B9B-44B7-A2CD-2F98A742D24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8FA40B1E-C28B-4F5C-9033-DBB53F8B832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99968</xdr:rowOff>
    </xdr:from>
    <xdr:to>
      <xdr:col>85</xdr:col>
      <xdr:colOff>177800</xdr:colOff>
      <xdr:row>85</xdr:row>
      <xdr:rowOff>30118</xdr:rowOff>
    </xdr:to>
    <xdr:sp macro="" textlink="">
      <xdr:nvSpPr>
        <xdr:cNvPr id="771" name="楕円 770">
          <a:extLst>
            <a:ext uri="{FF2B5EF4-FFF2-40B4-BE49-F238E27FC236}">
              <a16:creationId xmlns:a16="http://schemas.microsoft.com/office/drawing/2014/main" id="{61F237A1-90B7-4D49-8838-6D62BF4CD662}"/>
            </a:ext>
          </a:extLst>
        </xdr:cNvPr>
        <xdr:cNvSpPr/>
      </xdr:nvSpPr>
      <xdr:spPr>
        <a:xfrm>
          <a:off x="14649450" y="137143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78395</xdr:rowOff>
    </xdr:from>
    <xdr:ext cx="405111" cy="259045"/>
    <xdr:sp macro="" textlink="">
      <xdr:nvSpPr>
        <xdr:cNvPr id="772" name="【児童館】&#10;有形固定資産減価償却率該当値テキスト">
          <a:extLst>
            <a:ext uri="{FF2B5EF4-FFF2-40B4-BE49-F238E27FC236}">
              <a16:creationId xmlns:a16="http://schemas.microsoft.com/office/drawing/2014/main" id="{94BA0C10-754E-480E-BA25-F41E51F25FEF}"/>
            </a:ext>
          </a:extLst>
        </xdr:cNvPr>
        <xdr:cNvSpPr txBox="1"/>
      </xdr:nvSpPr>
      <xdr:spPr>
        <a:xfrm>
          <a:off x="14735175" y="1368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773" name="楕円 772">
          <a:extLst>
            <a:ext uri="{FF2B5EF4-FFF2-40B4-BE49-F238E27FC236}">
              <a16:creationId xmlns:a16="http://schemas.microsoft.com/office/drawing/2014/main" id="{6F6D9142-F67A-4610-B1F1-C35F864AFDFF}"/>
            </a:ext>
          </a:extLst>
        </xdr:cNvPr>
        <xdr:cNvSpPr/>
      </xdr:nvSpPr>
      <xdr:spPr>
        <a:xfrm>
          <a:off x="13887450" y="136751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84</xdr:row>
      <xdr:rowOff>150768</xdr:rowOff>
    </xdr:to>
    <xdr:cxnSp macro="">
      <xdr:nvCxnSpPr>
        <xdr:cNvPr id="774" name="直線コネクタ 773">
          <a:extLst>
            <a:ext uri="{FF2B5EF4-FFF2-40B4-BE49-F238E27FC236}">
              <a16:creationId xmlns:a16="http://schemas.microsoft.com/office/drawing/2014/main" id="{8CB6BD89-C43C-4E4F-A574-7458ABAAC81A}"/>
            </a:ext>
          </a:extLst>
        </xdr:cNvPr>
        <xdr:cNvCxnSpPr/>
      </xdr:nvCxnSpPr>
      <xdr:spPr>
        <a:xfrm>
          <a:off x="13935075" y="13722804"/>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775" name="楕円 774">
          <a:extLst>
            <a:ext uri="{FF2B5EF4-FFF2-40B4-BE49-F238E27FC236}">
              <a16:creationId xmlns:a16="http://schemas.microsoft.com/office/drawing/2014/main" id="{F5D6F8D3-B24F-461F-A26C-00B5B425E8ED}"/>
            </a:ext>
          </a:extLst>
        </xdr:cNvPr>
        <xdr:cNvSpPr/>
      </xdr:nvSpPr>
      <xdr:spPr>
        <a:xfrm>
          <a:off x="13096875" y="136376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74023</xdr:rowOff>
    </xdr:from>
    <xdr:to>
      <xdr:col>81</xdr:col>
      <xdr:colOff>50800</xdr:colOff>
      <xdr:row>84</xdr:row>
      <xdr:rowOff>111579</xdr:rowOff>
    </xdr:to>
    <xdr:cxnSp macro="">
      <xdr:nvCxnSpPr>
        <xdr:cNvPr id="776" name="直線コネクタ 775">
          <a:extLst>
            <a:ext uri="{FF2B5EF4-FFF2-40B4-BE49-F238E27FC236}">
              <a16:creationId xmlns:a16="http://schemas.microsoft.com/office/drawing/2014/main" id="{63963A52-3032-4027-B5E3-E5408E6176A3}"/>
            </a:ext>
          </a:extLst>
        </xdr:cNvPr>
        <xdr:cNvCxnSpPr/>
      </xdr:nvCxnSpPr>
      <xdr:spPr>
        <a:xfrm>
          <a:off x="13144500" y="13685248"/>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777" name="楕円 776">
          <a:extLst>
            <a:ext uri="{FF2B5EF4-FFF2-40B4-BE49-F238E27FC236}">
              <a16:creationId xmlns:a16="http://schemas.microsoft.com/office/drawing/2014/main" id="{0FB3DFA6-A65A-467A-8F35-D402B414C859}"/>
            </a:ext>
          </a:extLst>
        </xdr:cNvPr>
        <xdr:cNvSpPr/>
      </xdr:nvSpPr>
      <xdr:spPr>
        <a:xfrm>
          <a:off x="12296775" y="136180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74023</xdr:rowOff>
    </xdr:to>
    <xdr:cxnSp macro="">
      <xdr:nvCxnSpPr>
        <xdr:cNvPr id="778" name="直線コネクタ 777">
          <a:extLst>
            <a:ext uri="{FF2B5EF4-FFF2-40B4-BE49-F238E27FC236}">
              <a16:creationId xmlns:a16="http://schemas.microsoft.com/office/drawing/2014/main" id="{E829FB7F-4667-4B30-ACBD-A94ECBA1536E}"/>
            </a:ext>
          </a:extLst>
        </xdr:cNvPr>
        <xdr:cNvCxnSpPr/>
      </xdr:nvCxnSpPr>
      <xdr:spPr>
        <a:xfrm>
          <a:off x="12344400" y="13665654"/>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779" name="楕円 778">
          <a:extLst>
            <a:ext uri="{FF2B5EF4-FFF2-40B4-BE49-F238E27FC236}">
              <a16:creationId xmlns:a16="http://schemas.microsoft.com/office/drawing/2014/main" id="{FBBAC5A1-3063-4491-B1D0-ED0BECE3E802}"/>
            </a:ext>
          </a:extLst>
        </xdr:cNvPr>
        <xdr:cNvSpPr/>
      </xdr:nvSpPr>
      <xdr:spPr>
        <a:xfrm>
          <a:off x="11487150" y="135899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16873</xdr:rowOff>
    </xdr:from>
    <xdr:to>
      <xdr:col>71</xdr:col>
      <xdr:colOff>177800</xdr:colOff>
      <xdr:row>84</xdr:row>
      <xdr:rowOff>54429</xdr:rowOff>
    </xdr:to>
    <xdr:cxnSp macro="">
      <xdr:nvCxnSpPr>
        <xdr:cNvPr id="780" name="直線コネクタ 779">
          <a:extLst>
            <a:ext uri="{FF2B5EF4-FFF2-40B4-BE49-F238E27FC236}">
              <a16:creationId xmlns:a16="http://schemas.microsoft.com/office/drawing/2014/main" id="{955E0784-361D-4AEF-B956-866CC3B9FE0C}"/>
            </a:ext>
          </a:extLst>
        </xdr:cNvPr>
        <xdr:cNvCxnSpPr/>
      </xdr:nvCxnSpPr>
      <xdr:spPr>
        <a:xfrm>
          <a:off x="11534775" y="13628098"/>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81" name="n_1aveValue【児童館】&#10;有形固定資産減価償却率">
          <a:extLst>
            <a:ext uri="{FF2B5EF4-FFF2-40B4-BE49-F238E27FC236}">
              <a16:creationId xmlns:a16="http://schemas.microsoft.com/office/drawing/2014/main" id="{BE5B1779-BFFA-4156-AFA6-D4107F19941C}"/>
            </a:ext>
          </a:extLst>
        </xdr:cNvPr>
        <xdr:cNvSpPr txBox="1"/>
      </xdr:nvSpPr>
      <xdr:spPr>
        <a:xfrm>
          <a:off x="13745219" y="1321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2" name="n_2aveValue【児童館】&#10;有形固定資産減価償却率">
          <a:extLst>
            <a:ext uri="{FF2B5EF4-FFF2-40B4-BE49-F238E27FC236}">
              <a16:creationId xmlns:a16="http://schemas.microsoft.com/office/drawing/2014/main" id="{AB1B5A16-1C61-4B41-B344-910F9C962EA5}"/>
            </a:ext>
          </a:extLst>
        </xdr:cNvPr>
        <xdr:cNvSpPr txBox="1"/>
      </xdr:nvSpPr>
      <xdr:spPr>
        <a:xfrm>
          <a:off x="12964169" y="132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3" name="n_3aveValue【児童館】&#10;有形固定資産減価償却率">
          <a:extLst>
            <a:ext uri="{FF2B5EF4-FFF2-40B4-BE49-F238E27FC236}">
              <a16:creationId xmlns:a16="http://schemas.microsoft.com/office/drawing/2014/main" id="{84F696B5-E30E-4945-9E50-68E02A5ACF18}"/>
            </a:ext>
          </a:extLst>
        </xdr:cNvPr>
        <xdr:cNvSpPr txBox="1"/>
      </xdr:nvSpPr>
      <xdr:spPr>
        <a:xfrm>
          <a:off x="12164069" y="1320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4" name="n_4aveValue【児童館】&#10;有形固定資産減価償却率">
          <a:extLst>
            <a:ext uri="{FF2B5EF4-FFF2-40B4-BE49-F238E27FC236}">
              <a16:creationId xmlns:a16="http://schemas.microsoft.com/office/drawing/2014/main" id="{98B9B804-53B8-4C30-84D2-0CBE621E87D8}"/>
            </a:ext>
          </a:extLst>
        </xdr:cNvPr>
        <xdr:cNvSpPr txBox="1"/>
      </xdr:nvSpPr>
      <xdr:spPr>
        <a:xfrm>
          <a:off x="11354444" y="132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785" name="n_1mainValue【児童館】&#10;有形固定資産減価償却率">
          <a:extLst>
            <a:ext uri="{FF2B5EF4-FFF2-40B4-BE49-F238E27FC236}">
              <a16:creationId xmlns:a16="http://schemas.microsoft.com/office/drawing/2014/main" id="{25506F0D-7EC5-4E35-9D42-F237627C7C88}"/>
            </a:ext>
          </a:extLst>
        </xdr:cNvPr>
        <xdr:cNvSpPr txBox="1"/>
      </xdr:nvSpPr>
      <xdr:spPr>
        <a:xfrm>
          <a:off x="13745219" y="1376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786" name="n_2mainValue【児童館】&#10;有形固定資産減価償却率">
          <a:extLst>
            <a:ext uri="{FF2B5EF4-FFF2-40B4-BE49-F238E27FC236}">
              <a16:creationId xmlns:a16="http://schemas.microsoft.com/office/drawing/2014/main" id="{6019306C-D837-4F50-A6D2-9E2E91EF74D1}"/>
            </a:ext>
          </a:extLst>
        </xdr:cNvPr>
        <xdr:cNvSpPr txBox="1"/>
      </xdr:nvSpPr>
      <xdr:spPr>
        <a:xfrm>
          <a:off x="12964169" y="137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787" name="n_3mainValue【児童館】&#10;有形固定資産減価償却率">
          <a:extLst>
            <a:ext uri="{FF2B5EF4-FFF2-40B4-BE49-F238E27FC236}">
              <a16:creationId xmlns:a16="http://schemas.microsoft.com/office/drawing/2014/main" id="{F86CE8A2-5C3C-4DF7-BC65-5C2B78198852}"/>
            </a:ext>
          </a:extLst>
        </xdr:cNvPr>
        <xdr:cNvSpPr txBox="1"/>
      </xdr:nvSpPr>
      <xdr:spPr>
        <a:xfrm>
          <a:off x="12164069" y="1370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788" name="n_4mainValue【児童館】&#10;有形固定資産減価償却率">
          <a:extLst>
            <a:ext uri="{FF2B5EF4-FFF2-40B4-BE49-F238E27FC236}">
              <a16:creationId xmlns:a16="http://schemas.microsoft.com/office/drawing/2014/main" id="{4F59D723-30BF-462B-BF3B-1C201B3CC487}"/>
            </a:ext>
          </a:extLst>
        </xdr:cNvPr>
        <xdr:cNvSpPr txBox="1"/>
      </xdr:nvSpPr>
      <xdr:spPr>
        <a:xfrm>
          <a:off x="11354444"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50725DD7-ABF3-45BA-8F9B-2079E602720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8BB74D76-5CFA-4BD7-93EA-F93B8A9C46E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A4AB7A0F-0003-4A4F-811B-260A8854FF8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4CCFF64F-2B55-4198-8B7B-541088861A9F}"/>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7A6B64AA-F165-4F3F-8369-F35232D2566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D8D0FBD8-290C-4299-8BBF-4A04B4533F3F}"/>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1F532C01-9A8A-42F9-AD09-806C5A988F48}"/>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35FD28F6-460B-462B-AF6A-B6C5A05E9382}"/>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DBBCFC33-9107-43AE-9DF9-CE11237E5C65}"/>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0215EF2F-BDF3-4A48-81FF-3AD9B7E23FC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9" name="直線コネクタ 798">
          <a:extLst>
            <a:ext uri="{FF2B5EF4-FFF2-40B4-BE49-F238E27FC236}">
              <a16:creationId xmlns:a16="http://schemas.microsoft.com/office/drawing/2014/main" id="{5B5DBA65-C1CC-444B-9DED-8CB62CEA2503}"/>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0" name="テキスト ボックス 799">
          <a:extLst>
            <a:ext uri="{FF2B5EF4-FFF2-40B4-BE49-F238E27FC236}">
              <a16:creationId xmlns:a16="http://schemas.microsoft.com/office/drawing/2014/main" id="{003CC84D-AC53-46FD-9719-55794303BAA1}"/>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1" name="直線コネクタ 800">
          <a:extLst>
            <a:ext uri="{FF2B5EF4-FFF2-40B4-BE49-F238E27FC236}">
              <a16:creationId xmlns:a16="http://schemas.microsoft.com/office/drawing/2014/main" id="{E4E71C75-38E9-4E65-9796-AFAD671FF47B}"/>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2" name="テキスト ボックス 801">
          <a:extLst>
            <a:ext uri="{FF2B5EF4-FFF2-40B4-BE49-F238E27FC236}">
              <a16:creationId xmlns:a16="http://schemas.microsoft.com/office/drawing/2014/main" id="{150E4C56-FA80-44EF-8D25-97503333DC6D}"/>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3" name="直線コネクタ 802">
          <a:extLst>
            <a:ext uri="{FF2B5EF4-FFF2-40B4-BE49-F238E27FC236}">
              <a16:creationId xmlns:a16="http://schemas.microsoft.com/office/drawing/2014/main" id="{86F19AFA-531E-4DD0-8508-C099635F73E6}"/>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4" name="テキスト ボックス 803">
          <a:extLst>
            <a:ext uri="{FF2B5EF4-FFF2-40B4-BE49-F238E27FC236}">
              <a16:creationId xmlns:a16="http://schemas.microsoft.com/office/drawing/2014/main" id="{B285447F-465F-4C37-8CF2-31FB445172E6}"/>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5" name="直線コネクタ 804">
          <a:extLst>
            <a:ext uri="{FF2B5EF4-FFF2-40B4-BE49-F238E27FC236}">
              <a16:creationId xmlns:a16="http://schemas.microsoft.com/office/drawing/2014/main" id="{8830D9BA-5F3A-4F30-AB71-D84CA8821E99}"/>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6" name="テキスト ボックス 805">
          <a:extLst>
            <a:ext uri="{FF2B5EF4-FFF2-40B4-BE49-F238E27FC236}">
              <a16:creationId xmlns:a16="http://schemas.microsoft.com/office/drawing/2014/main" id="{1CC44E96-3016-4833-9C0C-BA22C862496C}"/>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B0DC18E9-23F8-4D42-9698-D89E3435B34D}"/>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BD19FCC4-E672-40C1-BE55-B0F232C73B40}"/>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a:extLst>
            <a:ext uri="{FF2B5EF4-FFF2-40B4-BE49-F238E27FC236}">
              <a16:creationId xmlns:a16="http://schemas.microsoft.com/office/drawing/2014/main" id="{7D4FB60C-F1FA-48A5-BEF7-55E6E2EBFD0F}"/>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10" name="直線コネクタ 809">
          <a:extLst>
            <a:ext uri="{FF2B5EF4-FFF2-40B4-BE49-F238E27FC236}">
              <a16:creationId xmlns:a16="http://schemas.microsoft.com/office/drawing/2014/main" id="{1BBAF2DC-8CB8-4DCF-B441-13CEC0666B99}"/>
            </a:ext>
          </a:extLst>
        </xdr:cNvPr>
        <xdr:cNvCxnSpPr/>
      </xdr:nvCxnSpPr>
      <xdr:spPr>
        <a:xfrm flipV="1">
          <a:off x="19954239" y="12726670"/>
          <a:ext cx="0"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1" name="【児童館】&#10;一人当たり面積最小値テキスト">
          <a:extLst>
            <a:ext uri="{FF2B5EF4-FFF2-40B4-BE49-F238E27FC236}">
              <a16:creationId xmlns:a16="http://schemas.microsoft.com/office/drawing/2014/main" id="{BEE855DF-4466-4AB0-B60B-33A0221E20AA}"/>
            </a:ext>
          </a:extLst>
        </xdr:cNvPr>
        <xdr:cNvSpPr txBox="1"/>
      </xdr:nvSpPr>
      <xdr:spPr>
        <a:xfrm>
          <a:off x="19992975" y="139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2" name="直線コネクタ 811">
          <a:extLst>
            <a:ext uri="{FF2B5EF4-FFF2-40B4-BE49-F238E27FC236}">
              <a16:creationId xmlns:a16="http://schemas.microsoft.com/office/drawing/2014/main" id="{FE446EBF-E8C8-46B5-8F5C-B02CA81325C9}"/>
            </a:ext>
          </a:extLst>
        </xdr:cNvPr>
        <xdr:cNvCxnSpPr/>
      </xdr:nvCxnSpPr>
      <xdr:spPr>
        <a:xfrm>
          <a:off x="19878675" y="1394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3" name="【児童館】&#10;一人当たり面積最大値テキスト">
          <a:extLst>
            <a:ext uri="{FF2B5EF4-FFF2-40B4-BE49-F238E27FC236}">
              <a16:creationId xmlns:a16="http://schemas.microsoft.com/office/drawing/2014/main" id="{0F655C3A-D4E3-4F80-82EE-4FF3108B3012}"/>
            </a:ext>
          </a:extLst>
        </xdr:cNvPr>
        <xdr:cNvSpPr txBox="1"/>
      </xdr:nvSpPr>
      <xdr:spPr>
        <a:xfrm>
          <a:off x="19992975" y="125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4" name="直線コネクタ 813">
          <a:extLst>
            <a:ext uri="{FF2B5EF4-FFF2-40B4-BE49-F238E27FC236}">
              <a16:creationId xmlns:a16="http://schemas.microsoft.com/office/drawing/2014/main" id="{9A12F5B9-EF25-4781-85C7-97110DAE813E}"/>
            </a:ext>
          </a:extLst>
        </xdr:cNvPr>
        <xdr:cNvCxnSpPr/>
      </xdr:nvCxnSpPr>
      <xdr:spPr>
        <a:xfrm>
          <a:off x="19878675" y="12726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15" name="【児童館】&#10;一人当たり面積平均値テキスト">
          <a:extLst>
            <a:ext uri="{FF2B5EF4-FFF2-40B4-BE49-F238E27FC236}">
              <a16:creationId xmlns:a16="http://schemas.microsoft.com/office/drawing/2014/main" id="{A18917D4-AFC7-4BDA-9E03-CD55A8B91691}"/>
            </a:ext>
          </a:extLst>
        </xdr:cNvPr>
        <xdr:cNvSpPr txBox="1"/>
      </xdr:nvSpPr>
      <xdr:spPr>
        <a:xfrm>
          <a:off x="19992975" y="13612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6" name="フローチャート: 判断 815">
          <a:extLst>
            <a:ext uri="{FF2B5EF4-FFF2-40B4-BE49-F238E27FC236}">
              <a16:creationId xmlns:a16="http://schemas.microsoft.com/office/drawing/2014/main" id="{DFA4EFCD-6784-4B0D-99C6-61F6B5E81677}"/>
            </a:ext>
          </a:extLst>
        </xdr:cNvPr>
        <xdr:cNvSpPr/>
      </xdr:nvSpPr>
      <xdr:spPr>
        <a:xfrm>
          <a:off x="19897725" y="13618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7" name="フローチャート: 判断 816">
          <a:extLst>
            <a:ext uri="{FF2B5EF4-FFF2-40B4-BE49-F238E27FC236}">
              <a16:creationId xmlns:a16="http://schemas.microsoft.com/office/drawing/2014/main" id="{D2A437A1-097E-4735-890E-B92CF526F124}"/>
            </a:ext>
          </a:extLst>
        </xdr:cNvPr>
        <xdr:cNvSpPr/>
      </xdr:nvSpPr>
      <xdr:spPr>
        <a:xfrm>
          <a:off x="191547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8" name="フローチャート: 判断 817">
          <a:extLst>
            <a:ext uri="{FF2B5EF4-FFF2-40B4-BE49-F238E27FC236}">
              <a16:creationId xmlns:a16="http://schemas.microsoft.com/office/drawing/2014/main" id="{5D54D27A-7B5B-446C-9BAC-8A026CE100F6}"/>
            </a:ext>
          </a:extLst>
        </xdr:cNvPr>
        <xdr:cNvSpPr/>
      </xdr:nvSpPr>
      <xdr:spPr>
        <a:xfrm>
          <a:off x="18345150" y="1366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9" name="フローチャート: 判断 818">
          <a:extLst>
            <a:ext uri="{FF2B5EF4-FFF2-40B4-BE49-F238E27FC236}">
              <a16:creationId xmlns:a16="http://schemas.microsoft.com/office/drawing/2014/main" id="{0A0B14B7-19A3-4619-8021-94C1B20B2CF3}"/>
            </a:ext>
          </a:extLst>
        </xdr:cNvPr>
        <xdr:cNvSpPr/>
      </xdr:nvSpPr>
      <xdr:spPr>
        <a:xfrm>
          <a:off x="17554575" y="136112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20" name="フローチャート: 判断 819">
          <a:extLst>
            <a:ext uri="{FF2B5EF4-FFF2-40B4-BE49-F238E27FC236}">
              <a16:creationId xmlns:a16="http://schemas.microsoft.com/office/drawing/2014/main" id="{54F9AC4F-39F3-48B8-B2F3-2F8EF7A1779E}"/>
            </a:ext>
          </a:extLst>
        </xdr:cNvPr>
        <xdr:cNvSpPr/>
      </xdr:nvSpPr>
      <xdr:spPr>
        <a:xfrm>
          <a:off x="167544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3A2F4-2D08-4484-977A-596627BD290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8E14167-A1F8-4EAF-B430-143E434E621A}"/>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0AD8C48-9AEA-4F72-ABC6-7776429D01E7}"/>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CE04D1AC-7E15-44AD-96E9-C82BA817B337}"/>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FFDE74EA-FE83-459E-9BF7-7C6C7575D859}"/>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826" name="楕円 825">
          <a:extLst>
            <a:ext uri="{FF2B5EF4-FFF2-40B4-BE49-F238E27FC236}">
              <a16:creationId xmlns:a16="http://schemas.microsoft.com/office/drawing/2014/main" id="{747F5366-8142-4DF8-A194-9981EB00819F}"/>
            </a:ext>
          </a:extLst>
        </xdr:cNvPr>
        <xdr:cNvSpPr/>
      </xdr:nvSpPr>
      <xdr:spPr>
        <a:xfrm>
          <a:off x="19897725" y="13470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827" name="【児童館】&#10;一人当たり面積該当値テキスト">
          <a:extLst>
            <a:ext uri="{FF2B5EF4-FFF2-40B4-BE49-F238E27FC236}">
              <a16:creationId xmlns:a16="http://schemas.microsoft.com/office/drawing/2014/main" id="{E8CF5D18-B756-42FC-9F80-C0246A8B33C9}"/>
            </a:ext>
          </a:extLst>
        </xdr:cNvPr>
        <xdr:cNvSpPr txBox="1"/>
      </xdr:nvSpPr>
      <xdr:spPr>
        <a:xfrm>
          <a:off x="19992975"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828" name="楕円 827">
          <a:extLst>
            <a:ext uri="{FF2B5EF4-FFF2-40B4-BE49-F238E27FC236}">
              <a16:creationId xmlns:a16="http://schemas.microsoft.com/office/drawing/2014/main" id="{7B63F2C6-E67B-4C5E-BF8A-AB9EE023A9DC}"/>
            </a:ext>
          </a:extLst>
        </xdr:cNvPr>
        <xdr:cNvSpPr/>
      </xdr:nvSpPr>
      <xdr:spPr>
        <a:xfrm>
          <a:off x="19154775" y="134708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829" name="直線コネクタ 828">
          <a:extLst>
            <a:ext uri="{FF2B5EF4-FFF2-40B4-BE49-F238E27FC236}">
              <a16:creationId xmlns:a16="http://schemas.microsoft.com/office/drawing/2014/main" id="{AAB7B018-B3CE-4F21-9072-31F33326C4D1}"/>
            </a:ext>
          </a:extLst>
        </xdr:cNvPr>
        <xdr:cNvCxnSpPr/>
      </xdr:nvCxnSpPr>
      <xdr:spPr>
        <a:xfrm>
          <a:off x="19202400" y="1351851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830" name="楕円 829">
          <a:extLst>
            <a:ext uri="{FF2B5EF4-FFF2-40B4-BE49-F238E27FC236}">
              <a16:creationId xmlns:a16="http://schemas.microsoft.com/office/drawing/2014/main" id="{29A4CF45-3FF8-434A-9668-C730593ABB0F}"/>
            </a:ext>
          </a:extLst>
        </xdr:cNvPr>
        <xdr:cNvSpPr/>
      </xdr:nvSpPr>
      <xdr:spPr>
        <a:xfrm>
          <a:off x="18345150" y="13470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831" name="直線コネクタ 830">
          <a:extLst>
            <a:ext uri="{FF2B5EF4-FFF2-40B4-BE49-F238E27FC236}">
              <a16:creationId xmlns:a16="http://schemas.microsoft.com/office/drawing/2014/main" id="{E90C421B-96F0-4826-9799-36F94C70F4C8}"/>
            </a:ext>
          </a:extLst>
        </xdr:cNvPr>
        <xdr:cNvCxnSpPr/>
      </xdr:nvCxnSpPr>
      <xdr:spPr>
        <a:xfrm>
          <a:off x="18392775" y="135185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32" name="楕円 831">
          <a:extLst>
            <a:ext uri="{FF2B5EF4-FFF2-40B4-BE49-F238E27FC236}">
              <a16:creationId xmlns:a16="http://schemas.microsoft.com/office/drawing/2014/main" id="{982204CE-2989-4071-815E-45FCCA3B76BE}"/>
            </a:ext>
          </a:extLst>
        </xdr:cNvPr>
        <xdr:cNvSpPr/>
      </xdr:nvSpPr>
      <xdr:spPr>
        <a:xfrm>
          <a:off x="17554575" y="13431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72389</xdr:rowOff>
    </xdr:to>
    <xdr:cxnSp macro="">
      <xdr:nvCxnSpPr>
        <xdr:cNvPr id="833" name="直線コネクタ 832">
          <a:extLst>
            <a:ext uri="{FF2B5EF4-FFF2-40B4-BE49-F238E27FC236}">
              <a16:creationId xmlns:a16="http://schemas.microsoft.com/office/drawing/2014/main" id="{26DAB4D7-CF97-49F9-B8CF-0BFF2C273A11}"/>
            </a:ext>
          </a:extLst>
        </xdr:cNvPr>
        <xdr:cNvCxnSpPr/>
      </xdr:nvCxnSpPr>
      <xdr:spPr>
        <a:xfrm>
          <a:off x="17602200" y="1347914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34" name="楕円 833">
          <a:extLst>
            <a:ext uri="{FF2B5EF4-FFF2-40B4-BE49-F238E27FC236}">
              <a16:creationId xmlns:a16="http://schemas.microsoft.com/office/drawing/2014/main" id="{5F0D0712-CD76-4A15-974A-4419B09F8B0E}"/>
            </a:ext>
          </a:extLst>
        </xdr:cNvPr>
        <xdr:cNvSpPr/>
      </xdr:nvSpPr>
      <xdr:spPr>
        <a:xfrm>
          <a:off x="16754475" y="13431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835" name="直線コネクタ 834">
          <a:extLst>
            <a:ext uri="{FF2B5EF4-FFF2-40B4-BE49-F238E27FC236}">
              <a16:creationId xmlns:a16="http://schemas.microsoft.com/office/drawing/2014/main" id="{C2DF14D5-5C75-455C-BD97-B8827E621559}"/>
            </a:ext>
          </a:extLst>
        </xdr:cNvPr>
        <xdr:cNvCxnSpPr/>
      </xdr:nvCxnSpPr>
      <xdr:spPr>
        <a:xfrm>
          <a:off x="16802100" y="134791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36" name="n_1aveValue【児童館】&#10;一人当たり面積">
          <a:extLst>
            <a:ext uri="{FF2B5EF4-FFF2-40B4-BE49-F238E27FC236}">
              <a16:creationId xmlns:a16="http://schemas.microsoft.com/office/drawing/2014/main" id="{E1B7AA95-F6E8-4B8C-BA32-9D6F02B6C0BA}"/>
            </a:ext>
          </a:extLst>
        </xdr:cNvPr>
        <xdr:cNvSpPr txBox="1"/>
      </xdr:nvSpPr>
      <xdr:spPr>
        <a:xfrm>
          <a:off x="18983402"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7" name="n_2aveValue【児童館】&#10;一人当たり面積">
          <a:extLst>
            <a:ext uri="{FF2B5EF4-FFF2-40B4-BE49-F238E27FC236}">
              <a16:creationId xmlns:a16="http://schemas.microsoft.com/office/drawing/2014/main" id="{19267899-9738-42FB-AD35-8D59EC82697A}"/>
            </a:ext>
          </a:extLst>
        </xdr:cNvPr>
        <xdr:cNvSpPr txBox="1"/>
      </xdr:nvSpPr>
      <xdr:spPr>
        <a:xfrm>
          <a:off x="18183302"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8" name="n_3aveValue【児童館】&#10;一人当たり面積">
          <a:extLst>
            <a:ext uri="{FF2B5EF4-FFF2-40B4-BE49-F238E27FC236}">
              <a16:creationId xmlns:a16="http://schemas.microsoft.com/office/drawing/2014/main" id="{481A665B-4D99-4616-9982-27781DDACFD8}"/>
            </a:ext>
          </a:extLst>
        </xdr:cNvPr>
        <xdr:cNvSpPr txBox="1"/>
      </xdr:nvSpPr>
      <xdr:spPr>
        <a:xfrm>
          <a:off x="17383202"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9" name="n_4aveValue【児童館】&#10;一人当たり面積">
          <a:extLst>
            <a:ext uri="{FF2B5EF4-FFF2-40B4-BE49-F238E27FC236}">
              <a16:creationId xmlns:a16="http://schemas.microsoft.com/office/drawing/2014/main" id="{376DC05D-9638-4CD7-B596-E2CDF17CE251}"/>
            </a:ext>
          </a:extLst>
        </xdr:cNvPr>
        <xdr:cNvSpPr txBox="1"/>
      </xdr:nvSpPr>
      <xdr:spPr>
        <a:xfrm>
          <a:off x="165926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840" name="n_1mainValue【児童館】&#10;一人当たり面積">
          <a:extLst>
            <a:ext uri="{FF2B5EF4-FFF2-40B4-BE49-F238E27FC236}">
              <a16:creationId xmlns:a16="http://schemas.microsoft.com/office/drawing/2014/main" id="{B490E47C-601D-4E8E-8BE7-A09945228944}"/>
            </a:ext>
          </a:extLst>
        </xdr:cNvPr>
        <xdr:cNvSpPr txBox="1"/>
      </xdr:nvSpPr>
      <xdr:spPr>
        <a:xfrm>
          <a:off x="18983402" y="1326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841" name="n_2mainValue【児童館】&#10;一人当たり面積">
          <a:extLst>
            <a:ext uri="{FF2B5EF4-FFF2-40B4-BE49-F238E27FC236}">
              <a16:creationId xmlns:a16="http://schemas.microsoft.com/office/drawing/2014/main" id="{CB50E2F3-9D46-41FD-8D80-68FBC49B19BF}"/>
            </a:ext>
          </a:extLst>
        </xdr:cNvPr>
        <xdr:cNvSpPr txBox="1"/>
      </xdr:nvSpPr>
      <xdr:spPr>
        <a:xfrm>
          <a:off x="18183302" y="1326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42" name="n_3mainValue【児童館】&#10;一人当たり面積">
          <a:extLst>
            <a:ext uri="{FF2B5EF4-FFF2-40B4-BE49-F238E27FC236}">
              <a16:creationId xmlns:a16="http://schemas.microsoft.com/office/drawing/2014/main" id="{90E45447-8AB9-4EF4-83DB-91DCA8E32EC2}"/>
            </a:ext>
          </a:extLst>
        </xdr:cNvPr>
        <xdr:cNvSpPr txBox="1"/>
      </xdr:nvSpPr>
      <xdr:spPr>
        <a:xfrm>
          <a:off x="17383202"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43" name="n_4mainValue【児童館】&#10;一人当たり面積">
          <a:extLst>
            <a:ext uri="{FF2B5EF4-FFF2-40B4-BE49-F238E27FC236}">
              <a16:creationId xmlns:a16="http://schemas.microsoft.com/office/drawing/2014/main" id="{E1050FED-CB11-4C8D-8A87-883D95F4A636}"/>
            </a:ext>
          </a:extLst>
        </xdr:cNvPr>
        <xdr:cNvSpPr txBox="1"/>
      </xdr:nvSpPr>
      <xdr:spPr>
        <a:xfrm>
          <a:off x="1659262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6EF54B94-C220-4661-92D1-2F00FCD310F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F04F0581-8959-488F-AB50-7CE306EC9F6D}"/>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625E3F71-8A2C-4CF1-AB0A-BFBAA36A23E4}"/>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34421144-CC1E-4317-9B8D-B8B78AF348CC}"/>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C735FE70-3B69-4DE6-9958-D03CD653B2DE}"/>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851EBF6B-8ECD-4BAC-A95B-40065EE93614}"/>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AA8FF9DA-C4C2-409E-938F-54FF506BE430}"/>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1D5558F2-78B4-4759-A579-25DF4B5C63CA}"/>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7FC44593-960A-43A8-A013-832CE2DDD0D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B1AE9433-2E6D-4E1A-B308-BAE15D68797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EA0E91BC-E145-42E9-8B2E-C4B73723CBA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5" name="直線コネクタ 854">
          <a:extLst>
            <a:ext uri="{FF2B5EF4-FFF2-40B4-BE49-F238E27FC236}">
              <a16:creationId xmlns:a16="http://schemas.microsoft.com/office/drawing/2014/main" id="{11C40F24-8463-4B96-8532-994C63BD9C50}"/>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6" name="テキスト ボックス 855">
          <a:extLst>
            <a:ext uri="{FF2B5EF4-FFF2-40B4-BE49-F238E27FC236}">
              <a16:creationId xmlns:a16="http://schemas.microsoft.com/office/drawing/2014/main" id="{8A05B050-C71B-4D7F-922E-D609F50CC5EC}"/>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7" name="直線コネクタ 856">
          <a:extLst>
            <a:ext uri="{FF2B5EF4-FFF2-40B4-BE49-F238E27FC236}">
              <a16:creationId xmlns:a16="http://schemas.microsoft.com/office/drawing/2014/main" id="{F2329130-4DBC-4A9B-9BC5-D5F33B94CEA0}"/>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8" name="テキスト ボックス 857">
          <a:extLst>
            <a:ext uri="{FF2B5EF4-FFF2-40B4-BE49-F238E27FC236}">
              <a16:creationId xmlns:a16="http://schemas.microsoft.com/office/drawing/2014/main" id="{66981CBD-B498-40FC-AEBE-B33A2A3D2D83}"/>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9" name="直線コネクタ 858">
          <a:extLst>
            <a:ext uri="{FF2B5EF4-FFF2-40B4-BE49-F238E27FC236}">
              <a16:creationId xmlns:a16="http://schemas.microsoft.com/office/drawing/2014/main" id="{B48D774E-E9EF-4EDB-8F9F-7F385D92348C}"/>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0" name="テキスト ボックス 859">
          <a:extLst>
            <a:ext uri="{FF2B5EF4-FFF2-40B4-BE49-F238E27FC236}">
              <a16:creationId xmlns:a16="http://schemas.microsoft.com/office/drawing/2014/main" id="{7D71EF05-4BC5-4DAA-B624-DB3443BAEAA3}"/>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1" name="直線コネクタ 860">
          <a:extLst>
            <a:ext uri="{FF2B5EF4-FFF2-40B4-BE49-F238E27FC236}">
              <a16:creationId xmlns:a16="http://schemas.microsoft.com/office/drawing/2014/main" id="{927D516B-E5E5-45F3-8F7E-48A69658F4CF}"/>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2" name="テキスト ボックス 861">
          <a:extLst>
            <a:ext uri="{FF2B5EF4-FFF2-40B4-BE49-F238E27FC236}">
              <a16:creationId xmlns:a16="http://schemas.microsoft.com/office/drawing/2014/main" id="{05E6683C-FD8C-428C-B0D7-F0E98C657A6E}"/>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3" name="直線コネクタ 862">
          <a:extLst>
            <a:ext uri="{FF2B5EF4-FFF2-40B4-BE49-F238E27FC236}">
              <a16:creationId xmlns:a16="http://schemas.microsoft.com/office/drawing/2014/main" id="{81144EEE-C929-49E7-9AF8-A05E42D40287}"/>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4" name="テキスト ボックス 863">
          <a:extLst>
            <a:ext uri="{FF2B5EF4-FFF2-40B4-BE49-F238E27FC236}">
              <a16:creationId xmlns:a16="http://schemas.microsoft.com/office/drawing/2014/main" id="{FD9DD233-9FD5-4A49-956D-954B8E4ABF5E}"/>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86C4D666-C83E-4D32-8896-00841DD5974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6" name="テキスト ボックス 865">
          <a:extLst>
            <a:ext uri="{FF2B5EF4-FFF2-40B4-BE49-F238E27FC236}">
              <a16:creationId xmlns:a16="http://schemas.microsoft.com/office/drawing/2014/main" id="{D9236B70-4715-4A23-BF8E-14C94DC16225}"/>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8A72B506-F11E-4764-AC34-41519DBC9142}"/>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8" name="直線コネクタ 867">
          <a:extLst>
            <a:ext uri="{FF2B5EF4-FFF2-40B4-BE49-F238E27FC236}">
              <a16:creationId xmlns:a16="http://schemas.microsoft.com/office/drawing/2014/main" id="{BC1F2A1F-28BD-4509-82C8-8CE7EA0A09D2}"/>
            </a:ext>
          </a:extLst>
        </xdr:cNvPr>
        <xdr:cNvCxnSpPr/>
      </xdr:nvCxnSpPr>
      <xdr:spPr>
        <a:xfrm flipV="1">
          <a:off x="14696439" y="16546195"/>
          <a:ext cx="0"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9" name="【公民館】&#10;有形固定資産減価償却率最小値テキスト">
          <a:extLst>
            <a:ext uri="{FF2B5EF4-FFF2-40B4-BE49-F238E27FC236}">
              <a16:creationId xmlns:a16="http://schemas.microsoft.com/office/drawing/2014/main" id="{C72E678B-D04A-48D6-B75F-387B021DBE08}"/>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70" name="直線コネクタ 869">
          <a:extLst>
            <a:ext uri="{FF2B5EF4-FFF2-40B4-BE49-F238E27FC236}">
              <a16:creationId xmlns:a16="http://schemas.microsoft.com/office/drawing/2014/main" id="{9AD90608-3A63-4BAF-A38B-A7BE7903730C}"/>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71" name="【公民館】&#10;有形固定資産減価償却率最大値テキスト">
          <a:extLst>
            <a:ext uri="{FF2B5EF4-FFF2-40B4-BE49-F238E27FC236}">
              <a16:creationId xmlns:a16="http://schemas.microsoft.com/office/drawing/2014/main" id="{AA1BD7B3-CD47-4BB6-B897-A6F2AAA8B216}"/>
            </a:ext>
          </a:extLst>
        </xdr:cNvPr>
        <xdr:cNvSpPr txBox="1"/>
      </xdr:nvSpPr>
      <xdr:spPr>
        <a:xfrm>
          <a:off x="14735175" y="1631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2" name="直線コネクタ 871">
          <a:extLst>
            <a:ext uri="{FF2B5EF4-FFF2-40B4-BE49-F238E27FC236}">
              <a16:creationId xmlns:a16="http://schemas.microsoft.com/office/drawing/2014/main" id="{3734EC31-1F68-4716-9D78-992417B89FDB}"/>
            </a:ext>
          </a:extLst>
        </xdr:cNvPr>
        <xdr:cNvCxnSpPr/>
      </xdr:nvCxnSpPr>
      <xdr:spPr>
        <a:xfrm>
          <a:off x="14611350" y="16546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3" name="【公民館】&#10;有形固定資産減価償却率平均値テキスト">
          <a:extLst>
            <a:ext uri="{FF2B5EF4-FFF2-40B4-BE49-F238E27FC236}">
              <a16:creationId xmlns:a16="http://schemas.microsoft.com/office/drawing/2014/main" id="{C658F5A5-B55E-4C60-80C4-803F9318098B}"/>
            </a:ext>
          </a:extLst>
        </xdr:cNvPr>
        <xdr:cNvSpPr txBox="1"/>
      </xdr:nvSpPr>
      <xdr:spPr>
        <a:xfrm>
          <a:off x="14735175" y="1680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4" name="フローチャート: 判断 873">
          <a:extLst>
            <a:ext uri="{FF2B5EF4-FFF2-40B4-BE49-F238E27FC236}">
              <a16:creationId xmlns:a16="http://schemas.microsoft.com/office/drawing/2014/main" id="{B61DE3D1-6A1A-4BD4-BC57-1F97D429F575}"/>
            </a:ext>
          </a:extLst>
        </xdr:cNvPr>
        <xdr:cNvSpPr/>
      </xdr:nvSpPr>
      <xdr:spPr>
        <a:xfrm>
          <a:off x="14649450" y="16953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5" name="フローチャート: 判断 874">
          <a:extLst>
            <a:ext uri="{FF2B5EF4-FFF2-40B4-BE49-F238E27FC236}">
              <a16:creationId xmlns:a16="http://schemas.microsoft.com/office/drawing/2014/main" id="{7C11DB3F-21FF-4E7F-8D3C-709C84B96B0B}"/>
            </a:ext>
          </a:extLst>
        </xdr:cNvPr>
        <xdr:cNvSpPr/>
      </xdr:nvSpPr>
      <xdr:spPr>
        <a:xfrm>
          <a:off x="13887450" y="16943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6" name="フローチャート: 判断 875">
          <a:extLst>
            <a:ext uri="{FF2B5EF4-FFF2-40B4-BE49-F238E27FC236}">
              <a16:creationId xmlns:a16="http://schemas.microsoft.com/office/drawing/2014/main" id="{EAD98016-280A-4819-87B9-DAC0C4B4BAF6}"/>
            </a:ext>
          </a:extLst>
        </xdr:cNvPr>
        <xdr:cNvSpPr/>
      </xdr:nvSpPr>
      <xdr:spPr>
        <a:xfrm>
          <a:off x="13096875" y="16927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7" name="フローチャート: 判断 876">
          <a:extLst>
            <a:ext uri="{FF2B5EF4-FFF2-40B4-BE49-F238E27FC236}">
              <a16:creationId xmlns:a16="http://schemas.microsoft.com/office/drawing/2014/main" id="{567A6A55-D711-40CC-8DCD-8D234275718E}"/>
            </a:ext>
          </a:extLst>
        </xdr:cNvPr>
        <xdr:cNvSpPr/>
      </xdr:nvSpPr>
      <xdr:spPr>
        <a:xfrm>
          <a:off x="12296775" y="169151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8" name="フローチャート: 判断 877">
          <a:extLst>
            <a:ext uri="{FF2B5EF4-FFF2-40B4-BE49-F238E27FC236}">
              <a16:creationId xmlns:a16="http://schemas.microsoft.com/office/drawing/2014/main" id="{F1483C7D-0629-45E0-9DC0-C959C754F350}"/>
            </a:ext>
          </a:extLst>
        </xdr:cNvPr>
        <xdr:cNvSpPr/>
      </xdr:nvSpPr>
      <xdr:spPr>
        <a:xfrm>
          <a:off x="11487150" y="16908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7090D72-2FC7-48CA-9F4B-0B6876144561}"/>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8B030C5-EC5C-4B26-A472-5F405F4286D6}"/>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DC7AA38-15C8-4677-9DE3-4A4C36B766E3}"/>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089CFE7-01BC-4E8C-AD3D-1153C0447671}"/>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7B21927-A809-444B-AD98-66BBE9759D37}"/>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84" name="楕円 883">
          <a:extLst>
            <a:ext uri="{FF2B5EF4-FFF2-40B4-BE49-F238E27FC236}">
              <a16:creationId xmlns:a16="http://schemas.microsoft.com/office/drawing/2014/main" id="{BDDC549E-BE34-4F37-AEA7-6A838B6111AB}"/>
            </a:ext>
          </a:extLst>
        </xdr:cNvPr>
        <xdr:cNvSpPr/>
      </xdr:nvSpPr>
      <xdr:spPr>
        <a:xfrm>
          <a:off x="14649450" y="17113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121938</xdr:rowOff>
    </xdr:from>
    <xdr:ext cx="405111" cy="259045"/>
    <xdr:sp macro="" textlink="">
      <xdr:nvSpPr>
        <xdr:cNvPr id="885" name="【公民館】&#10;有形固定資産減価償却率該当値テキスト">
          <a:extLst>
            <a:ext uri="{FF2B5EF4-FFF2-40B4-BE49-F238E27FC236}">
              <a16:creationId xmlns:a16="http://schemas.microsoft.com/office/drawing/2014/main" id="{4992954A-F679-4B02-8753-BD56005393ED}"/>
            </a:ext>
          </a:extLst>
        </xdr:cNvPr>
        <xdr:cNvSpPr txBox="1"/>
      </xdr:nvSpPr>
      <xdr:spPr>
        <a:xfrm>
          <a:off x="14735175" y="17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886" name="楕円 885">
          <a:extLst>
            <a:ext uri="{FF2B5EF4-FFF2-40B4-BE49-F238E27FC236}">
              <a16:creationId xmlns:a16="http://schemas.microsoft.com/office/drawing/2014/main" id="{E36C2838-8DBA-49D1-976D-870B6CF41A71}"/>
            </a:ext>
          </a:extLst>
        </xdr:cNvPr>
        <xdr:cNvSpPr/>
      </xdr:nvSpPr>
      <xdr:spPr>
        <a:xfrm>
          <a:off x="13887450" y="16747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105</xdr:row>
      <xdr:rowOff>22861</xdr:rowOff>
    </xdr:to>
    <xdr:cxnSp macro="">
      <xdr:nvCxnSpPr>
        <xdr:cNvPr id="887" name="直線コネクタ 886">
          <a:extLst>
            <a:ext uri="{FF2B5EF4-FFF2-40B4-BE49-F238E27FC236}">
              <a16:creationId xmlns:a16="http://schemas.microsoft.com/office/drawing/2014/main" id="{660DFA4A-1834-47E0-AF8D-9C05D05B5D11}"/>
            </a:ext>
          </a:extLst>
        </xdr:cNvPr>
        <xdr:cNvCxnSpPr/>
      </xdr:nvCxnSpPr>
      <xdr:spPr>
        <a:xfrm>
          <a:off x="13935075" y="16795114"/>
          <a:ext cx="762000" cy="37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88" name="楕円 887">
          <a:extLst>
            <a:ext uri="{FF2B5EF4-FFF2-40B4-BE49-F238E27FC236}">
              <a16:creationId xmlns:a16="http://schemas.microsoft.com/office/drawing/2014/main" id="{E35C0E8B-FF42-4117-8841-C3F0A1FA4D90}"/>
            </a:ext>
          </a:extLst>
        </xdr:cNvPr>
        <xdr:cNvSpPr/>
      </xdr:nvSpPr>
      <xdr:spPr>
        <a:xfrm>
          <a:off x="13096875" y="16866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112395</xdr:rowOff>
    </xdr:to>
    <xdr:cxnSp macro="">
      <xdr:nvCxnSpPr>
        <xdr:cNvPr id="889" name="直線コネクタ 888">
          <a:extLst>
            <a:ext uri="{FF2B5EF4-FFF2-40B4-BE49-F238E27FC236}">
              <a16:creationId xmlns:a16="http://schemas.microsoft.com/office/drawing/2014/main" id="{2E98AD85-0A66-494F-8926-47DC17D5AF33}"/>
            </a:ext>
          </a:extLst>
        </xdr:cNvPr>
        <xdr:cNvCxnSpPr/>
      </xdr:nvCxnSpPr>
      <xdr:spPr>
        <a:xfrm flipV="1">
          <a:off x="13144500" y="16795114"/>
          <a:ext cx="790575"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90" name="楕円 889">
          <a:extLst>
            <a:ext uri="{FF2B5EF4-FFF2-40B4-BE49-F238E27FC236}">
              <a16:creationId xmlns:a16="http://schemas.microsoft.com/office/drawing/2014/main" id="{359FBC1B-E13B-461D-B6E2-8200F52E725A}"/>
            </a:ext>
          </a:extLst>
        </xdr:cNvPr>
        <xdr:cNvSpPr/>
      </xdr:nvSpPr>
      <xdr:spPr>
        <a:xfrm>
          <a:off x="12296775" y="17059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112395</xdr:rowOff>
    </xdr:from>
    <xdr:to>
      <xdr:col>76</xdr:col>
      <xdr:colOff>114300</xdr:colOff>
      <xdr:row>104</xdr:row>
      <xdr:rowOff>133350</xdr:rowOff>
    </xdr:to>
    <xdr:cxnSp macro="">
      <xdr:nvCxnSpPr>
        <xdr:cNvPr id="891" name="直線コネクタ 890">
          <a:extLst>
            <a:ext uri="{FF2B5EF4-FFF2-40B4-BE49-F238E27FC236}">
              <a16:creationId xmlns:a16="http://schemas.microsoft.com/office/drawing/2014/main" id="{F269E30E-ABA0-43A8-9A71-13BD2991BFAD}"/>
            </a:ext>
          </a:extLst>
        </xdr:cNvPr>
        <xdr:cNvCxnSpPr/>
      </xdr:nvCxnSpPr>
      <xdr:spPr>
        <a:xfrm flipV="1">
          <a:off x="12344400" y="16914495"/>
          <a:ext cx="8001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107314</xdr:rowOff>
    </xdr:from>
    <xdr:to>
      <xdr:col>67</xdr:col>
      <xdr:colOff>101600</xdr:colOff>
      <xdr:row>104</xdr:row>
      <xdr:rowOff>37464</xdr:rowOff>
    </xdr:to>
    <xdr:sp macro="" textlink="">
      <xdr:nvSpPr>
        <xdr:cNvPr id="892" name="楕円 891">
          <a:extLst>
            <a:ext uri="{FF2B5EF4-FFF2-40B4-BE49-F238E27FC236}">
              <a16:creationId xmlns:a16="http://schemas.microsoft.com/office/drawing/2014/main" id="{ACC44C4B-E887-4BE9-B9B3-0C9E575CC80D}"/>
            </a:ext>
          </a:extLst>
        </xdr:cNvPr>
        <xdr:cNvSpPr/>
      </xdr:nvSpPr>
      <xdr:spPr>
        <a:xfrm>
          <a:off x="11487150" y="16906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158114</xdr:rowOff>
    </xdr:from>
    <xdr:to>
      <xdr:col>71</xdr:col>
      <xdr:colOff>177800</xdr:colOff>
      <xdr:row>104</xdr:row>
      <xdr:rowOff>133350</xdr:rowOff>
    </xdr:to>
    <xdr:cxnSp macro="">
      <xdr:nvCxnSpPr>
        <xdr:cNvPr id="893" name="直線コネクタ 892">
          <a:extLst>
            <a:ext uri="{FF2B5EF4-FFF2-40B4-BE49-F238E27FC236}">
              <a16:creationId xmlns:a16="http://schemas.microsoft.com/office/drawing/2014/main" id="{A609CB94-FFA0-4BDB-AF5E-6CDEF3D2E352}"/>
            </a:ext>
          </a:extLst>
        </xdr:cNvPr>
        <xdr:cNvCxnSpPr/>
      </xdr:nvCxnSpPr>
      <xdr:spPr>
        <a:xfrm>
          <a:off x="11534775" y="16963389"/>
          <a:ext cx="809625"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894" name="n_1aveValue【公民館】&#10;有形固定資産減価償却率">
          <a:extLst>
            <a:ext uri="{FF2B5EF4-FFF2-40B4-BE49-F238E27FC236}">
              <a16:creationId xmlns:a16="http://schemas.microsoft.com/office/drawing/2014/main" id="{C48AC7B1-BD5D-474E-8363-BACA10058369}"/>
            </a:ext>
          </a:extLst>
        </xdr:cNvPr>
        <xdr:cNvSpPr txBox="1"/>
      </xdr:nvSpPr>
      <xdr:spPr>
        <a:xfrm>
          <a:off x="13745219"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895" name="n_2aveValue【公民館】&#10;有形固定資産減価償却率">
          <a:extLst>
            <a:ext uri="{FF2B5EF4-FFF2-40B4-BE49-F238E27FC236}">
              <a16:creationId xmlns:a16="http://schemas.microsoft.com/office/drawing/2014/main" id="{6BEA1D31-F02E-4A0F-AA95-C9919365AD3F}"/>
            </a:ext>
          </a:extLst>
        </xdr:cNvPr>
        <xdr:cNvSpPr txBox="1"/>
      </xdr:nvSpPr>
      <xdr:spPr>
        <a:xfrm>
          <a:off x="12964169" y="1702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6" name="n_3aveValue【公民館】&#10;有形固定資産減価償却率">
          <a:extLst>
            <a:ext uri="{FF2B5EF4-FFF2-40B4-BE49-F238E27FC236}">
              <a16:creationId xmlns:a16="http://schemas.microsoft.com/office/drawing/2014/main" id="{7316072E-9501-4037-9015-9DBFDBF90EF7}"/>
            </a:ext>
          </a:extLst>
        </xdr:cNvPr>
        <xdr:cNvSpPr txBox="1"/>
      </xdr:nvSpPr>
      <xdr:spPr>
        <a:xfrm>
          <a:off x="12164069"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7" name="n_4aveValue【公民館】&#10;有形固定資産減価償却率">
          <a:extLst>
            <a:ext uri="{FF2B5EF4-FFF2-40B4-BE49-F238E27FC236}">
              <a16:creationId xmlns:a16="http://schemas.microsoft.com/office/drawing/2014/main" id="{911F00DA-7E17-462B-BB6B-F510CABCECD9}"/>
            </a:ext>
          </a:extLst>
        </xdr:cNvPr>
        <xdr:cNvSpPr txBox="1"/>
      </xdr:nvSpPr>
      <xdr:spPr>
        <a:xfrm>
          <a:off x="11354444"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898" name="n_1mainValue【公民館】&#10;有形固定資産減価償却率">
          <a:extLst>
            <a:ext uri="{FF2B5EF4-FFF2-40B4-BE49-F238E27FC236}">
              <a16:creationId xmlns:a16="http://schemas.microsoft.com/office/drawing/2014/main" id="{2E11213C-FE00-4561-AFF0-E8E122207EFA}"/>
            </a:ext>
          </a:extLst>
        </xdr:cNvPr>
        <xdr:cNvSpPr txBox="1"/>
      </xdr:nvSpPr>
      <xdr:spPr>
        <a:xfrm>
          <a:off x="13745219"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99" name="n_2mainValue【公民館】&#10;有形固定資産減価償却率">
          <a:extLst>
            <a:ext uri="{FF2B5EF4-FFF2-40B4-BE49-F238E27FC236}">
              <a16:creationId xmlns:a16="http://schemas.microsoft.com/office/drawing/2014/main" id="{39CAD29E-C287-41D8-974C-8BA5C09EF043}"/>
            </a:ext>
          </a:extLst>
        </xdr:cNvPr>
        <xdr:cNvSpPr txBox="1"/>
      </xdr:nvSpPr>
      <xdr:spPr>
        <a:xfrm>
          <a:off x="12964169" y="1664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900" name="n_3mainValue【公民館】&#10;有形固定資産減価償却率">
          <a:extLst>
            <a:ext uri="{FF2B5EF4-FFF2-40B4-BE49-F238E27FC236}">
              <a16:creationId xmlns:a16="http://schemas.microsoft.com/office/drawing/2014/main" id="{6D422B53-2380-46A4-AA81-3826D207511D}"/>
            </a:ext>
          </a:extLst>
        </xdr:cNvPr>
        <xdr:cNvSpPr txBox="1"/>
      </xdr:nvSpPr>
      <xdr:spPr>
        <a:xfrm>
          <a:off x="12164069" y="1715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901" name="n_4mainValue【公民館】&#10;有形固定資産減価償却率">
          <a:extLst>
            <a:ext uri="{FF2B5EF4-FFF2-40B4-BE49-F238E27FC236}">
              <a16:creationId xmlns:a16="http://schemas.microsoft.com/office/drawing/2014/main" id="{7E4C9E7D-9D6A-4BF9-92E0-3EF78998741D}"/>
            </a:ext>
          </a:extLst>
        </xdr:cNvPr>
        <xdr:cNvSpPr txBox="1"/>
      </xdr:nvSpPr>
      <xdr:spPr>
        <a:xfrm>
          <a:off x="113544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4BBEDF90-566F-4BEB-82A7-AF4B91C7A9E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ACFB3183-EB44-483B-A2C4-698FF2515060}"/>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1D427CCF-4DD3-4BCB-AE98-185C63428F9D}"/>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3B686899-7FA7-42A5-88D2-C42DBA222EF5}"/>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9637894E-1E33-4FE9-BA4F-AAB68F64CE2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CA0BCB48-536B-4EB1-991E-C988783FD23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9B334518-FDF8-492E-AF8B-BD7368E20776}"/>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39BA5950-EDA0-4023-B7B8-772412377387}"/>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BCBE6486-9EB1-4426-9B01-3DC452F3B66B}"/>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8DFA89EA-E3C6-4B2C-A74B-CAEBE43F43E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B31E352E-4499-428B-8970-F58D86668549}"/>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ECBF6B04-94C9-4CF9-ACEA-B95B0BB5D99B}"/>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2043AB75-C54D-4829-90B3-32E5E235EC8E}"/>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F21D32E4-F439-4713-BA3E-B265B88873D7}"/>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E081CF62-448A-440B-BACE-FC597CF14EDE}"/>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47CC1789-A8AD-4F24-A64B-ECF304C12E0D}"/>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EE46E099-8816-42FB-A54E-0F81F3149023}"/>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A283F790-0C98-425F-808B-33807DF8849F}"/>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65392556-EC1F-47ED-8874-E86ED2554A36}"/>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46E90548-05CF-4458-AD5C-ED770B0F4F08}"/>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9AAD178-FB5A-41A8-835C-503F91BE106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1A3322F0-C032-4360-8B4A-A2078D51F35A}"/>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1C527FF5-6B9D-474E-8700-E36D41427DAC}"/>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5" name="直線コネクタ 924">
          <a:extLst>
            <a:ext uri="{FF2B5EF4-FFF2-40B4-BE49-F238E27FC236}">
              <a16:creationId xmlns:a16="http://schemas.microsoft.com/office/drawing/2014/main" id="{EDFADC50-5C21-4AD9-8F6B-6DD7CECAF4D5}"/>
            </a:ext>
          </a:extLst>
        </xdr:cNvPr>
        <xdr:cNvCxnSpPr/>
      </xdr:nvCxnSpPr>
      <xdr:spPr>
        <a:xfrm flipV="1">
          <a:off x="19954239" y="16374745"/>
          <a:ext cx="0" cy="13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6" name="【公民館】&#10;一人当たり面積最小値テキスト">
          <a:extLst>
            <a:ext uri="{FF2B5EF4-FFF2-40B4-BE49-F238E27FC236}">
              <a16:creationId xmlns:a16="http://schemas.microsoft.com/office/drawing/2014/main" id="{E1A4B176-C38F-49E8-931E-2460CA7594AA}"/>
            </a:ext>
          </a:extLst>
        </xdr:cNvPr>
        <xdr:cNvSpPr txBox="1"/>
      </xdr:nvSpPr>
      <xdr:spPr>
        <a:xfrm>
          <a:off x="19992975"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7" name="直線コネクタ 926">
          <a:extLst>
            <a:ext uri="{FF2B5EF4-FFF2-40B4-BE49-F238E27FC236}">
              <a16:creationId xmlns:a16="http://schemas.microsoft.com/office/drawing/2014/main" id="{4A2E6182-640C-47D0-ACFE-ED9C3CCB187C}"/>
            </a:ext>
          </a:extLst>
        </xdr:cNvPr>
        <xdr:cNvCxnSpPr/>
      </xdr:nvCxnSpPr>
      <xdr:spPr>
        <a:xfrm>
          <a:off x="19878675" y="1777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8" name="【公民館】&#10;一人当たり面積最大値テキスト">
          <a:extLst>
            <a:ext uri="{FF2B5EF4-FFF2-40B4-BE49-F238E27FC236}">
              <a16:creationId xmlns:a16="http://schemas.microsoft.com/office/drawing/2014/main" id="{4AD7F74E-1ED2-4FBF-AFF7-A7E15DB09E4C}"/>
            </a:ext>
          </a:extLst>
        </xdr:cNvPr>
        <xdr:cNvSpPr txBox="1"/>
      </xdr:nvSpPr>
      <xdr:spPr>
        <a:xfrm>
          <a:off x="19992975" y="161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9" name="直線コネクタ 928">
          <a:extLst>
            <a:ext uri="{FF2B5EF4-FFF2-40B4-BE49-F238E27FC236}">
              <a16:creationId xmlns:a16="http://schemas.microsoft.com/office/drawing/2014/main" id="{C83F7C92-3E8C-4442-900D-7D7EEECDC563}"/>
            </a:ext>
          </a:extLst>
        </xdr:cNvPr>
        <xdr:cNvCxnSpPr/>
      </xdr:nvCxnSpPr>
      <xdr:spPr>
        <a:xfrm>
          <a:off x="19878675" y="16374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30" name="【公民館】&#10;一人当たり面積平均値テキスト">
          <a:extLst>
            <a:ext uri="{FF2B5EF4-FFF2-40B4-BE49-F238E27FC236}">
              <a16:creationId xmlns:a16="http://schemas.microsoft.com/office/drawing/2014/main" id="{52FA4B6F-0333-4AE5-96AB-2259CC7D9F73}"/>
            </a:ext>
          </a:extLst>
        </xdr:cNvPr>
        <xdr:cNvSpPr txBox="1"/>
      </xdr:nvSpPr>
      <xdr:spPr>
        <a:xfrm>
          <a:off x="19992975" y="17195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31" name="フローチャート: 判断 930">
          <a:extLst>
            <a:ext uri="{FF2B5EF4-FFF2-40B4-BE49-F238E27FC236}">
              <a16:creationId xmlns:a16="http://schemas.microsoft.com/office/drawing/2014/main" id="{035D8A0C-5005-44D3-97A0-244C013A88F8}"/>
            </a:ext>
          </a:extLst>
        </xdr:cNvPr>
        <xdr:cNvSpPr/>
      </xdr:nvSpPr>
      <xdr:spPr>
        <a:xfrm>
          <a:off x="19897725" y="17219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2" name="フローチャート: 判断 931">
          <a:extLst>
            <a:ext uri="{FF2B5EF4-FFF2-40B4-BE49-F238E27FC236}">
              <a16:creationId xmlns:a16="http://schemas.microsoft.com/office/drawing/2014/main" id="{8A0C47F4-A0C0-484E-A3AE-AD352CEA26B0}"/>
            </a:ext>
          </a:extLst>
        </xdr:cNvPr>
        <xdr:cNvSpPr/>
      </xdr:nvSpPr>
      <xdr:spPr>
        <a:xfrm>
          <a:off x="19154775" y="172199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3" name="フローチャート: 判断 932">
          <a:extLst>
            <a:ext uri="{FF2B5EF4-FFF2-40B4-BE49-F238E27FC236}">
              <a16:creationId xmlns:a16="http://schemas.microsoft.com/office/drawing/2014/main" id="{1460CD9C-F42A-463F-A66E-18CBCAC8D77E}"/>
            </a:ext>
          </a:extLst>
        </xdr:cNvPr>
        <xdr:cNvSpPr/>
      </xdr:nvSpPr>
      <xdr:spPr>
        <a:xfrm>
          <a:off x="183451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4" name="フローチャート: 判断 933">
          <a:extLst>
            <a:ext uri="{FF2B5EF4-FFF2-40B4-BE49-F238E27FC236}">
              <a16:creationId xmlns:a16="http://schemas.microsoft.com/office/drawing/2014/main" id="{E59800E6-85D1-41F9-B387-78BC928EA171}"/>
            </a:ext>
          </a:extLst>
        </xdr:cNvPr>
        <xdr:cNvSpPr/>
      </xdr:nvSpPr>
      <xdr:spPr>
        <a:xfrm>
          <a:off x="17554575" y="17209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5" name="フローチャート: 判断 934">
          <a:extLst>
            <a:ext uri="{FF2B5EF4-FFF2-40B4-BE49-F238E27FC236}">
              <a16:creationId xmlns:a16="http://schemas.microsoft.com/office/drawing/2014/main" id="{B2F70A2D-7A19-41BF-969B-A111DD242033}"/>
            </a:ext>
          </a:extLst>
        </xdr:cNvPr>
        <xdr:cNvSpPr/>
      </xdr:nvSpPr>
      <xdr:spPr>
        <a:xfrm>
          <a:off x="16754475" y="17231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F3313E3-8824-4A3D-A65D-DB282335D549}"/>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2510B92-93E9-4E22-864E-4A2E45E34AE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9610255-FF28-491C-980E-BD00277C789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8EC3F6D-59A7-4D8F-9DFB-1208EB07459A}"/>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D223943-FC4B-4679-9AFD-FC99713798F2}"/>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33020</xdr:rowOff>
    </xdr:from>
    <xdr:to>
      <xdr:col>116</xdr:col>
      <xdr:colOff>114300</xdr:colOff>
      <xdr:row>100</xdr:row>
      <xdr:rowOff>134620</xdr:rowOff>
    </xdr:to>
    <xdr:sp macro="" textlink="">
      <xdr:nvSpPr>
        <xdr:cNvPr id="941" name="楕円 940">
          <a:extLst>
            <a:ext uri="{FF2B5EF4-FFF2-40B4-BE49-F238E27FC236}">
              <a16:creationId xmlns:a16="http://schemas.microsoft.com/office/drawing/2014/main" id="{1C90A2B6-14D7-4FF3-804E-B73905F6C279}"/>
            </a:ext>
          </a:extLst>
        </xdr:cNvPr>
        <xdr:cNvSpPr/>
      </xdr:nvSpPr>
      <xdr:spPr>
        <a:xfrm>
          <a:off x="19897725" y="16317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157497</xdr:rowOff>
    </xdr:from>
    <xdr:ext cx="469744" cy="259045"/>
    <xdr:sp macro="" textlink="">
      <xdr:nvSpPr>
        <xdr:cNvPr id="942" name="【公民館】&#10;一人当たり面積該当値テキスト">
          <a:extLst>
            <a:ext uri="{FF2B5EF4-FFF2-40B4-BE49-F238E27FC236}">
              <a16:creationId xmlns:a16="http://schemas.microsoft.com/office/drawing/2014/main" id="{170C968C-2F5E-4397-B74E-2D5676583F32}"/>
            </a:ext>
          </a:extLst>
        </xdr:cNvPr>
        <xdr:cNvSpPr txBox="1"/>
      </xdr:nvSpPr>
      <xdr:spPr>
        <a:xfrm>
          <a:off x="19992975" y="162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943" name="楕円 942">
          <a:extLst>
            <a:ext uri="{FF2B5EF4-FFF2-40B4-BE49-F238E27FC236}">
              <a16:creationId xmlns:a16="http://schemas.microsoft.com/office/drawing/2014/main" id="{086720AE-09BD-439B-A4F0-638F295E1199}"/>
            </a:ext>
          </a:extLst>
        </xdr:cNvPr>
        <xdr:cNvSpPr/>
      </xdr:nvSpPr>
      <xdr:spPr>
        <a:xfrm>
          <a:off x="19154775" y="16468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83820</xdr:rowOff>
    </xdr:from>
    <xdr:to>
      <xdr:col>116</xdr:col>
      <xdr:colOff>63500</xdr:colOff>
      <xdr:row>101</xdr:row>
      <xdr:rowOff>57150</xdr:rowOff>
    </xdr:to>
    <xdr:cxnSp macro="">
      <xdr:nvCxnSpPr>
        <xdr:cNvPr id="944" name="直線コネクタ 943">
          <a:extLst>
            <a:ext uri="{FF2B5EF4-FFF2-40B4-BE49-F238E27FC236}">
              <a16:creationId xmlns:a16="http://schemas.microsoft.com/office/drawing/2014/main" id="{AACD51E5-8EB9-4F9A-B01F-C69DB63211DA}"/>
            </a:ext>
          </a:extLst>
        </xdr:cNvPr>
        <xdr:cNvCxnSpPr/>
      </xdr:nvCxnSpPr>
      <xdr:spPr>
        <a:xfrm flipV="1">
          <a:off x="19202400" y="16374745"/>
          <a:ext cx="752475"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21589</xdr:rowOff>
    </xdr:from>
    <xdr:to>
      <xdr:col>107</xdr:col>
      <xdr:colOff>101600</xdr:colOff>
      <xdr:row>101</xdr:row>
      <xdr:rowOff>123189</xdr:rowOff>
    </xdr:to>
    <xdr:sp macro="" textlink="">
      <xdr:nvSpPr>
        <xdr:cNvPr id="945" name="楕円 944">
          <a:extLst>
            <a:ext uri="{FF2B5EF4-FFF2-40B4-BE49-F238E27FC236}">
              <a16:creationId xmlns:a16="http://schemas.microsoft.com/office/drawing/2014/main" id="{0A5C6299-69E7-4FE8-A844-1F2153BFE5AA}"/>
            </a:ext>
          </a:extLst>
        </xdr:cNvPr>
        <xdr:cNvSpPr/>
      </xdr:nvSpPr>
      <xdr:spPr>
        <a:xfrm>
          <a:off x="18345150" y="16480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72389</xdr:rowOff>
    </xdr:to>
    <xdr:cxnSp macro="">
      <xdr:nvCxnSpPr>
        <xdr:cNvPr id="946" name="直線コネクタ 945">
          <a:extLst>
            <a:ext uri="{FF2B5EF4-FFF2-40B4-BE49-F238E27FC236}">
              <a16:creationId xmlns:a16="http://schemas.microsoft.com/office/drawing/2014/main" id="{CED0FE66-3E3E-496F-A709-5A3C6AE6836A}"/>
            </a:ext>
          </a:extLst>
        </xdr:cNvPr>
        <xdr:cNvCxnSpPr/>
      </xdr:nvCxnSpPr>
      <xdr:spPr>
        <a:xfrm flipV="1">
          <a:off x="18392775" y="16516350"/>
          <a:ext cx="80962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17780</xdr:rowOff>
    </xdr:from>
    <xdr:to>
      <xdr:col>102</xdr:col>
      <xdr:colOff>165100</xdr:colOff>
      <xdr:row>100</xdr:row>
      <xdr:rowOff>119380</xdr:rowOff>
    </xdr:to>
    <xdr:sp macro="" textlink="">
      <xdr:nvSpPr>
        <xdr:cNvPr id="947" name="楕円 946">
          <a:extLst>
            <a:ext uri="{FF2B5EF4-FFF2-40B4-BE49-F238E27FC236}">
              <a16:creationId xmlns:a16="http://schemas.microsoft.com/office/drawing/2014/main" id="{DCFF8C38-74D2-4939-909D-71392D77FF23}"/>
            </a:ext>
          </a:extLst>
        </xdr:cNvPr>
        <xdr:cNvSpPr/>
      </xdr:nvSpPr>
      <xdr:spPr>
        <a:xfrm>
          <a:off x="17554575" y="16305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68580</xdr:rowOff>
    </xdr:from>
    <xdr:to>
      <xdr:col>107</xdr:col>
      <xdr:colOff>50800</xdr:colOff>
      <xdr:row>101</xdr:row>
      <xdr:rowOff>72389</xdr:rowOff>
    </xdr:to>
    <xdr:cxnSp macro="">
      <xdr:nvCxnSpPr>
        <xdr:cNvPr id="948" name="直線コネクタ 947">
          <a:extLst>
            <a:ext uri="{FF2B5EF4-FFF2-40B4-BE49-F238E27FC236}">
              <a16:creationId xmlns:a16="http://schemas.microsoft.com/office/drawing/2014/main" id="{0D033436-5AEB-41A0-8ECB-2CE1E1DCB255}"/>
            </a:ext>
          </a:extLst>
        </xdr:cNvPr>
        <xdr:cNvCxnSpPr/>
      </xdr:nvCxnSpPr>
      <xdr:spPr>
        <a:xfrm>
          <a:off x="17602200" y="16353155"/>
          <a:ext cx="790575"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36830</xdr:rowOff>
    </xdr:from>
    <xdr:to>
      <xdr:col>98</xdr:col>
      <xdr:colOff>38100</xdr:colOff>
      <xdr:row>101</xdr:row>
      <xdr:rowOff>138430</xdr:rowOff>
    </xdr:to>
    <xdr:sp macro="" textlink="">
      <xdr:nvSpPr>
        <xdr:cNvPr id="949" name="楕円 948">
          <a:extLst>
            <a:ext uri="{FF2B5EF4-FFF2-40B4-BE49-F238E27FC236}">
              <a16:creationId xmlns:a16="http://schemas.microsoft.com/office/drawing/2014/main" id="{B3CCBBDD-6DE0-4458-9BF0-6087F4AD6A4E}"/>
            </a:ext>
          </a:extLst>
        </xdr:cNvPr>
        <xdr:cNvSpPr/>
      </xdr:nvSpPr>
      <xdr:spPr>
        <a:xfrm>
          <a:off x="16754475" y="16496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68580</xdr:rowOff>
    </xdr:from>
    <xdr:to>
      <xdr:col>102</xdr:col>
      <xdr:colOff>114300</xdr:colOff>
      <xdr:row>101</xdr:row>
      <xdr:rowOff>87630</xdr:rowOff>
    </xdr:to>
    <xdr:cxnSp macro="">
      <xdr:nvCxnSpPr>
        <xdr:cNvPr id="950" name="直線コネクタ 949">
          <a:extLst>
            <a:ext uri="{FF2B5EF4-FFF2-40B4-BE49-F238E27FC236}">
              <a16:creationId xmlns:a16="http://schemas.microsoft.com/office/drawing/2014/main" id="{16FE7FF5-FE46-45CC-A102-4316AABEF4D2}"/>
            </a:ext>
          </a:extLst>
        </xdr:cNvPr>
        <xdr:cNvCxnSpPr/>
      </xdr:nvCxnSpPr>
      <xdr:spPr>
        <a:xfrm flipV="1">
          <a:off x="16802100" y="16353155"/>
          <a:ext cx="8001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51" name="n_1aveValue【公民館】&#10;一人当たり面積">
          <a:extLst>
            <a:ext uri="{FF2B5EF4-FFF2-40B4-BE49-F238E27FC236}">
              <a16:creationId xmlns:a16="http://schemas.microsoft.com/office/drawing/2014/main" id="{90C1BBF3-32E4-4387-B75B-159E8CE2124B}"/>
            </a:ext>
          </a:extLst>
        </xdr:cNvPr>
        <xdr:cNvSpPr txBox="1"/>
      </xdr:nvSpPr>
      <xdr:spPr>
        <a:xfrm>
          <a:off x="18983402"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2" name="n_2aveValue【公民館】&#10;一人当たり面積">
          <a:extLst>
            <a:ext uri="{FF2B5EF4-FFF2-40B4-BE49-F238E27FC236}">
              <a16:creationId xmlns:a16="http://schemas.microsoft.com/office/drawing/2014/main" id="{5C666CF8-F71D-4966-AFE4-56818C7951D9}"/>
            </a:ext>
          </a:extLst>
        </xdr:cNvPr>
        <xdr:cNvSpPr txBox="1"/>
      </xdr:nvSpPr>
      <xdr:spPr>
        <a:xfrm>
          <a:off x="181833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3" name="n_3aveValue【公民館】&#10;一人当たり面積">
          <a:extLst>
            <a:ext uri="{FF2B5EF4-FFF2-40B4-BE49-F238E27FC236}">
              <a16:creationId xmlns:a16="http://schemas.microsoft.com/office/drawing/2014/main" id="{B997A1E5-38A7-44C9-8306-A69687E09921}"/>
            </a:ext>
          </a:extLst>
        </xdr:cNvPr>
        <xdr:cNvSpPr txBox="1"/>
      </xdr:nvSpPr>
      <xdr:spPr>
        <a:xfrm>
          <a:off x="173832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4" name="n_4aveValue【公民館】&#10;一人当たり面積">
          <a:extLst>
            <a:ext uri="{FF2B5EF4-FFF2-40B4-BE49-F238E27FC236}">
              <a16:creationId xmlns:a16="http://schemas.microsoft.com/office/drawing/2014/main" id="{C21A6563-7150-4E69-A206-E04EA6FC3CE1}"/>
            </a:ext>
          </a:extLst>
        </xdr:cNvPr>
        <xdr:cNvSpPr txBox="1"/>
      </xdr:nvSpPr>
      <xdr:spPr>
        <a:xfrm>
          <a:off x="1659262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955" name="n_1mainValue【公民館】&#10;一人当たり面積">
          <a:extLst>
            <a:ext uri="{FF2B5EF4-FFF2-40B4-BE49-F238E27FC236}">
              <a16:creationId xmlns:a16="http://schemas.microsoft.com/office/drawing/2014/main" id="{FC556EB0-CADC-4973-9D4D-AD36536FB5B1}"/>
            </a:ext>
          </a:extLst>
        </xdr:cNvPr>
        <xdr:cNvSpPr txBox="1"/>
      </xdr:nvSpPr>
      <xdr:spPr>
        <a:xfrm>
          <a:off x="18983402"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139716</xdr:rowOff>
    </xdr:from>
    <xdr:ext cx="469744" cy="259045"/>
    <xdr:sp macro="" textlink="">
      <xdr:nvSpPr>
        <xdr:cNvPr id="956" name="n_2mainValue【公民館】&#10;一人当たり面積">
          <a:extLst>
            <a:ext uri="{FF2B5EF4-FFF2-40B4-BE49-F238E27FC236}">
              <a16:creationId xmlns:a16="http://schemas.microsoft.com/office/drawing/2014/main" id="{34C4C583-7AD4-43DB-AF15-0F3251BABE0E}"/>
            </a:ext>
          </a:extLst>
        </xdr:cNvPr>
        <xdr:cNvSpPr txBox="1"/>
      </xdr:nvSpPr>
      <xdr:spPr>
        <a:xfrm>
          <a:off x="18183302" y="162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135907</xdr:rowOff>
    </xdr:from>
    <xdr:ext cx="469744" cy="259045"/>
    <xdr:sp macro="" textlink="">
      <xdr:nvSpPr>
        <xdr:cNvPr id="957" name="n_3mainValue【公民館】&#10;一人当たり面積">
          <a:extLst>
            <a:ext uri="{FF2B5EF4-FFF2-40B4-BE49-F238E27FC236}">
              <a16:creationId xmlns:a16="http://schemas.microsoft.com/office/drawing/2014/main" id="{A73990BE-B49D-4B1B-B526-43C32A3E2C6F}"/>
            </a:ext>
          </a:extLst>
        </xdr:cNvPr>
        <xdr:cNvSpPr txBox="1"/>
      </xdr:nvSpPr>
      <xdr:spPr>
        <a:xfrm>
          <a:off x="17383202" y="1608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154957</xdr:rowOff>
    </xdr:from>
    <xdr:ext cx="469744" cy="259045"/>
    <xdr:sp macro="" textlink="">
      <xdr:nvSpPr>
        <xdr:cNvPr id="958" name="n_4mainValue【公民館】&#10;一人当たり面積">
          <a:extLst>
            <a:ext uri="{FF2B5EF4-FFF2-40B4-BE49-F238E27FC236}">
              <a16:creationId xmlns:a16="http://schemas.microsoft.com/office/drawing/2014/main" id="{65884725-CCFD-463D-8E7C-21D56D2015EB}"/>
            </a:ext>
          </a:extLst>
        </xdr:cNvPr>
        <xdr:cNvSpPr txBox="1"/>
      </xdr:nvSpPr>
      <xdr:spPr>
        <a:xfrm>
          <a:off x="16592627" y="1627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5803208-E682-4B21-BF02-6EAF7BF7FC6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5ABF8A5A-4F51-467C-8794-EA91A3E01D4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FCE17DAF-93D5-487B-AA43-96B47C0128A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延長）で、類似団体内順位が５位以内（類似団体と比較して一人当たりの面積（延長）が多い）のものが１施設（公民館）あるとともに、その他の施設においても総じて順位が高い傾向に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要因として、合併前に旧市町村ごとに整備した類似の公共施設が複数あることが考えられる。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地域ニーズを把握しつつ、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集約化により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や修繕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経費を低減させることが可能と考えられる。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減価償却率を見ると、「児童館」、次いで「公営住宅」「学校施設」の老朽化が進行していることがうかがえる。各施設とも、中長期の財政状況も踏まえながら、優先度の高いものから計画的に耐震工事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0E77C1-1261-47A1-9C23-A9CDF0486A9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7A034B-BAEB-4088-8930-A3743DA5FD7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FA4670-C367-49BB-8AE5-DEDAC2EEBBA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A66DFB-15C0-4997-8AE2-6C7648BE1C4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416A61-A7F2-43A0-81F5-5CF71A4A887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1914B5-D55F-4F17-A920-69384BE32D8C}"/>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16E48F-A104-4710-87EC-6A6041A6FA2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FECD37-9022-4B5A-A577-D237066422D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6082E7-484B-4D9E-910B-BCB6F010E36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1EF942-8428-4B83-AC13-3480335D795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397E4C-181B-426B-BA94-A3B3B78CB05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3CDB87-A761-4A7B-BC8B-B6BC25325C7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DCA4A8-1ECD-4225-B5F0-8AA93747FBDA}"/>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01FE74-3834-4AC8-A2C5-86F216234500}"/>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3053F5-013E-4B04-94FA-2BB1B103A33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CA0C49-B51F-4F56-ABD4-73B522DDD528}"/>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F7A223-8A05-414B-BC31-5ACD528B44DD}"/>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9161B5-5567-4F31-827C-59342BEDAA4C}"/>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13B93E-0806-4018-8677-60B14CA8EEA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2A1442-26A8-4148-AF92-5FEE5D92BB5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525D90-6909-4B03-9946-BB3E7E7FAFC7}"/>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50AC6A-7578-4867-9905-822761CC78D8}"/>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5BE647-F86E-41B7-850E-CBB69A790AA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419EFD-98E3-47B4-8D33-15230A7EACB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FD6A79-551A-4EA1-B194-7978E59F5CF0}"/>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8CECE8-3688-4510-95DA-6BF65204C636}"/>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F41F47-F752-4FB4-96EC-40EDA695589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CA4103-90B6-479B-B7DC-8003E9EE47A8}"/>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8EF162-C785-463B-AFC8-EDB005DF9C0B}"/>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B12952-41B3-4525-BA13-D158E07A970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E735D5-B7BE-43A1-B64D-0E044A37674A}"/>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08AC74-2704-453F-9D6C-D4CEEC57AC3A}"/>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B48D08-54E7-4B14-8918-BED911444D52}"/>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A0785C-D621-4ED3-8B40-008B47C5CE85}"/>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F63179-F7FD-474A-92A5-6572B6970A7D}"/>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406A96-6817-4897-9EF9-9AE4C31AA4EE}"/>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9D5C9E-3814-4FCA-A16D-07726EFEBBA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E984BB-02C9-4C56-BDF9-DD458F73C682}"/>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D91023-DFFB-44FD-B0BD-4C52187A42F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B2E0BF-2B80-40DF-B728-E2E72BE81A24}"/>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CCDD5B-B221-4BBC-98D8-300251A78E48}"/>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E3DFFE-E8E8-4339-B6EA-630246AA881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86C4336-3AF2-4683-94BD-A1E445543F1B}"/>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232DE4-8177-42AA-9F2C-429E8BB6AFF5}"/>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2A8DDBC-6202-48CC-9DFB-75D161CE1B5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C6E438-70C9-4E84-A815-132AC44E9B2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FFB750-67EE-45C1-BE04-FE155D0C272E}"/>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813134A-B50E-4538-9031-26347BB326E9}"/>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E895645-B406-4F02-AA1B-E04C8D4D1DD4}"/>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7E4122-5F5C-4216-A945-B0A695D0DDEC}"/>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D67BDC-385A-49C6-A29A-256248B43613}"/>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A7BD01F-501F-411D-BA45-10792D6F0FD4}"/>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817A19-8629-4F51-8828-C24E5EB3405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500223-377D-4C46-A8A5-4170EF323652}"/>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3285484-DDAC-4EDF-A4C7-5A99361980E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1913FD8-B3A1-4B5D-9878-1DAC6FFA6989}"/>
            </a:ext>
          </a:extLst>
        </xdr:cNvPr>
        <xdr:cNvCxnSpPr/>
      </xdr:nvCxnSpPr>
      <xdr:spPr>
        <a:xfrm flipV="1">
          <a:off x="4180840" y="54483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C50D5151-5B92-454F-B8A7-8E9BD09AAEC2}"/>
            </a:ext>
          </a:extLst>
        </xdr:cNvPr>
        <xdr:cNvSpPr txBox="1"/>
      </xdr:nvSpPr>
      <xdr:spPr>
        <a:xfrm>
          <a:off x="4219575"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D0654432-A44D-4D08-929C-BF7E9D7625C7}"/>
            </a:ext>
          </a:extLst>
        </xdr:cNvPr>
        <xdr:cNvCxnSpPr/>
      </xdr:nvCxnSpPr>
      <xdr:spPr>
        <a:xfrm>
          <a:off x="4105275" y="6831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16389640-54DF-4E09-A79B-04B06CDF7466}"/>
            </a:ext>
          </a:extLst>
        </xdr:cNvPr>
        <xdr:cNvSpPr txBox="1"/>
      </xdr:nvSpPr>
      <xdr:spPr>
        <a:xfrm>
          <a:off x="4219575" y="52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1D311656-1BA8-4555-9E04-DAF180D89BBA}"/>
            </a:ext>
          </a:extLst>
        </xdr:cNvPr>
        <xdr:cNvCxnSpPr/>
      </xdr:nvCxnSpPr>
      <xdr:spPr>
        <a:xfrm>
          <a:off x="4105275" y="5448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11A03DF5-1EFD-4196-8DAE-953BBA91D002}"/>
            </a:ext>
          </a:extLst>
        </xdr:cNvPr>
        <xdr:cNvSpPr txBox="1"/>
      </xdr:nvSpPr>
      <xdr:spPr>
        <a:xfrm>
          <a:off x="4219575" y="573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D7CDE917-C968-4F3B-A1B0-D00A7ACE6801}"/>
            </a:ext>
          </a:extLst>
        </xdr:cNvPr>
        <xdr:cNvSpPr/>
      </xdr:nvSpPr>
      <xdr:spPr>
        <a:xfrm>
          <a:off x="4124325" y="58686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4624C764-0B16-48ED-B020-EBBD9A3C86F7}"/>
            </a:ext>
          </a:extLst>
        </xdr:cNvPr>
        <xdr:cNvSpPr/>
      </xdr:nvSpPr>
      <xdr:spPr>
        <a:xfrm>
          <a:off x="3381375" y="5841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3C1A6FD7-BC5E-4610-8211-D3814A16387D}"/>
            </a:ext>
          </a:extLst>
        </xdr:cNvPr>
        <xdr:cNvSpPr/>
      </xdr:nvSpPr>
      <xdr:spPr>
        <a:xfrm>
          <a:off x="2571750" y="5835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6C40DE9-DCD2-4C5B-B69A-EA4933035B34}"/>
            </a:ext>
          </a:extLst>
        </xdr:cNvPr>
        <xdr:cNvSpPr/>
      </xdr:nvSpPr>
      <xdr:spPr>
        <a:xfrm>
          <a:off x="1781175" y="58178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D6CE56F1-3A61-4247-9376-EBECE009A22E}"/>
            </a:ext>
          </a:extLst>
        </xdr:cNvPr>
        <xdr:cNvSpPr/>
      </xdr:nvSpPr>
      <xdr:spPr>
        <a:xfrm>
          <a:off x="981075" y="5788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10A7D1-2532-4805-B94C-897497E20ECF}"/>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DB3913-BE74-4211-85EF-869DAC71859E}"/>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19B1FC-DC1A-4D08-8B81-23062F7A9A9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23C6F1-8763-4FD4-BCDF-AF8A645F2FE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E80B11-2763-435D-B7F3-3C3FA69CC12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1513200E-B05D-4971-8445-5A7D6161C4EF}"/>
            </a:ext>
          </a:extLst>
        </xdr:cNvPr>
        <xdr:cNvSpPr/>
      </xdr:nvSpPr>
      <xdr:spPr>
        <a:xfrm>
          <a:off x="4124325" y="619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図書館】&#10;有形固定資産減価償却率該当値テキスト">
          <a:extLst>
            <a:ext uri="{FF2B5EF4-FFF2-40B4-BE49-F238E27FC236}">
              <a16:creationId xmlns:a16="http://schemas.microsoft.com/office/drawing/2014/main" id="{F1CFF86D-915A-41B1-A2F5-C47A02565722}"/>
            </a:ext>
          </a:extLst>
        </xdr:cNvPr>
        <xdr:cNvSpPr txBox="1"/>
      </xdr:nvSpPr>
      <xdr:spPr>
        <a:xfrm>
          <a:off x="4219575"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E8BA305A-6EED-46B5-A275-CF856F0A1F69}"/>
            </a:ext>
          </a:extLst>
        </xdr:cNvPr>
        <xdr:cNvSpPr/>
      </xdr:nvSpPr>
      <xdr:spPr>
        <a:xfrm>
          <a:off x="3381375" y="6026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F21A24B0-215F-4B8B-8026-8C460F47FA47}"/>
            </a:ext>
          </a:extLst>
        </xdr:cNvPr>
        <xdr:cNvCxnSpPr/>
      </xdr:nvCxnSpPr>
      <xdr:spPr>
        <a:xfrm>
          <a:off x="3429000" y="6083935"/>
          <a:ext cx="752475"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a:extLst>
            <a:ext uri="{FF2B5EF4-FFF2-40B4-BE49-F238E27FC236}">
              <a16:creationId xmlns:a16="http://schemas.microsoft.com/office/drawing/2014/main" id="{EFFBD94B-8748-4C53-ABE6-DF7560275AD5}"/>
            </a:ext>
          </a:extLst>
        </xdr:cNvPr>
        <xdr:cNvSpPr/>
      </xdr:nvSpPr>
      <xdr:spPr>
        <a:xfrm>
          <a:off x="2571750" y="57988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A3AE3865-89A4-407A-BDFC-8D15A706F18F}"/>
            </a:ext>
          </a:extLst>
        </xdr:cNvPr>
        <xdr:cNvCxnSpPr/>
      </xdr:nvCxnSpPr>
      <xdr:spPr>
        <a:xfrm>
          <a:off x="2619375" y="5836920"/>
          <a:ext cx="809625"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76835</xdr:rowOff>
    </xdr:from>
    <xdr:to>
      <xdr:col>10</xdr:col>
      <xdr:colOff>165100</xdr:colOff>
      <xdr:row>36</xdr:row>
      <xdr:rowOff>6985</xdr:rowOff>
    </xdr:to>
    <xdr:sp macro="" textlink="">
      <xdr:nvSpPr>
        <xdr:cNvPr id="79" name="楕円 78">
          <a:extLst>
            <a:ext uri="{FF2B5EF4-FFF2-40B4-BE49-F238E27FC236}">
              <a16:creationId xmlns:a16="http://schemas.microsoft.com/office/drawing/2014/main" id="{14515700-1338-40F4-932F-181554A6507C}"/>
            </a:ext>
          </a:extLst>
        </xdr:cNvPr>
        <xdr:cNvSpPr/>
      </xdr:nvSpPr>
      <xdr:spPr>
        <a:xfrm>
          <a:off x="1781175" y="5753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127635</xdr:rowOff>
    </xdr:from>
    <xdr:to>
      <xdr:col>15</xdr:col>
      <xdr:colOff>50800</xdr:colOff>
      <xdr:row>35</xdr:row>
      <xdr:rowOff>169545</xdr:rowOff>
    </xdr:to>
    <xdr:cxnSp macro="">
      <xdr:nvCxnSpPr>
        <xdr:cNvPr id="80" name="直線コネクタ 79">
          <a:extLst>
            <a:ext uri="{FF2B5EF4-FFF2-40B4-BE49-F238E27FC236}">
              <a16:creationId xmlns:a16="http://schemas.microsoft.com/office/drawing/2014/main" id="{F372F81A-C716-4795-9163-ABD6E97AA61B}"/>
            </a:ext>
          </a:extLst>
        </xdr:cNvPr>
        <xdr:cNvCxnSpPr/>
      </xdr:nvCxnSpPr>
      <xdr:spPr>
        <a:xfrm>
          <a:off x="1828800" y="5801360"/>
          <a:ext cx="7905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34925</xdr:rowOff>
    </xdr:from>
    <xdr:to>
      <xdr:col>6</xdr:col>
      <xdr:colOff>38100</xdr:colOff>
      <xdr:row>35</xdr:row>
      <xdr:rowOff>136525</xdr:rowOff>
    </xdr:to>
    <xdr:sp macro="" textlink="">
      <xdr:nvSpPr>
        <xdr:cNvPr id="81" name="楕円 80">
          <a:extLst>
            <a:ext uri="{FF2B5EF4-FFF2-40B4-BE49-F238E27FC236}">
              <a16:creationId xmlns:a16="http://schemas.microsoft.com/office/drawing/2014/main" id="{2DCA62A9-E835-43C8-AD6A-09E54169DC80}"/>
            </a:ext>
          </a:extLst>
        </xdr:cNvPr>
        <xdr:cNvSpPr/>
      </xdr:nvSpPr>
      <xdr:spPr>
        <a:xfrm>
          <a:off x="981075" y="57118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85725</xdr:rowOff>
    </xdr:from>
    <xdr:to>
      <xdr:col>10</xdr:col>
      <xdr:colOff>114300</xdr:colOff>
      <xdr:row>35</xdr:row>
      <xdr:rowOff>127635</xdr:rowOff>
    </xdr:to>
    <xdr:cxnSp macro="">
      <xdr:nvCxnSpPr>
        <xdr:cNvPr id="82" name="直線コネクタ 81">
          <a:extLst>
            <a:ext uri="{FF2B5EF4-FFF2-40B4-BE49-F238E27FC236}">
              <a16:creationId xmlns:a16="http://schemas.microsoft.com/office/drawing/2014/main" id="{CFF1E13D-6E8E-407D-BA46-FDB9D32C8ECC}"/>
            </a:ext>
          </a:extLst>
        </xdr:cNvPr>
        <xdr:cNvCxnSpPr/>
      </xdr:nvCxnSpPr>
      <xdr:spPr>
        <a:xfrm>
          <a:off x="1028700" y="575945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D862612F-58D2-40E4-8CBD-DD3E7ADB443E}"/>
            </a:ext>
          </a:extLst>
        </xdr:cNvPr>
        <xdr:cNvSpPr txBox="1"/>
      </xdr:nvSpPr>
      <xdr:spPr>
        <a:xfrm>
          <a:off x="3239144"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ACDB976E-E648-4C07-BF05-0F398B1D0DA8}"/>
            </a:ext>
          </a:extLst>
        </xdr:cNvPr>
        <xdr:cNvSpPr txBox="1"/>
      </xdr:nvSpPr>
      <xdr:spPr>
        <a:xfrm>
          <a:off x="2439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BD76D7CD-0CF7-431F-BD0D-6C3BF3D9D3C2}"/>
            </a:ext>
          </a:extLst>
        </xdr:cNvPr>
        <xdr:cNvSpPr txBox="1"/>
      </xdr:nvSpPr>
      <xdr:spPr>
        <a:xfrm>
          <a:off x="1648469"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636210F5-F902-4BB0-AAE5-DC1FE52FD4CB}"/>
            </a:ext>
          </a:extLst>
        </xdr:cNvPr>
        <xdr:cNvSpPr txBox="1"/>
      </xdr:nvSpPr>
      <xdr:spPr>
        <a:xfrm>
          <a:off x="848369"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0E540763-395E-44A4-B48A-86DDC8D9B166}"/>
            </a:ext>
          </a:extLst>
        </xdr:cNvPr>
        <xdr:cNvSpPr txBox="1"/>
      </xdr:nvSpPr>
      <xdr:spPr>
        <a:xfrm>
          <a:off x="3239144" y="612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88" name="n_2mainValue【図書館】&#10;有形固定資産減価償却率">
          <a:extLst>
            <a:ext uri="{FF2B5EF4-FFF2-40B4-BE49-F238E27FC236}">
              <a16:creationId xmlns:a16="http://schemas.microsoft.com/office/drawing/2014/main" id="{312CBAE9-087A-41C4-9045-4D8453B752F6}"/>
            </a:ext>
          </a:extLst>
        </xdr:cNvPr>
        <xdr:cNvSpPr txBox="1"/>
      </xdr:nvSpPr>
      <xdr:spPr>
        <a:xfrm>
          <a:off x="2439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23512</xdr:rowOff>
    </xdr:from>
    <xdr:ext cx="405111" cy="259045"/>
    <xdr:sp macro="" textlink="">
      <xdr:nvSpPr>
        <xdr:cNvPr id="89" name="n_3mainValue【図書館】&#10;有形固定資産減価償却率">
          <a:extLst>
            <a:ext uri="{FF2B5EF4-FFF2-40B4-BE49-F238E27FC236}">
              <a16:creationId xmlns:a16="http://schemas.microsoft.com/office/drawing/2014/main" id="{B6C05C77-8BF7-4774-8557-383105F7FA85}"/>
            </a:ext>
          </a:extLst>
        </xdr:cNvPr>
        <xdr:cNvSpPr txBox="1"/>
      </xdr:nvSpPr>
      <xdr:spPr>
        <a:xfrm>
          <a:off x="1648469"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153052</xdr:rowOff>
    </xdr:from>
    <xdr:ext cx="405111" cy="259045"/>
    <xdr:sp macro="" textlink="">
      <xdr:nvSpPr>
        <xdr:cNvPr id="90" name="n_4mainValue【図書館】&#10;有形固定資産減価償却率">
          <a:extLst>
            <a:ext uri="{FF2B5EF4-FFF2-40B4-BE49-F238E27FC236}">
              <a16:creationId xmlns:a16="http://schemas.microsoft.com/office/drawing/2014/main" id="{9B5FD515-9138-4F1A-BCEB-841D87D20498}"/>
            </a:ext>
          </a:extLst>
        </xdr:cNvPr>
        <xdr:cNvSpPr txBox="1"/>
      </xdr:nvSpPr>
      <xdr:spPr>
        <a:xfrm>
          <a:off x="848369"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A23F5E-4484-4A59-83BC-F3A95968AA8C}"/>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EB9677F-192F-4C52-9641-73B667F95FA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6BFF41-FA43-4F20-BDD8-55A78122447D}"/>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8222F4C-E90B-4B16-9B1B-49AACBD85EF7}"/>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B72AA5-B7B3-4CB0-81CC-F569916A75A0}"/>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45FF1AC-D771-4E7D-B276-0931E1A6933D}"/>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57B9F9-C82C-4FBB-8FFC-432FDAC9772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544E25-37E4-4851-AEDE-DA008B2EE8EC}"/>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FAD4CA1-87C4-4993-9C53-C7976573285C}"/>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02D8732-F4D6-4D86-BC2A-637E4E33303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70BAA572-887E-4A59-A1D4-02C8D29EFCE7}"/>
            </a:ext>
          </a:extLst>
        </xdr:cNvPr>
        <xdr:cNvCxnSpPr/>
      </xdr:nvCxnSpPr>
      <xdr:spPr>
        <a:xfrm>
          <a:off x="5953125" y="6943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4F4E9C95-B1D5-483C-812E-172291BD288B}"/>
            </a:ext>
          </a:extLst>
        </xdr:cNvPr>
        <xdr:cNvSpPr txBox="1"/>
      </xdr:nvSpPr>
      <xdr:spPr>
        <a:xfrm>
          <a:off x="5527221" y="6807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CC4E0331-C7BC-448C-A9E2-C32C6CBA23B2}"/>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A9F6AF9D-B99C-445D-B758-E4D016743EDA}"/>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78CE3634-D223-444D-83EF-F9F9A4B1514C}"/>
            </a:ext>
          </a:extLst>
        </xdr:cNvPr>
        <xdr:cNvCxnSpPr/>
      </xdr:nvCxnSpPr>
      <xdr:spPr>
        <a:xfrm>
          <a:off x="5953125" y="6400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EA9CDD9E-456A-4BD9-A5A1-36F7CDF071FD}"/>
            </a:ext>
          </a:extLst>
        </xdr:cNvPr>
        <xdr:cNvSpPr txBox="1"/>
      </xdr:nvSpPr>
      <xdr:spPr>
        <a:xfrm>
          <a:off x="5527221" y="6264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3F9AC0FD-7FE2-4D01-A6E8-9E220A7F81DB}"/>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196F8042-EA5F-4947-8C2D-4BB442BF82CF}"/>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BE15D429-85EB-4987-ABC4-FF43458226A7}"/>
            </a:ext>
          </a:extLst>
        </xdr:cNvPr>
        <xdr:cNvCxnSpPr/>
      </xdr:nvCxnSpPr>
      <xdr:spPr>
        <a:xfrm>
          <a:off x="5953125" y="5857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D6BBEC54-F065-43ED-815F-0AA1AE979E18}"/>
            </a:ext>
          </a:extLst>
        </xdr:cNvPr>
        <xdr:cNvSpPr txBox="1"/>
      </xdr:nvSpPr>
      <xdr:spPr>
        <a:xfrm>
          <a:off x="5527221" y="5722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EC4D2038-E3E1-4D7E-A9C0-FA20C1CE67EB}"/>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6B23A28-1A97-4318-B864-3C2E6C3B38AA}"/>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89C4954C-91F3-441B-A443-C0D339334D7B}"/>
            </a:ext>
          </a:extLst>
        </xdr:cNvPr>
        <xdr:cNvCxnSpPr/>
      </xdr:nvCxnSpPr>
      <xdr:spPr>
        <a:xfrm>
          <a:off x="5953125" y="5324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900F3FD2-92CB-44DC-BD2B-2B45C9EB8364}"/>
            </a:ext>
          </a:extLst>
        </xdr:cNvPr>
        <xdr:cNvSpPr txBox="1"/>
      </xdr:nvSpPr>
      <xdr:spPr>
        <a:xfrm>
          <a:off x="5527221" y="5188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71A47B60-EB46-4DCA-9F45-A8F72BD777E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3EDA1EF9-C021-463C-907E-CF0D716B93DA}"/>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890A5055-EB3F-44E8-9FE2-3AEC374F699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60DADD2C-BDD8-4C04-B275-65831D436E81}"/>
            </a:ext>
          </a:extLst>
        </xdr:cNvPr>
        <xdr:cNvCxnSpPr/>
      </xdr:nvCxnSpPr>
      <xdr:spPr>
        <a:xfrm flipV="1">
          <a:off x="9429115" y="5486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7A82AAE5-5BD5-42A7-866A-5D3F4262715F}"/>
            </a:ext>
          </a:extLst>
        </xdr:cNvPr>
        <xdr:cNvSpPr txBox="1"/>
      </xdr:nvSpPr>
      <xdr:spPr>
        <a:xfrm>
          <a:off x="9467850"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EE089E04-FCFB-42FD-97E3-1A12CF86742C}"/>
            </a:ext>
          </a:extLst>
        </xdr:cNvPr>
        <xdr:cNvCxnSpPr/>
      </xdr:nvCxnSpPr>
      <xdr:spPr>
        <a:xfrm>
          <a:off x="9363075" y="67818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DFD15BC8-6200-4719-AA73-214430E25A4B}"/>
            </a:ext>
          </a:extLst>
        </xdr:cNvPr>
        <xdr:cNvSpPr txBox="1"/>
      </xdr:nvSpPr>
      <xdr:spPr>
        <a:xfrm>
          <a:off x="9467850"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E855514-AE19-4C1D-B9FC-6EEC472678FA}"/>
            </a:ext>
          </a:extLst>
        </xdr:cNvPr>
        <xdr:cNvCxnSpPr/>
      </xdr:nvCxnSpPr>
      <xdr:spPr>
        <a:xfrm>
          <a:off x="9363075" y="5486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622A0B6B-AD62-42B9-A247-236C89EA1DF9}"/>
            </a:ext>
          </a:extLst>
        </xdr:cNvPr>
        <xdr:cNvSpPr txBox="1"/>
      </xdr:nvSpPr>
      <xdr:spPr>
        <a:xfrm>
          <a:off x="9467850" y="61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6C297B4B-B652-4DEB-9982-28956DD3C060}"/>
            </a:ext>
          </a:extLst>
        </xdr:cNvPr>
        <xdr:cNvSpPr/>
      </xdr:nvSpPr>
      <xdr:spPr>
        <a:xfrm>
          <a:off x="9401175" y="61912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D44EF2DE-2015-4DE2-BE6D-7B4337A02E1B}"/>
            </a:ext>
          </a:extLst>
        </xdr:cNvPr>
        <xdr:cNvSpPr/>
      </xdr:nvSpPr>
      <xdr:spPr>
        <a:xfrm>
          <a:off x="8639175" y="619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96D5097D-DB31-4B74-9927-739477EDAC8B}"/>
            </a:ext>
          </a:extLst>
        </xdr:cNvPr>
        <xdr:cNvSpPr/>
      </xdr:nvSpPr>
      <xdr:spPr>
        <a:xfrm>
          <a:off x="7839075" y="619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4DEF26D2-7CA4-4EB4-B00D-4C08AF29965E}"/>
            </a:ext>
          </a:extLst>
        </xdr:cNvPr>
        <xdr:cNvSpPr/>
      </xdr:nvSpPr>
      <xdr:spPr>
        <a:xfrm>
          <a:off x="7029450" y="6216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F8D36AE5-95E7-49C3-A356-05ECD2BAD8EB}"/>
            </a:ext>
          </a:extLst>
        </xdr:cNvPr>
        <xdr:cNvSpPr/>
      </xdr:nvSpPr>
      <xdr:spPr>
        <a:xfrm>
          <a:off x="6238875" y="6216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5918AE-5266-4D10-9BCA-3D16118891B0}"/>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67D032-6AB9-4AC5-86B3-54665041E564}"/>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65319C7-AA46-45D6-B71B-A932894A3AD4}"/>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1153FBF-1A84-4635-B9EB-8796753A7BBA}"/>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BFC36E83-8833-4299-91EB-99404CB41D94}"/>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4" name="楕円 133">
          <a:extLst>
            <a:ext uri="{FF2B5EF4-FFF2-40B4-BE49-F238E27FC236}">
              <a16:creationId xmlns:a16="http://schemas.microsoft.com/office/drawing/2014/main" id="{D54FC90E-7917-42CA-98D1-1AE5C9FC5E09}"/>
            </a:ext>
          </a:extLst>
        </xdr:cNvPr>
        <xdr:cNvSpPr/>
      </xdr:nvSpPr>
      <xdr:spPr>
        <a:xfrm>
          <a:off x="9401175" y="60864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5" name="【図書館】&#10;一人当たり面積該当値テキスト">
          <a:extLst>
            <a:ext uri="{FF2B5EF4-FFF2-40B4-BE49-F238E27FC236}">
              <a16:creationId xmlns:a16="http://schemas.microsoft.com/office/drawing/2014/main" id="{6E403074-5DDC-430D-B3DF-AB8E4E7D8D17}"/>
            </a:ext>
          </a:extLst>
        </xdr:cNvPr>
        <xdr:cNvSpPr txBox="1"/>
      </xdr:nvSpPr>
      <xdr:spPr>
        <a:xfrm>
          <a:off x="9467850"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6" name="楕円 135">
          <a:extLst>
            <a:ext uri="{FF2B5EF4-FFF2-40B4-BE49-F238E27FC236}">
              <a16:creationId xmlns:a16="http://schemas.microsoft.com/office/drawing/2014/main" id="{A60D4A91-F582-4123-AA7D-884D9E89C2FA}"/>
            </a:ext>
          </a:extLst>
        </xdr:cNvPr>
        <xdr:cNvSpPr/>
      </xdr:nvSpPr>
      <xdr:spPr>
        <a:xfrm>
          <a:off x="8639175" y="608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7" name="直線コネクタ 136">
          <a:extLst>
            <a:ext uri="{FF2B5EF4-FFF2-40B4-BE49-F238E27FC236}">
              <a16:creationId xmlns:a16="http://schemas.microsoft.com/office/drawing/2014/main" id="{D363A105-AE7F-4ED8-AEDE-19B1459E4ADB}"/>
            </a:ext>
          </a:extLst>
        </xdr:cNvPr>
        <xdr:cNvCxnSpPr/>
      </xdr:nvCxnSpPr>
      <xdr:spPr>
        <a:xfrm>
          <a:off x="8686800" y="613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8" name="楕円 137">
          <a:extLst>
            <a:ext uri="{FF2B5EF4-FFF2-40B4-BE49-F238E27FC236}">
              <a16:creationId xmlns:a16="http://schemas.microsoft.com/office/drawing/2014/main" id="{915BC696-EAA1-46FE-9600-3B1DDD63A758}"/>
            </a:ext>
          </a:extLst>
        </xdr:cNvPr>
        <xdr:cNvSpPr/>
      </xdr:nvSpPr>
      <xdr:spPr>
        <a:xfrm>
          <a:off x="78390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9" name="直線コネクタ 138">
          <a:extLst>
            <a:ext uri="{FF2B5EF4-FFF2-40B4-BE49-F238E27FC236}">
              <a16:creationId xmlns:a16="http://schemas.microsoft.com/office/drawing/2014/main" id="{36E78FD7-D5F4-47FB-92D7-9CBF7849B407}"/>
            </a:ext>
          </a:extLst>
        </xdr:cNvPr>
        <xdr:cNvCxnSpPr/>
      </xdr:nvCxnSpPr>
      <xdr:spPr>
        <a:xfrm>
          <a:off x="7886700" y="613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40" name="楕円 139">
          <a:extLst>
            <a:ext uri="{FF2B5EF4-FFF2-40B4-BE49-F238E27FC236}">
              <a16:creationId xmlns:a16="http://schemas.microsoft.com/office/drawing/2014/main" id="{8F642658-AD30-4D9F-9AAE-7D6765636F12}"/>
            </a:ext>
          </a:extLst>
        </xdr:cNvPr>
        <xdr:cNvSpPr/>
      </xdr:nvSpPr>
      <xdr:spPr>
        <a:xfrm>
          <a:off x="7029450" y="6111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161925</xdr:rowOff>
    </xdr:to>
    <xdr:cxnSp macro="">
      <xdr:nvCxnSpPr>
        <xdr:cNvPr id="141" name="直線コネクタ 140">
          <a:extLst>
            <a:ext uri="{FF2B5EF4-FFF2-40B4-BE49-F238E27FC236}">
              <a16:creationId xmlns:a16="http://schemas.microsoft.com/office/drawing/2014/main" id="{0A92AA0D-E77D-4393-8E7D-3E4AD0021A4C}"/>
            </a:ext>
          </a:extLst>
        </xdr:cNvPr>
        <xdr:cNvCxnSpPr/>
      </xdr:nvCxnSpPr>
      <xdr:spPr>
        <a:xfrm flipV="1">
          <a:off x="7077075" y="6134100"/>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111125</xdr:rowOff>
    </xdr:from>
    <xdr:to>
      <xdr:col>36</xdr:col>
      <xdr:colOff>165100</xdr:colOff>
      <xdr:row>38</xdr:row>
      <xdr:rowOff>41275</xdr:rowOff>
    </xdr:to>
    <xdr:sp macro="" textlink="">
      <xdr:nvSpPr>
        <xdr:cNvPr id="142" name="楕円 141">
          <a:extLst>
            <a:ext uri="{FF2B5EF4-FFF2-40B4-BE49-F238E27FC236}">
              <a16:creationId xmlns:a16="http://schemas.microsoft.com/office/drawing/2014/main" id="{A345635D-47C3-4A7D-8290-D92A35660F62}"/>
            </a:ext>
          </a:extLst>
        </xdr:cNvPr>
        <xdr:cNvSpPr/>
      </xdr:nvSpPr>
      <xdr:spPr>
        <a:xfrm>
          <a:off x="6238875" y="6111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161925</xdr:rowOff>
    </xdr:from>
    <xdr:to>
      <xdr:col>41</xdr:col>
      <xdr:colOff>50800</xdr:colOff>
      <xdr:row>37</xdr:row>
      <xdr:rowOff>161925</xdr:rowOff>
    </xdr:to>
    <xdr:cxnSp macro="">
      <xdr:nvCxnSpPr>
        <xdr:cNvPr id="143" name="直線コネクタ 142">
          <a:extLst>
            <a:ext uri="{FF2B5EF4-FFF2-40B4-BE49-F238E27FC236}">
              <a16:creationId xmlns:a16="http://schemas.microsoft.com/office/drawing/2014/main" id="{05E7C5B5-A92B-4F15-AB87-DBF6B2BFFCA2}"/>
            </a:ext>
          </a:extLst>
        </xdr:cNvPr>
        <xdr:cNvCxnSpPr/>
      </xdr:nvCxnSpPr>
      <xdr:spPr>
        <a:xfrm>
          <a:off x="6286500" y="6159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5DF71337-9999-49E3-B6FD-EEFCF9959AC4}"/>
            </a:ext>
          </a:extLst>
        </xdr:cNvPr>
        <xdr:cNvSpPr txBox="1"/>
      </xdr:nvSpPr>
      <xdr:spPr>
        <a:xfrm>
          <a:off x="845827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FDE853DD-0898-4256-B8F1-15B004329C57}"/>
            </a:ext>
          </a:extLst>
        </xdr:cNvPr>
        <xdr:cNvSpPr txBox="1"/>
      </xdr:nvSpPr>
      <xdr:spPr>
        <a:xfrm>
          <a:off x="76772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48682199-7F3D-46DC-B647-079B2C1C50AF}"/>
            </a:ext>
          </a:extLst>
        </xdr:cNvPr>
        <xdr:cNvSpPr txBox="1"/>
      </xdr:nvSpPr>
      <xdr:spPr>
        <a:xfrm>
          <a:off x="6867602"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A6283C68-22D7-48FC-8A6B-B32E0CC7C535}"/>
            </a:ext>
          </a:extLst>
        </xdr:cNvPr>
        <xdr:cNvSpPr txBox="1"/>
      </xdr:nvSpPr>
      <xdr:spPr>
        <a:xfrm>
          <a:off x="6067502"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8" name="n_1mainValue【図書館】&#10;一人当たり面積">
          <a:extLst>
            <a:ext uri="{FF2B5EF4-FFF2-40B4-BE49-F238E27FC236}">
              <a16:creationId xmlns:a16="http://schemas.microsoft.com/office/drawing/2014/main" id="{A58946A3-30F3-44AF-8E99-A600573AEA11}"/>
            </a:ext>
          </a:extLst>
        </xdr:cNvPr>
        <xdr:cNvSpPr txBox="1"/>
      </xdr:nvSpPr>
      <xdr:spPr>
        <a:xfrm>
          <a:off x="845827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9" name="n_2mainValue【図書館】&#10;一人当たり面積">
          <a:extLst>
            <a:ext uri="{FF2B5EF4-FFF2-40B4-BE49-F238E27FC236}">
              <a16:creationId xmlns:a16="http://schemas.microsoft.com/office/drawing/2014/main" id="{A43C81AD-E3C4-44B3-8F82-2B72B2ED0137}"/>
            </a:ext>
          </a:extLst>
        </xdr:cNvPr>
        <xdr:cNvSpPr txBox="1"/>
      </xdr:nvSpPr>
      <xdr:spPr>
        <a:xfrm>
          <a:off x="76772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50" name="n_3mainValue【図書館】&#10;一人当たり面積">
          <a:extLst>
            <a:ext uri="{FF2B5EF4-FFF2-40B4-BE49-F238E27FC236}">
              <a16:creationId xmlns:a16="http://schemas.microsoft.com/office/drawing/2014/main" id="{F5938899-31A6-41B2-B8C9-05090A51298D}"/>
            </a:ext>
          </a:extLst>
        </xdr:cNvPr>
        <xdr:cNvSpPr txBox="1"/>
      </xdr:nvSpPr>
      <xdr:spPr>
        <a:xfrm>
          <a:off x="6867602"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57802</xdr:rowOff>
    </xdr:from>
    <xdr:ext cx="469744" cy="259045"/>
    <xdr:sp macro="" textlink="">
      <xdr:nvSpPr>
        <xdr:cNvPr id="151" name="n_4mainValue【図書館】&#10;一人当たり面積">
          <a:extLst>
            <a:ext uri="{FF2B5EF4-FFF2-40B4-BE49-F238E27FC236}">
              <a16:creationId xmlns:a16="http://schemas.microsoft.com/office/drawing/2014/main" id="{229EFE9E-BABF-4299-85F4-ABEEECAAD2E2}"/>
            </a:ext>
          </a:extLst>
        </xdr:cNvPr>
        <xdr:cNvSpPr txBox="1"/>
      </xdr:nvSpPr>
      <xdr:spPr>
        <a:xfrm>
          <a:off x="6067502"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E6109EA2-2DAB-4ADA-A424-4D7B76E6544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A438DF7D-2174-429A-B72B-E399FA4073EE}"/>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7E6749C3-428F-486B-B8F5-C73DD72921F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29EADCCA-541B-4F16-A2C4-03147F312514}"/>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9E2610A9-7C14-4D24-B6F6-59F8AF95DD8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AEC5633D-FE5F-492E-A163-DC79E145BF8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DF5EBD4A-88A6-469A-AF5E-6C389936AF3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6F345C9F-6649-4103-9268-4D9EDD25CA0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E56531E-B7F3-4821-B501-0F55902F474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9D1255F1-6D36-4318-8780-F0E45E536335}"/>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B1689E0B-E52B-4952-97B3-EE647235968E}"/>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E63AC0D4-0B8F-4A1C-B3E4-C2E17AB9707E}"/>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F4ED54E3-6420-4213-8506-FC0D0D066DA3}"/>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321E8948-B835-4FA9-ABEC-36D1B6E577FC}"/>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82547AE-C9C1-4FD9-AE3C-2848B3E4C25F}"/>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2A7B3DC8-ADF6-49B7-A2DA-83FA52D0143C}"/>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9B91A49C-CCE9-4E12-ABA1-B88005D8E80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3CE12A91-9F4A-4B75-BEC2-2DF3E0EFE9B9}"/>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2CBFF0EA-007B-42D6-AD40-23AF6D13D05A}"/>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8312CE2-460F-4E28-B9CD-F3394663053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940D02CF-096A-4E21-866A-10B0E4299AFA}"/>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51139A5-1F95-416F-97C4-1771FB2C9BE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E25957A6-2661-4EF0-BA38-38572AB97262}"/>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28BFFEB8-2FC8-4E63-88C2-8E5C35F6B3ED}"/>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19CCA8CE-95B5-4030-8790-F0515D8C5C30}"/>
            </a:ext>
          </a:extLst>
        </xdr:cNvPr>
        <xdr:cNvCxnSpPr/>
      </xdr:nvCxnSpPr>
      <xdr:spPr>
        <a:xfrm flipV="1">
          <a:off x="4180840" y="9159875"/>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14A8C685-DA86-4212-943A-BEF427D915FE}"/>
            </a:ext>
          </a:extLst>
        </xdr:cNvPr>
        <xdr:cNvSpPr txBox="1"/>
      </xdr:nvSpPr>
      <xdr:spPr>
        <a:xfrm>
          <a:off x="4219575"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3A0813B1-E57C-4666-A098-1C7B4B5854A9}"/>
            </a:ext>
          </a:extLst>
        </xdr:cNvPr>
        <xdr:cNvCxnSpPr/>
      </xdr:nvCxnSpPr>
      <xdr:spPr>
        <a:xfrm>
          <a:off x="4105275"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E8134EF8-54A7-4F50-97C5-D8126FEDA1F3}"/>
            </a:ext>
          </a:extLst>
        </xdr:cNvPr>
        <xdr:cNvSpPr txBox="1"/>
      </xdr:nvSpPr>
      <xdr:spPr>
        <a:xfrm>
          <a:off x="4219575"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B1BFD21B-78C3-4EA4-A078-3EB60630EF24}"/>
            </a:ext>
          </a:extLst>
        </xdr:cNvPr>
        <xdr:cNvCxnSpPr/>
      </xdr:nvCxnSpPr>
      <xdr:spPr>
        <a:xfrm>
          <a:off x="4105275" y="915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F3DCA927-F803-4BF3-BDBF-3E709ED69FB9}"/>
            </a:ext>
          </a:extLst>
        </xdr:cNvPr>
        <xdr:cNvSpPr txBox="1"/>
      </xdr:nvSpPr>
      <xdr:spPr>
        <a:xfrm>
          <a:off x="4219575" y="957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71E4A8D0-8494-448C-881E-09FF28C3732A}"/>
            </a:ext>
          </a:extLst>
        </xdr:cNvPr>
        <xdr:cNvSpPr/>
      </xdr:nvSpPr>
      <xdr:spPr>
        <a:xfrm>
          <a:off x="4124325" y="9593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3F83E40F-9299-457D-AD88-CB9B87F95D80}"/>
            </a:ext>
          </a:extLst>
        </xdr:cNvPr>
        <xdr:cNvSpPr/>
      </xdr:nvSpPr>
      <xdr:spPr>
        <a:xfrm>
          <a:off x="3381375" y="95700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A3A99422-8886-4FC6-935A-E04C11669DCA}"/>
            </a:ext>
          </a:extLst>
        </xdr:cNvPr>
        <xdr:cNvSpPr/>
      </xdr:nvSpPr>
      <xdr:spPr>
        <a:xfrm>
          <a:off x="2571750" y="95611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D3974A08-9CD4-4723-8CEB-1EC62B5BECB2}"/>
            </a:ext>
          </a:extLst>
        </xdr:cNvPr>
        <xdr:cNvSpPr/>
      </xdr:nvSpPr>
      <xdr:spPr>
        <a:xfrm>
          <a:off x="1781175" y="9543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7E6B26D4-E13C-4A99-A609-F996CB480D0C}"/>
            </a:ext>
          </a:extLst>
        </xdr:cNvPr>
        <xdr:cNvSpPr/>
      </xdr:nvSpPr>
      <xdr:spPr>
        <a:xfrm>
          <a:off x="981075" y="954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1DF0A8-7EB3-4273-A88F-4DBC88FE35A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3D1098-C6CB-44F3-B69C-F2597A6DE11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39FD00-A2B0-4B22-80BB-DF8916C8F8E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29AD47A-51DD-4EF0-8134-A9C428F4AD0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E994CC8-90EB-4538-ABBA-DFE808E01F25}"/>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192" name="楕円 191">
          <a:extLst>
            <a:ext uri="{FF2B5EF4-FFF2-40B4-BE49-F238E27FC236}">
              <a16:creationId xmlns:a16="http://schemas.microsoft.com/office/drawing/2014/main" id="{94821748-2A10-4C38-9646-0B207617E4AE}"/>
            </a:ext>
          </a:extLst>
        </xdr:cNvPr>
        <xdr:cNvSpPr/>
      </xdr:nvSpPr>
      <xdr:spPr>
        <a:xfrm>
          <a:off x="4124325" y="9381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168292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96806340-3724-472F-9385-84B52860D560}"/>
            </a:ext>
          </a:extLst>
        </xdr:cNvPr>
        <xdr:cNvSpPr txBox="1"/>
      </xdr:nvSpPr>
      <xdr:spPr>
        <a:xfrm>
          <a:off x="4219575"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94" name="楕円 193">
          <a:extLst>
            <a:ext uri="{FF2B5EF4-FFF2-40B4-BE49-F238E27FC236}">
              <a16:creationId xmlns:a16="http://schemas.microsoft.com/office/drawing/2014/main" id="{4FE0AD0F-40B1-4033-9B3D-8FF674F1EE53}"/>
            </a:ext>
          </a:extLst>
        </xdr:cNvPr>
        <xdr:cNvSpPr/>
      </xdr:nvSpPr>
      <xdr:spPr>
        <a:xfrm>
          <a:off x="3381375" y="10153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62</xdr:row>
      <xdr:rowOff>152400</xdr:rowOff>
    </xdr:to>
    <xdr:cxnSp macro="">
      <xdr:nvCxnSpPr>
        <xdr:cNvPr id="195" name="直線コネクタ 194">
          <a:extLst>
            <a:ext uri="{FF2B5EF4-FFF2-40B4-BE49-F238E27FC236}">
              <a16:creationId xmlns:a16="http://schemas.microsoft.com/office/drawing/2014/main" id="{C17BCC81-E8B8-4F45-B766-F3C408AFBDB4}"/>
            </a:ext>
          </a:extLst>
        </xdr:cNvPr>
        <xdr:cNvCxnSpPr/>
      </xdr:nvCxnSpPr>
      <xdr:spPr>
        <a:xfrm flipV="1">
          <a:off x="3429000" y="9429115"/>
          <a:ext cx="752475"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96" name="楕円 195">
          <a:extLst>
            <a:ext uri="{FF2B5EF4-FFF2-40B4-BE49-F238E27FC236}">
              <a16:creationId xmlns:a16="http://schemas.microsoft.com/office/drawing/2014/main" id="{BADB8923-B81B-4DA6-8677-ADC94E50C390}"/>
            </a:ext>
          </a:extLst>
        </xdr:cNvPr>
        <xdr:cNvSpPr/>
      </xdr:nvSpPr>
      <xdr:spPr>
        <a:xfrm>
          <a:off x="2571750" y="10127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129540</xdr:rowOff>
    </xdr:from>
    <xdr:to>
      <xdr:col>19</xdr:col>
      <xdr:colOff>177800</xdr:colOff>
      <xdr:row>62</xdr:row>
      <xdr:rowOff>152400</xdr:rowOff>
    </xdr:to>
    <xdr:cxnSp macro="">
      <xdr:nvCxnSpPr>
        <xdr:cNvPr id="197" name="直線コネクタ 196">
          <a:extLst>
            <a:ext uri="{FF2B5EF4-FFF2-40B4-BE49-F238E27FC236}">
              <a16:creationId xmlns:a16="http://schemas.microsoft.com/office/drawing/2014/main" id="{86043B18-F57F-4A63-BE9D-66251D71906A}"/>
            </a:ext>
          </a:extLst>
        </xdr:cNvPr>
        <xdr:cNvCxnSpPr/>
      </xdr:nvCxnSpPr>
      <xdr:spPr>
        <a:xfrm>
          <a:off x="2619375" y="10175240"/>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8" name="楕円 197">
          <a:extLst>
            <a:ext uri="{FF2B5EF4-FFF2-40B4-BE49-F238E27FC236}">
              <a16:creationId xmlns:a16="http://schemas.microsoft.com/office/drawing/2014/main" id="{77631936-31A7-4126-8358-D29AC36D437C}"/>
            </a:ext>
          </a:extLst>
        </xdr:cNvPr>
        <xdr:cNvSpPr/>
      </xdr:nvSpPr>
      <xdr:spPr>
        <a:xfrm>
          <a:off x="1781175" y="101047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129540</xdr:rowOff>
    </xdr:to>
    <xdr:cxnSp macro="">
      <xdr:nvCxnSpPr>
        <xdr:cNvPr id="199" name="直線コネクタ 198">
          <a:extLst>
            <a:ext uri="{FF2B5EF4-FFF2-40B4-BE49-F238E27FC236}">
              <a16:creationId xmlns:a16="http://schemas.microsoft.com/office/drawing/2014/main" id="{E1D3370E-A78D-48D7-B490-10412DB48111}"/>
            </a:ext>
          </a:extLst>
        </xdr:cNvPr>
        <xdr:cNvCxnSpPr/>
      </xdr:nvCxnSpPr>
      <xdr:spPr>
        <a:xfrm>
          <a:off x="1828800" y="1015238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200" name="楕円 199">
          <a:extLst>
            <a:ext uri="{FF2B5EF4-FFF2-40B4-BE49-F238E27FC236}">
              <a16:creationId xmlns:a16="http://schemas.microsoft.com/office/drawing/2014/main" id="{1E844B55-8B70-41C2-812C-2652A657C195}"/>
            </a:ext>
          </a:extLst>
        </xdr:cNvPr>
        <xdr:cNvSpPr/>
      </xdr:nvSpPr>
      <xdr:spPr>
        <a:xfrm>
          <a:off x="981075" y="10055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60960</xdr:rowOff>
    </xdr:from>
    <xdr:to>
      <xdr:col>10</xdr:col>
      <xdr:colOff>114300</xdr:colOff>
      <xdr:row>62</xdr:row>
      <xdr:rowOff>106680</xdr:rowOff>
    </xdr:to>
    <xdr:cxnSp macro="">
      <xdr:nvCxnSpPr>
        <xdr:cNvPr id="201" name="直線コネクタ 200">
          <a:extLst>
            <a:ext uri="{FF2B5EF4-FFF2-40B4-BE49-F238E27FC236}">
              <a16:creationId xmlns:a16="http://schemas.microsoft.com/office/drawing/2014/main" id="{0F493172-80B4-40AE-B1E8-3665B102542F}"/>
            </a:ext>
          </a:extLst>
        </xdr:cNvPr>
        <xdr:cNvCxnSpPr/>
      </xdr:nvCxnSpPr>
      <xdr:spPr>
        <a:xfrm>
          <a:off x="1028700" y="1011301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F1256581-4F56-44E4-9A9D-8445C93B3F01}"/>
            </a:ext>
          </a:extLst>
        </xdr:cNvPr>
        <xdr:cNvSpPr txBox="1"/>
      </xdr:nvSpPr>
      <xdr:spPr>
        <a:xfrm>
          <a:off x="3239144" y="936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AB13C2D1-8DAF-4105-89D0-4C1F69C6661D}"/>
            </a:ext>
          </a:extLst>
        </xdr:cNvPr>
        <xdr:cNvSpPr txBox="1"/>
      </xdr:nvSpPr>
      <xdr:spPr>
        <a:xfrm>
          <a:off x="2439044"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62108B6F-0AE2-49D7-A7C5-F3B5F5C5D51D}"/>
            </a:ext>
          </a:extLst>
        </xdr:cNvPr>
        <xdr:cNvSpPr txBox="1"/>
      </xdr:nvSpPr>
      <xdr:spPr>
        <a:xfrm>
          <a:off x="1648469"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62492C3D-4025-4704-9B4D-59F888088106}"/>
            </a:ext>
          </a:extLst>
        </xdr:cNvPr>
        <xdr:cNvSpPr txBox="1"/>
      </xdr:nvSpPr>
      <xdr:spPr>
        <a:xfrm>
          <a:off x="848369" y="932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22877</xdr:rowOff>
    </xdr:from>
    <xdr:ext cx="405111" cy="259045"/>
    <xdr:sp macro="" textlink="">
      <xdr:nvSpPr>
        <xdr:cNvPr id="206" name="n_1mainValue【体育館・プール】&#10;有形固定資産減価償却率">
          <a:extLst>
            <a:ext uri="{FF2B5EF4-FFF2-40B4-BE49-F238E27FC236}">
              <a16:creationId xmlns:a16="http://schemas.microsoft.com/office/drawing/2014/main" id="{037B3C58-635D-4ACE-BCA6-D144171C041B}"/>
            </a:ext>
          </a:extLst>
        </xdr:cNvPr>
        <xdr:cNvSpPr txBox="1"/>
      </xdr:nvSpPr>
      <xdr:spPr>
        <a:xfrm>
          <a:off x="3239144" y="1023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207" name="n_2mainValue【体育館・プール】&#10;有形固定資産減価償却率">
          <a:extLst>
            <a:ext uri="{FF2B5EF4-FFF2-40B4-BE49-F238E27FC236}">
              <a16:creationId xmlns:a16="http://schemas.microsoft.com/office/drawing/2014/main" id="{DD2B6871-ED5F-4764-BDD4-DF795C5ECB9C}"/>
            </a:ext>
          </a:extLst>
        </xdr:cNvPr>
        <xdr:cNvSpPr txBox="1"/>
      </xdr:nvSpPr>
      <xdr:spPr>
        <a:xfrm>
          <a:off x="24390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8" name="n_3mainValue【体育館・プール】&#10;有形固定資産減価償却率">
          <a:extLst>
            <a:ext uri="{FF2B5EF4-FFF2-40B4-BE49-F238E27FC236}">
              <a16:creationId xmlns:a16="http://schemas.microsoft.com/office/drawing/2014/main" id="{8CD47717-1F42-4910-8371-92DA9980B8A4}"/>
            </a:ext>
          </a:extLst>
        </xdr:cNvPr>
        <xdr:cNvSpPr txBox="1"/>
      </xdr:nvSpPr>
      <xdr:spPr>
        <a:xfrm>
          <a:off x="1648469"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209" name="n_4mainValue【体育館・プール】&#10;有形固定資産減価償却率">
          <a:extLst>
            <a:ext uri="{FF2B5EF4-FFF2-40B4-BE49-F238E27FC236}">
              <a16:creationId xmlns:a16="http://schemas.microsoft.com/office/drawing/2014/main" id="{B39CCC6A-F016-4703-BD1B-AA7DBD5A3AEE}"/>
            </a:ext>
          </a:extLst>
        </xdr:cNvPr>
        <xdr:cNvSpPr txBox="1"/>
      </xdr:nvSpPr>
      <xdr:spPr>
        <a:xfrm>
          <a:off x="848369" y="1015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166E8213-EFBD-4239-A9BB-40C2E62A204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FF6F6D5-AF50-43EF-88F3-FEB341C3D0DD}"/>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6736F368-D97B-4C0F-9D0E-BC7AC6E2780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5465F00-C417-4D7E-95DE-42171860CBB1}"/>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EDE49F2-BAFF-484C-8454-592CA3711CC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581E73D-4C39-4404-A5C4-2711AD23695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600E3F3C-21CD-4865-952C-56571ACFEA4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7C05604D-C4FF-46DB-A975-220E5EB309B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59238AA-DA50-4347-9DA7-99B17E433B55}"/>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F89AE8AE-E467-4E7B-A979-C69759ACAFD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8489527D-DBA5-4704-8C42-DD4612EE25E5}"/>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7F6AC6AD-C503-46B5-90D2-9A16D32859E6}"/>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598393DD-1394-4F13-9D6A-DDE45B822DA4}"/>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1C5BC762-06F3-4C8F-9A0A-B5DBB54BA402}"/>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C8C047D6-D84C-495E-824D-DD7654BDC677}"/>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F6B89D5D-30E4-4ECE-9C5E-85AB4FDCA9C3}"/>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BAA84228-7635-4044-A300-BD1E3E530C19}"/>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1781536D-79E7-49E2-813F-79444CB5949F}"/>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9115BBD-EF9A-42FD-AAA0-92FDD35133E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FAA7FD8-FF41-4865-88D1-55257EDCDA3E}"/>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9D86466-462C-4D04-8AE7-99423BEEEED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5D584D08-15E3-4AC6-A26C-41ABA4227B09}"/>
            </a:ext>
          </a:extLst>
        </xdr:cNvPr>
        <xdr:cNvCxnSpPr/>
      </xdr:nvCxnSpPr>
      <xdr:spPr>
        <a:xfrm flipV="1">
          <a:off x="9429115" y="9191625"/>
          <a:ext cx="0" cy="118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E0BE1F41-FF5C-4D7A-88B1-E4833E7538FA}"/>
            </a:ext>
          </a:extLst>
        </xdr:cNvPr>
        <xdr:cNvSpPr txBox="1"/>
      </xdr:nvSpPr>
      <xdr:spPr>
        <a:xfrm>
          <a:off x="9467850" y="1037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CE8405A-67C2-4B1E-AB85-1AFEE2B61D09}"/>
            </a:ext>
          </a:extLst>
        </xdr:cNvPr>
        <xdr:cNvCxnSpPr/>
      </xdr:nvCxnSpPr>
      <xdr:spPr>
        <a:xfrm>
          <a:off x="9363075" y="103717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BE801E88-422F-4401-9D8A-BF16BF07DB46}"/>
            </a:ext>
          </a:extLst>
        </xdr:cNvPr>
        <xdr:cNvSpPr txBox="1"/>
      </xdr:nvSpPr>
      <xdr:spPr>
        <a:xfrm>
          <a:off x="9467850" y="89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29890A16-7B1B-470F-8C05-A3F297CC4F4C}"/>
            </a:ext>
          </a:extLst>
        </xdr:cNvPr>
        <xdr:cNvCxnSpPr/>
      </xdr:nvCxnSpPr>
      <xdr:spPr>
        <a:xfrm>
          <a:off x="9363075" y="9191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7E1F1CCA-BCE2-41D7-8B61-132064FFA54F}"/>
            </a:ext>
          </a:extLst>
        </xdr:cNvPr>
        <xdr:cNvSpPr txBox="1"/>
      </xdr:nvSpPr>
      <xdr:spPr>
        <a:xfrm>
          <a:off x="9467850" y="1005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36A22104-65AB-4D8D-B055-D151A62FADD7}"/>
            </a:ext>
          </a:extLst>
        </xdr:cNvPr>
        <xdr:cNvSpPr/>
      </xdr:nvSpPr>
      <xdr:spPr>
        <a:xfrm>
          <a:off x="9401175" y="100789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873B45D8-A1D9-4B5A-8FDB-DCF26326DB38}"/>
            </a:ext>
          </a:extLst>
        </xdr:cNvPr>
        <xdr:cNvSpPr/>
      </xdr:nvSpPr>
      <xdr:spPr>
        <a:xfrm>
          <a:off x="8639175" y="10074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4A0B098D-6CFE-4F4F-9AC8-0C700E8223B4}"/>
            </a:ext>
          </a:extLst>
        </xdr:cNvPr>
        <xdr:cNvSpPr/>
      </xdr:nvSpPr>
      <xdr:spPr>
        <a:xfrm>
          <a:off x="7839075" y="100794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5CA68C98-A63E-4894-9912-2B4FC701C39E}"/>
            </a:ext>
          </a:extLst>
        </xdr:cNvPr>
        <xdr:cNvSpPr/>
      </xdr:nvSpPr>
      <xdr:spPr>
        <a:xfrm>
          <a:off x="7029450" y="100794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3112E9CC-2C6C-43F3-8FD2-090FB7FEB809}"/>
            </a:ext>
          </a:extLst>
        </xdr:cNvPr>
        <xdr:cNvSpPr/>
      </xdr:nvSpPr>
      <xdr:spPr>
        <a:xfrm>
          <a:off x="6238875" y="100794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21C492-6E8C-40A6-8D74-15CCD800797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D39226-190B-47EA-A034-C3F2232FD532}"/>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E6E381D-88D1-491A-B564-C40FDC75BBF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50212F-4B87-4C20-B0E0-5A078FA0FEA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3B7D655-C673-4E79-A955-CE98E441D35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84074</xdr:rowOff>
    </xdr:from>
    <xdr:to>
      <xdr:col>55</xdr:col>
      <xdr:colOff>50800</xdr:colOff>
      <xdr:row>61</xdr:row>
      <xdr:rowOff>14224</xdr:rowOff>
    </xdr:to>
    <xdr:sp macro="" textlink="">
      <xdr:nvSpPr>
        <xdr:cNvPr id="247" name="楕円 246">
          <a:extLst>
            <a:ext uri="{FF2B5EF4-FFF2-40B4-BE49-F238E27FC236}">
              <a16:creationId xmlns:a16="http://schemas.microsoft.com/office/drawing/2014/main" id="{B81A73A5-21D3-4294-952B-FF6B6D373DAF}"/>
            </a:ext>
          </a:extLst>
        </xdr:cNvPr>
        <xdr:cNvSpPr/>
      </xdr:nvSpPr>
      <xdr:spPr>
        <a:xfrm>
          <a:off x="9401175" y="981227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106951</xdr:rowOff>
    </xdr:from>
    <xdr:ext cx="469744" cy="259045"/>
    <xdr:sp macro="" textlink="">
      <xdr:nvSpPr>
        <xdr:cNvPr id="248" name="【体育館・プール】&#10;一人当たり面積該当値テキスト">
          <a:extLst>
            <a:ext uri="{FF2B5EF4-FFF2-40B4-BE49-F238E27FC236}">
              <a16:creationId xmlns:a16="http://schemas.microsoft.com/office/drawing/2014/main" id="{15BCB3AE-B16E-44C2-8E5C-96F4F7A0546C}"/>
            </a:ext>
          </a:extLst>
        </xdr:cNvPr>
        <xdr:cNvSpPr txBox="1"/>
      </xdr:nvSpPr>
      <xdr:spPr>
        <a:xfrm>
          <a:off x="9467850" y="966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136652</xdr:rowOff>
    </xdr:from>
    <xdr:to>
      <xdr:col>50</xdr:col>
      <xdr:colOff>165100</xdr:colOff>
      <xdr:row>61</xdr:row>
      <xdr:rowOff>66802</xdr:rowOff>
    </xdr:to>
    <xdr:sp macro="" textlink="">
      <xdr:nvSpPr>
        <xdr:cNvPr id="249" name="楕円 248">
          <a:extLst>
            <a:ext uri="{FF2B5EF4-FFF2-40B4-BE49-F238E27FC236}">
              <a16:creationId xmlns:a16="http://schemas.microsoft.com/office/drawing/2014/main" id="{95BE1483-4481-4D7A-841C-5B981D6B6D40}"/>
            </a:ext>
          </a:extLst>
        </xdr:cNvPr>
        <xdr:cNvSpPr/>
      </xdr:nvSpPr>
      <xdr:spPr>
        <a:xfrm>
          <a:off x="8639175" y="98648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134874</xdr:rowOff>
    </xdr:from>
    <xdr:to>
      <xdr:col>55</xdr:col>
      <xdr:colOff>0</xdr:colOff>
      <xdr:row>61</xdr:row>
      <xdr:rowOff>16002</xdr:rowOff>
    </xdr:to>
    <xdr:cxnSp macro="">
      <xdr:nvCxnSpPr>
        <xdr:cNvPr id="250" name="直線コネクタ 249">
          <a:extLst>
            <a:ext uri="{FF2B5EF4-FFF2-40B4-BE49-F238E27FC236}">
              <a16:creationId xmlns:a16="http://schemas.microsoft.com/office/drawing/2014/main" id="{8FE8BC18-6769-4B9D-9951-1A0B29F723A5}"/>
            </a:ext>
          </a:extLst>
        </xdr:cNvPr>
        <xdr:cNvCxnSpPr/>
      </xdr:nvCxnSpPr>
      <xdr:spPr>
        <a:xfrm flipV="1">
          <a:off x="8686800" y="9859899"/>
          <a:ext cx="74295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138938</xdr:rowOff>
    </xdr:from>
    <xdr:to>
      <xdr:col>46</xdr:col>
      <xdr:colOff>38100</xdr:colOff>
      <xdr:row>61</xdr:row>
      <xdr:rowOff>69088</xdr:rowOff>
    </xdr:to>
    <xdr:sp macro="" textlink="">
      <xdr:nvSpPr>
        <xdr:cNvPr id="251" name="楕円 250">
          <a:extLst>
            <a:ext uri="{FF2B5EF4-FFF2-40B4-BE49-F238E27FC236}">
              <a16:creationId xmlns:a16="http://schemas.microsoft.com/office/drawing/2014/main" id="{75A48714-1E62-4881-8C66-189311A35796}"/>
            </a:ext>
          </a:extLst>
        </xdr:cNvPr>
        <xdr:cNvSpPr/>
      </xdr:nvSpPr>
      <xdr:spPr>
        <a:xfrm>
          <a:off x="7839075" y="98671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xdr:rowOff>
    </xdr:from>
    <xdr:to>
      <xdr:col>50</xdr:col>
      <xdr:colOff>114300</xdr:colOff>
      <xdr:row>61</xdr:row>
      <xdr:rowOff>18288</xdr:rowOff>
    </xdr:to>
    <xdr:cxnSp macro="">
      <xdr:nvCxnSpPr>
        <xdr:cNvPr id="252" name="直線コネクタ 251">
          <a:extLst>
            <a:ext uri="{FF2B5EF4-FFF2-40B4-BE49-F238E27FC236}">
              <a16:creationId xmlns:a16="http://schemas.microsoft.com/office/drawing/2014/main" id="{1DB37816-0608-48EA-96F3-69BCBD6168B6}"/>
            </a:ext>
          </a:extLst>
        </xdr:cNvPr>
        <xdr:cNvCxnSpPr/>
      </xdr:nvCxnSpPr>
      <xdr:spPr>
        <a:xfrm flipV="1">
          <a:off x="7886700" y="990295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253" name="楕円 252">
          <a:extLst>
            <a:ext uri="{FF2B5EF4-FFF2-40B4-BE49-F238E27FC236}">
              <a16:creationId xmlns:a16="http://schemas.microsoft.com/office/drawing/2014/main" id="{051F256C-4223-4945-9E9D-D43C06E24657}"/>
            </a:ext>
          </a:extLst>
        </xdr:cNvPr>
        <xdr:cNvSpPr/>
      </xdr:nvSpPr>
      <xdr:spPr>
        <a:xfrm>
          <a:off x="7029450" y="985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18288</xdr:rowOff>
    </xdr:to>
    <xdr:cxnSp macro="">
      <xdr:nvCxnSpPr>
        <xdr:cNvPr id="254" name="直線コネクタ 253">
          <a:extLst>
            <a:ext uri="{FF2B5EF4-FFF2-40B4-BE49-F238E27FC236}">
              <a16:creationId xmlns:a16="http://schemas.microsoft.com/office/drawing/2014/main" id="{7C2CDB6E-FC20-48C8-8746-37B95EE6BA8D}"/>
            </a:ext>
          </a:extLst>
        </xdr:cNvPr>
        <xdr:cNvCxnSpPr/>
      </xdr:nvCxnSpPr>
      <xdr:spPr>
        <a:xfrm>
          <a:off x="7077075" y="9895205"/>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161798</xdr:rowOff>
    </xdr:from>
    <xdr:to>
      <xdr:col>36</xdr:col>
      <xdr:colOff>165100</xdr:colOff>
      <xdr:row>61</xdr:row>
      <xdr:rowOff>91948</xdr:rowOff>
    </xdr:to>
    <xdr:sp macro="" textlink="">
      <xdr:nvSpPr>
        <xdr:cNvPr id="255" name="楕円 254">
          <a:extLst>
            <a:ext uri="{FF2B5EF4-FFF2-40B4-BE49-F238E27FC236}">
              <a16:creationId xmlns:a16="http://schemas.microsoft.com/office/drawing/2014/main" id="{4ABC6B50-5BD9-47CB-8F37-94B566273C16}"/>
            </a:ext>
          </a:extLst>
        </xdr:cNvPr>
        <xdr:cNvSpPr/>
      </xdr:nvSpPr>
      <xdr:spPr>
        <a:xfrm>
          <a:off x="6238875" y="98899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xdr:rowOff>
    </xdr:from>
    <xdr:to>
      <xdr:col>41</xdr:col>
      <xdr:colOff>50800</xdr:colOff>
      <xdr:row>61</xdr:row>
      <xdr:rowOff>41148</xdr:rowOff>
    </xdr:to>
    <xdr:cxnSp macro="">
      <xdr:nvCxnSpPr>
        <xdr:cNvPr id="256" name="直線コネクタ 255">
          <a:extLst>
            <a:ext uri="{FF2B5EF4-FFF2-40B4-BE49-F238E27FC236}">
              <a16:creationId xmlns:a16="http://schemas.microsoft.com/office/drawing/2014/main" id="{B68E16CB-6380-41F8-B82C-E298BCAA4A9E}"/>
            </a:ext>
          </a:extLst>
        </xdr:cNvPr>
        <xdr:cNvCxnSpPr/>
      </xdr:nvCxnSpPr>
      <xdr:spPr>
        <a:xfrm flipV="1">
          <a:off x="6286500" y="9895205"/>
          <a:ext cx="790575"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5992821A-7840-4FF2-AF94-7E30F28A3D9B}"/>
            </a:ext>
          </a:extLst>
        </xdr:cNvPr>
        <xdr:cNvSpPr txBox="1"/>
      </xdr:nvSpPr>
      <xdr:spPr>
        <a:xfrm>
          <a:off x="8458277" y="1017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367A58EB-60D5-4F2C-85C1-8EA5C67997C3}"/>
            </a:ext>
          </a:extLst>
        </xdr:cNvPr>
        <xdr:cNvSpPr txBox="1"/>
      </xdr:nvSpPr>
      <xdr:spPr>
        <a:xfrm>
          <a:off x="767722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F9A25B8B-8D79-4E05-852E-01C4FB4E0C1F}"/>
            </a:ext>
          </a:extLst>
        </xdr:cNvPr>
        <xdr:cNvSpPr txBox="1"/>
      </xdr:nvSpPr>
      <xdr:spPr>
        <a:xfrm>
          <a:off x="6867602"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466ECE18-E1E1-418F-82DC-6868AAD28850}"/>
            </a:ext>
          </a:extLst>
        </xdr:cNvPr>
        <xdr:cNvSpPr txBox="1"/>
      </xdr:nvSpPr>
      <xdr:spPr>
        <a:xfrm>
          <a:off x="6067502"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83329</xdr:rowOff>
    </xdr:from>
    <xdr:ext cx="469744" cy="259045"/>
    <xdr:sp macro="" textlink="">
      <xdr:nvSpPr>
        <xdr:cNvPr id="261" name="n_1mainValue【体育館・プール】&#10;一人当たり面積">
          <a:extLst>
            <a:ext uri="{FF2B5EF4-FFF2-40B4-BE49-F238E27FC236}">
              <a16:creationId xmlns:a16="http://schemas.microsoft.com/office/drawing/2014/main" id="{08727D84-2770-4FA8-9EEF-D768BFE4BC1A}"/>
            </a:ext>
          </a:extLst>
        </xdr:cNvPr>
        <xdr:cNvSpPr txBox="1"/>
      </xdr:nvSpPr>
      <xdr:spPr>
        <a:xfrm>
          <a:off x="8458277" y="964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85615</xdr:rowOff>
    </xdr:from>
    <xdr:ext cx="469744" cy="259045"/>
    <xdr:sp macro="" textlink="">
      <xdr:nvSpPr>
        <xdr:cNvPr id="262" name="n_2mainValue【体育館・プール】&#10;一人当たり面積">
          <a:extLst>
            <a:ext uri="{FF2B5EF4-FFF2-40B4-BE49-F238E27FC236}">
              <a16:creationId xmlns:a16="http://schemas.microsoft.com/office/drawing/2014/main" id="{485A38D5-8C52-42D6-BCC6-6E5C80C8A9FE}"/>
            </a:ext>
          </a:extLst>
        </xdr:cNvPr>
        <xdr:cNvSpPr txBox="1"/>
      </xdr:nvSpPr>
      <xdr:spPr>
        <a:xfrm>
          <a:off x="7677227" y="965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63" name="n_3mainValue【体育館・プール】&#10;一人当たり面積">
          <a:extLst>
            <a:ext uri="{FF2B5EF4-FFF2-40B4-BE49-F238E27FC236}">
              <a16:creationId xmlns:a16="http://schemas.microsoft.com/office/drawing/2014/main" id="{C3EA0A8C-A951-4697-BF29-D388173DB535}"/>
            </a:ext>
          </a:extLst>
        </xdr:cNvPr>
        <xdr:cNvSpPr txBox="1"/>
      </xdr:nvSpPr>
      <xdr:spPr>
        <a:xfrm>
          <a:off x="6867602"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108475</xdr:rowOff>
    </xdr:from>
    <xdr:ext cx="469744" cy="259045"/>
    <xdr:sp macro="" textlink="">
      <xdr:nvSpPr>
        <xdr:cNvPr id="264" name="n_4mainValue【体育館・プール】&#10;一人当たり面積">
          <a:extLst>
            <a:ext uri="{FF2B5EF4-FFF2-40B4-BE49-F238E27FC236}">
              <a16:creationId xmlns:a16="http://schemas.microsoft.com/office/drawing/2014/main" id="{4349D922-376F-4225-AFF0-9AFF7EB1CE33}"/>
            </a:ext>
          </a:extLst>
        </xdr:cNvPr>
        <xdr:cNvSpPr txBox="1"/>
      </xdr:nvSpPr>
      <xdr:spPr>
        <a:xfrm>
          <a:off x="6067502" y="966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50B9185-0678-4D96-84A6-35D33E86113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632AF33-3D4A-420E-A257-B9C31DA1F046}"/>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CF71E2C-B4C5-4192-8E42-F4028F7FD25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1016349-DF57-432F-9E0E-90422EEE35A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9C85C88-515C-4FC2-84D9-7223CC71F40A}"/>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D21CDD1-5427-4B2B-BAEC-6443E782633A}"/>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9AB7E2A-5BF1-430C-AC40-64F221A7928A}"/>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63A6EC1-FC4B-4224-9340-A66708833A64}"/>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8FEDA1D-0ABC-449D-B21D-F3EE27AB3F81}"/>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F83623D-4D4C-4FD2-AF75-B930BB4A5801}"/>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CCA3018-B4BC-431C-93AF-383581D8D88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CA74834-83C4-4CDD-8305-E6E393A56F79}"/>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F86E0700-43FC-41F0-A9A0-A794F4C4E832}"/>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4EDBC712-6B66-472B-BD4D-6F8F178DDD8F}"/>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9368C233-43F0-4193-851A-D43B8DF07E2F}"/>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C6D6C5D0-982E-4912-B3C2-A8093ABF94CE}"/>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8BF52011-5392-409D-AE37-6ED0EF95285F}"/>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5D4F0647-3734-4E4E-9E5D-AE083C319205}"/>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F98D0906-BEA2-444C-A0B4-F20F1F61487D}"/>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9E906E1-5E7B-45B7-8B41-0FCBA529329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9EDB21C8-793A-45E0-A0D5-7CD961F0302E}"/>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3785FA6-705D-461A-848D-8C209C10B94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D761C9B2-2C67-4CFB-9050-711818B45702}"/>
            </a:ext>
          </a:extLst>
        </xdr:cNvPr>
        <xdr:cNvCxnSpPr/>
      </xdr:nvCxnSpPr>
      <xdr:spPr>
        <a:xfrm flipV="1">
          <a:off x="4180840" y="12599036"/>
          <a:ext cx="0" cy="1204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501D10EC-5A97-4C43-B8E9-5B0FAB35FB7D}"/>
            </a:ext>
          </a:extLst>
        </xdr:cNvPr>
        <xdr:cNvSpPr txBox="1"/>
      </xdr:nvSpPr>
      <xdr:spPr>
        <a:xfrm>
          <a:off x="4219575" y="1381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62D2E053-3153-41AC-9632-E244F64D0B9B}"/>
            </a:ext>
          </a:extLst>
        </xdr:cNvPr>
        <xdr:cNvCxnSpPr/>
      </xdr:nvCxnSpPr>
      <xdr:spPr>
        <a:xfrm>
          <a:off x="4105275" y="138035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3EACD70-B757-4C7B-96D7-A5EE4BD88A3C}"/>
            </a:ext>
          </a:extLst>
        </xdr:cNvPr>
        <xdr:cNvSpPr txBox="1"/>
      </xdr:nvSpPr>
      <xdr:spPr>
        <a:xfrm>
          <a:off x="4219575"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B9E671FB-D3CA-4C48-B51F-DB7768CCCECC}"/>
            </a:ext>
          </a:extLst>
        </xdr:cNvPr>
        <xdr:cNvCxnSpPr/>
      </xdr:nvCxnSpPr>
      <xdr:spPr>
        <a:xfrm>
          <a:off x="4105275"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5A6C9DF-F2E7-47E6-8F90-C9ABA1FAE28D}"/>
            </a:ext>
          </a:extLst>
        </xdr:cNvPr>
        <xdr:cNvSpPr txBox="1"/>
      </xdr:nvSpPr>
      <xdr:spPr>
        <a:xfrm>
          <a:off x="4219575" y="12867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1455611D-9B88-4B9B-BC76-B5A9718FA2A3}"/>
            </a:ext>
          </a:extLst>
        </xdr:cNvPr>
        <xdr:cNvSpPr/>
      </xdr:nvSpPr>
      <xdr:spPr>
        <a:xfrm>
          <a:off x="4124325" y="130034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285423D8-79C6-43E1-9ED6-4A750E285A7D}"/>
            </a:ext>
          </a:extLst>
        </xdr:cNvPr>
        <xdr:cNvSpPr/>
      </xdr:nvSpPr>
      <xdr:spPr>
        <a:xfrm>
          <a:off x="3381375" y="129727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AD989BBE-DE12-4C6E-A0E4-732A345B7E52}"/>
            </a:ext>
          </a:extLst>
        </xdr:cNvPr>
        <xdr:cNvSpPr/>
      </xdr:nvSpPr>
      <xdr:spPr>
        <a:xfrm>
          <a:off x="2571750" y="12945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2C0F175D-111D-4D5C-8A5E-965953DBE09E}"/>
            </a:ext>
          </a:extLst>
        </xdr:cNvPr>
        <xdr:cNvSpPr/>
      </xdr:nvSpPr>
      <xdr:spPr>
        <a:xfrm>
          <a:off x="1781175" y="129091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72B7757E-4B9D-4099-A87A-91BCB4DA3C7C}"/>
            </a:ext>
          </a:extLst>
        </xdr:cNvPr>
        <xdr:cNvSpPr/>
      </xdr:nvSpPr>
      <xdr:spPr>
        <a:xfrm>
          <a:off x="981075" y="12888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73C9210-ACC4-48B5-8731-58DF961DD3D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06B63FC-77FB-4C33-8799-D9E07D74FEF5}"/>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69FB1B-0C1B-41E8-962C-D9A7C333E395}"/>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CD1BFC-6815-4EE8-A199-FC150238D36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DDD4626-6F96-41EC-9FC5-D340CE8000F9}"/>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83313</xdr:rowOff>
    </xdr:from>
    <xdr:to>
      <xdr:col>24</xdr:col>
      <xdr:colOff>114300</xdr:colOff>
      <xdr:row>81</xdr:row>
      <xdr:rowOff>13463</xdr:rowOff>
    </xdr:to>
    <xdr:sp macro="" textlink="">
      <xdr:nvSpPr>
        <xdr:cNvPr id="303" name="楕円 302">
          <a:extLst>
            <a:ext uri="{FF2B5EF4-FFF2-40B4-BE49-F238E27FC236}">
              <a16:creationId xmlns:a16="http://schemas.microsoft.com/office/drawing/2014/main" id="{2DC5AE10-07DD-476C-9B1D-093B132C47E5}"/>
            </a:ext>
          </a:extLst>
        </xdr:cNvPr>
        <xdr:cNvSpPr/>
      </xdr:nvSpPr>
      <xdr:spPr>
        <a:xfrm>
          <a:off x="4124325" y="130500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61740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7F4DF3A-0D50-4AC5-AEE8-8C6A64E71055}"/>
            </a:ext>
          </a:extLst>
        </xdr:cNvPr>
        <xdr:cNvSpPr txBox="1"/>
      </xdr:nvSpPr>
      <xdr:spPr>
        <a:xfrm>
          <a:off x="4219575" y="1302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37592</xdr:rowOff>
    </xdr:from>
    <xdr:to>
      <xdr:col>20</xdr:col>
      <xdr:colOff>38100</xdr:colOff>
      <xdr:row>80</xdr:row>
      <xdr:rowOff>139192</xdr:rowOff>
    </xdr:to>
    <xdr:sp macro="" textlink="">
      <xdr:nvSpPr>
        <xdr:cNvPr id="305" name="楕円 304">
          <a:extLst>
            <a:ext uri="{FF2B5EF4-FFF2-40B4-BE49-F238E27FC236}">
              <a16:creationId xmlns:a16="http://schemas.microsoft.com/office/drawing/2014/main" id="{487FF39F-F449-4A23-8DD5-5A9C567B5FE7}"/>
            </a:ext>
          </a:extLst>
        </xdr:cNvPr>
        <xdr:cNvSpPr/>
      </xdr:nvSpPr>
      <xdr:spPr>
        <a:xfrm>
          <a:off x="3381375" y="130011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88392</xdr:rowOff>
    </xdr:from>
    <xdr:to>
      <xdr:col>24</xdr:col>
      <xdr:colOff>63500</xdr:colOff>
      <xdr:row>80</xdr:row>
      <xdr:rowOff>134113</xdr:rowOff>
    </xdr:to>
    <xdr:cxnSp macro="">
      <xdr:nvCxnSpPr>
        <xdr:cNvPr id="306" name="直線コネクタ 305">
          <a:extLst>
            <a:ext uri="{FF2B5EF4-FFF2-40B4-BE49-F238E27FC236}">
              <a16:creationId xmlns:a16="http://schemas.microsoft.com/office/drawing/2014/main" id="{9FE048C8-DD41-4B74-B101-B4868D01FB15}"/>
            </a:ext>
          </a:extLst>
        </xdr:cNvPr>
        <xdr:cNvCxnSpPr/>
      </xdr:nvCxnSpPr>
      <xdr:spPr>
        <a:xfrm>
          <a:off x="3429000" y="13048742"/>
          <a:ext cx="75247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154178</xdr:rowOff>
    </xdr:from>
    <xdr:to>
      <xdr:col>15</xdr:col>
      <xdr:colOff>101600</xdr:colOff>
      <xdr:row>80</xdr:row>
      <xdr:rowOff>84328</xdr:rowOff>
    </xdr:to>
    <xdr:sp macro="" textlink="">
      <xdr:nvSpPr>
        <xdr:cNvPr id="307" name="楕円 306">
          <a:extLst>
            <a:ext uri="{FF2B5EF4-FFF2-40B4-BE49-F238E27FC236}">
              <a16:creationId xmlns:a16="http://schemas.microsoft.com/office/drawing/2014/main" id="{83D1DFBA-BB62-4B6B-B825-DA3AC566FA88}"/>
            </a:ext>
          </a:extLst>
        </xdr:cNvPr>
        <xdr:cNvSpPr/>
      </xdr:nvSpPr>
      <xdr:spPr>
        <a:xfrm>
          <a:off x="2571750" y="129557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33528</xdr:rowOff>
    </xdr:from>
    <xdr:to>
      <xdr:col>19</xdr:col>
      <xdr:colOff>177800</xdr:colOff>
      <xdr:row>80</xdr:row>
      <xdr:rowOff>88392</xdr:rowOff>
    </xdr:to>
    <xdr:cxnSp macro="">
      <xdr:nvCxnSpPr>
        <xdr:cNvPr id="308" name="直線コネクタ 307">
          <a:extLst>
            <a:ext uri="{FF2B5EF4-FFF2-40B4-BE49-F238E27FC236}">
              <a16:creationId xmlns:a16="http://schemas.microsoft.com/office/drawing/2014/main" id="{40F881D7-356E-4357-AFA1-25E1C7CBE0B5}"/>
            </a:ext>
          </a:extLst>
        </xdr:cNvPr>
        <xdr:cNvCxnSpPr/>
      </xdr:nvCxnSpPr>
      <xdr:spPr>
        <a:xfrm>
          <a:off x="2619375" y="12993878"/>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156463</xdr:rowOff>
    </xdr:from>
    <xdr:to>
      <xdr:col>10</xdr:col>
      <xdr:colOff>165100</xdr:colOff>
      <xdr:row>80</xdr:row>
      <xdr:rowOff>86613</xdr:rowOff>
    </xdr:to>
    <xdr:sp macro="" textlink="">
      <xdr:nvSpPr>
        <xdr:cNvPr id="309" name="楕円 308">
          <a:extLst>
            <a:ext uri="{FF2B5EF4-FFF2-40B4-BE49-F238E27FC236}">
              <a16:creationId xmlns:a16="http://schemas.microsoft.com/office/drawing/2014/main" id="{2FAEAAB1-D1A6-41A5-A7C8-1326399B94F3}"/>
            </a:ext>
          </a:extLst>
        </xdr:cNvPr>
        <xdr:cNvSpPr/>
      </xdr:nvSpPr>
      <xdr:spPr>
        <a:xfrm>
          <a:off x="1781175" y="129612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33528</xdr:rowOff>
    </xdr:from>
    <xdr:to>
      <xdr:col>15</xdr:col>
      <xdr:colOff>50800</xdr:colOff>
      <xdr:row>80</xdr:row>
      <xdr:rowOff>35813</xdr:rowOff>
    </xdr:to>
    <xdr:cxnSp macro="">
      <xdr:nvCxnSpPr>
        <xdr:cNvPr id="310" name="直線コネクタ 309">
          <a:extLst>
            <a:ext uri="{FF2B5EF4-FFF2-40B4-BE49-F238E27FC236}">
              <a16:creationId xmlns:a16="http://schemas.microsoft.com/office/drawing/2014/main" id="{37B93A22-3136-40F8-B04A-3828D5A414C5}"/>
            </a:ext>
          </a:extLst>
        </xdr:cNvPr>
        <xdr:cNvCxnSpPr/>
      </xdr:nvCxnSpPr>
      <xdr:spPr>
        <a:xfrm flipV="1">
          <a:off x="1828800" y="12993878"/>
          <a:ext cx="790575"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108458</xdr:rowOff>
    </xdr:from>
    <xdr:to>
      <xdr:col>6</xdr:col>
      <xdr:colOff>38100</xdr:colOff>
      <xdr:row>80</xdr:row>
      <xdr:rowOff>38608</xdr:rowOff>
    </xdr:to>
    <xdr:sp macro="" textlink="">
      <xdr:nvSpPr>
        <xdr:cNvPr id="311" name="楕円 310">
          <a:extLst>
            <a:ext uri="{FF2B5EF4-FFF2-40B4-BE49-F238E27FC236}">
              <a16:creationId xmlns:a16="http://schemas.microsoft.com/office/drawing/2014/main" id="{4798712E-B90A-413D-96EE-014C58AC944D}"/>
            </a:ext>
          </a:extLst>
        </xdr:cNvPr>
        <xdr:cNvSpPr/>
      </xdr:nvSpPr>
      <xdr:spPr>
        <a:xfrm>
          <a:off x="981075" y="129068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159258</xdr:rowOff>
    </xdr:from>
    <xdr:to>
      <xdr:col>10</xdr:col>
      <xdr:colOff>114300</xdr:colOff>
      <xdr:row>80</xdr:row>
      <xdr:rowOff>35813</xdr:rowOff>
    </xdr:to>
    <xdr:cxnSp macro="">
      <xdr:nvCxnSpPr>
        <xdr:cNvPr id="312" name="直線コネクタ 311">
          <a:extLst>
            <a:ext uri="{FF2B5EF4-FFF2-40B4-BE49-F238E27FC236}">
              <a16:creationId xmlns:a16="http://schemas.microsoft.com/office/drawing/2014/main" id="{CF910A70-1924-4907-9DB3-A55B93CB40A9}"/>
            </a:ext>
          </a:extLst>
        </xdr:cNvPr>
        <xdr:cNvCxnSpPr/>
      </xdr:nvCxnSpPr>
      <xdr:spPr>
        <a:xfrm>
          <a:off x="1028700" y="12964033"/>
          <a:ext cx="8001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80603C1-A3D4-479C-AFD7-CB559F150188}"/>
            </a:ext>
          </a:extLst>
        </xdr:cNvPr>
        <xdr:cNvSpPr txBox="1"/>
      </xdr:nvSpPr>
      <xdr:spPr>
        <a:xfrm>
          <a:off x="3239144" y="1277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C5C907A3-B570-4D4E-A154-8BCF387779D3}"/>
            </a:ext>
          </a:extLst>
        </xdr:cNvPr>
        <xdr:cNvSpPr txBox="1"/>
      </xdr:nvSpPr>
      <xdr:spPr>
        <a:xfrm>
          <a:off x="2439044" y="1273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83B974C4-709E-4B96-9DEC-7041170E98A3}"/>
            </a:ext>
          </a:extLst>
        </xdr:cNvPr>
        <xdr:cNvSpPr txBox="1"/>
      </xdr:nvSpPr>
      <xdr:spPr>
        <a:xfrm>
          <a:off x="1648469" y="1269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18FBEA26-A4AC-43B5-A34D-86020B8106E8}"/>
            </a:ext>
          </a:extLst>
        </xdr:cNvPr>
        <xdr:cNvSpPr txBox="1"/>
      </xdr:nvSpPr>
      <xdr:spPr>
        <a:xfrm>
          <a:off x="848369" y="1267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130319</xdr:rowOff>
    </xdr:from>
    <xdr:ext cx="405111" cy="259045"/>
    <xdr:sp macro="" textlink="">
      <xdr:nvSpPr>
        <xdr:cNvPr id="317" name="n_1mainValue【福祉施設】&#10;有形固定資産減価償却率">
          <a:extLst>
            <a:ext uri="{FF2B5EF4-FFF2-40B4-BE49-F238E27FC236}">
              <a16:creationId xmlns:a16="http://schemas.microsoft.com/office/drawing/2014/main" id="{754333DE-02C1-4DF4-8E1B-F6DABFEE523F}"/>
            </a:ext>
          </a:extLst>
        </xdr:cNvPr>
        <xdr:cNvSpPr txBox="1"/>
      </xdr:nvSpPr>
      <xdr:spPr>
        <a:xfrm>
          <a:off x="3239144" y="1309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75455</xdr:rowOff>
    </xdr:from>
    <xdr:ext cx="405111" cy="259045"/>
    <xdr:sp macro="" textlink="">
      <xdr:nvSpPr>
        <xdr:cNvPr id="318" name="n_2mainValue【福祉施設】&#10;有形固定資産減価償却率">
          <a:extLst>
            <a:ext uri="{FF2B5EF4-FFF2-40B4-BE49-F238E27FC236}">
              <a16:creationId xmlns:a16="http://schemas.microsoft.com/office/drawing/2014/main" id="{AC96A466-101D-42FD-A294-C515CB8FB8B9}"/>
            </a:ext>
          </a:extLst>
        </xdr:cNvPr>
        <xdr:cNvSpPr txBox="1"/>
      </xdr:nvSpPr>
      <xdr:spPr>
        <a:xfrm>
          <a:off x="2439044" y="1303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77740</xdr:rowOff>
    </xdr:from>
    <xdr:ext cx="405111" cy="259045"/>
    <xdr:sp macro="" textlink="">
      <xdr:nvSpPr>
        <xdr:cNvPr id="319" name="n_3mainValue【福祉施設】&#10;有形固定資産減価償却率">
          <a:extLst>
            <a:ext uri="{FF2B5EF4-FFF2-40B4-BE49-F238E27FC236}">
              <a16:creationId xmlns:a16="http://schemas.microsoft.com/office/drawing/2014/main" id="{23B4BCAD-2BFE-4E41-B599-D82FE7BB83C0}"/>
            </a:ext>
          </a:extLst>
        </xdr:cNvPr>
        <xdr:cNvSpPr txBox="1"/>
      </xdr:nvSpPr>
      <xdr:spPr>
        <a:xfrm>
          <a:off x="1648469" y="1304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29735</xdr:rowOff>
    </xdr:from>
    <xdr:ext cx="405111" cy="259045"/>
    <xdr:sp macro="" textlink="">
      <xdr:nvSpPr>
        <xdr:cNvPr id="320" name="n_4mainValue【福祉施設】&#10;有形固定資産減価償却率">
          <a:extLst>
            <a:ext uri="{FF2B5EF4-FFF2-40B4-BE49-F238E27FC236}">
              <a16:creationId xmlns:a16="http://schemas.microsoft.com/office/drawing/2014/main" id="{8E9EEA43-11A9-417E-9F28-72A6E870C1B5}"/>
            </a:ext>
          </a:extLst>
        </xdr:cNvPr>
        <xdr:cNvSpPr txBox="1"/>
      </xdr:nvSpPr>
      <xdr:spPr>
        <a:xfrm>
          <a:off x="848369" y="1299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D4B7BFD-52E7-4229-843D-52FFD396F6B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5AA386C-025A-4CAE-962B-5C10BE12CCFC}"/>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4D7E4D2-EA60-40D2-8D9A-A972BAFE16B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29C90E2-DD1D-4326-A17D-8FED6EFC50E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B679EC3-3815-475F-9412-6EC342568D09}"/>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B8A5C52-2389-4C0A-A134-4DCC3B32684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CC511BE-6160-4EDC-A818-BC717C568FB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094313E-FF92-45FC-9C56-F3A2E3BC48DC}"/>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CD93E56-C365-412A-B490-BF7135FFC54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4EE3CF3-446B-4C95-BCB2-591993783306}"/>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60B3EB90-35E5-4DB4-A53A-29540E2AA2C9}"/>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66EF289A-314F-41A0-AF65-3DA93D61579B}"/>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D3EBF847-1C98-4870-B5B9-EBA7FDF9E7DD}"/>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EF932E3F-13EC-4324-B806-AE44A34BA9AD}"/>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934EE82B-C8BC-4AF9-97E9-115D69ACD124}"/>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6BB12A1B-9497-4333-A8F5-9AFFF1FAC8D3}"/>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51A2D467-EB9B-43D4-B7A4-D4E07289829B}"/>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7857C145-9A42-4E48-A7C7-34D91BB811C2}"/>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8FD9AE31-4345-4C28-9FAC-12D23748F1C5}"/>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8D18AB2D-5B92-413E-AFF1-38094F544000}"/>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AC05113-4B07-42AE-947E-E6266BA2A9B1}"/>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7B77186-5F44-4720-BAFE-EF4B49F58D8E}"/>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CBFD605-91FF-49BD-9570-62029F9FA00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89D2C1DF-4AA6-4369-99DF-37538E22F8E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3D2D1EE-765E-4165-8E8D-E5DDF7DBE73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723ADB7D-01A9-45B8-B491-B54AE9586A4A}"/>
            </a:ext>
          </a:extLst>
        </xdr:cNvPr>
        <xdr:cNvCxnSpPr/>
      </xdr:nvCxnSpPr>
      <xdr:spPr>
        <a:xfrm flipV="1">
          <a:off x="9429115" y="12685486"/>
          <a:ext cx="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FCAC62EA-71D8-4CC3-AE5C-1E63AC38CA7B}"/>
            </a:ext>
          </a:extLst>
        </xdr:cNvPr>
        <xdr:cNvSpPr txBox="1"/>
      </xdr:nvSpPr>
      <xdr:spPr>
        <a:xfrm>
          <a:off x="9467850" y="14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4E9C2DAF-97DB-45C4-BBB3-38C4345A95BD}"/>
            </a:ext>
          </a:extLst>
        </xdr:cNvPr>
        <xdr:cNvCxnSpPr/>
      </xdr:nvCxnSpPr>
      <xdr:spPr>
        <a:xfrm>
          <a:off x="9363075" y="140198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A11FDB14-F61B-481F-B18D-8ADB5ED09A5E}"/>
            </a:ext>
          </a:extLst>
        </xdr:cNvPr>
        <xdr:cNvSpPr txBox="1"/>
      </xdr:nvSpPr>
      <xdr:spPr>
        <a:xfrm>
          <a:off x="9467850" y="1247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7DFBBFAF-10B7-41BB-A757-ADBC211AD108}"/>
            </a:ext>
          </a:extLst>
        </xdr:cNvPr>
        <xdr:cNvCxnSpPr/>
      </xdr:nvCxnSpPr>
      <xdr:spPr>
        <a:xfrm>
          <a:off x="9363075" y="126854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0A2CB2F6-E151-4A85-A106-0A0A9A9507FF}"/>
            </a:ext>
          </a:extLst>
        </xdr:cNvPr>
        <xdr:cNvSpPr txBox="1"/>
      </xdr:nvSpPr>
      <xdr:spPr>
        <a:xfrm>
          <a:off x="9467850" y="1347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64D7BA83-F83D-4253-BF43-9E633BF22402}"/>
            </a:ext>
          </a:extLst>
        </xdr:cNvPr>
        <xdr:cNvSpPr/>
      </xdr:nvSpPr>
      <xdr:spPr>
        <a:xfrm>
          <a:off x="9401175" y="135046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1678E5FE-8173-413D-AE5C-B0DF08A59059}"/>
            </a:ext>
          </a:extLst>
        </xdr:cNvPr>
        <xdr:cNvSpPr/>
      </xdr:nvSpPr>
      <xdr:spPr>
        <a:xfrm>
          <a:off x="8639175" y="135186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47E699D3-BD7C-4F8F-BB8D-5D9E00097EC9}"/>
            </a:ext>
          </a:extLst>
        </xdr:cNvPr>
        <xdr:cNvSpPr/>
      </xdr:nvSpPr>
      <xdr:spPr>
        <a:xfrm>
          <a:off x="7839075" y="13526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E620E890-4565-4E8A-9CBD-F18D470CB97B}"/>
            </a:ext>
          </a:extLst>
        </xdr:cNvPr>
        <xdr:cNvSpPr/>
      </xdr:nvSpPr>
      <xdr:spPr>
        <a:xfrm>
          <a:off x="7029450" y="13526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3DD5A17B-5806-4998-812C-E17A33B4AC8A}"/>
            </a:ext>
          </a:extLst>
        </xdr:cNvPr>
        <xdr:cNvSpPr/>
      </xdr:nvSpPr>
      <xdr:spPr>
        <a:xfrm>
          <a:off x="6238875" y="13534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E3FFACA-9FF6-4641-9DE9-05C710B9C124}"/>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A929905-7290-43D9-B406-BAE050E7925B}"/>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9550A8C-3F32-4065-8C5B-D32224CA8BA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087086F-B33B-48F5-89CB-424261947BB5}"/>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0214B11-2C4F-4F84-943C-31809A921F6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44450</xdr:rowOff>
    </xdr:from>
    <xdr:to>
      <xdr:col>55</xdr:col>
      <xdr:colOff>50800</xdr:colOff>
      <xdr:row>79</xdr:row>
      <xdr:rowOff>146050</xdr:rowOff>
    </xdr:to>
    <xdr:sp macro="" textlink="">
      <xdr:nvSpPr>
        <xdr:cNvPr id="362" name="楕円 361">
          <a:extLst>
            <a:ext uri="{FF2B5EF4-FFF2-40B4-BE49-F238E27FC236}">
              <a16:creationId xmlns:a16="http://schemas.microsoft.com/office/drawing/2014/main" id="{AEFCAD31-26A3-48F4-BFE2-A7ECD8AEFD5F}"/>
            </a:ext>
          </a:extLst>
        </xdr:cNvPr>
        <xdr:cNvSpPr/>
      </xdr:nvSpPr>
      <xdr:spPr>
        <a:xfrm>
          <a:off x="9401175" y="128492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67327</xdr:rowOff>
    </xdr:from>
    <xdr:ext cx="469744" cy="259045"/>
    <xdr:sp macro="" textlink="">
      <xdr:nvSpPr>
        <xdr:cNvPr id="363" name="【福祉施設】&#10;一人当たり面積該当値テキスト">
          <a:extLst>
            <a:ext uri="{FF2B5EF4-FFF2-40B4-BE49-F238E27FC236}">
              <a16:creationId xmlns:a16="http://schemas.microsoft.com/office/drawing/2014/main" id="{0CA79AA4-2DC3-4A1A-9A18-E3E6533EA8FB}"/>
            </a:ext>
          </a:extLst>
        </xdr:cNvPr>
        <xdr:cNvSpPr txBox="1"/>
      </xdr:nvSpPr>
      <xdr:spPr>
        <a:xfrm>
          <a:off x="9467850"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55336</xdr:rowOff>
    </xdr:from>
    <xdr:to>
      <xdr:col>50</xdr:col>
      <xdr:colOff>165100</xdr:colOff>
      <xdr:row>79</xdr:row>
      <xdr:rowOff>156936</xdr:rowOff>
    </xdr:to>
    <xdr:sp macro="" textlink="">
      <xdr:nvSpPr>
        <xdr:cNvPr id="364" name="楕円 363">
          <a:extLst>
            <a:ext uri="{FF2B5EF4-FFF2-40B4-BE49-F238E27FC236}">
              <a16:creationId xmlns:a16="http://schemas.microsoft.com/office/drawing/2014/main" id="{5E32C1F2-C7C7-4531-8B3D-0E8B0566D3E3}"/>
            </a:ext>
          </a:extLst>
        </xdr:cNvPr>
        <xdr:cNvSpPr/>
      </xdr:nvSpPr>
      <xdr:spPr>
        <a:xfrm>
          <a:off x="8639175" y="128569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95250</xdr:rowOff>
    </xdr:from>
    <xdr:to>
      <xdr:col>55</xdr:col>
      <xdr:colOff>0</xdr:colOff>
      <xdr:row>79</xdr:row>
      <xdr:rowOff>106136</xdr:rowOff>
    </xdr:to>
    <xdr:cxnSp macro="">
      <xdr:nvCxnSpPr>
        <xdr:cNvPr id="365" name="直線コネクタ 364">
          <a:extLst>
            <a:ext uri="{FF2B5EF4-FFF2-40B4-BE49-F238E27FC236}">
              <a16:creationId xmlns:a16="http://schemas.microsoft.com/office/drawing/2014/main" id="{235EC833-6C31-4452-A9E5-14563098E530}"/>
            </a:ext>
          </a:extLst>
        </xdr:cNvPr>
        <xdr:cNvCxnSpPr/>
      </xdr:nvCxnSpPr>
      <xdr:spPr>
        <a:xfrm flipV="1">
          <a:off x="8686800" y="12896850"/>
          <a:ext cx="74295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109764</xdr:rowOff>
    </xdr:from>
    <xdr:to>
      <xdr:col>46</xdr:col>
      <xdr:colOff>38100</xdr:colOff>
      <xdr:row>80</xdr:row>
      <xdr:rowOff>39914</xdr:rowOff>
    </xdr:to>
    <xdr:sp macro="" textlink="">
      <xdr:nvSpPr>
        <xdr:cNvPr id="366" name="楕円 365">
          <a:extLst>
            <a:ext uri="{FF2B5EF4-FFF2-40B4-BE49-F238E27FC236}">
              <a16:creationId xmlns:a16="http://schemas.microsoft.com/office/drawing/2014/main" id="{36BB3A7B-6476-48E8-95F9-A36D2EE6EE73}"/>
            </a:ext>
          </a:extLst>
        </xdr:cNvPr>
        <xdr:cNvSpPr/>
      </xdr:nvSpPr>
      <xdr:spPr>
        <a:xfrm>
          <a:off x="7839075" y="12908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106136</xdr:rowOff>
    </xdr:from>
    <xdr:to>
      <xdr:col>50</xdr:col>
      <xdr:colOff>114300</xdr:colOff>
      <xdr:row>79</xdr:row>
      <xdr:rowOff>160564</xdr:rowOff>
    </xdr:to>
    <xdr:cxnSp macro="">
      <xdr:nvCxnSpPr>
        <xdr:cNvPr id="367" name="直線コネクタ 366">
          <a:extLst>
            <a:ext uri="{FF2B5EF4-FFF2-40B4-BE49-F238E27FC236}">
              <a16:creationId xmlns:a16="http://schemas.microsoft.com/office/drawing/2014/main" id="{0678A027-5E4F-4338-8D53-472CB14C6739}"/>
            </a:ext>
          </a:extLst>
        </xdr:cNvPr>
        <xdr:cNvCxnSpPr/>
      </xdr:nvCxnSpPr>
      <xdr:spPr>
        <a:xfrm flipV="1">
          <a:off x="7886700" y="12904561"/>
          <a:ext cx="800100" cy="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77107</xdr:rowOff>
    </xdr:from>
    <xdr:to>
      <xdr:col>41</xdr:col>
      <xdr:colOff>101600</xdr:colOff>
      <xdr:row>80</xdr:row>
      <xdr:rowOff>7257</xdr:rowOff>
    </xdr:to>
    <xdr:sp macro="" textlink="">
      <xdr:nvSpPr>
        <xdr:cNvPr id="368" name="楕円 367">
          <a:extLst>
            <a:ext uri="{FF2B5EF4-FFF2-40B4-BE49-F238E27FC236}">
              <a16:creationId xmlns:a16="http://schemas.microsoft.com/office/drawing/2014/main" id="{FDA63605-58A0-4B0F-902A-5334A97CE228}"/>
            </a:ext>
          </a:extLst>
        </xdr:cNvPr>
        <xdr:cNvSpPr/>
      </xdr:nvSpPr>
      <xdr:spPr>
        <a:xfrm>
          <a:off x="7029450" y="12878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127907</xdr:rowOff>
    </xdr:from>
    <xdr:to>
      <xdr:col>45</xdr:col>
      <xdr:colOff>177800</xdr:colOff>
      <xdr:row>79</xdr:row>
      <xdr:rowOff>160564</xdr:rowOff>
    </xdr:to>
    <xdr:cxnSp macro="">
      <xdr:nvCxnSpPr>
        <xdr:cNvPr id="369" name="直線コネクタ 368">
          <a:extLst>
            <a:ext uri="{FF2B5EF4-FFF2-40B4-BE49-F238E27FC236}">
              <a16:creationId xmlns:a16="http://schemas.microsoft.com/office/drawing/2014/main" id="{20210177-9477-4FA9-872A-6D1E0F164ED3}"/>
            </a:ext>
          </a:extLst>
        </xdr:cNvPr>
        <xdr:cNvCxnSpPr/>
      </xdr:nvCxnSpPr>
      <xdr:spPr>
        <a:xfrm>
          <a:off x="7077075" y="12926332"/>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87993</xdr:rowOff>
    </xdr:from>
    <xdr:to>
      <xdr:col>36</xdr:col>
      <xdr:colOff>165100</xdr:colOff>
      <xdr:row>80</xdr:row>
      <xdr:rowOff>18143</xdr:rowOff>
    </xdr:to>
    <xdr:sp macro="" textlink="">
      <xdr:nvSpPr>
        <xdr:cNvPr id="370" name="楕円 369">
          <a:extLst>
            <a:ext uri="{FF2B5EF4-FFF2-40B4-BE49-F238E27FC236}">
              <a16:creationId xmlns:a16="http://schemas.microsoft.com/office/drawing/2014/main" id="{155F8C67-55DB-498D-8D5D-239CBD99B9DB}"/>
            </a:ext>
          </a:extLst>
        </xdr:cNvPr>
        <xdr:cNvSpPr/>
      </xdr:nvSpPr>
      <xdr:spPr>
        <a:xfrm>
          <a:off x="6238875" y="128864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127907</xdr:rowOff>
    </xdr:from>
    <xdr:to>
      <xdr:col>41</xdr:col>
      <xdr:colOff>50800</xdr:colOff>
      <xdr:row>79</xdr:row>
      <xdr:rowOff>138793</xdr:rowOff>
    </xdr:to>
    <xdr:cxnSp macro="">
      <xdr:nvCxnSpPr>
        <xdr:cNvPr id="371" name="直線コネクタ 370">
          <a:extLst>
            <a:ext uri="{FF2B5EF4-FFF2-40B4-BE49-F238E27FC236}">
              <a16:creationId xmlns:a16="http://schemas.microsoft.com/office/drawing/2014/main" id="{384004FD-E0A4-49A2-A008-A55062E2C643}"/>
            </a:ext>
          </a:extLst>
        </xdr:cNvPr>
        <xdr:cNvCxnSpPr/>
      </xdr:nvCxnSpPr>
      <xdr:spPr>
        <a:xfrm flipV="1">
          <a:off x="6286500" y="12926332"/>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9B0A1C82-B198-43BF-B060-14BF2BCAF441}"/>
            </a:ext>
          </a:extLst>
        </xdr:cNvPr>
        <xdr:cNvSpPr txBox="1"/>
      </xdr:nvSpPr>
      <xdr:spPr>
        <a:xfrm>
          <a:off x="8458277" y="136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60996B86-84FA-439E-ACDF-69D71632497B}"/>
            </a:ext>
          </a:extLst>
        </xdr:cNvPr>
        <xdr:cNvSpPr txBox="1"/>
      </xdr:nvSpPr>
      <xdr:spPr>
        <a:xfrm>
          <a:off x="7677227" y="136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C9C318BC-9435-480F-8E6E-F0DCE4F52888}"/>
            </a:ext>
          </a:extLst>
        </xdr:cNvPr>
        <xdr:cNvSpPr txBox="1"/>
      </xdr:nvSpPr>
      <xdr:spPr>
        <a:xfrm>
          <a:off x="6867602" y="136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1B1DEECA-6297-4171-8909-A43AC7EF40BC}"/>
            </a:ext>
          </a:extLst>
        </xdr:cNvPr>
        <xdr:cNvSpPr txBox="1"/>
      </xdr:nvSpPr>
      <xdr:spPr>
        <a:xfrm>
          <a:off x="6067502" y="136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2013</xdr:rowOff>
    </xdr:from>
    <xdr:ext cx="469744" cy="259045"/>
    <xdr:sp macro="" textlink="">
      <xdr:nvSpPr>
        <xdr:cNvPr id="376" name="n_1mainValue【福祉施設】&#10;一人当たり面積">
          <a:extLst>
            <a:ext uri="{FF2B5EF4-FFF2-40B4-BE49-F238E27FC236}">
              <a16:creationId xmlns:a16="http://schemas.microsoft.com/office/drawing/2014/main" id="{A5E64707-DF50-446C-BBC6-553C0B517463}"/>
            </a:ext>
          </a:extLst>
        </xdr:cNvPr>
        <xdr:cNvSpPr txBox="1"/>
      </xdr:nvSpPr>
      <xdr:spPr>
        <a:xfrm>
          <a:off x="8458277" y="126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56441</xdr:rowOff>
    </xdr:from>
    <xdr:ext cx="469744" cy="259045"/>
    <xdr:sp macro="" textlink="">
      <xdr:nvSpPr>
        <xdr:cNvPr id="377" name="n_2mainValue【福祉施設】&#10;一人当たり面積">
          <a:extLst>
            <a:ext uri="{FF2B5EF4-FFF2-40B4-BE49-F238E27FC236}">
              <a16:creationId xmlns:a16="http://schemas.microsoft.com/office/drawing/2014/main" id="{B7E0345B-1DD2-4C09-A179-A6D1A060739B}"/>
            </a:ext>
          </a:extLst>
        </xdr:cNvPr>
        <xdr:cNvSpPr txBox="1"/>
      </xdr:nvSpPr>
      <xdr:spPr>
        <a:xfrm>
          <a:off x="7677227" y="126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23784</xdr:rowOff>
    </xdr:from>
    <xdr:ext cx="469744" cy="259045"/>
    <xdr:sp macro="" textlink="">
      <xdr:nvSpPr>
        <xdr:cNvPr id="378" name="n_3mainValue【福祉施設】&#10;一人当たり面積">
          <a:extLst>
            <a:ext uri="{FF2B5EF4-FFF2-40B4-BE49-F238E27FC236}">
              <a16:creationId xmlns:a16="http://schemas.microsoft.com/office/drawing/2014/main" id="{0AC8EF4A-B79F-4D08-965A-4E057043B355}"/>
            </a:ext>
          </a:extLst>
        </xdr:cNvPr>
        <xdr:cNvSpPr txBox="1"/>
      </xdr:nvSpPr>
      <xdr:spPr>
        <a:xfrm>
          <a:off x="6867602" y="1266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34670</xdr:rowOff>
    </xdr:from>
    <xdr:ext cx="469744" cy="259045"/>
    <xdr:sp macro="" textlink="">
      <xdr:nvSpPr>
        <xdr:cNvPr id="379" name="n_4mainValue【福祉施設】&#10;一人当たり面積">
          <a:extLst>
            <a:ext uri="{FF2B5EF4-FFF2-40B4-BE49-F238E27FC236}">
              <a16:creationId xmlns:a16="http://schemas.microsoft.com/office/drawing/2014/main" id="{F3715544-A9A6-4CAD-B3FF-0C8093CDFDF3}"/>
            </a:ext>
          </a:extLst>
        </xdr:cNvPr>
        <xdr:cNvSpPr txBox="1"/>
      </xdr:nvSpPr>
      <xdr:spPr>
        <a:xfrm>
          <a:off x="6067502" y="126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790D2EE-535C-44D1-A779-DFB21A27C99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03D00C3-E7CA-4E26-8A7C-BD51E8471046}"/>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A6B1DBE-8224-411A-AA93-9002FBF84111}"/>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34A5DBA-D11B-4257-9C9D-B47D27F5655B}"/>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F87744F-0FBA-4711-BAF5-916204C3B12B}"/>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133D9A9-C19E-484E-85FF-C53B406FF79A}"/>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3AE0113-1D87-4266-A8DE-5BA14157C27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96E8B52-E0A9-4F98-AFF8-3F6EEE9FA8B8}"/>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5444A0C-3D1C-48EC-AB84-3E5FA55B34DB}"/>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96FCC85F-A8A0-470A-A429-EC197485ECD7}"/>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D7E7057B-B533-4227-B4E7-97558C1CAA3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4FC3A727-7AB9-466F-9AA2-B8B50C48900D}"/>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79A8B24-B8F8-425D-B886-EDE24C5A8C0B}"/>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DF0821B2-2EE3-4869-BBFD-0B49FD493F6B}"/>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DABCA305-20D6-434F-9768-60D6C558DB4C}"/>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642FF63C-0537-42F8-BA71-61CB4B13FB85}"/>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C8B67C2D-819D-443D-9959-E7E6C4148374}"/>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80E13BAA-324E-4E58-91F4-6466CB9B6F95}"/>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7CDC4B81-8E3A-4F37-B02E-24A79446A19C}"/>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64E0421-D1F6-4756-B5D9-3046581FD27E}"/>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699E1BDB-C243-415A-9AEB-A9F49F6DE7D1}"/>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F403542-7CC5-42B0-B1E1-A46B89D32FE2}"/>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715DA80B-EE1A-461B-8361-DE5965D6C329}"/>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2F313DC-9033-46FD-9DA5-9957B6F291B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A1DA569F-3872-4795-9643-4093AADABFB8}"/>
            </a:ext>
          </a:extLst>
        </xdr:cNvPr>
        <xdr:cNvCxnSpPr/>
      </xdr:nvCxnSpPr>
      <xdr:spPr>
        <a:xfrm flipV="1">
          <a:off x="4180840" y="162877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6B6C9E5-B52D-40B9-AB1B-65419F8E8C4A}"/>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A35BF5DD-2261-4987-B209-450A02BCE988}"/>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7D86F03-0793-4E38-B855-8324D07A592D}"/>
            </a:ext>
          </a:extLst>
        </xdr:cNvPr>
        <xdr:cNvSpPr txBox="1"/>
      </xdr:nvSpPr>
      <xdr:spPr>
        <a:xfrm>
          <a:off x="4219575" y="1606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B1AEE1F4-32D5-4283-B4FA-33056C96C905}"/>
            </a:ext>
          </a:extLst>
        </xdr:cNvPr>
        <xdr:cNvCxnSpPr/>
      </xdr:nvCxnSpPr>
      <xdr:spPr>
        <a:xfrm>
          <a:off x="4105275"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F43F85E-133F-4B85-A3B9-78632A6D33DB}"/>
            </a:ext>
          </a:extLst>
        </xdr:cNvPr>
        <xdr:cNvSpPr txBox="1"/>
      </xdr:nvSpPr>
      <xdr:spPr>
        <a:xfrm>
          <a:off x="4219575" y="1666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A666DA5-588F-4050-B624-E97045185A8F}"/>
            </a:ext>
          </a:extLst>
        </xdr:cNvPr>
        <xdr:cNvSpPr/>
      </xdr:nvSpPr>
      <xdr:spPr>
        <a:xfrm>
          <a:off x="4124325" y="16812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2F9C4A2-FED0-4FEE-A700-F20D7A81530C}"/>
            </a:ext>
          </a:extLst>
        </xdr:cNvPr>
        <xdr:cNvSpPr/>
      </xdr:nvSpPr>
      <xdr:spPr>
        <a:xfrm>
          <a:off x="3381375" y="16830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9FE276AE-DE25-4DD4-985A-3A8A1C10DA81}"/>
            </a:ext>
          </a:extLst>
        </xdr:cNvPr>
        <xdr:cNvSpPr/>
      </xdr:nvSpPr>
      <xdr:spPr>
        <a:xfrm>
          <a:off x="2571750" y="1682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BCA33283-B5E7-42A1-BCAE-75C29F8E6C31}"/>
            </a:ext>
          </a:extLst>
        </xdr:cNvPr>
        <xdr:cNvSpPr/>
      </xdr:nvSpPr>
      <xdr:spPr>
        <a:xfrm>
          <a:off x="1781175" y="16800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B3593DFA-472C-4195-A758-E4F59679F647}"/>
            </a:ext>
          </a:extLst>
        </xdr:cNvPr>
        <xdr:cNvSpPr/>
      </xdr:nvSpPr>
      <xdr:spPr>
        <a:xfrm>
          <a:off x="981075" y="16850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5F74FB7-0879-4CDA-A5C9-FD72D2D85B7A}"/>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3AC8FCC-F62B-4182-AC81-2615CBCB45DB}"/>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2669113-0F73-4A56-B7E0-F8E00E832118}"/>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5B98CDC-3E43-4663-968F-86480C84900C}"/>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292B925-0F58-4661-AD0F-C89A05DA376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59689</xdr:rowOff>
    </xdr:from>
    <xdr:to>
      <xdr:col>24</xdr:col>
      <xdr:colOff>114300</xdr:colOff>
      <xdr:row>108</xdr:row>
      <xdr:rowOff>161289</xdr:rowOff>
    </xdr:to>
    <xdr:sp macro="" textlink="">
      <xdr:nvSpPr>
        <xdr:cNvPr id="420" name="楕円 419">
          <a:extLst>
            <a:ext uri="{FF2B5EF4-FFF2-40B4-BE49-F238E27FC236}">
              <a16:creationId xmlns:a16="http://schemas.microsoft.com/office/drawing/2014/main" id="{AEBD2352-ED0B-4FC3-AED0-9256FAB78710}"/>
            </a:ext>
          </a:extLst>
        </xdr:cNvPr>
        <xdr:cNvSpPr/>
      </xdr:nvSpPr>
      <xdr:spPr>
        <a:xfrm>
          <a:off x="4124325" y="17719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146066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EF67CF0-D8EE-4EC0-93A9-A78841FA49D3}"/>
            </a:ext>
          </a:extLst>
        </xdr:cNvPr>
        <xdr:cNvSpPr txBox="1"/>
      </xdr:nvSpPr>
      <xdr:spPr>
        <a:xfrm>
          <a:off x="4219575"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42545</xdr:rowOff>
    </xdr:from>
    <xdr:to>
      <xdr:col>20</xdr:col>
      <xdr:colOff>38100</xdr:colOff>
      <xdr:row>108</xdr:row>
      <xdr:rowOff>144145</xdr:rowOff>
    </xdr:to>
    <xdr:sp macro="" textlink="">
      <xdr:nvSpPr>
        <xdr:cNvPr id="422" name="楕円 421">
          <a:extLst>
            <a:ext uri="{FF2B5EF4-FFF2-40B4-BE49-F238E27FC236}">
              <a16:creationId xmlns:a16="http://schemas.microsoft.com/office/drawing/2014/main" id="{B037FD67-D90F-414A-B275-55F9375256D3}"/>
            </a:ext>
          </a:extLst>
        </xdr:cNvPr>
        <xdr:cNvSpPr/>
      </xdr:nvSpPr>
      <xdr:spPr>
        <a:xfrm>
          <a:off x="3381375" y="17705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93345</xdr:rowOff>
    </xdr:from>
    <xdr:to>
      <xdr:col>24</xdr:col>
      <xdr:colOff>63500</xdr:colOff>
      <xdr:row>108</xdr:row>
      <xdr:rowOff>110489</xdr:rowOff>
    </xdr:to>
    <xdr:cxnSp macro="">
      <xdr:nvCxnSpPr>
        <xdr:cNvPr id="423" name="直線コネクタ 422">
          <a:extLst>
            <a:ext uri="{FF2B5EF4-FFF2-40B4-BE49-F238E27FC236}">
              <a16:creationId xmlns:a16="http://schemas.microsoft.com/office/drawing/2014/main" id="{3A9E6A83-2EC4-4B7D-A7B4-914030E46824}"/>
            </a:ext>
          </a:extLst>
        </xdr:cNvPr>
        <xdr:cNvCxnSpPr/>
      </xdr:nvCxnSpPr>
      <xdr:spPr>
        <a:xfrm>
          <a:off x="3429000" y="17752695"/>
          <a:ext cx="75247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24" name="楕円 423">
          <a:extLst>
            <a:ext uri="{FF2B5EF4-FFF2-40B4-BE49-F238E27FC236}">
              <a16:creationId xmlns:a16="http://schemas.microsoft.com/office/drawing/2014/main" id="{D36879F3-B4E0-4B03-8040-CD0E9087772D}"/>
            </a:ext>
          </a:extLst>
        </xdr:cNvPr>
        <xdr:cNvSpPr/>
      </xdr:nvSpPr>
      <xdr:spPr>
        <a:xfrm>
          <a:off x="2571750" y="1768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93345</xdr:rowOff>
    </xdr:to>
    <xdr:cxnSp macro="">
      <xdr:nvCxnSpPr>
        <xdr:cNvPr id="425" name="直線コネクタ 424">
          <a:extLst>
            <a:ext uri="{FF2B5EF4-FFF2-40B4-BE49-F238E27FC236}">
              <a16:creationId xmlns:a16="http://schemas.microsoft.com/office/drawing/2014/main" id="{D9CB82D3-A0BC-413F-AA80-153E6AD5CACF}"/>
            </a:ext>
          </a:extLst>
        </xdr:cNvPr>
        <xdr:cNvCxnSpPr/>
      </xdr:nvCxnSpPr>
      <xdr:spPr>
        <a:xfrm>
          <a:off x="2619375" y="17735550"/>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10161</xdr:rowOff>
    </xdr:from>
    <xdr:to>
      <xdr:col>10</xdr:col>
      <xdr:colOff>165100</xdr:colOff>
      <xdr:row>108</xdr:row>
      <xdr:rowOff>111761</xdr:rowOff>
    </xdr:to>
    <xdr:sp macro="" textlink="">
      <xdr:nvSpPr>
        <xdr:cNvPr id="426" name="楕円 425">
          <a:extLst>
            <a:ext uri="{FF2B5EF4-FFF2-40B4-BE49-F238E27FC236}">
              <a16:creationId xmlns:a16="http://schemas.microsoft.com/office/drawing/2014/main" id="{FA6486D4-2267-4DBE-A3C8-F02DDAA9244C}"/>
            </a:ext>
          </a:extLst>
        </xdr:cNvPr>
        <xdr:cNvSpPr/>
      </xdr:nvSpPr>
      <xdr:spPr>
        <a:xfrm>
          <a:off x="1781175" y="17666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60961</xdr:rowOff>
    </xdr:from>
    <xdr:to>
      <xdr:col>15</xdr:col>
      <xdr:colOff>50800</xdr:colOff>
      <xdr:row>108</xdr:row>
      <xdr:rowOff>76200</xdr:rowOff>
    </xdr:to>
    <xdr:cxnSp macro="">
      <xdr:nvCxnSpPr>
        <xdr:cNvPr id="427" name="直線コネクタ 426">
          <a:extLst>
            <a:ext uri="{FF2B5EF4-FFF2-40B4-BE49-F238E27FC236}">
              <a16:creationId xmlns:a16="http://schemas.microsoft.com/office/drawing/2014/main" id="{62E3043C-7BED-4878-9E6A-FA94D86014E4}"/>
            </a:ext>
          </a:extLst>
        </xdr:cNvPr>
        <xdr:cNvCxnSpPr/>
      </xdr:nvCxnSpPr>
      <xdr:spPr>
        <a:xfrm>
          <a:off x="1828800" y="17723486"/>
          <a:ext cx="79057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164464</xdr:rowOff>
    </xdr:from>
    <xdr:to>
      <xdr:col>6</xdr:col>
      <xdr:colOff>38100</xdr:colOff>
      <xdr:row>108</xdr:row>
      <xdr:rowOff>94614</xdr:rowOff>
    </xdr:to>
    <xdr:sp macro="" textlink="">
      <xdr:nvSpPr>
        <xdr:cNvPr id="428" name="楕円 427">
          <a:extLst>
            <a:ext uri="{FF2B5EF4-FFF2-40B4-BE49-F238E27FC236}">
              <a16:creationId xmlns:a16="http://schemas.microsoft.com/office/drawing/2014/main" id="{FA511F96-07FC-4E91-9976-0445D0C988DA}"/>
            </a:ext>
          </a:extLst>
        </xdr:cNvPr>
        <xdr:cNvSpPr/>
      </xdr:nvSpPr>
      <xdr:spPr>
        <a:xfrm>
          <a:off x="981075" y="176491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43814</xdr:rowOff>
    </xdr:from>
    <xdr:to>
      <xdr:col>10</xdr:col>
      <xdr:colOff>114300</xdr:colOff>
      <xdr:row>108</xdr:row>
      <xdr:rowOff>60961</xdr:rowOff>
    </xdr:to>
    <xdr:cxnSp macro="">
      <xdr:nvCxnSpPr>
        <xdr:cNvPr id="429" name="直線コネクタ 428">
          <a:extLst>
            <a:ext uri="{FF2B5EF4-FFF2-40B4-BE49-F238E27FC236}">
              <a16:creationId xmlns:a16="http://schemas.microsoft.com/office/drawing/2014/main" id="{1DC9738F-D829-49BB-AA18-BC9D5FBD3A44}"/>
            </a:ext>
          </a:extLst>
        </xdr:cNvPr>
        <xdr:cNvCxnSpPr/>
      </xdr:nvCxnSpPr>
      <xdr:spPr>
        <a:xfrm>
          <a:off x="1028700" y="17706339"/>
          <a:ext cx="8001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9EAD4335-214C-42FF-A33A-677C0B7D1551}"/>
            </a:ext>
          </a:extLst>
        </xdr:cNvPr>
        <xdr:cNvSpPr txBox="1"/>
      </xdr:nvSpPr>
      <xdr:spPr>
        <a:xfrm>
          <a:off x="3239144"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EB0B28DD-75B8-4D04-8E2F-7D5916D2D698}"/>
            </a:ext>
          </a:extLst>
        </xdr:cNvPr>
        <xdr:cNvSpPr txBox="1"/>
      </xdr:nvSpPr>
      <xdr:spPr>
        <a:xfrm>
          <a:off x="24390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121C0293-4695-4378-B623-B6B83C438CA6}"/>
            </a:ext>
          </a:extLst>
        </xdr:cNvPr>
        <xdr:cNvSpPr txBox="1"/>
      </xdr:nvSpPr>
      <xdr:spPr>
        <a:xfrm>
          <a:off x="1648469" y="165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CEB4E6CE-E9C0-47C7-820C-D042ACB7A8F4}"/>
            </a:ext>
          </a:extLst>
        </xdr:cNvPr>
        <xdr:cNvSpPr txBox="1"/>
      </xdr:nvSpPr>
      <xdr:spPr>
        <a:xfrm>
          <a:off x="848369"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135272</xdr:rowOff>
    </xdr:from>
    <xdr:ext cx="405111" cy="259045"/>
    <xdr:sp macro="" textlink="">
      <xdr:nvSpPr>
        <xdr:cNvPr id="434" name="n_1mainValue【市民会館】&#10;有形固定資産減価償却率">
          <a:extLst>
            <a:ext uri="{FF2B5EF4-FFF2-40B4-BE49-F238E27FC236}">
              <a16:creationId xmlns:a16="http://schemas.microsoft.com/office/drawing/2014/main" id="{0B620733-7E2D-438D-B4F3-C63F5D82A4AC}"/>
            </a:ext>
          </a:extLst>
        </xdr:cNvPr>
        <xdr:cNvSpPr txBox="1"/>
      </xdr:nvSpPr>
      <xdr:spPr>
        <a:xfrm>
          <a:off x="32391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35" name="n_2mainValue【市民会館】&#10;有形固定資産減価償却率">
          <a:extLst>
            <a:ext uri="{FF2B5EF4-FFF2-40B4-BE49-F238E27FC236}">
              <a16:creationId xmlns:a16="http://schemas.microsoft.com/office/drawing/2014/main" id="{F98C9CC5-8259-4754-8F99-F19031524529}"/>
            </a:ext>
          </a:extLst>
        </xdr:cNvPr>
        <xdr:cNvSpPr txBox="1"/>
      </xdr:nvSpPr>
      <xdr:spPr>
        <a:xfrm>
          <a:off x="2439044" y="177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102888</xdr:rowOff>
    </xdr:from>
    <xdr:ext cx="405111" cy="259045"/>
    <xdr:sp macro="" textlink="">
      <xdr:nvSpPr>
        <xdr:cNvPr id="436" name="n_3mainValue【市民会館】&#10;有形固定資産減価償却率">
          <a:extLst>
            <a:ext uri="{FF2B5EF4-FFF2-40B4-BE49-F238E27FC236}">
              <a16:creationId xmlns:a16="http://schemas.microsoft.com/office/drawing/2014/main" id="{64E36204-EDA3-4CA2-8402-F428B834F6A4}"/>
            </a:ext>
          </a:extLst>
        </xdr:cNvPr>
        <xdr:cNvSpPr txBox="1"/>
      </xdr:nvSpPr>
      <xdr:spPr>
        <a:xfrm>
          <a:off x="1648469" y="1776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85741</xdr:rowOff>
    </xdr:from>
    <xdr:ext cx="405111" cy="259045"/>
    <xdr:sp macro="" textlink="">
      <xdr:nvSpPr>
        <xdr:cNvPr id="437" name="n_4mainValue【市民会館】&#10;有形固定資産減価償却率">
          <a:extLst>
            <a:ext uri="{FF2B5EF4-FFF2-40B4-BE49-F238E27FC236}">
              <a16:creationId xmlns:a16="http://schemas.microsoft.com/office/drawing/2014/main" id="{802CD157-C41E-420A-86BA-BBF2FB5458A2}"/>
            </a:ext>
          </a:extLst>
        </xdr:cNvPr>
        <xdr:cNvSpPr txBox="1"/>
      </xdr:nvSpPr>
      <xdr:spPr>
        <a:xfrm>
          <a:off x="848369"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13136D6-1598-4344-9488-79ABC1D80C3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99B2CA2-B540-494B-8F7D-51E29AD04A0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47BC53C6-6AD4-4881-9E4C-E86C70A1896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90C3BE0-46F7-4DC2-BF68-0FFCE239DD91}"/>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CF077A4-8FB5-426D-8ABC-18CCB9F351B3}"/>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6AE0833-6077-4290-AACC-7ED81C5AD9D4}"/>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864D836-146C-4AC0-BAA1-9C4F116B8A4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8B8D05F-76A2-4D6C-AD3C-24E821CA2B93}"/>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3BD77DC-5B71-44BB-98C8-EEBCBF40C2E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B0099FBE-0664-49A7-B4EA-DC42978D6FB2}"/>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853E702C-AA8F-4C8B-87A0-800EC5FE0F10}"/>
            </a:ext>
          </a:extLst>
        </xdr:cNvPr>
        <xdr:cNvCxnSpPr/>
      </xdr:nvCxnSpPr>
      <xdr:spPr>
        <a:xfrm>
          <a:off x="5953125" y="17621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EFB0A6D4-5405-434C-945B-DD52F2B6B9FE}"/>
            </a:ext>
          </a:extLst>
        </xdr:cNvPr>
        <xdr:cNvSpPr txBox="1"/>
      </xdr:nvSpPr>
      <xdr:spPr>
        <a:xfrm>
          <a:off x="5527221"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402A1340-85DF-4322-9700-DD8D81C90A00}"/>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2C75566C-FC46-4ED4-93B2-A0633389BFA6}"/>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FEFCE61E-0837-4BF7-8C93-5B88B4A28FBD}"/>
            </a:ext>
          </a:extLst>
        </xdr:cNvPr>
        <xdr:cNvCxnSpPr/>
      </xdr:nvCxnSpPr>
      <xdr:spPr>
        <a:xfrm>
          <a:off x="5953125" y="1647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8474185-4724-45FD-9289-D6EFF52D5FF4}"/>
            </a:ext>
          </a:extLst>
        </xdr:cNvPr>
        <xdr:cNvSpPr txBox="1"/>
      </xdr:nvSpPr>
      <xdr:spPr>
        <a:xfrm>
          <a:off x="5527221"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718585F4-F243-4A4D-B941-067074BA9351}"/>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FF9A09-5B87-40C4-A82C-B987C8ADB471}"/>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AA0CD706-7862-4CC2-A853-1DD7BD602CB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718208B0-0CC1-4FC4-B0B8-4D3F9179DA41}"/>
            </a:ext>
          </a:extLst>
        </xdr:cNvPr>
        <xdr:cNvCxnSpPr/>
      </xdr:nvCxnSpPr>
      <xdr:spPr>
        <a:xfrm flipV="1">
          <a:off x="9429115" y="16389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82171207-F23E-4BF8-B863-E58916EA2DE3}"/>
            </a:ext>
          </a:extLst>
        </xdr:cNvPr>
        <xdr:cNvSpPr txBox="1"/>
      </xdr:nvSpPr>
      <xdr:spPr>
        <a:xfrm>
          <a:off x="946785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4E61E490-D818-401C-B966-A8029C052872}"/>
            </a:ext>
          </a:extLst>
        </xdr:cNvPr>
        <xdr:cNvCxnSpPr/>
      </xdr:nvCxnSpPr>
      <xdr:spPr>
        <a:xfrm>
          <a:off x="9363075" y="17589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352E5CCB-300E-44BC-BEA0-4ABD90C2D35F}"/>
            </a:ext>
          </a:extLst>
        </xdr:cNvPr>
        <xdr:cNvSpPr txBox="1"/>
      </xdr:nvSpPr>
      <xdr:spPr>
        <a:xfrm>
          <a:off x="9467850" y="161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B3F9932F-A929-40EA-A473-CAF65C162556}"/>
            </a:ext>
          </a:extLst>
        </xdr:cNvPr>
        <xdr:cNvCxnSpPr/>
      </xdr:nvCxnSpPr>
      <xdr:spPr>
        <a:xfrm>
          <a:off x="9363075" y="16389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11F1D030-0A7A-46AB-B672-25AF8E6A36FB}"/>
            </a:ext>
          </a:extLst>
        </xdr:cNvPr>
        <xdr:cNvSpPr txBox="1"/>
      </xdr:nvSpPr>
      <xdr:spPr>
        <a:xfrm>
          <a:off x="9467850" y="16984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C8980DD4-604E-4D4E-8FE1-A97909760845}"/>
            </a:ext>
          </a:extLst>
        </xdr:cNvPr>
        <xdr:cNvSpPr/>
      </xdr:nvSpPr>
      <xdr:spPr>
        <a:xfrm>
          <a:off x="9401175" y="171329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9CD5C63C-B02A-4385-BA78-BDA552885B2A}"/>
            </a:ext>
          </a:extLst>
        </xdr:cNvPr>
        <xdr:cNvSpPr/>
      </xdr:nvSpPr>
      <xdr:spPr>
        <a:xfrm>
          <a:off x="8639175" y="17132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22459D97-C31A-47B7-9B1D-B127C4CC4602}"/>
            </a:ext>
          </a:extLst>
        </xdr:cNvPr>
        <xdr:cNvSpPr/>
      </xdr:nvSpPr>
      <xdr:spPr>
        <a:xfrm>
          <a:off x="7839075" y="17155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7486326F-B084-4E11-B989-8E5262418AA7}"/>
            </a:ext>
          </a:extLst>
        </xdr:cNvPr>
        <xdr:cNvSpPr/>
      </xdr:nvSpPr>
      <xdr:spPr>
        <a:xfrm>
          <a:off x="7029450" y="17155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6B66C799-EDC4-40CF-B702-1C7AF9F3B2C8}"/>
            </a:ext>
          </a:extLst>
        </xdr:cNvPr>
        <xdr:cNvSpPr/>
      </xdr:nvSpPr>
      <xdr:spPr>
        <a:xfrm>
          <a:off x="6238875" y="17164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3867413-7B0E-4DF5-835A-495E35788D2C}"/>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45534A1-1ADE-495E-90AE-F00296297F00}"/>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CC8F8B5-3D61-4B67-898E-A6C84472855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17CDFE7-D5DD-4F37-A8E6-471667E59306}"/>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0FBC676-9080-4FBB-985B-BD0F9AD1784A}"/>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3" name="楕円 472">
          <a:extLst>
            <a:ext uri="{FF2B5EF4-FFF2-40B4-BE49-F238E27FC236}">
              <a16:creationId xmlns:a16="http://schemas.microsoft.com/office/drawing/2014/main" id="{B8F9AAAE-E9D8-4575-ABC1-B50F9D66A3F6}"/>
            </a:ext>
          </a:extLst>
        </xdr:cNvPr>
        <xdr:cNvSpPr/>
      </xdr:nvSpPr>
      <xdr:spPr>
        <a:xfrm>
          <a:off x="9401175" y="173761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474" name="【市民会館】&#10;一人当たり面積該当値テキスト">
          <a:extLst>
            <a:ext uri="{FF2B5EF4-FFF2-40B4-BE49-F238E27FC236}">
              <a16:creationId xmlns:a16="http://schemas.microsoft.com/office/drawing/2014/main" id="{9C4CE83E-B3B3-408D-96B6-7C57569147D3}"/>
            </a:ext>
          </a:extLst>
        </xdr:cNvPr>
        <xdr:cNvSpPr txBox="1"/>
      </xdr:nvSpPr>
      <xdr:spPr>
        <a:xfrm>
          <a:off x="9467850"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75" name="楕円 474">
          <a:extLst>
            <a:ext uri="{FF2B5EF4-FFF2-40B4-BE49-F238E27FC236}">
              <a16:creationId xmlns:a16="http://schemas.microsoft.com/office/drawing/2014/main" id="{4425AB6F-30F8-4D54-81F6-60E11D49E317}"/>
            </a:ext>
          </a:extLst>
        </xdr:cNvPr>
        <xdr:cNvSpPr/>
      </xdr:nvSpPr>
      <xdr:spPr>
        <a:xfrm>
          <a:off x="8639175" y="17385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116205</xdr:rowOff>
    </xdr:to>
    <xdr:cxnSp macro="">
      <xdr:nvCxnSpPr>
        <xdr:cNvPr id="476" name="直線コネクタ 475">
          <a:extLst>
            <a:ext uri="{FF2B5EF4-FFF2-40B4-BE49-F238E27FC236}">
              <a16:creationId xmlns:a16="http://schemas.microsoft.com/office/drawing/2014/main" id="{A346CCA4-9906-4C68-8E81-D6DD96F2D6C7}"/>
            </a:ext>
          </a:extLst>
        </xdr:cNvPr>
        <xdr:cNvCxnSpPr/>
      </xdr:nvCxnSpPr>
      <xdr:spPr>
        <a:xfrm flipV="1">
          <a:off x="8686800" y="17423764"/>
          <a:ext cx="74295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7" name="楕円 476">
          <a:extLst>
            <a:ext uri="{FF2B5EF4-FFF2-40B4-BE49-F238E27FC236}">
              <a16:creationId xmlns:a16="http://schemas.microsoft.com/office/drawing/2014/main" id="{76AC88F8-1BF1-4D6A-A1F4-7F520D33DADC}"/>
            </a:ext>
          </a:extLst>
        </xdr:cNvPr>
        <xdr:cNvSpPr/>
      </xdr:nvSpPr>
      <xdr:spPr>
        <a:xfrm>
          <a:off x="7839075" y="17385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78" name="直線コネクタ 477">
          <a:extLst>
            <a:ext uri="{FF2B5EF4-FFF2-40B4-BE49-F238E27FC236}">
              <a16:creationId xmlns:a16="http://schemas.microsoft.com/office/drawing/2014/main" id="{AA13B6ED-B7ED-40F2-B64C-416B6A345270}"/>
            </a:ext>
          </a:extLst>
        </xdr:cNvPr>
        <xdr:cNvCxnSpPr/>
      </xdr:nvCxnSpPr>
      <xdr:spPr>
        <a:xfrm>
          <a:off x="7886700" y="174326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79" name="楕円 478">
          <a:extLst>
            <a:ext uri="{FF2B5EF4-FFF2-40B4-BE49-F238E27FC236}">
              <a16:creationId xmlns:a16="http://schemas.microsoft.com/office/drawing/2014/main" id="{07272BE6-F403-483B-9026-C284671593C9}"/>
            </a:ext>
          </a:extLst>
        </xdr:cNvPr>
        <xdr:cNvSpPr/>
      </xdr:nvSpPr>
      <xdr:spPr>
        <a:xfrm>
          <a:off x="7029450" y="17385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480" name="直線コネクタ 479">
          <a:extLst>
            <a:ext uri="{FF2B5EF4-FFF2-40B4-BE49-F238E27FC236}">
              <a16:creationId xmlns:a16="http://schemas.microsoft.com/office/drawing/2014/main" id="{ACB013D4-4CA2-40C9-BA0C-593D8A2F3273}"/>
            </a:ext>
          </a:extLst>
        </xdr:cNvPr>
        <xdr:cNvCxnSpPr/>
      </xdr:nvCxnSpPr>
      <xdr:spPr>
        <a:xfrm>
          <a:off x="7077075" y="174326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65405</xdr:rowOff>
    </xdr:from>
    <xdr:to>
      <xdr:col>36</xdr:col>
      <xdr:colOff>165100</xdr:colOff>
      <xdr:row>106</xdr:row>
      <xdr:rowOff>167005</xdr:rowOff>
    </xdr:to>
    <xdr:sp macro="" textlink="">
      <xdr:nvSpPr>
        <xdr:cNvPr id="481" name="楕円 480">
          <a:extLst>
            <a:ext uri="{FF2B5EF4-FFF2-40B4-BE49-F238E27FC236}">
              <a16:creationId xmlns:a16="http://schemas.microsoft.com/office/drawing/2014/main" id="{FC9EA122-DAA2-44C7-B3C5-A8DD2AA9E780}"/>
            </a:ext>
          </a:extLst>
        </xdr:cNvPr>
        <xdr:cNvSpPr/>
      </xdr:nvSpPr>
      <xdr:spPr>
        <a:xfrm>
          <a:off x="6238875" y="17385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116205</xdr:rowOff>
    </xdr:to>
    <xdr:cxnSp macro="">
      <xdr:nvCxnSpPr>
        <xdr:cNvPr id="482" name="直線コネクタ 481">
          <a:extLst>
            <a:ext uri="{FF2B5EF4-FFF2-40B4-BE49-F238E27FC236}">
              <a16:creationId xmlns:a16="http://schemas.microsoft.com/office/drawing/2014/main" id="{939360CB-035E-4E01-A49D-59AB6FBD9AB0}"/>
            </a:ext>
          </a:extLst>
        </xdr:cNvPr>
        <xdr:cNvCxnSpPr/>
      </xdr:nvCxnSpPr>
      <xdr:spPr>
        <a:xfrm>
          <a:off x="6286500" y="174326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3ADC2417-6E5B-4992-88E9-02196A6F4B21}"/>
            </a:ext>
          </a:extLst>
        </xdr:cNvPr>
        <xdr:cNvSpPr txBox="1"/>
      </xdr:nvSpPr>
      <xdr:spPr>
        <a:xfrm>
          <a:off x="8458277" y="169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6B6CDBE6-233F-45DD-8B1B-5320C23E1773}"/>
            </a:ext>
          </a:extLst>
        </xdr:cNvPr>
        <xdr:cNvSpPr txBox="1"/>
      </xdr:nvSpPr>
      <xdr:spPr>
        <a:xfrm>
          <a:off x="76772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4961618F-3341-417D-A8BC-B9FE5A6BDDE9}"/>
            </a:ext>
          </a:extLst>
        </xdr:cNvPr>
        <xdr:cNvSpPr txBox="1"/>
      </xdr:nvSpPr>
      <xdr:spPr>
        <a:xfrm>
          <a:off x="6867602"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3385D1B5-7960-410A-8A23-FCABE6A8AEE7}"/>
            </a:ext>
          </a:extLst>
        </xdr:cNvPr>
        <xdr:cNvSpPr txBox="1"/>
      </xdr:nvSpPr>
      <xdr:spPr>
        <a:xfrm>
          <a:off x="6067502"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7" name="n_1mainValue【市民会館】&#10;一人当たり面積">
          <a:extLst>
            <a:ext uri="{FF2B5EF4-FFF2-40B4-BE49-F238E27FC236}">
              <a16:creationId xmlns:a16="http://schemas.microsoft.com/office/drawing/2014/main" id="{DC31DFEC-9661-4E59-A48E-93E5CD39E29B}"/>
            </a:ext>
          </a:extLst>
        </xdr:cNvPr>
        <xdr:cNvSpPr txBox="1"/>
      </xdr:nvSpPr>
      <xdr:spPr>
        <a:xfrm>
          <a:off x="8458277" y="1747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88" name="n_2mainValue【市民会館】&#10;一人当たり面積">
          <a:extLst>
            <a:ext uri="{FF2B5EF4-FFF2-40B4-BE49-F238E27FC236}">
              <a16:creationId xmlns:a16="http://schemas.microsoft.com/office/drawing/2014/main" id="{45DD8629-847A-4E35-98B6-48BBD017106A}"/>
            </a:ext>
          </a:extLst>
        </xdr:cNvPr>
        <xdr:cNvSpPr txBox="1"/>
      </xdr:nvSpPr>
      <xdr:spPr>
        <a:xfrm>
          <a:off x="7677227" y="1747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macro="" textlink="">
      <xdr:nvSpPr>
        <xdr:cNvPr id="489" name="n_3mainValue【市民会館】&#10;一人当たり面積">
          <a:extLst>
            <a:ext uri="{FF2B5EF4-FFF2-40B4-BE49-F238E27FC236}">
              <a16:creationId xmlns:a16="http://schemas.microsoft.com/office/drawing/2014/main" id="{3FEA0E9A-5922-4B86-AF4C-4474AC3FF85B}"/>
            </a:ext>
          </a:extLst>
        </xdr:cNvPr>
        <xdr:cNvSpPr txBox="1"/>
      </xdr:nvSpPr>
      <xdr:spPr>
        <a:xfrm>
          <a:off x="6867602" y="1747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158132</xdr:rowOff>
    </xdr:from>
    <xdr:ext cx="469744" cy="259045"/>
    <xdr:sp macro="" textlink="">
      <xdr:nvSpPr>
        <xdr:cNvPr id="490" name="n_4mainValue【市民会館】&#10;一人当たり面積">
          <a:extLst>
            <a:ext uri="{FF2B5EF4-FFF2-40B4-BE49-F238E27FC236}">
              <a16:creationId xmlns:a16="http://schemas.microsoft.com/office/drawing/2014/main" id="{1412666C-EAC1-4C2D-8FC9-1429BAEB37BE}"/>
            </a:ext>
          </a:extLst>
        </xdr:cNvPr>
        <xdr:cNvSpPr txBox="1"/>
      </xdr:nvSpPr>
      <xdr:spPr>
        <a:xfrm>
          <a:off x="6067502" y="1747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8D80B037-5081-4FE1-9223-7AB8B2A852EB}"/>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F4AC106-D3AB-44C2-9E67-0153E562BC62}"/>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A1380F45-7706-40F1-8DFA-7ABEB3E8129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9CF6B803-918A-44CB-BB40-207C494FE2E3}"/>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F8B34A32-367F-4FDF-B2FA-6650120ADF78}"/>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A50DFF17-25D3-49FA-AF9C-33E5CCBD21CD}"/>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BC5C8FE2-1B4F-4919-AC7A-F3820F5E913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B65EA1E-A5B5-4CDA-A660-AEB3E240418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564972F-CA45-4B73-B8C8-362ADDA42F3B}"/>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4BC3E3CF-BA19-4F2B-B929-6C43000AB28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C52EF1A8-F71B-46C7-BF45-5E15850EC34A}"/>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D104D6F8-4CBA-4685-9722-60F0BA9B3631}"/>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EB4F4EDC-C58E-4C21-A15B-11AF7AB68094}"/>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8793EB4C-0DF2-4579-A0D7-D81AF62269B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7390A3A6-AE40-4D69-8D50-E054CB7203EF}"/>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C3097079-D308-40F3-8D11-8110575FAE3E}"/>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E5FFDDC3-7F3C-4B90-81CE-392AEAE1E2A3}"/>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753E77F2-3B21-4620-896D-5D6DAD40C331}"/>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9C56B0D7-21CB-4AB5-96D9-3786449DC19C}"/>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1CD49E97-C690-47E2-A3E6-CDB5FBE9628D}"/>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110E6756-3706-4201-BEFD-87CB4A2C132B}"/>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C41C430-9BA5-4D0B-8F3D-54360E9ADF16}"/>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523C8AEE-E1F7-406A-83A5-D76405B7FAB9}"/>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E3C1ECE4-A7DD-40A3-A590-108737F30EEF}"/>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B9098923-61D3-4671-8708-E152C8D6D372}"/>
            </a:ext>
          </a:extLst>
        </xdr:cNvPr>
        <xdr:cNvCxnSpPr/>
      </xdr:nvCxnSpPr>
      <xdr:spPr>
        <a:xfrm flipV="1">
          <a:off x="14696439" y="5359400"/>
          <a:ext cx="0" cy="138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B4372B2B-C2D4-4AFE-B2B8-906E44124956}"/>
            </a:ext>
          </a:extLst>
        </xdr:cNvPr>
        <xdr:cNvSpPr txBox="1"/>
      </xdr:nvSpPr>
      <xdr:spPr>
        <a:xfrm>
          <a:off x="14735175"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C828783B-6E55-40DB-8E86-170E11EB6ED7}"/>
            </a:ext>
          </a:extLst>
        </xdr:cNvPr>
        <xdr:cNvCxnSpPr/>
      </xdr:nvCxnSpPr>
      <xdr:spPr>
        <a:xfrm>
          <a:off x="14611350" y="6745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AFF7A82D-0C79-4E23-8035-40D2EA626C71}"/>
            </a:ext>
          </a:extLst>
        </xdr:cNvPr>
        <xdr:cNvSpPr txBox="1"/>
      </xdr:nvSpPr>
      <xdr:spPr>
        <a:xfrm>
          <a:off x="14735175" y="51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9672FE30-D94F-4674-A5E8-0C06C4F994AF}"/>
            </a:ext>
          </a:extLst>
        </xdr:cNvPr>
        <xdr:cNvCxnSpPr/>
      </xdr:nvCxnSpPr>
      <xdr:spPr>
        <a:xfrm>
          <a:off x="14611350" y="535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FB8264FC-B299-477A-AC6A-C4CE43C6EAD6}"/>
            </a:ext>
          </a:extLst>
        </xdr:cNvPr>
        <xdr:cNvSpPr txBox="1"/>
      </xdr:nvSpPr>
      <xdr:spPr>
        <a:xfrm>
          <a:off x="14735175" y="5942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BB6B9B65-5B9C-4ED8-8303-E129CC96327C}"/>
            </a:ext>
          </a:extLst>
        </xdr:cNvPr>
        <xdr:cNvSpPr/>
      </xdr:nvSpPr>
      <xdr:spPr>
        <a:xfrm>
          <a:off x="14649450" y="60883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63A1E473-EC3F-446A-A626-6F7ECC5CE5A7}"/>
            </a:ext>
          </a:extLst>
        </xdr:cNvPr>
        <xdr:cNvSpPr/>
      </xdr:nvSpPr>
      <xdr:spPr>
        <a:xfrm>
          <a:off x="13887450" y="6060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EBE07F62-B4B0-4E56-B56E-84D9E396039B}"/>
            </a:ext>
          </a:extLst>
        </xdr:cNvPr>
        <xdr:cNvSpPr/>
      </xdr:nvSpPr>
      <xdr:spPr>
        <a:xfrm>
          <a:off x="13096875" y="6048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B2F6B457-488A-42AC-8F25-7B24FC7EE399}"/>
            </a:ext>
          </a:extLst>
        </xdr:cNvPr>
        <xdr:cNvSpPr/>
      </xdr:nvSpPr>
      <xdr:spPr>
        <a:xfrm>
          <a:off x="12296775" y="60305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FCF82413-9336-422F-9693-ACF06726A5F9}"/>
            </a:ext>
          </a:extLst>
        </xdr:cNvPr>
        <xdr:cNvSpPr/>
      </xdr:nvSpPr>
      <xdr:spPr>
        <a:xfrm>
          <a:off x="11487150" y="6065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7EE9C9A-9F80-411C-BE2D-6EDDCBC3A28E}"/>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1212ACB-EE1F-47E5-AC73-A8F71D29278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00A7861-6D09-4E25-9856-3A6947162978}"/>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D0544C3-C336-49BD-954D-4962E8EC1784}"/>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B9F0526-BD45-470A-87E6-83D16C44F5D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531" name="楕円 530">
          <a:extLst>
            <a:ext uri="{FF2B5EF4-FFF2-40B4-BE49-F238E27FC236}">
              <a16:creationId xmlns:a16="http://schemas.microsoft.com/office/drawing/2014/main" id="{A5F0E887-3F6D-4BA3-86A0-CB5AAC14C17A}"/>
            </a:ext>
          </a:extLst>
        </xdr:cNvPr>
        <xdr:cNvSpPr/>
      </xdr:nvSpPr>
      <xdr:spPr>
        <a:xfrm>
          <a:off x="14649450" y="65462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4A0538B-049A-4274-B890-AA6C11FFFBDE}"/>
            </a:ext>
          </a:extLst>
        </xdr:cNvPr>
        <xdr:cNvSpPr txBox="1"/>
      </xdr:nvSpPr>
      <xdr:spPr>
        <a:xfrm>
          <a:off x="14735175"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533" name="楕円 532">
          <a:extLst>
            <a:ext uri="{FF2B5EF4-FFF2-40B4-BE49-F238E27FC236}">
              <a16:creationId xmlns:a16="http://schemas.microsoft.com/office/drawing/2014/main" id="{CF5A1DF8-91EE-4F94-9932-3E523C9B5C06}"/>
            </a:ext>
          </a:extLst>
        </xdr:cNvPr>
        <xdr:cNvSpPr/>
      </xdr:nvSpPr>
      <xdr:spPr>
        <a:xfrm>
          <a:off x="13887450" y="63506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40</xdr:row>
      <xdr:rowOff>110490</xdr:rowOff>
    </xdr:to>
    <xdr:cxnSp macro="">
      <xdr:nvCxnSpPr>
        <xdr:cNvPr id="534" name="直線コネクタ 533">
          <a:extLst>
            <a:ext uri="{FF2B5EF4-FFF2-40B4-BE49-F238E27FC236}">
              <a16:creationId xmlns:a16="http://schemas.microsoft.com/office/drawing/2014/main" id="{FF399DBB-25CC-4B39-9163-2E7AEE11CFC4}"/>
            </a:ext>
          </a:extLst>
        </xdr:cNvPr>
        <xdr:cNvCxnSpPr/>
      </xdr:nvCxnSpPr>
      <xdr:spPr>
        <a:xfrm>
          <a:off x="13935075" y="6407785"/>
          <a:ext cx="762000" cy="1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535" name="楕円 534">
          <a:extLst>
            <a:ext uri="{FF2B5EF4-FFF2-40B4-BE49-F238E27FC236}">
              <a16:creationId xmlns:a16="http://schemas.microsoft.com/office/drawing/2014/main" id="{FB3DA122-E8D9-4498-9FFE-DECE34472671}"/>
            </a:ext>
          </a:extLst>
        </xdr:cNvPr>
        <xdr:cNvSpPr/>
      </xdr:nvSpPr>
      <xdr:spPr>
        <a:xfrm>
          <a:off x="13096875" y="6449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40</xdr:row>
      <xdr:rowOff>7620</xdr:rowOff>
    </xdr:to>
    <xdr:cxnSp macro="">
      <xdr:nvCxnSpPr>
        <xdr:cNvPr id="536" name="直線コネクタ 535">
          <a:extLst>
            <a:ext uri="{FF2B5EF4-FFF2-40B4-BE49-F238E27FC236}">
              <a16:creationId xmlns:a16="http://schemas.microsoft.com/office/drawing/2014/main" id="{163CE857-5A8D-4281-8D2A-AD8D642A846D}"/>
            </a:ext>
          </a:extLst>
        </xdr:cNvPr>
        <xdr:cNvCxnSpPr/>
      </xdr:nvCxnSpPr>
      <xdr:spPr>
        <a:xfrm flipV="1">
          <a:off x="13144500" y="6407785"/>
          <a:ext cx="79057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537" name="楕円 536">
          <a:extLst>
            <a:ext uri="{FF2B5EF4-FFF2-40B4-BE49-F238E27FC236}">
              <a16:creationId xmlns:a16="http://schemas.microsoft.com/office/drawing/2014/main" id="{B5ED30CF-D5D1-48EB-8281-4FB7C8872F61}"/>
            </a:ext>
          </a:extLst>
        </xdr:cNvPr>
        <xdr:cNvSpPr/>
      </xdr:nvSpPr>
      <xdr:spPr>
        <a:xfrm>
          <a:off x="12296775" y="6258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40</xdr:row>
      <xdr:rowOff>7620</xdr:rowOff>
    </xdr:to>
    <xdr:cxnSp macro="">
      <xdr:nvCxnSpPr>
        <xdr:cNvPr id="538" name="直線コネクタ 537">
          <a:extLst>
            <a:ext uri="{FF2B5EF4-FFF2-40B4-BE49-F238E27FC236}">
              <a16:creationId xmlns:a16="http://schemas.microsoft.com/office/drawing/2014/main" id="{421A595A-B8CC-422C-AE3C-C5C5A399AB52}"/>
            </a:ext>
          </a:extLst>
        </xdr:cNvPr>
        <xdr:cNvCxnSpPr/>
      </xdr:nvCxnSpPr>
      <xdr:spPr>
        <a:xfrm>
          <a:off x="12344400" y="6306185"/>
          <a:ext cx="800100" cy="1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539" name="楕円 538">
          <a:extLst>
            <a:ext uri="{FF2B5EF4-FFF2-40B4-BE49-F238E27FC236}">
              <a16:creationId xmlns:a16="http://schemas.microsoft.com/office/drawing/2014/main" id="{73428EEE-BD70-44C9-BC06-5D266574489D}"/>
            </a:ext>
          </a:extLst>
        </xdr:cNvPr>
        <xdr:cNvSpPr/>
      </xdr:nvSpPr>
      <xdr:spPr>
        <a:xfrm>
          <a:off x="11487150" y="6430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146685</xdr:rowOff>
    </xdr:from>
    <xdr:to>
      <xdr:col>71</xdr:col>
      <xdr:colOff>177800</xdr:colOff>
      <xdr:row>39</xdr:row>
      <xdr:rowOff>160020</xdr:rowOff>
    </xdr:to>
    <xdr:cxnSp macro="">
      <xdr:nvCxnSpPr>
        <xdr:cNvPr id="540" name="直線コネクタ 539">
          <a:extLst>
            <a:ext uri="{FF2B5EF4-FFF2-40B4-BE49-F238E27FC236}">
              <a16:creationId xmlns:a16="http://schemas.microsoft.com/office/drawing/2014/main" id="{D0CDFACD-27AC-4708-976D-C946B01E9E9E}"/>
            </a:ext>
          </a:extLst>
        </xdr:cNvPr>
        <xdr:cNvCxnSpPr/>
      </xdr:nvCxnSpPr>
      <xdr:spPr>
        <a:xfrm flipV="1">
          <a:off x="11534775" y="6306185"/>
          <a:ext cx="809625"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4A1C6CC3-AA69-4F40-A4F6-B3D16F4925F7}"/>
            </a:ext>
          </a:extLst>
        </xdr:cNvPr>
        <xdr:cNvSpPr txBox="1"/>
      </xdr:nvSpPr>
      <xdr:spPr>
        <a:xfrm>
          <a:off x="13745219"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2D8A8789-4B16-4B94-B911-B9155B41E0F4}"/>
            </a:ext>
          </a:extLst>
        </xdr:cNvPr>
        <xdr:cNvSpPr txBox="1"/>
      </xdr:nvSpPr>
      <xdr:spPr>
        <a:xfrm>
          <a:off x="129641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9715F50F-EB3F-4B4B-8EF3-2E4BCAFB7CAD}"/>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B49BEC30-D7C2-486A-8172-B2E2A302B42C}"/>
            </a:ext>
          </a:extLst>
        </xdr:cNvPr>
        <xdr:cNvSpPr txBox="1"/>
      </xdr:nvSpPr>
      <xdr:spPr>
        <a:xfrm>
          <a:off x="113544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E0AE4197-A4A8-418B-A8DD-8B6EFF65A753}"/>
            </a:ext>
          </a:extLst>
        </xdr:cNvPr>
        <xdr:cNvSpPr txBox="1"/>
      </xdr:nvSpPr>
      <xdr:spPr>
        <a:xfrm>
          <a:off x="13745219" y="644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3AE2AC86-805F-4B34-8F87-93231DDED059}"/>
            </a:ext>
          </a:extLst>
        </xdr:cNvPr>
        <xdr:cNvSpPr txBox="1"/>
      </xdr:nvSpPr>
      <xdr:spPr>
        <a:xfrm>
          <a:off x="12964169"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3ECC532-47D4-4E1A-99F8-86AEE36D4CAD}"/>
            </a:ext>
          </a:extLst>
        </xdr:cNvPr>
        <xdr:cNvSpPr txBox="1"/>
      </xdr:nvSpPr>
      <xdr:spPr>
        <a:xfrm>
          <a:off x="12164069"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8C69185D-A424-4454-926B-5B7F8848D60F}"/>
            </a:ext>
          </a:extLst>
        </xdr:cNvPr>
        <xdr:cNvSpPr txBox="1"/>
      </xdr:nvSpPr>
      <xdr:spPr>
        <a:xfrm>
          <a:off x="113544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BA378F10-DC78-44FD-9959-FBCDA1B29E6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36E6A203-B5E6-497C-A4BB-76A713DDAAB4}"/>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D08170CD-65E2-425C-85DD-0F0F639A7BC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9BEBB8D-73BE-48C0-9B73-9F0C643E27F0}"/>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5C682D4-AE8E-4D4D-8DB7-CB607C6EBA5F}"/>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E86C76CC-41C7-4857-8574-ECB472D0EF7F}"/>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EB8D4382-3AD6-4AE0-A349-754E598E74FA}"/>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9793E942-3839-4062-91AA-36D673FF64D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B7E949-EC94-45E3-BCF4-AC465F6F3EF2}"/>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B2FB595-F205-4FB3-B20F-4650A7A9DD81}"/>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F31B4B62-33AA-4ADF-A219-EC14C5B28AA0}"/>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35817350-5A92-4D76-9722-14672A6DF344}"/>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475A7CBA-79A5-4DEC-82FA-DD5145748678}"/>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CA6A0D61-6E93-42C0-AE91-23F50FF59887}"/>
            </a:ext>
          </a:extLst>
        </xdr:cNvPr>
        <xdr:cNvSpPr txBox="1"/>
      </xdr:nvSpPr>
      <xdr:spPr>
        <a:xfrm>
          <a:off x="15985051"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95F9DC4F-2846-49A1-A297-01EC54EF8D72}"/>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1CEE950C-8942-4160-8D6A-E9E2F8F6F7A4}"/>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C7B49F37-9E3C-4D3D-BE78-4F20B8D78F73}"/>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F03A7A5A-310F-418D-AA17-A66AEB248EE8}"/>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8824CEF2-4162-4860-AA12-2BA46A508E06}"/>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F2B8147E-F2A2-4F93-9263-2177AC75A375}"/>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3FA92801-4DFE-45BE-9BC4-1B00403309E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A726FB17-C5F9-4945-93A7-BC59BFED8386}"/>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886288FB-50D1-48E7-A550-E6D4D8DF698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D533BD35-BC2C-4FBA-BD3E-A095651B3742}"/>
            </a:ext>
          </a:extLst>
        </xdr:cNvPr>
        <xdr:cNvCxnSpPr/>
      </xdr:nvCxnSpPr>
      <xdr:spPr>
        <a:xfrm flipV="1">
          <a:off x="19954239" y="5416862"/>
          <a:ext cx="0" cy="14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AA534160-7C89-4143-A516-063BDE528B60}"/>
            </a:ext>
          </a:extLst>
        </xdr:cNvPr>
        <xdr:cNvSpPr txBox="1"/>
      </xdr:nvSpPr>
      <xdr:spPr>
        <a:xfrm>
          <a:off x="19992975" y="683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74825E0D-93CC-4EF9-AC2B-5F405646B2DB}"/>
            </a:ext>
          </a:extLst>
        </xdr:cNvPr>
        <xdr:cNvCxnSpPr/>
      </xdr:nvCxnSpPr>
      <xdr:spPr>
        <a:xfrm>
          <a:off x="19878675" y="68277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4B55134-5ED6-47F4-A31E-F2AA1BFBE880}"/>
            </a:ext>
          </a:extLst>
        </xdr:cNvPr>
        <xdr:cNvSpPr txBox="1"/>
      </xdr:nvSpPr>
      <xdr:spPr>
        <a:xfrm>
          <a:off x="19992975" y="520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966CA527-0E26-4876-99D2-9432C02ED4E0}"/>
            </a:ext>
          </a:extLst>
        </xdr:cNvPr>
        <xdr:cNvCxnSpPr/>
      </xdr:nvCxnSpPr>
      <xdr:spPr>
        <a:xfrm>
          <a:off x="19878675" y="54168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360A97CE-6931-44CA-B6D9-C08700E657CA}"/>
            </a:ext>
          </a:extLst>
        </xdr:cNvPr>
        <xdr:cNvSpPr txBox="1"/>
      </xdr:nvSpPr>
      <xdr:spPr>
        <a:xfrm>
          <a:off x="19992975" y="624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9E53174E-464D-4C0D-9251-7A14C06F797C}"/>
            </a:ext>
          </a:extLst>
        </xdr:cNvPr>
        <xdr:cNvSpPr/>
      </xdr:nvSpPr>
      <xdr:spPr>
        <a:xfrm>
          <a:off x="19897725" y="62663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E3D2E6B1-9F70-4505-967E-FEEFE9D41A36}"/>
            </a:ext>
          </a:extLst>
        </xdr:cNvPr>
        <xdr:cNvSpPr/>
      </xdr:nvSpPr>
      <xdr:spPr>
        <a:xfrm>
          <a:off x="19154775" y="62701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F2D24B8B-B266-4BD9-A816-BD9B2C808917}"/>
            </a:ext>
          </a:extLst>
        </xdr:cNvPr>
        <xdr:cNvSpPr/>
      </xdr:nvSpPr>
      <xdr:spPr>
        <a:xfrm>
          <a:off x="18345150" y="628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BF8C67B9-5954-4A51-8491-4EDE1A2935F5}"/>
            </a:ext>
          </a:extLst>
        </xdr:cNvPr>
        <xdr:cNvSpPr/>
      </xdr:nvSpPr>
      <xdr:spPr>
        <a:xfrm>
          <a:off x="17554575" y="6302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AE8B146-9E77-4E6C-B064-C6557C25D717}"/>
            </a:ext>
          </a:extLst>
        </xdr:cNvPr>
        <xdr:cNvSpPr/>
      </xdr:nvSpPr>
      <xdr:spPr>
        <a:xfrm>
          <a:off x="16754475" y="63218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A419C7E-D24B-4F5E-869B-9B2993AE8983}"/>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3D46CED-63F7-4892-8505-94BD069E214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A588883-321E-4DAC-B524-8A0CD14EA54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1772686-9ED2-45C3-A052-126BDA6F6FD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AB3FE79-90F9-4F64-9DE0-D345E79BE54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118135</xdr:rowOff>
    </xdr:from>
    <xdr:to>
      <xdr:col>116</xdr:col>
      <xdr:colOff>114300</xdr:colOff>
      <xdr:row>38</xdr:row>
      <xdr:rowOff>48285</xdr:rowOff>
    </xdr:to>
    <xdr:sp macro="" textlink="">
      <xdr:nvSpPr>
        <xdr:cNvPr id="588" name="楕円 587">
          <a:extLst>
            <a:ext uri="{FF2B5EF4-FFF2-40B4-BE49-F238E27FC236}">
              <a16:creationId xmlns:a16="http://schemas.microsoft.com/office/drawing/2014/main" id="{57BD1EEB-6CCB-41C8-ADD5-93FAB0F04B30}"/>
            </a:ext>
          </a:extLst>
        </xdr:cNvPr>
        <xdr:cNvSpPr/>
      </xdr:nvSpPr>
      <xdr:spPr>
        <a:xfrm>
          <a:off x="19897725" y="61220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141012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3AFE8DD-805A-4619-9D70-501EA3CF892A}"/>
            </a:ext>
          </a:extLst>
        </xdr:cNvPr>
        <xdr:cNvSpPr txBox="1"/>
      </xdr:nvSpPr>
      <xdr:spPr>
        <a:xfrm>
          <a:off x="19992975" y="598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19571</xdr:rowOff>
    </xdr:from>
    <xdr:to>
      <xdr:col>112</xdr:col>
      <xdr:colOff>38100</xdr:colOff>
      <xdr:row>37</xdr:row>
      <xdr:rowOff>121171</xdr:rowOff>
    </xdr:to>
    <xdr:sp macro="" textlink="">
      <xdr:nvSpPr>
        <xdr:cNvPr id="590" name="楕円 589">
          <a:extLst>
            <a:ext uri="{FF2B5EF4-FFF2-40B4-BE49-F238E27FC236}">
              <a16:creationId xmlns:a16="http://schemas.microsoft.com/office/drawing/2014/main" id="{499236C2-BEBE-4705-A4AC-AA82C79884BC}"/>
            </a:ext>
          </a:extLst>
        </xdr:cNvPr>
        <xdr:cNvSpPr/>
      </xdr:nvSpPr>
      <xdr:spPr>
        <a:xfrm>
          <a:off x="19154775" y="60203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70371</xdr:rowOff>
    </xdr:from>
    <xdr:to>
      <xdr:col>116</xdr:col>
      <xdr:colOff>63500</xdr:colOff>
      <xdr:row>37</xdr:row>
      <xdr:rowOff>168935</xdr:rowOff>
    </xdr:to>
    <xdr:cxnSp macro="">
      <xdr:nvCxnSpPr>
        <xdr:cNvPr id="591" name="直線コネクタ 590">
          <a:extLst>
            <a:ext uri="{FF2B5EF4-FFF2-40B4-BE49-F238E27FC236}">
              <a16:creationId xmlns:a16="http://schemas.microsoft.com/office/drawing/2014/main" id="{B871C924-0D19-4635-AE39-9DA5D03B8DCD}"/>
            </a:ext>
          </a:extLst>
        </xdr:cNvPr>
        <xdr:cNvCxnSpPr/>
      </xdr:nvCxnSpPr>
      <xdr:spPr>
        <a:xfrm>
          <a:off x="19202400" y="6067946"/>
          <a:ext cx="752475" cy="9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104846</xdr:rowOff>
    </xdr:from>
    <xdr:to>
      <xdr:col>107</xdr:col>
      <xdr:colOff>101600</xdr:colOff>
      <xdr:row>38</xdr:row>
      <xdr:rowOff>34996</xdr:rowOff>
    </xdr:to>
    <xdr:sp macro="" textlink="">
      <xdr:nvSpPr>
        <xdr:cNvPr id="592" name="楕円 591">
          <a:extLst>
            <a:ext uri="{FF2B5EF4-FFF2-40B4-BE49-F238E27FC236}">
              <a16:creationId xmlns:a16="http://schemas.microsoft.com/office/drawing/2014/main" id="{C73CD257-B75A-4B11-AD94-91787A7C48CB}"/>
            </a:ext>
          </a:extLst>
        </xdr:cNvPr>
        <xdr:cNvSpPr/>
      </xdr:nvSpPr>
      <xdr:spPr>
        <a:xfrm>
          <a:off x="18345150" y="61024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70371</xdr:rowOff>
    </xdr:from>
    <xdr:to>
      <xdr:col>111</xdr:col>
      <xdr:colOff>177800</xdr:colOff>
      <xdr:row>37</xdr:row>
      <xdr:rowOff>155646</xdr:rowOff>
    </xdr:to>
    <xdr:cxnSp macro="">
      <xdr:nvCxnSpPr>
        <xdr:cNvPr id="593" name="直線コネクタ 592">
          <a:extLst>
            <a:ext uri="{FF2B5EF4-FFF2-40B4-BE49-F238E27FC236}">
              <a16:creationId xmlns:a16="http://schemas.microsoft.com/office/drawing/2014/main" id="{4C0D88DA-838E-4B90-AAEF-1167AAAB322E}"/>
            </a:ext>
          </a:extLst>
        </xdr:cNvPr>
        <xdr:cNvCxnSpPr/>
      </xdr:nvCxnSpPr>
      <xdr:spPr>
        <a:xfrm flipV="1">
          <a:off x="18392775" y="6067946"/>
          <a:ext cx="809625" cy="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124529</xdr:rowOff>
    </xdr:from>
    <xdr:to>
      <xdr:col>102</xdr:col>
      <xdr:colOff>165100</xdr:colOff>
      <xdr:row>40</xdr:row>
      <xdr:rowOff>54679</xdr:rowOff>
    </xdr:to>
    <xdr:sp macro="" textlink="">
      <xdr:nvSpPr>
        <xdr:cNvPr id="594" name="楕円 593">
          <a:extLst>
            <a:ext uri="{FF2B5EF4-FFF2-40B4-BE49-F238E27FC236}">
              <a16:creationId xmlns:a16="http://schemas.microsoft.com/office/drawing/2014/main" id="{78A44B3E-F524-4522-9A02-7F94BA178F67}"/>
            </a:ext>
          </a:extLst>
        </xdr:cNvPr>
        <xdr:cNvSpPr/>
      </xdr:nvSpPr>
      <xdr:spPr>
        <a:xfrm>
          <a:off x="17554575" y="6445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155646</xdr:rowOff>
    </xdr:from>
    <xdr:to>
      <xdr:col>107</xdr:col>
      <xdr:colOff>50800</xdr:colOff>
      <xdr:row>40</xdr:row>
      <xdr:rowOff>3879</xdr:rowOff>
    </xdr:to>
    <xdr:cxnSp macro="">
      <xdr:nvCxnSpPr>
        <xdr:cNvPr id="595" name="直線コネクタ 594">
          <a:extLst>
            <a:ext uri="{FF2B5EF4-FFF2-40B4-BE49-F238E27FC236}">
              <a16:creationId xmlns:a16="http://schemas.microsoft.com/office/drawing/2014/main" id="{1810D467-2504-4BB5-9F2E-38CFBFFFF339}"/>
            </a:ext>
          </a:extLst>
        </xdr:cNvPr>
        <xdr:cNvCxnSpPr/>
      </xdr:nvCxnSpPr>
      <xdr:spPr>
        <a:xfrm flipV="1">
          <a:off x="17602200" y="6159571"/>
          <a:ext cx="790575" cy="3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130396</xdr:rowOff>
    </xdr:from>
    <xdr:to>
      <xdr:col>98</xdr:col>
      <xdr:colOff>38100</xdr:colOff>
      <xdr:row>38</xdr:row>
      <xdr:rowOff>60546</xdr:rowOff>
    </xdr:to>
    <xdr:sp macro="" textlink="">
      <xdr:nvSpPr>
        <xdr:cNvPr id="596" name="楕円 595">
          <a:extLst>
            <a:ext uri="{FF2B5EF4-FFF2-40B4-BE49-F238E27FC236}">
              <a16:creationId xmlns:a16="http://schemas.microsoft.com/office/drawing/2014/main" id="{996F5943-9951-47F0-9CDD-A20626B349AA}"/>
            </a:ext>
          </a:extLst>
        </xdr:cNvPr>
        <xdr:cNvSpPr/>
      </xdr:nvSpPr>
      <xdr:spPr>
        <a:xfrm>
          <a:off x="16754475" y="61311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9746</xdr:rowOff>
    </xdr:from>
    <xdr:to>
      <xdr:col>102</xdr:col>
      <xdr:colOff>114300</xdr:colOff>
      <xdr:row>40</xdr:row>
      <xdr:rowOff>3879</xdr:rowOff>
    </xdr:to>
    <xdr:cxnSp macro="">
      <xdr:nvCxnSpPr>
        <xdr:cNvPr id="597" name="直線コネクタ 596">
          <a:extLst>
            <a:ext uri="{FF2B5EF4-FFF2-40B4-BE49-F238E27FC236}">
              <a16:creationId xmlns:a16="http://schemas.microsoft.com/office/drawing/2014/main" id="{9F8B4101-19E6-4706-A273-D51F868B0CF1}"/>
            </a:ext>
          </a:extLst>
        </xdr:cNvPr>
        <xdr:cNvCxnSpPr/>
      </xdr:nvCxnSpPr>
      <xdr:spPr>
        <a:xfrm>
          <a:off x="16802100" y="6169246"/>
          <a:ext cx="800100" cy="3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E8A9CC93-0552-4614-8D8E-F5536BCB566A}"/>
            </a:ext>
          </a:extLst>
        </xdr:cNvPr>
        <xdr:cNvSpPr txBox="1"/>
      </xdr:nvSpPr>
      <xdr:spPr>
        <a:xfrm>
          <a:off x="18944736" y="63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BAC1DAF9-0A5F-4FB4-9E31-0C8334B1C122}"/>
            </a:ext>
          </a:extLst>
        </xdr:cNvPr>
        <xdr:cNvSpPr txBox="1"/>
      </xdr:nvSpPr>
      <xdr:spPr>
        <a:xfrm>
          <a:off x="18163686" y="63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3B4E31F4-4ABD-493C-B456-8D1FAD851449}"/>
            </a:ext>
          </a:extLst>
        </xdr:cNvPr>
        <xdr:cNvSpPr txBox="1"/>
      </xdr:nvSpPr>
      <xdr:spPr>
        <a:xfrm>
          <a:off x="17354061" y="60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AAB47570-933C-42B2-AA27-E2ECBBF3BF1E}"/>
            </a:ext>
          </a:extLst>
        </xdr:cNvPr>
        <xdr:cNvSpPr txBox="1"/>
      </xdr:nvSpPr>
      <xdr:spPr>
        <a:xfrm>
          <a:off x="16563486" y="64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137698</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6FA60888-F714-4460-B648-C9C290FFC8C0}"/>
            </a:ext>
          </a:extLst>
        </xdr:cNvPr>
        <xdr:cNvSpPr txBox="1"/>
      </xdr:nvSpPr>
      <xdr:spPr>
        <a:xfrm>
          <a:off x="18915595" y="581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51523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AA6A226E-AB34-4254-BEC6-1AADB4A0071E}"/>
            </a:ext>
          </a:extLst>
        </xdr:cNvPr>
        <xdr:cNvSpPr txBox="1"/>
      </xdr:nvSpPr>
      <xdr:spPr>
        <a:xfrm>
          <a:off x="18163686" y="58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45806</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4CE4F0B-6FBC-4613-811B-D02846E0F47D}"/>
            </a:ext>
          </a:extLst>
        </xdr:cNvPr>
        <xdr:cNvSpPr txBox="1"/>
      </xdr:nvSpPr>
      <xdr:spPr>
        <a:xfrm>
          <a:off x="17354061" y="65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77073</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64959453-CC7E-4206-B701-844A4AE343FB}"/>
            </a:ext>
          </a:extLst>
        </xdr:cNvPr>
        <xdr:cNvSpPr txBox="1"/>
      </xdr:nvSpPr>
      <xdr:spPr>
        <a:xfrm>
          <a:off x="16563486" y="59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4F93525B-7B6E-4C3B-BAED-B4110BB06D1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8746AC79-1E90-487C-AAED-2608C50B5E85}"/>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28DAEACC-F505-4468-AF10-7B6FB6B7D4B8}"/>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B8128351-4CED-4CD6-8A73-5D5B1A4F124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E0511BA6-2BD1-485C-B8B9-D57E4640715F}"/>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FB4D519D-5C91-4328-8971-C4B214D6EC92}"/>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3648354-0B88-43ED-9DB9-54DEDB58D704}"/>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362B0E2-A6D7-4C8C-A7B9-CFC3EFF7C69D}"/>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22BB17CD-893D-49C7-AB93-DD5A98A24E7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A1EFD0FB-302C-4A14-8775-85BE242FF3B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E0C752E6-E980-4B24-A7F7-FFDBE4241F03}"/>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2B123BEC-C703-4043-980F-A4655CB35164}"/>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F534B606-33CC-41AE-8D3D-F20E2C740E8E}"/>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95546208-BE67-4713-8C7E-B0EF3351A45D}"/>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F5672977-12F7-46F9-8765-2E0117B1CE64}"/>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9BA21E9D-CA3F-4B5F-8FF1-4BE7C69661EB}"/>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ED5D8617-050A-4182-B65C-793311D7FC4C}"/>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FFA858B8-6770-433F-902D-456FE4F14F59}"/>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FADA0CC5-C8E7-4144-9F0E-D677E376AF28}"/>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773A7E35-240E-4335-90F4-CC76C739FD8F}"/>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5A224DBB-3F7C-4BEF-B004-8C91D6B994F4}"/>
            </a:ext>
          </a:extLst>
        </xdr:cNvPr>
        <xdr:cNvSpPr txBox="1"/>
      </xdr:nvSpPr>
      <xdr:spPr>
        <a:xfrm>
          <a:off x="109037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4684AE8B-09DF-4953-9274-AA0F2D1B5F3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53056115-C1C3-478C-8D2C-97A95394B509}"/>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C91D0666-83A2-47CB-A11D-2D2E78937F1C}"/>
            </a:ext>
          </a:extLst>
        </xdr:cNvPr>
        <xdr:cNvCxnSpPr/>
      </xdr:nvCxnSpPr>
      <xdr:spPr>
        <a:xfrm flipV="1">
          <a:off x="14696439" y="9181465"/>
          <a:ext cx="0" cy="10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D9CC0769-CA81-4383-A915-51147C17CAAA}"/>
            </a:ext>
          </a:extLst>
        </xdr:cNvPr>
        <xdr:cNvSpPr txBox="1"/>
      </xdr:nvSpPr>
      <xdr:spPr>
        <a:xfrm>
          <a:off x="14735175" y="1027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E7E57572-DC60-46CE-89F2-21A2030A7E41}"/>
            </a:ext>
          </a:extLst>
        </xdr:cNvPr>
        <xdr:cNvCxnSpPr/>
      </xdr:nvCxnSpPr>
      <xdr:spPr>
        <a:xfrm>
          <a:off x="14611350" y="1026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B29C162-3187-429C-9E6E-4D0E5D3861F0}"/>
            </a:ext>
          </a:extLst>
        </xdr:cNvPr>
        <xdr:cNvSpPr txBox="1"/>
      </xdr:nvSpPr>
      <xdr:spPr>
        <a:xfrm>
          <a:off x="14735175" y="895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A5EC67D1-ACFA-4E75-8C62-AEFE7255E202}"/>
            </a:ext>
          </a:extLst>
        </xdr:cNvPr>
        <xdr:cNvCxnSpPr/>
      </xdr:nvCxnSpPr>
      <xdr:spPr>
        <a:xfrm>
          <a:off x="14611350" y="9181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274F8B8-296F-48E7-992F-A679323A2670}"/>
            </a:ext>
          </a:extLst>
        </xdr:cNvPr>
        <xdr:cNvSpPr txBox="1"/>
      </xdr:nvSpPr>
      <xdr:spPr>
        <a:xfrm>
          <a:off x="14735175" y="961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DF5F5A67-1ADD-4FD7-A0BC-CD57DB176ABE}"/>
            </a:ext>
          </a:extLst>
        </xdr:cNvPr>
        <xdr:cNvSpPr/>
      </xdr:nvSpPr>
      <xdr:spPr>
        <a:xfrm>
          <a:off x="14649450" y="975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CA197558-80E6-4020-BE2D-C5BC27661F80}"/>
            </a:ext>
          </a:extLst>
        </xdr:cNvPr>
        <xdr:cNvSpPr/>
      </xdr:nvSpPr>
      <xdr:spPr>
        <a:xfrm>
          <a:off x="13887450" y="97510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519BB064-05B7-409E-805F-F49B2ED8DDDE}"/>
            </a:ext>
          </a:extLst>
        </xdr:cNvPr>
        <xdr:cNvSpPr/>
      </xdr:nvSpPr>
      <xdr:spPr>
        <a:xfrm>
          <a:off x="13096875" y="9705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AA5AB992-A1D3-4DB0-8DE9-CEB7AA608CC2}"/>
            </a:ext>
          </a:extLst>
        </xdr:cNvPr>
        <xdr:cNvSpPr/>
      </xdr:nvSpPr>
      <xdr:spPr>
        <a:xfrm>
          <a:off x="12296775" y="9705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FEC2C0A8-0557-4ED5-9956-203E837E4706}"/>
            </a:ext>
          </a:extLst>
        </xdr:cNvPr>
        <xdr:cNvSpPr/>
      </xdr:nvSpPr>
      <xdr:spPr>
        <a:xfrm>
          <a:off x="11487150"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9EA40D6-DB10-451A-8DC7-9D689459141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BEED3D9-F763-4A8E-BB34-8101B6218C3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30A9FEA-2F1F-4946-A66A-C5731D8DF23A}"/>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76F4B60-ED10-47DF-BEAE-985B4BC59E75}"/>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D86B55A-63DE-4F69-9209-D3A9F2187134}"/>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160655</xdr:rowOff>
    </xdr:from>
    <xdr:to>
      <xdr:col>85</xdr:col>
      <xdr:colOff>177800</xdr:colOff>
      <xdr:row>62</xdr:row>
      <xdr:rowOff>90805</xdr:rowOff>
    </xdr:to>
    <xdr:sp macro="" textlink="">
      <xdr:nvSpPr>
        <xdr:cNvPr id="645" name="楕円 644">
          <a:extLst>
            <a:ext uri="{FF2B5EF4-FFF2-40B4-BE49-F238E27FC236}">
              <a16:creationId xmlns:a16="http://schemas.microsoft.com/office/drawing/2014/main" id="{331271B6-CFF9-4FC1-A0B9-4C7AF2906DE3}"/>
            </a:ext>
          </a:extLst>
        </xdr:cNvPr>
        <xdr:cNvSpPr/>
      </xdr:nvSpPr>
      <xdr:spPr>
        <a:xfrm>
          <a:off x="14649450" y="100507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139082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E4B45551-2607-4474-B72E-9696A8987938}"/>
            </a:ext>
          </a:extLst>
        </xdr:cNvPr>
        <xdr:cNvSpPr txBox="1"/>
      </xdr:nvSpPr>
      <xdr:spPr>
        <a:xfrm>
          <a:off x="14735175" y="1002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647" name="楕円 646">
          <a:extLst>
            <a:ext uri="{FF2B5EF4-FFF2-40B4-BE49-F238E27FC236}">
              <a16:creationId xmlns:a16="http://schemas.microsoft.com/office/drawing/2014/main" id="{134C38F1-7E8A-470E-B458-42A68F6C6769}"/>
            </a:ext>
          </a:extLst>
        </xdr:cNvPr>
        <xdr:cNvSpPr/>
      </xdr:nvSpPr>
      <xdr:spPr>
        <a:xfrm>
          <a:off x="13887450" y="9970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40005</xdr:rowOff>
    </xdr:to>
    <xdr:cxnSp macro="">
      <xdr:nvCxnSpPr>
        <xdr:cNvPr id="648" name="直線コネクタ 647">
          <a:extLst>
            <a:ext uri="{FF2B5EF4-FFF2-40B4-BE49-F238E27FC236}">
              <a16:creationId xmlns:a16="http://schemas.microsoft.com/office/drawing/2014/main" id="{85C0FDEE-C86E-4575-A77D-9AFE2B88CEA0}"/>
            </a:ext>
          </a:extLst>
        </xdr:cNvPr>
        <xdr:cNvCxnSpPr/>
      </xdr:nvCxnSpPr>
      <xdr:spPr>
        <a:xfrm>
          <a:off x="13935075" y="10027285"/>
          <a:ext cx="762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49" name="楕円 648">
          <a:extLst>
            <a:ext uri="{FF2B5EF4-FFF2-40B4-BE49-F238E27FC236}">
              <a16:creationId xmlns:a16="http://schemas.microsoft.com/office/drawing/2014/main" id="{5C382D9F-BCB7-4196-9271-77C5786755E7}"/>
            </a:ext>
          </a:extLst>
        </xdr:cNvPr>
        <xdr:cNvSpPr/>
      </xdr:nvSpPr>
      <xdr:spPr>
        <a:xfrm>
          <a:off x="13096875" y="9712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61</xdr:row>
      <xdr:rowOff>137160</xdr:rowOff>
    </xdr:to>
    <xdr:cxnSp macro="">
      <xdr:nvCxnSpPr>
        <xdr:cNvPr id="650" name="直線コネクタ 649">
          <a:extLst>
            <a:ext uri="{FF2B5EF4-FFF2-40B4-BE49-F238E27FC236}">
              <a16:creationId xmlns:a16="http://schemas.microsoft.com/office/drawing/2014/main" id="{03D77E8B-F2AB-40D6-9531-9CDA52BEC433}"/>
            </a:ext>
          </a:extLst>
        </xdr:cNvPr>
        <xdr:cNvCxnSpPr/>
      </xdr:nvCxnSpPr>
      <xdr:spPr>
        <a:xfrm>
          <a:off x="13144500" y="9750425"/>
          <a:ext cx="790575" cy="2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651" name="楕円 650">
          <a:extLst>
            <a:ext uri="{FF2B5EF4-FFF2-40B4-BE49-F238E27FC236}">
              <a16:creationId xmlns:a16="http://schemas.microsoft.com/office/drawing/2014/main" id="{94C91CC9-B257-4906-A0E9-83E573F68B00}"/>
            </a:ext>
          </a:extLst>
        </xdr:cNvPr>
        <xdr:cNvSpPr/>
      </xdr:nvSpPr>
      <xdr:spPr>
        <a:xfrm>
          <a:off x="12296775" y="9879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28575</xdr:rowOff>
    </xdr:from>
    <xdr:to>
      <xdr:col>76</xdr:col>
      <xdr:colOff>114300</xdr:colOff>
      <xdr:row>61</xdr:row>
      <xdr:rowOff>34290</xdr:rowOff>
    </xdr:to>
    <xdr:cxnSp macro="">
      <xdr:nvCxnSpPr>
        <xdr:cNvPr id="652" name="直線コネクタ 651">
          <a:extLst>
            <a:ext uri="{FF2B5EF4-FFF2-40B4-BE49-F238E27FC236}">
              <a16:creationId xmlns:a16="http://schemas.microsoft.com/office/drawing/2014/main" id="{933CD507-13DF-4753-8666-F424741EAD2C}"/>
            </a:ext>
          </a:extLst>
        </xdr:cNvPr>
        <xdr:cNvCxnSpPr/>
      </xdr:nvCxnSpPr>
      <xdr:spPr>
        <a:xfrm flipV="1">
          <a:off x="12344400" y="9750425"/>
          <a:ext cx="8001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653" name="楕円 652">
          <a:extLst>
            <a:ext uri="{FF2B5EF4-FFF2-40B4-BE49-F238E27FC236}">
              <a16:creationId xmlns:a16="http://schemas.microsoft.com/office/drawing/2014/main" id="{B18FC482-7D4F-4291-81E2-CDEFCFB1DEB7}"/>
            </a:ext>
          </a:extLst>
        </xdr:cNvPr>
        <xdr:cNvSpPr/>
      </xdr:nvSpPr>
      <xdr:spPr>
        <a:xfrm>
          <a:off x="11487150" y="9799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61</xdr:row>
      <xdr:rowOff>34290</xdr:rowOff>
    </xdr:to>
    <xdr:cxnSp macro="">
      <xdr:nvCxnSpPr>
        <xdr:cNvPr id="654" name="直線コネクタ 653">
          <a:extLst>
            <a:ext uri="{FF2B5EF4-FFF2-40B4-BE49-F238E27FC236}">
              <a16:creationId xmlns:a16="http://schemas.microsoft.com/office/drawing/2014/main" id="{D267D44E-2F09-4FC5-AA3B-3A73A9DC95CA}"/>
            </a:ext>
          </a:extLst>
        </xdr:cNvPr>
        <xdr:cNvCxnSpPr/>
      </xdr:nvCxnSpPr>
      <xdr:spPr>
        <a:xfrm>
          <a:off x="11534775" y="9847580"/>
          <a:ext cx="80962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788825E1-387D-4445-8F57-0EAE2F245E04}"/>
            </a:ext>
          </a:extLst>
        </xdr:cNvPr>
        <xdr:cNvSpPr txBox="1"/>
      </xdr:nvSpPr>
      <xdr:spPr>
        <a:xfrm>
          <a:off x="13745219"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FA501F62-43E2-41DD-86F3-CDB2CF258E9F}"/>
            </a:ext>
          </a:extLst>
        </xdr:cNvPr>
        <xdr:cNvSpPr txBox="1"/>
      </xdr:nvSpPr>
      <xdr:spPr>
        <a:xfrm>
          <a:off x="129641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F99238D1-FD51-4C66-A5EB-5727FD4C7A5C}"/>
            </a:ext>
          </a:extLst>
        </xdr:cNvPr>
        <xdr:cNvSpPr txBox="1"/>
      </xdr:nvSpPr>
      <xdr:spPr>
        <a:xfrm>
          <a:off x="121640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1042BB69-21CD-4296-A036-9255E53099BD}"/>
            </a:ext>
          </a:extLst>
        </xdr:cNvPr>
        <xdr:cNvSpPr txBox="1"/>
      </xdr:nvSpPr>
      <xdr:spPr>
        <a:xfrm>
          <a:off x="11354444"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8951EEE-A389-4B10-8EDC-8B73FCDEEE14}"/>
            </a:ext>
          </a:extLst>
        </xdr:cNvPr>
        <xdr:cNvSpPr txBox="1"/>
      </xdr:nvSpPr>
      <xdr:spPr>
        <a:xfrm>
          <a:off x="13745219" y="1005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79918432-4265-49EB-9112-7921A6AC77E3}"/>
            </a:ext>
          </a:extLst>
        </xdr:cNvPr>
        <xdr:cNvSpPr txBox="1"/>
      </xdr:nvSpPr>
      <xdr:spPr>
        <a:xfrm>
          <a:off x="12964169"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D228160-CC13-4A1E-8AD7-78D071B9D76F}"/>
            </a:ext>
          </a:extLst>
        </xdr:cNvPr>
        <xdr:cNvSpPr txBox="1"/>
      </xdr:nvSpPr>
      <xdr:spPr>
        <a:xfrm>
          <a:off x="12164069"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6C0BCF58-DF0D-44C8-A258-E25AB54D3191}"/>
            </a:ext>
          </a:extLst>
        </xdr:cNvPr>
        <xdr:cNvSpPr txBox="1"/>
      </xdr:nvSpPr>
      <xdr:spPr>
        <a:xfrm>
          <a:off x="113544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97B2C69-0703-4C60-A26E-DFA3D60934F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3E63E8B-7F08-40A2-92B9-CB8C39D2725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F8DFF21-F12B-4DDA-AB16-4C2842FF1A9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6931F01-8DB0-4FC4-A7C9-B2BA29A950A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C35595D-B49B-4779-AFE5-9FA0A7D67FA9}"/>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01B9C7B-F62C-4148-B6A8-7501FB99533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4D0CB11E-0DB2-4043-B1B8-71650A2D1C74}"/>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81C7EED-0302-42B2-B1B8-61156CC6E717}"/>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22569D2A-47C1-4FE5-ADAC-F7C6322720B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227C34BA-72B1-4BB4-B3CA-D4C21818E005}"/>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54FF878-A188-4C32-8087-D7B0F89FE350}"/>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D409A2D-2735-4A9F-B9C4-1D4910C71CFC}"/>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5786A7B5-1A3A-443C-9299-97893E13063F}"/>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D3F79F44-2597-44E0-8E03-55B5695C3788}"/>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7DB1B83A-B66B-4561-8182-2BE68758DC9D}"/>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A77C974A-6A3D-4322-B071-3B62B6A64E04}"/>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14BE7F97-7D8D-4658-B3A6-E397D1CB2072}"/>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627E5499-0156-4709-955B-6CD909031F4E}"/>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60024BF3-345F-4BCE-952C-806D9ADA5DB3}"/>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73E187BC-6FEF-4371-9B74-BCD4331C7EFF}"/>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428C93FC-1AE4-4B40-8288-D535748340B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1E594B96-0B7B-4AD8-B19F-2A1E3AE1C4F1}"/>
            </a:ext>
          </a:extLst>
        </xdr:cNvPr>
        <xdr:cNvCxnSpPr/>
      </xdr:nvCxnSpPr>
      <xdr:spPr>
        <a:xfrm flipV="1">
          <a:off x="19954239" y="8983091"/>
          <a:ext cx="0" cy="138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5FD45018-E85A-4663-9225-FF83402A9C05}"/>
            </a:ext>
          </a:extLst>
        </xdr:cNvPr>
        <xdr:cNvSpPr txBox="1"/>
      </xdr:nvSpPr>
      <xdr:spPr>
        <a:xfrm>
          <a:off x="19992975" y="103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9271BA81-B064-4841-A8CF-DB27504E30A2}"/>
            </a:ext>
          </a:extLst>
        </xdr:cNvPr>
        <xdr:cNvCxnSpPr/>
      </xdr:nvCxnSpPr>
      <xdr:spPr>
        <a:xfrm>
          <a:off x="19878675" y="103639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B143D1CB-4051-4C78-8943-7B15B15D09FD}"/>
            </a:ext>
          </a:extLst>
        </xdr:cNvPr>
        <xdr:cNvSpPr txBox="1"/>
      </xdr:nvSpPr>
      <xdr:spPr>
        <a:xfrm>
          <a:off x="19992975" y="877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4BB7369C-BED8-4D11-8908-F601FC01C3A6}"/>
            </a:ext>
          </a:extLst>
        </xdr:cNvPr>
        <xdr:cNvCxnSpPr/>
      </xdr:nvCxnSpPr>
      <xdr:spPr>
        <a:xfrm>
          <a:off x="19878675" y="89830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A3F37620-B997-4517-86EA-25367E0142E3}"/>
            </a:ext>
          </a:extLst>
        </xdr:cNvPr>
        <xdr:cNvSpPr txBox="1"/>
      </xdr:nvSpPr>
      <xdr:spPr>
        <a:xfrm>
          <a:off x="19992975" y="10075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7E44713B-BFBC-44A5-9A60-EB083B817E09}"/>
            </a:ext>
          </a:extLst>
        </xdr:cNvPr>
        <xdr:cNvSpPr/>
      </xdr:nvSpPr>
      <xdr:spPr>
        <a:xfrm>
          <a:off x="19897725" y="100972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AFE859BB-AF1B-417F-8E89-98DDF1D137B3}"/>
            </a:ext>
          </a:extLst>
        </xdr:cNvPr>
        <xdr:cNvSpPr/>
      </xdr:nvSpPr>
      <xdr:spPr>
        <a:xfrm>
          <a:off x="19154775" y="10103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94D60763-3E39-4BFB-8563-8D14B89EEF3B}"/>
            </a:ext>
          </a:extLst>
        </xdr:cNvPr>
        <xdr:cNvSpPr/>
      </xdr:nvSpPr>
      <xdr:spPr>
        <a:xfrm>
          <a:off x="18345150" y="10103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725766E7-38F4-4BDF-B4F7-5F52F92E6292}"/>
            </a:ext>
          </a:extLst>
        </xdr:cNvPr>
        <xdr:cNvSpPr/>
      </xdr:nvSpPr>
      <xdr:spPr>
        <a:xfrm>
          <a:off x="17554575" y="10115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93104A07-B6BA-4DCE-B72C-B7D0A3360496}"/>
            </a:ext>
          </a:extLst>
        </xdr:cNvPr>
        <xdr:cNvSpPr/>
      </xdr:nvSpPr>
      <xdr:spPr>
        <a:xfrm>
          <a:off x="16754475" y="10103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D852043-BE10-4699-9D92-13A3696EB67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AD699D1-FA90-4190-B9F3-EFD959D01C7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71A79AB-0C95-483E-ADBC-D3756EAA4985}"/>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F87A8F5-99D1-4843-99AB-CD0519440C4D}"/>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7905018-ED6B-4297-9D74-9FC6DF82FA2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20066</xdr:rowOff>
    </xdr:from>
    <xdr:to>
      <xdr:col>116</xdr:col>
      <xdr:colOff>114300</xdr:colOff>
      <xdr:row>55</xdr:row>
      <xdr:rowOff>121666</xdr:rowOff>
    </xdr:to>
    <xdr:sp macro="" textlink="">
      <xdr:nvSpPr>
        <xdr:cNvPr id="700" name="楕円 699">
          <a:extLst>
            <a:ext uri="{FF2B5EF4-FFF2-40B4-BE49-F238E27FC236}">
              <a16:creationId xmlns:a16="http://schemas.microsoft.com/office/drawing/2014/main" id="{8082924F-8F00-4D92-B7DD-ECB56DC552EC}"/>
            </a:ext>
          </a:extLst>
        </xdr:cNvPr>
        <xdr:cNvSpPr/>
      </xdr:nvSpPr>
      <xdr:spPr>
        <a:xfrm>
          <a:off x="19897725" y="89354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144543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31176EFE-8AD2-4B23-A6ED-6AC6A2EBC82E}"/>
            </a:ext>
          </a:extLst>
        </xdr:cNvPr>
        <xdr:cNvSpPr txBox="1"/>
      </xdr:nvSpPr>
      <xdr:spPr>
        <a:xfrm>
          <a:off x="19992975" y="889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29210</xdr:rowOff>
    </xdr:from>
    <xdr:to>
      <xdr:col>112</xdr:col>
      <xdr:colOff>38100</xdr:colOff>
      <xdr:row>55</xdr:row>
      <xdr:rowOff>130810</xdr:rowOff>
    </xdr:to>
    <xdr:sp macro="" textlink="">
      <xdr:nvSpPr>
        <xdr:cNvPr id="702" name="楕円 701">
          <a:extLst>
            <a:ext uri="{FF2B5EF4-FFF2-40B4-BE49-F238E27FC236}">
              <a16:creationId xmlns:a16="http://schemas.microsoft.com/office/drawing/2014/main" id="{567CA042-2B8F-462C-B6E2-F31C012513D1}"/>
            </a:ext>
          </a:extLst>
        </xdr:cNvPr>
        <xdr:cNvSpPr/>
      </xdr:nvSpPr>
      <xdr:spPr>
        <a:xfrm>
          <a:off x="19154775" y="89414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70866</xdr:rowOff>
    </xdr:from>
    <xdr:to>
      <xdr:col>116</xdr:col>
      <xdr:colOff>63500</xdr:colOff>
      <xdr:row>55</xdr:row>
      <xdr:rowOff>80010</xdr:rowOff>
    </xdr:to>
    <xdr:cxnSp macro="">
      <xdr:nvCxnSpPr>
        <xdr:cNvPr id="703" name="直線コネクタ 702">
          <a:extLst>
            <a:ext uri="{FF2B5EF4-FFF2-40B4-BE49-F238E27FC236}">
              <a16:creationId xmlns:a16="http://schemas.microsoft.com/office/drawing/2014/main" id="{7A234392-878A-4D45-8DB1-66A53FBDB3F4}"/>
            </a:ext>
          </a:extLst>
        </xdr:cNvPr>
        <xdr:cNvCxnSpPr/>
      </xdr:nvCxnSpPr>
      <xdr:spPr>
        <a:xfrm flipV="1">
          <a:off x="19202400" y="8983091"/>
          <a:ext cx="75247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38354</xdr:rowOff>
    </xdr:from>
    <xdr:to>
      <xdr:col>107</xdr:col>
      <xdr:colOff>101600</xdr:colOff>
      <xdr:row>55</xdr:row>
      <xdr:rowOff>139954</xdr:rowOff>
    </xdr:to>
    <xdr:sp macro="" textlink="">
      <xdr:nvSpPr>
        <xdr:cNvPr id="704" name="楕円 703">
          <a:extLst>
            <a:ext uri="{FF2B5EF4-FFF2-40B4-BE49-F238E27FC236}">
              <a16:creationId xmlns:a16="http://schemas.microsoft.com/office/drawing/2014/main" id="{8090EB3C-C840-4A14-B66C-E258292A1BC2}"/>
            </a:ext>
          </a:extLst>
        </xdr:cNvPr>
        <xdr:cNvSpPr/>
      </xdr:nvSpPr>
      <xdr:spPr>
        <a:xfrm>
          <a:off x="18345150" y="89537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80010</xdr:rowOff>
    </xdr:from>
    <xdr:to>
      <xdr:col>111</xdr:col>
      <xdr:colOff>177800</xdr:colOff>
      <xdr:row>55</xdr:row>
      <xdr:rowOff>89154</xdr:rowOff>
    </xdr:to>
    <xdr:cxnSp macro="">
      <xdr:nvCxnSpPr>
        <xdr:cNvPr id="705" name="直線コネクタ 704">
          <a:extLst>
            <a:ext uri="{FF2B5EF4-FFF2-40B4-BE49-F238E27FC236}">
              <a16:creationId xmlns:a16="http://schemas.microsoft.com/office/drawing/2014/main" id="{EA6D953F-958B-4684-B934-68F67C31B286}"/>
            </a:ext>
          </a:extLst>
        </xdr:cNvPr>
        <xdr:cNvCxnSpPr/>
      </xdr:nvCxnSpPr>
      <xdr:spPr>
        <a:xfrm flipV="1">
          <a:off x="18392775" y="8998585"/>
          <a:ext cx="80962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6" name="楕円 705">
          <a:extLst>
            <a:ext uri="{FF2B5EF4-FFF2-40B4-BE49-F238E27FC236}">
              <a16:creationId xmlns:a16="http://schemas.microsoft.com/office/drawing/2014/main" id="{A7FB4F4A-11A1-4AAB-9611-55113A7B86C6}"/>
            </a:ext>
          </a:extLst>
        </xdr:cNvPr>
        <xdr:cNvSpPr/>
      </xdr:nvSpPr>
      <xdr:spPr>
        <a:xfrm>
          <a:off x="17554575" y="989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89154</xdr:rowOff>
    </xdr:from>
    <xdr:to>
      <xdr:col>107</xdr:col>
      <xdr:colOff>50800</xdr:colOff>
      <xdr:row>61</xdr:row>
      <xdr:rowOff>57150</xdr:rowOff>
    </xdr:to>
    <xdr:cxnSp macro="">
      <xdr:nvCxnSpPr>
        <xdr:cNvPr id="707" name="直線コネクタ 706">
          <a:extLst>
            <a:ext uri="{FF2B5EF4-FFF2-40B4-BE49-F238E27FC236}">
              <a16:creationId xmlns:a16="http://schemas.microsoft.com/office/drawing/2014/main" id="{28908FBC-6E51-4AD1-B5A4-4B8C03AFBAE2}"/>
            </a:ext>
          </a:extLst>
        </xdr:cNvPr>
        <xdr:cNvCxnSpPr/>
      </xdr:nvCxnSpPr>
      <xdr:spPr>
        <a:xfrm flipV="1">
          <a:off x="17602200" y="9001379"/>
          <a:ext cx="790575" cy="9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49784</xdr:rowOff>
    </xdr:from>
    <xdr:to>
      <xdr:col>98</xdr:col>
      <xdr:colOff>38100</xdr:colOff>
      <xdr:row>60</xdr:row>
      <xdr:rowOff>151384</xdr:rowOff>
    </xdr:to>
    <xdr:sp macro="" textlink="">
      <xdr:nvSpPr>
        <xdr:cNvPr id="708" name="楕円 707">
          <a:extLst>
            <a:ext uri="{FF2B5EF4-FFF2-40B4-BE49-F238E27FC236}">
              <a16:creationId xmlns:a16="http://schemas.microsoft.com/office/drawing/2014/main" id="{B81F6A88-BE65-4ABA-BDA5-C5C23DE98413}"/>
            </a:ext>
          </a:extLst>
        </xdr:cNvPr>
        <xdr:cNvSpPr/>
      </xdr:nvSpPr>
      <xdr:spPr>
        <a:xfrm>
          <a:off x="16754475" y="97716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100584</xdr:rowOff>
    </xdr:from>
    <xdr:to>
      <xdr:col>102</xdr:col>
      <xdr:colOff>114300</xdr:colOff>
      <xdr:row>61</xdr:row>
      <xdr:rowOff>57150</xdr:rowOff>
    </xdr:to>
    <xdr:cxnSp macro="">
      <xdr:nvCxnSpPr>
        <xdr:cNvPr id="709" name="直線コネクタ 708">
          <a:extLst>
            <a:ext uri="{FF2B5EF4-FFF2-40B4-BE49-F238E27FC236}">
              <a16:creationId xmlns:a16="http://schemas.microsoft.com/office/drawing/2014/main" id="{0B0C1430-B00B-4E64-BEC1-F7E34AC79AEA}"/>
            </a:ext>
          </a:extLst>
        </xdr:cNvPr>
        <xdr:cNvCxnSpPr/>
      </xdr:nvCxnSpPr>
      <xdr:spPr>
        <a:xfrm>
          <a:off x="16802100" y="9828784"/>
          <a:ext cx="800100"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3C1E0BB8-F585-4115-A7EF-2A6D71672E2C}"/>
            </a:ext>
          </a:extLst>
        </xdr:cNvPr>
        <xdr:cNvSpPr txBox="1"/>
      </xdr:nvSpPr>
      <xdr:spPr>
        <a:xfrm>
          <a:off x="18983402"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E5FDE2F4-3A90-44B0-B1AE-F994E50D6FB5}"/>
            </a:ext>
          </a:extLst>
        </xdr:cNvPr>
        <xdr:cNvSpPr txBox="1"/>
      </xdr:nvSpPr>
      <xdr:spPr>
        <a:xfrm>
          <a:off x="18183302"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E0F4328A-01AD-499B-9DF8-D9E83A21221B}"/>
            </a:ext>
          </a:extLst>
        </xdr:cNvPr>
        <xdr:cNvSpPr txBox="1"/>
      </xdr:nvSpPr>
      <xdr:spPr>
        <a:xfrm>
          <a:off x="173832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F1F10070-A142-42BF-903E-5ABDB971DD00}"/>
            </a:ext>
          </a:extLst>
        </xdr:cNvPr>
        <xdr:cNvSpPr txBox="1"/>
      </xdr:nvSpPr>
      <xdr:spPr>
        <a:xfrm>
          <a:off x="16592627"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147337</xdr:rowOff>
    </xdr:from>
    <xdr:ext cx="469744" cy="259045"/>
    <xdr:sp macro="" textlink="">
      <xdr:nvSpPr>
        <xdr:cNvPr id="714" name="n_1mainValue【保健センター・保健所】&#10;一人当たり面積">
          <a:extLst>
            <a:ext uri="{FF2B5EF4-FFF2-40B4-BE49-F238E27FC236}">
              <a16:creationId xmlns:a16="http://schemas.microsoft.com/office/drawing/2014/main" id="{8E812FD1-4829-40F2-A5E8-98242E7CB5B7}"/>
            </a:ext>
          </a:extLst>
        </xdr:cNvPr>
        <xdr:cNvSpPr txBox="1"/>
      </xdr:nvSpPr>
      <xdr:spPr>
        <a:xfrm>
          <a:off x="18983402" y="873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156481</xdr:rowOff>
    </xdr:from>
    <xdr:ext cx="469744" cy="259045"/>
    <xdr:sp macro="" textlink="">
      <xdr:nvSpPr>
        <xdr:cNvPr id="715" name="n_2mainValue【保健センター・保健所】&#10;一人当たり面積">
          <a:extLst>
            <a:ext uri="{FF2B5EF4-FFF2-40B4-BE49-F238E27FC236}">
              <a16:creationId xmlns:a16="http://schemas.microsoft.com/office/drawing/2014/main" id="{018A98BF-B27F-4827-AAE6-631C325F74C3}"/>
            </a:ext>
          </a:extLst>
        </xdr:cNvPr>
        <xdr:cNvSpPr txBox="1"/>
      </xdr:nvSpPr>
      <xdr:spPr>
        <a:xfrm>
          <a:off x="18183302" y="875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6" name="n_3mainValue【保健センター・保健所】&#10;一人当たり面積">
          <a:extLst>
            <a:ext uri="{FF2B5EF4-FFF2-40B4-BE49-F238E27FC236}">
              <a16:creationId xmlns:a16="http://schemas.microsoft.com/office/drawing/2014/main" id="{5CAF7F28-CAEB-499F-8A7E-79C0F36A153E}"/>
            </a:ext>
          </a:extLst>
        </xdr:cNvPr>
        <xdr:cNvSpPr txBox="1"/>
      </xdr:nvSpPr>
      <xdr:spPr>
        <a:xfrm>
          <a:off x="17383202"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167911</xdr:rowOff>
    </xdr:from>
    <xdr:ext cx="469744" cy="259045"/>
    <xdr:sp macro="" textlink="">
      <xdr:nvSpPr>
        <xdr:cNvPr id="717" name="n_4mainValue【保健センター・保健所】&#10;一人当たり面積">
          <a:extLst>
            <a:ext uri="{FF2B5EF4-FFF2-40B4-BE49-F238E27FC236}">
              <a16:creationId xmlns:a16="http://schemas.microsoft.com/office/drawing/2014/main" id="{4DFC8D7E-186B-4B5C-A6F6-6D7D8D75FFC9}"/>
            </a:ext>
          </a:extLst>
        </xdr:cNvPr>
        <xdr:cNvSpPr txBox="1"/>
      </xdr:nvSpPr>
      <xdr:spPr>
        <a:xfrm>
          <a:off x="16592627" y="956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EC986C91-884F-4D08-B6C3-D88B9DA9036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4A4E411B-BD01-4DC8-88D4-0FAC45F76D4E}"/>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205B0A07-BB51-40D8-A540-0800CE017ED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2B08F297-4548-4E19-9C42-9322AF39C729}"/>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4F044E01-FCD6-4AB3-9635-EECC428575FC}"/>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23C09A60-0CB1-4063-8D79-B89CF7189B2E}"/>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873FF75B-96BD-49AA-8B2B-5B6C8D62F322}"/>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2A3CC6F-2B8F-4C80-925A-62B5C2F22E6B}"/>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50BC296C-A617-433D-AECF-DF443611873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F8C00927-AAA7-45C6-A079-369155459641}"/>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25603DBB-FED8-45DA-8F84-A8FA124BA434}"/>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43E04516-5605-4CBE-85F9-7A0D73B5A795}"/>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B3CCA8CE-AD11-48E4-AA07-23832E68AFAE}"/>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4BE6FE82-7F84-43FC-87D4-2FF62E52CE4B}"/>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42751B61-E3F8-40A0-BF7F-67F176446DFC}"/>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4345B806-6E35-4015-BCE6-DDB30D7C45BC}"/>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F640EDB-4F5C-4ED4-B8F2-D0ACFCB519A1}"/>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CD877183-31FA-48D4-BC2A-FF96D06437F3}"/>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884DAC59-99CA-41B6-B960-F9CD810A08EA}"/>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1714658E-B702-4AC0-BA4A-AD33994E3FB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E15545DA-1559-4280-AE52-D1DA2149D6BD}"/>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78C9EF61-836A-4EA7-B3E8-C3A1715AD846}"/>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68FDC3A8-A5B8-48AC-87D4-81969EC59EDB}"/>
            </a:ext>
          </a:extLst>
        </xdr:cNvPr>
        <xdr:cNvCxnSpPr/>
      </xdr:nvCxnSpPr>
      <xdr:spPr>
        <a:xfrm flipV="1">
          <a:off x="14696439" y="12575287"/>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E033545B-A1DA-4E05-9496-C7BD985692F0}"/>
            </a:ext>
          </a:extLst>
        </xdr:cNvPr>
        <xdr:cNvSpPr txBox="1"/>
      </xdr:nvSpPr>
      <xdr:spPr>
        <a:xfrm>
          <a:off x="14735175" y="1377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4B0DBEC5-B844-472C-B820-92C1B7192359}"/>
            </a:ext>
          </a:extLst>
        </xdr:cNvPr>
        <xdr:cNvCxnSpPr/>
      </xdr:nvCxnSpPr>
      <xdr:spPr>
        <a:xfrm>
          <a:off x="14611350" y="137659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D8CDE0D8-8E6D-4C4C-AF4B-55B71AE394F1}"/>
            </a:ext>
          </a:extLst>
        </xdr:cNvPr>
        <xdr:cNvSpPr txBox="1"/>
      </xdr:nvSpPr>
      <xdr:spPr>
        <a:xfrm>
          <a:off x="14735175" y="1236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43C6BEC0-1E96-417F-BCA6-CEBA8DF2CFA1}"/>
            </a:ext>
          </a:extLst>
        </xdr:cNvPr>
        <xdr:cNvCxnSpPr/>
      </xdr:nvCxnSpPr>
      <xdr:spPr>
        <a:xfrm>
          <a:off x="14611350" y="12575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D6C67A9D-8305-47B1-A007-335701720351}"/>
            </a:ext>
          </a:extLst>
        </xdr:cNvPr>
        <xdr:cNvSpPr txBox="1"/>
      </xdr:nvSpPr>
      <xdr:spPr>
        <a:xfrm>
          <a:off x="14735175" y="12888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5FB044DE-13DE-4D19-AE5F-5A8D6A24F964}"/>
            </a:ext>
          </a:extLst>
        </xdr:cNvPr>
        <xdr:cNvSpPr/>
      </xdr:nvSpPr>
      <xdr:spPr>
        <a:xfrm>
          <a:off x="14649450" y="130271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8ABFC02A-736E-4540-901B-A5BF91E1D5D9}"/>
            </a:ext>
          </a:extLst>
        </xdr:cNvPr>
        <xdr:cNvSpPr/>
      </xdr:nvSpPr>
      <xdr:spPr>
        <a:xfrm>
          <a:off x="13887450" y="1301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D46E8BC9-9104-40A3-8D5D-F7573A8AA80D}"/>
            </a:ext>
          </a:extLst>
        </xdr:cNvPr>
        <xdr:cNvSpPr/>
      </xdr:nvSpPr>
      <xdr:spPr>
        <a:xfrm>
          <a:off x="13096875" y="129805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3EF5311F-82A8-4187-B2BD-F3B5B28E93D1}"/>
            </a:ext>
          </a:extLst>
        </xdr:cNvPr>
        <xdr:cNvSpPr/>
      </xdr:nvSpPr>
      <xdr:spPr>
        <a:xfrm>
          <a:off x="12296775" y="12961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EAE5612E-9C6A-4013-9B1B-61E26CEE9CD0}"/>
            </a:ext>
          </a:extLst>
        </xdr:cNvPr>
        <xdr:cNvSpPr/>
      </xdr:nvSpPr>
      <xdr:spPr>
        <a:xfrm>
          <a:off x="11487150" y="129429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F0A6B0A-EE77-4651-A98D-9D4DD912CC55}"/>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4C0DB93-7579-46A9-B336-26BCCEEB5A6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22787A3-9FEE-4A45-B17B-9EF8D701C6C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D817FED-11CD-4225-9F71-DB1FD179F03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D40A137-95A9-4AC5-B6C2-593CECFE1373}"/>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74168</xdr:rowOff>
    </xdr:from>
    <xdr:to>
      <xdr:col>85</xdr:col>
      <xdr:colOff>177800</xdr:colOff>
      <xdr:row>82</xdr:row>
      <xdr:rowOff>4318</xdr:rowOff>
    </xdr:to>
    <xdr:sp macro="" textlink="">
      <xdr:nvSpPr>
        <xdr:cNvPr id="756" name="楕円 755">
          <a:extLst>
            <a:ext uri="{FF2B5EF4-FFF2-40B4-BE49-F238E27FC236}">
              <a16:creationId xmlns:a16="http://schemas.microsoft.com/office/drawing/2014/main" id="{63E4B35F-F637-4B23-B059-B2349EDD4159}"/>
            </a:ext>
          </a:extLst>
        </xdr:cNvPr>
        <xdr:cNvSpPr/>
      </xdr:nvSpPr>
      <xdr:spPr>
        <a:xfrm>
          <a:off x="14649450" y="13199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52595</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64A7EC73-FC3E-438F-8146-BF5A60F88973}"/>
            </a:ext>
          </a:extLst>
        </xdr:cNvPr>
        <xdr:cNvSpPr txBox="1"/>
      </xdr:nvSpPr>
      <xdr:spPr>
        <a:xfrm>
          <a:off x="14735175" y="1317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30735</xdr:rowOff>
    </xdr:from>
    <xdr:to>
      <xdr:col>81</xdr:col>
      <xdr:colOff>101600</xdr:colOff>
      <xdr:row>80</xdr:row>
      <xdr:rowOff>132335</xdr:rowOff>
    </xdr:to>
    <xdr:sp macro="" textlink="">
      <xdr:nvSpPr>
        <xdr:cNvPr id="758" name="楕円 757">
          <a:extLst>
            <a:ext uri="{FF2B5EF4-FFF2-40B4-BE49-F238E27FC236}">
              <a16:creationId xmlns:a16="http://schemas.microsoft.com/office/drawing/2014/main" id="{A5C38336-A028-4CFE-B7D9-90305FF4A218}"/>
            </a:ext>
          </a:extLst>
        </xdr:cNvPr>
        <xdr:cNvSpPr/>
      </xdr:nvSpPr>
      <xdr:spPr>
        <a:xfrm>
          <a:off x="13887450" y="129910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81535</xdr:rowOff>
    </xdr:from>
    <xdr:to>
      <xdr:col>85</xdr:col>
      <xdr:colOff>127000</xdr:colOff>
      <xdr:row>81</xdr:row>
      <xdr:rowOff>124968</xdr:rowOff>
    </xdr:to>
    <xdr:cxnSp macro="">
      <xdr:nvCxnSpPr>
        <xdr:cNvPr id="759" name="直線コネクタ 758">
          <a:extLst>
            <a:ext uri="{FF2B5EF4-FFF2-40B4-BE49-F238E27FC236}">
              <a16:creationId xmlns:a16="http://schemas.microsoft.com/office/drawing/2014/main" id="{245106E5-AF6B-4540-A322-7437E0206869}"/>
            </a:ext>
          </a:extLst>
        </xdr:cNvPr>
        <xdr:cNvCxnSpPr/>
      </xdr:nvCxnSpPr>
      <xdr:spPr>
        <a:xfrm>
          <a:off x="13935075" y="13048235"/>
          <a:ext cx="762000" cy="19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142748</xdr:rowOff>
    </xdr:from>
    <xdr:to>
      <xdr:col>76</xdr:col>
      <xdr:colOff>165100</xdr:colOff>
      <xdr:row>81</xdr:row>
      <xdr:rowOff>72898</xdr:rowOff>
    </xdr:to>
    <xdr:sp macro="" textlink="">
      <xdr:nvSpPr>
        <xdr:cNvPr id="760" name="楕円 759">
          <a:extLst>
            <a:ext uri="{FF2B5EF4-FFF2-40B4-BE49-F238E27FC236}">
              <a16:creationId xmlns:a16="http://schemas.microsoft.com/office/drawing/2014/main" id="{33B30623-42A5-468D-AECF-A4EC160F1C0D}"/>
            </a:ext>
          </a:extLst>
        </xdr:cNvPr>
        <xdr:cNvSpPr/>
      </xdr:nvSpPr>
      <xdr:spPr>
        <a:xfrm>
          <a:off x="13096875" y="131094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81535</xdr:rowOff>
    </xdr:from>
    <xdr:to>
      <xdr:col>81</xdr:col>
      <xdr:colOff>50800</xdr:colOff>
      <xdr:row>81</xdr:row>
      <xdr:rowOff>22098</xdr:rowOff>
    </xdr:to>
    <xdr:cxnSp macro="">
      <xdr:nvCxnSpPr>
        <xdr:cNvPr id="761" name="直線コネクタ 760">
          <a:extLst>
            <a:ext uri="{FF2B5EF4-FFF2-40B4-BE49-F238E27FC236}">
              <a16:creationId xmlns:a16="http://schemas.microsoft.com/office/drawing/2014/main" id="{F002FE43-72AF-437B-B6C7-C471CE88FB54}"/>
            </a:ext>
          </a:extLst>
        </xdr:cNvPr>
        <xdr:cNvCxnSpPr/>
      </xdr:nvCxnSpPr>
      <xdr:spPr>
        <a:xfrm flipV="1">
          <a:off x="13144500" y="13048235"/>
          <a:ext cx="790575" cy="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19304</xdr:rowOff>
    </xdr:from>
    <xdr:to>
      <xdr:col>72</xdr:col>
      <xdr:colOff>38100</xdr:colOff>
      <xdr:row>81</xdr:row>
      <xdr:rowOff>120904</xdr:rowOff>
    </xdr:to>
    <xdr:sp macro="" textlink="">
      <xdr:nvSpPr>
        <xdr:cNvPr id="762" name="楕円 761">
          <a:extLst>
            <a:ext uri="{FF2B5EF4-FFF2-40B4-BE49-F238E27FC236}">
              <a16:creationId xmlns:a16="http://schemas.microsoft.com/office/drawing/2014/main" id="{426269E7-C607-47CA-BCB7-E9121551E883}"/>
            </a:ext>
          </a:extLst>
        </xdr:cNvPr>
        <xdr:cNvSpPr/>
      </xdr:nvSpPr>
      <xdr:spPr>
        <a:xfrm>
          <a:off x="12296775" y="131447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22098</xdr:rowOff>
    </xdr:from>
    <xdr:to>
      <xdr:col>76</xdr:col>
      <xdr:colOff>114300</xdr:colOff>
      <xdr:row>81</xdr:row>
      <xdr:rowOff>70104</xdr:rowOff>
    </xdr:to>
    <xdr:cxnSp macro="">
      <xdr:nvCxnSpPr>
        <xdr:cNvPr id="763" name="直線コネクタ 762">
          <a:extLst>
            <a:ext uri="{FF2B5EF4-FFF2-40B4-BE49-F238E27FC236}">
              <a16:creationId xmlns:a16="http://schemas.microsoft.com/office/drawing/2014/main" id="{9DC816C0-04EA-41CB-8BF8-BF1D1F2CCD86}"/>
            </a:ext>
          </a:extLst>
        </xdr:cNvPr>
        <xdr:cNvCxnSpPr/>
      </xdr:nvCxnSpPr>
      <xdr:spPr>
        <a:xfrm flipV="1">
          <a:off x="12344400" y="13147548"/>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131318</xdr:rowOff>
    </xdr:from>
    <xdr:to>
      <xdr:col>67</xdr:col>
      <xdr:colOff>101600</xdr:colOff>
      <xdr:row>82</xdr:row>
      <xdr:rowOff>61468</xdr:rowOff>
    </xdr:to>
    <xdr:sp macro="" textlink="">
      <xdr:nvSpPr>
        <xdr:cNvPr id="764" name="楕円 763">
          <a:extLst>
            <a:ext uri="{FF2B5EF4-FFF2-40B4-BE49-F238E27FC236}">
              <a16:creationId xmlns:a16="http://schemas.microsoft.com/office/drawing/2014/main" id="{4F83A32A-7CB9-4B59-A382-4A66ED468FF8}"/>
            </a:ext>
          </a:extLst>
        </xdr:cNvPr>
        <xdr:cNvSpPr/>
      </xdr:nvSpPr>
      <xdr:spPr>
        <a:xfrm>
          <a:off x="11487150" y="13256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70104</xdr:rowOff>
    </xdr:from>
    <xdr:to>
      <xdr:col>71</xdr:col>
      <xdr:colOff>177800</xdr:colOff>
      <xdr:row>82</xdr:row>
      <xdr:rowOff>10668</xdr:rowOff>
    </xdr:to>
    <xdr:cxnSp macro="">
      <xdr:nvCxnSpPr>
        <xdr:cNvPr id="765" name="直線コネクタ 764">
          <a:extLst>
            <a:ext uri="{FF2B5EF4-FFF2-40B4-BE49-F238E27FC236}">
              <a16:creationId xmlns:a16="http://schemas.microsoft.com/office/drawing/2014/main" id="{B0DF662C-787F-4BD1-861B-EC40B270602B}"/>
            </a:ext>
          </a:extLst>
        </xdr:cNvPr>
        <xdr:cNvCxnSpPr/>
      </xdr:nvCxnSpPr>
      <xdr:spPr>
        <a:xfrm flipV="1">
          <a:off x="11534775" y="13192379"/>
          <a:ext cx="809625"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F427F1EC-C260-4DE8-8563-8B773D6B92CF}"/>
            </a:ext>
          </a:extLst>
        </xdr:cNvPr>
        <xdr:cNvSpPr txBox="1"/>
      </xdr:nvSpPr>
      <xdr:spPr>
        <a:xfrm>
          <a:off x="13745219" y="1310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F9E91EE2-6220-4F0E-AFDE-1968F598F3FD}"/>
            </a:ext>
          </a:extLst>
        </xdr:cNvPr>
        <xdr:cNvSpPr txBox="1"/>
      </xdr:nvSpPr>
      <xdr:spPr>
        <a:xfrm>
          <a:off x="12964169" y="1277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A1C45E37-CDFA-4A3F-84EB-5B3B53A4F57F}"/>
            </a:ext>
          </a:extLst>
        </xdr:cNvPr>
        <xdr:cNvSpPr txBox="1"/>
      </xdr:nvSpPr>
      <xdr:spPr>
        <a:xfrm>
          <a:off x="12164069" y="1274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3118BDE9-69C8-4383-9C5D-871A615421C3}"/>
            </a:ext>
          </a:extLst>
        </xdr:cNvPr>
        <xdr:cNvSpPr txBox="1"/>
      </xdr:nvSpPr>
      <xdr:spPr>
        <a:xfrm>
          <a:off x="11354444" y="1272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148862</xdr:rowOff>
    </xdr:from>
    <xdr:ext cx="405111" cy="259045"/>
    <xdr:sp macro="" textlink="">
      <xdr:nvSpPr>
        <xdr:cNvPr id="770" name="n_1mainValue【消防施設】&#10;有形固定資産減価償却率">
          <a:extLst>
            <a:ext uri="{FF2B5EF4-FFF2-40B4-BE49-F238E27FC236}">
              <a16:creationId xmlns:a16="http://schemas.microsoft.com/office/drawing/2014/main" id="{3EA87685-93FA-4966-A0EF-16A2AC042A64}"/>
            </a:ext>
          </a:extLst>
        </xdr:cNvPr>
        <xdr:cNvSpPr txBox="1"/>
      </xdr:nvSpPr>
      <xdr:spPr>
        <a:xfrm>
          <a:off x="13745219" y="1278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64025</xdr:rowOff>
    </xdr:from>
    <xdr:ext cx="405111" cy="259045"/>
    <xdr:sp macro="" textlink="">
      <xdr:nvSpPr>
        <xdr:cNvPr id="771" name="n_2mainValue【消防施設】&#10;有形固定資産減価償却率">
          <a:extLst>
            <a:ext uri="{FF2B5EF4-FFF2-40B4-BE49-F238E27FC236}">
              <a16:creationId xmlns:a16="http://schemas.microsoft.com/office/drawing/2014/main" id="{EB00B58B-704D-444D-BF8A-E622D23FCA69}"/>
            </a:ext>
          </a:extLst>
        </xdr:cNvPr>
        <xdr:cNvSpPr txBox="1"/>
      </xdr:nvSpPr>
      <xdr:spPr>
        <a:xfrm>
          <a:off x="12964169" y="1319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112031</xdr:rowOff>
    </xdr:from>
    <xdr:ext cx="405111" cy="259045"/>
    <xdr:sp macro="" textlink="">
      <xdr:nvSpPr>
        <xdr:cNvPr id="772" name="n_3mainValue【消防施設】&#10;有形固定資産減価償却率">
          <a:extLst>
            <a:ext uri="{FF2B5EF4-FFF2-40B4-BE49-F238E27FC236}">
              <a16:creationId xmlns:a16="http://schemas.microsoft.com/office/drawing/2014/main" id="{E3C537B1-59EA-49D4-A53C-755AF42BE2F6}"/>
            </a:ext>
          </a:extLst>
        </xdr:cNvPr>
        <xdr:cNvSpPr txBox="1"/>
      </xdr:nvSpPr>
      <xdr:spPr>
        <a:xfrm>
          <a:off x="12164069" y="1323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52595</xdr:rowOff>
    </xdr:from>
    <xdr:ext cx="405111" cy="259045"/>
    <xdr:sp macro="" textlink="">
      <xdr:nvSpPr>
        <xdr:cNvPr id="773" name="n_4mainValue【消防施設】&#10;有形固定資産減価償却率">
          <a:extLst>
            <a:ext uri="{FF2B5EF4-FFF2-40B4-BE49-F238E27FC236}">
              <a16:creationId xmlns:a16="http://schemas.microsoft.com/office/drawing/2014/main" id="{6B8A21E8-3122-4E59-8997-967334E8139A}"/>
            </a:ext>
          </a:extLst>
        </xdr:cNvPr>
        <xdr:cNvSpPr txBox="1"/>
      </xdr:nvSpPr>
      <xdr:spPr>
        <a:xfrm>
          <a:off x="113544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458295C6-91F8-44A2-BBF0-99541685509D}"/>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E93BCDF7-F73E-4C6D-9F66-46D1DEA6A57B}"/>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2D4DCA5C-F8C4-400A-BD31-A44C7A20662E}"/>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4743FCB-0D69-45BC-9943-3DBD2FB52DA3}"/>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F11D7E4A-B50E-4BA8-845E-B8525147416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38C56BBD-D8CC-46E0-AA83-96FE7B0DD1F0}"/>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C18A2DD-653F-4A43-BF18-8EF33BEAE231}"/>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2CB25EAD-0066-4039-AFC0-55984A022198}"/>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DA1FD8F-123F-4D44-A8AE-345D33BD8A98}"/>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705E0CD2-2B61-49F8-B36D-928E9207D823}"/>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4454EC3E-DBB6-439A-8A0F-3ABABFBE03CA}"/>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8EA3DD45-83A5-4047-BDAD-072642CCEB1C}"/>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D3C12980-0CF0-41F8-8A01-83E301ACF277}"/>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FBCFBB11-41CA-441B-8B94-AC8B83DC9B61}"/>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429335EA-6074-4FF0-B4FE-34DC9DF74A3F}"/>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196F587-101C-486C-B09A-0BB3C360ADC2}"/>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1798AA97-E1B7-4CE8-B463-2C48AB28C1CA}"/>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3F5E978F-211D-42BA-943B-C794593DB365}"/>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81AC73F2-F23D-41CA-9BA1-59A720A737DB}"/>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E4967290-937C-4290-80D0-D909549DF74D}"/>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44E9B8F9-9838-446A-9222-4850354CCC1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CB39B6B6-5857-48A1-A159-531AF0BF785B}"/>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4D252763-F356-45CA-AB08-24E8D890ACD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6DD5F6D3-5695-4E1A-8DDE-017B71054207}"/>
            </a:ext>
          </a:extLst>
        </xdr:cNvPr>
        <xdr:cNvCxnSpPr/>
      </xdr:nvCxnSpPr>
      <xdr:spPr>
        <a:xfrm flipV="1">
          <a:off x="19954239" y="125634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EFFC00E0-0813-4B22-96F1-A62F8C8957FB}"/>
            </a:ext>
          </a:extLst>
        </xdr:cNvPr>
        <xdr:cNvSpPr txBox="1"/>
      </xdr:nvSpPr>
      <xdr:spPr>
        <a:xfrm>
          <a:off x="19992975"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641B0910-A1FE-4722-978D-F52F3165B14A}"/>
            </a:ext>
          </a:extLst>
        </xdr:cNvPr>
        <xdr:cNvCxnSpPr/>
      </xdr:nvCxnSpPr>
      <xdr:spPr>
        <a:xfrm>
          <a:off x="19878675" y="13935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26D9D5C9-C773-4F3A-B0BB-43ACFADFAFA3}"/>
            </a:ext>
          </a:extLst>
        </xdr:cNvPr>
        <xdr:cNvSpPr txBox="1"/>
      </xdr:nvSpPr>
      <xdr:spPr>
        <a:xfrm>
          <a:off x="19992975" y="1234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439A507E-1DFB-42F7-8023-0F2C69A9CE3C}"/>
            </a:ext>
          </a:extLst>
        </xdr:cNvPr>
        <xdr:cNvCxnSpPr/>
      </xdr:nvCxnSpPr>
      <xdr:spPr>
        <a:xfrm>
          <a:off x="198786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0BBF0F79-A1D2-4D36-A988-2D687EA1B831}"/>
            </a:ext>
          </a:extLst>
        </xdr:cNvPr>
        <xdr:cNvSpPr txBox="1"/>
      </xdr:nvSpPr>
      <xdr:spPr>
        <a:xfrm>
          <a:off x="19992975"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F782F03E-B96A-4AEF-A96B-5CC34E5E56B7}"/>
            </a:ext>
          </a:extLst>
        </xdr:cNvPr>
        <xdr:cNvSpPr/>
      </xdr:nvSpPr>
      <xdr:spPr>
        <a:xfrm>
          <a:off x="19897725" y="1341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D02C0133-F37C-49AB-9413-2DFABF9C35E7}"/>
            </a:ext>
          </a:extLst>
        </xdr:cNvPr>
        <xdr:cNvSpPr/>
      </xdr:nvSpPr>
      <xdr:spPr>
        <a:xfrm>
          <a:off x="19154775" y="13411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5F3F14BA-2547-42BA-8900-83B68AD7B79B}"/>
            </a:ext>
          </a:extLst>
        </xdr:cNvPr>
        <xdr:cNvSpPr/>
      </xdr:nvSpPr>
      <xdr:spPr>
        <a:xfrm>
          <a:off x="18345150" y="1341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95D2F96B-25F4-4B1F-9427-643DE4FF60FA}"/>
            </a:ext>
          </a:extLst>
        </xdr:cNvPr>
        <xdr:cNvSpPr/>
      </xdr:nvSpPr>
      <xdr:spPr>
        <a:xfrm>
          <a:off x="17554575" y="13411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F892B48A-225E-4CB1-8DDA-503DA8BF9CB5}"/>
            </a:ext>
          </a:extLst>
        </xdr:cNvPr>
        <xdr:cNvSpPr/>
      </xdr:nvSpPr>
      <xdr:spPr>
        <a:xfrm>
          <a:off x="16754475" y="13430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54EB0E8-F883-47C6-8453-87BE7429C96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DB02BE8-2923-4DB1-88C2-C8F74F1F461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02F9E1B-D1D1-4F3B-A51E-0E306A48200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FD87249-E195-49C2-8F32-E64A72BBBC47}"/>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0788017-3583-48A9-BBFB-70FA7720C568}"/>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813" name="楕円 812">
          <a:extLst>
            <a:ext uri="{FF2B5EF4-FFF2-40B4-BE49-F238E27FC236}">
              <a16:creationId xmlns:a16="http://schemas.microsoft.com/office/drawing/2014/main" id="{411E0AEB-31F2-4223-A6EE-B6E7BBC8D0C4}"/>
            </a:ext>
          </a:extLst>
        </xdr:cNvPr>
        <xdr:cNvSpPr/>
      </xdr:nvSpPr>
      <xdr:spPr>
        <a:xfrm>
          <a:off x="19897725" y="13115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814" name="【消防施設】&#10;一人当たり面積該当値テキスト">
          <a:extLst>
            <a:ext uri="{FF2B5EF4-FFF2-40B4-BE49-F238E27FC236}">
              <a16:creationId xmlns:a16="http://schemas.microsoft.com/office/drawing/2014/main" id="{52F870B3-4520-4F8B-929B-2CDF81D563BE}"/>
            </a:ext>
          </a:extLst>
        </xdr:cNvPr>
        <xdr:cNvSpPr txBox="1"/>
      </xdr:nvSpPr>
      <xdr:spPr>
        <a:xfrm>
          <a:off x="19992975"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815" name="楕円 814">
          <a:extLst>
            <a:ext uri="{FF2B5EF4-FFF2-40B4-BE49-F238E27FC236}">
              <a16:creationId xmlns:a16="http://schemas.microsoft.com/office/drawing/2014/main" id="{BA1A0714-7FCA-4C43-9E5C-04CBE5AC5B59}"/>
            </a:ext>
          </a:extLst>
        </xdr:cNvPr>
        <xdr:cNvSpPr/>
      </xdr:nvSpPr>
      <xdr:spPr>
        <a:xfrm>
          <a:off x="19154775" y="13115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31750</xdr:rowOff>
    </xdr:to>
    <xdr:cxnSp macro="">
      <xdr:nvCxnSpPr>
        <xdr:cNvPr id="816" name="直線コネクタ 815">
          <a:extLst>
            <a:ext uri="{FF2B5EF4-FFF2-40B4-BE49-F238E27FC236}">
              <a16:creationId xmlns:a16="http://schemas.microsoft.com/office/drawing/2014/main" id="{49783713-CCFC-456C-9F17-AD1EB74324C6}"/>
            </a:ext>
          </a:extLst>
        </xdr:cNvPr>
        <xdr:cNvCxnSpPr/>
      </xdr:nvCxnSpPr>
      <xdr:spPr>
        <a:xfrm>
          <a:off x="19202400" y="13154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817" name="楕円 816">
          <a:extLst>
            <a:ext uri="{FF2B5EF4-FFF2-40B4-BE49-F238E27FC236}">
              <a16:creationId xmlns:a16="http://schemas.microsoft.com/office/drawing/2014/main" id="{AD661CF0-6928-4308-9475-3E14B119AC96}"/>
            </a:ext>
          </a:extLst>
        </xdr:cNvPr>
        <xdr:cNvSpPr/>
      </xdr:nvSpPr>
      <xdr:spPr>
        <a:xfrm>
          <a:off x="18345150" y="13144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31750</xdr:rowOff>
    </xdr:from>
    <xdr:to>
      <xdr:col>111</xdr:col>
      <xdr:colOff>177800</xdr:colOff>
      <xdr:row>81</xdr:row>
      <xdr:rowOff>69850</xdr:rowOff>
    </xdr:to>
    <xdr:cxnSp macro="">
      <xdr:nvCxnSpPr>
        <xdr:cNvPr id="818" name="直線コネクタ 817">
          <a:extLst>
            <a:ext uri="{FF2B5EF4-FFF2-40B4-BE49-F238E27FC236}">
              <a16:creationId xmlns:a16="http://schemas.microsoft.com/office/drawing/2014/main" id="{DEA2004E-7446-4BF9-B479-97DEF617435C}"/>
            </a:ext>
          </a:extLst>
        </xdr:cNvPr>
        <xdr:cNvCxnSpPr/>
      </xdr:nvCxnSpPr>
      <xdr:spPr>
        <a:xfrm flipV="1">
          <a:off x="18392775" y="131540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19" name="楕円 818">
          <a:extLst>
            <a:ext uri="{FF2B5EF4-FFF2-40B4-BE49-F238E27FC236}">
              <a16:creationId xmlns:a16="http://schemas.microsoft.com/office/drawing/2014/main" id="{279242EA-F3CA-43BB-9F3C-B72A1ED2ECBE}"/>
            </a:ext>
          </a:extLst>
        </xdr:cNvPr>
        <xdr:cNvSpPr/>
      </xdr:nvSpPr>
      <xdr:spPr>
        <a:xfrm>
          <a:off x="17554575" y="13134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69850</xdr:rowOff>
    </xdr:to>
    <xdr:cxnSp macro="">
      <xdr:nvCxnSpPr>
        <xdr:cNvPr id="820" name="直線コネクタ 819">
          <a:extLst>
            <a:ext uri="{FF2B5EF4-FFF2-40B4-BE49-F238E27FC236}">
              <a16:creationId xmlns:a16="http://schemas.microsoft.com/office/drawing/2014/main" id="{1F34F68F-B59B-4749-BB29-A2B3B4381542}"/>
            </a:ext>
          </a:extLst>
        </xdr:cNvPr>
        <xdr:cNvCxnSpPr/>
      </xdr:nvCxnSpPr>
      <xdr:spPr>
        <a:xfrm>
          <a:off x="17602200" y="131826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1" name="楕円 820">
          <a:extLst>
            <a:ext uri="{FF2B5EF4-FFF2-40B4-BE49-F238E27FC236}">
              <a16:creationId xmlns:a16="http://schemas.microsoft.com/office/drawing/2014/main" id="{40DACF6D-EAD1-475E-B026-161A409323E7}"/>
            </a:ext>
          </a:extLst>
        </xdr:cNvPr>
        <xdr:cNvSpPr/>
      </xdr:nvSpPr>
      <xdr:spPr>
        <a:xfrm>
          <a:off x="16754475" y="13173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95250</xdr:rowOff>
    </xdr:to>
    <xdr:cxnSp macro="">
      <xdr:nvCxnSpPr>
        <xdr:cNvPr id="822" name="直線コネクタ 821">
          <a:extLst>
            <a:ext uri="{FF2B5EF4-FFF2-40B4-BE49-F238E27FC236}">
              <a16:creationId xmlns:a16="http://schemas.microsoft.com/office/drawing/2014/main" id="{700DEDEE-0966-46F3-9814-A6201C917CCE}"/>
            </a:ext>
          </a:extLst>
        </xdr:cNvPr>
        <xdr:cNvCxnSpPr/>
      </xdr:nvCxnSpPr>
      <xdr:spPr>
        <a:xfrm flipV="1">
          <a:off x="16802100" y="131826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881DBF9C-8E95-4E3F-AEF9-CDA5A0F2FE16}"/>
            </a:ext>
          </a:extLst>
        </xdr:cNvPr>
        <xdr:cNvSpPr txBox="1"/>
      </xdr:nvSpPr>
      <xdr:spPr>
        <a:xfrm>
          <a:off x="189834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DCB615EF-4A34-436B-BC35-FC96F55A97A1}"/>
            </a:ext>
          </a:extLst>
        </xdr:cNvPr>
        <xdr:cNvSpPr txBox="1"/>
      </xdr:nvSpPr>
      <xdr:spPr>
        <a:xfrm>
          <a:off x="181833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33F8CA33-70A1-47E1-879F-F0B6271E7AF5}"/>
            </a:ext>
          </a:extLst>
        </xdr:cNvPr>
        <xdr:cNvSpPr txBox="1"/>
      </xdr:nvSpPr>
      <xdr:spPr>
        <a:xfrm>
          <a:off x="173832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0A49A7A5-7F61-4B13-B2F3-E4B5F7FAD14C}"/>
            </a:ext>
          </a:extLst>
        </xdr:cNvPr>
        <xdr:cNvSpPr txBox="1"/>
      </xdr:nvSpPr>
      <xdr:spPr>
        <a:xfrm>
          <a:off x="16592627" y="1351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827" name="n_1mainValue【消防施設】&#10;一人当たり面積">
          <a:extLst>
            <a:ext uri="{FF2B5EF4-FFF2-40B4-BE49-F238E27FC236}">
              <a16:creationId xmlns:a16="http://schemas.microsoft.com/office/drawing/2014/main" id="{1517CE7F-ADB0-4299-B77D-B48CAA3F067E}"/>
            </a:ext>
          </a:extLst>
        </xdr:cNvPr>
        <xdr:cNvSpPr txBox="1"/>
      </xdr:nvSpPr>
      <xdr:spPr>
        <a:xfrm>
          <a:off x="18983402"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828" name="n_2mainValue【消防施設】&#10;一人当たり面積">
          <a:extLst>
            <a:ext uri="{FF2B5EF4-FFF2-40B4-BE49-F238E27FC236}">
              <a16:creationId xmlns:a16="http://schemas.microsoft.com/office/drawing/2014/main" id="{39A9F202-46DE-44C7-8645-8423FBDF33B1}"/>
            </a:ext>
          </a:extLst>
        </xdr:cNvPr>
        <xdr:cNvSpPr txBox="1"/>
      </xdr:nvSpPr>
      <xdr:spPr>
        <a:xfrm>
          <a:off x="18183302" y="129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29" name="n_3mainValue【消防施設】&#10;一人当たり面積">
          <a:extLst>
            <a:ext uri="{FF2B5EF4-FFF2-40B4-BE49-F238E27FC236}">
              <a16:creationId xmlns:a16="http://schemas.microsoft.com/office/drawing/2014/main" id="{9B1CFFC4-C1EC-46D0-859A-2D87989F77BC}"/>
            </a:ext>
          </a:extLst>
        </xdr:cNvPr>
        <xdr:cNvSpPr txBox="1"/>
      </xdr:nvSpPr>
      <xdr:spPr>
        <a:xfrm>
          <a:off x="17383202"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30" name="n_4mainValue【消防施設】&#10;一人当たり面積">
          <a:extLst>
            <a:ext uri="{FF2B5EF4-FFF2-40B4-BE49-F238E27FC236}">
              <a16:creationId xmlns:a16="http://schemas.microsoft.com/office/drawing/2014/main" id="{C008BABD-8CFD-4B4E-B7D3-A164D3DD7D85}"/>
            </a:ext>
          </a:extLst>
        </xdr:cNvPr>
        <xdr:cNvSpPr txBox="1"/>
      </xdr:nvSpPr>
      <xdr:spPr>
        <a:xfrm>
          <a:off x="16592627" y="1296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E9BF6E1-4FCD-491C-B2CD-24D76F7D37E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899C3232-BD22-4F4D-85C9-A774E9936BDC}"/>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80457EE7-57EC-4F45-AB28-0B9577681AB2}"/>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444F5C37-4A8E-4CA1-AAAC-519DDEDCFA49}"/>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FA5FDD1-B1B7-4954-BADF-9C11A5CD5B8A}"/>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F6888377-4070-4346-BA57-AA550018F4B3}"/>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4C1D9A97-8C43-4824-9DD4-49611A7220AC}"/>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C51A2EA5-EF9A-41B3-AC17-C2D1398B37DD}"/>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968CD971-9166-4B3B-84D6-C1E1FBE2845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32464AEA-EC7F-4418-BDB8-100CA59EA23D}"/>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978F63A-9541-43BF-A308-262D1359F6C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3BC8BFAF-72F1-4A31-8E27-D0263F94D766}"/>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42319EE5-5CBC-4337-845F-769234B36EF6}"/>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81875174-5C4D-4DD7-A123-B824E46C9887}"/>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3485F781-D809-43E5-87E7-9B5EFCEF57D3}"/>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B75855CA-13BA-43B4-88CB-C0F416B8BD50}"/>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8F03C5AE-8F8E-4186-9300-22A8B691F3D2}"/>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FDBACD5E-96B0-47A7-88A2-7D1F126A4482}"/>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B4CDAFF1-D1EC-43D3-8B13-6A1DF2E7AE7F}"/>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218F9C62-CDBB-4488-B09E-9331FECCAF10}"/>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3DB4A8BB-E668-494B-A39C-3F4293483F65}"/>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D84FEC72-BA57-42AE-B36C-A5FD0FDEC9C1}"/>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9F43880C-5A68-4053-854E-F3540EA20F48}"/>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FE5BE60-9871-47FD-B85A-59F874BC7D6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5D19B7F9-EF9B-4F41-9AD0-4116252BC1D9}"/>
            </a:ext>
          </a:extLst>
        </xdr:cNvPr>
        <xdr:cNvCxnSpPr/>
      </xdr:nvCxnSpPr>
      <xdr:spPr>
        <a:xfrm flipV="1">
          <a:off x="14696439" y="16221711"/>
          <a:ext cx="0" cy="1340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7F8BA5C7-79C7-406C-B609-49A1CBA9EB58}"/>
            </a:ext>
          </a:extLst>
        </xdr:cNvPr>
        <xdr:cNvSpPr txBox="1"/>
      </xdr:nvSpPr>
      <xdr:spPr>
        <a:xfrm>
          <a:off x="14735175" y="1756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A779ACE3-F58E-481C-AA68-DEDF34CBEA6F}"/>
            </a:ext>
          </a:extLst>
        </xdr:cNvPr>
        <xdr:cNvCxnSpPr/>
      </xdr:nvCxnSpPr>
      <xdr:spPr>
        <a:xfrm>
          <a:off x="14611350" y="17562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F34D641-E424-4136-A7AD-36F39D64C14B}"/>
            </a:ext>
          </a:extLst>
        </xdr:cNvPr>
        <xdr:cNvSpPr txBox="1"/>
      </xdr:nvSpPr>
      <xdr:spPr>
        <a:xfrm>
          <a:off x="14735175" y="1600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203F2446-C55C-4E1D-9074-093CCE39A7DC}"/>
            </a:ext>
          </a:extLst>
        </xdr:cNvPr>
        <xdr:cNvCxnSpPr/>
      </xdr:nvCxnSpPr>
      <xdr:spPr>
        <a:xfrm>
          <a:off x="14611350" y="16221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E282B65A-77EA-4B87-8B2D-520EDD65166C}"/>
            </a:ext>
          </a:extLst>
        </xdr:cNvPr>
        <xdr:cNvSpPr txBox="1"/>
      </xdr:nvSpPr>
      <xdr:spPr>
        <a:xfrm>
          <a:off x="14735175" y="1688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11723B11-4950-49B6-9B00-479E5F9C8408}"/>
            </a:ext>
          </a:extLst>
        </xdr:cNvPr>
        <xdr:cNvSpPr/>
      </xdr:nvSpPr>
      <xdr:spPr>
        <a:xfrm>
          <a:off x="14649450" y="169081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2CD6181F-4D8B-401C-994A-49C00AFC8E60}"/>
            </a:ext>
          </a:extLst>
        </xdr:cNvPr>
        <xdr:cNvSpPr/>
      </xdr:nvSpPr>
      <xdr:spPr>
        <a:xfrm>
          <a:off x="13887450" y="168808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5D59BE3A-813D-47BD-973E-B6E52279C11D}"/>
            </a:ext>
          </a:extLst>
        </xdr:cNvPr>
        <xdr:cNvSpPr/>
      </xdr:nvSpPr>
      <xdr:spPr>
        <a:xfrm>
          <a:off x="13096875" y="168471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37128CD5-420C-4443-8BD4-C115852DA140}"/>
            </a:ext>
          </a:extLst>
        </xdr:cNvPr>
        <xdr:cNvSpPr/>
      </xdr:nvSpPr>
      <xdr:spPr>
        <a:xfrm>
          <a:off x="12296775" y="16866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ABAD3BA-6469-4E07-8494-D3041AD6F6A8}"/>
            </a:ext>
          </a:extLst>
        </xdr:cNvPr>
        <xdr:cNvSpPr/>
      </xdr:nvSpPr>
      <xdr:spPr>
        <a:xfrm>
          <a:off x="11487150" y="1689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784F9F5-53AB-46BD-B627-D70B8A30E121}"/>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8A35D65-5ABE-4930-AE53-B914A623ED61}"/>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683808E-900D-4B83-AF7C-DF09D127F15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A083676-273C-4971-ADF3-621C4857001C}"/>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6F2ACFC-D4FF-4EFF-BAF9-7458C488BD9A}"/>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69214</xdr:rowOff>
    </xdr:from>
    <xdr:to>
      <xdr:col>85</xdr:col>
      <xdr:colOff>177800</xdr:colOff>
      <xdr:row>101</xdr:row>
      <xdr:rowOff>170814</xdr:rowOff>
    </xdr:to>
    <xdr:sp macro="" textlink="">
      <xdr:nvSpPr>
        <xdr:cNvPr id="871" name="楕円 870">
          <a:extLst>
            <a:ext uri="{FF2B5EF4-FFF2-40B4-BE49-F238E27FC236}">
              <a16:creationId xmlns:a16="http://schemas.microsoft.com/office/drawing/2014/main" id="{714003B5-4C75-4887-A18C-F7C9DFE1DB9A}"/>
            </a:ext>
          </a:extLst>
        </xdr:cNvPr>
        <xdr:cNvSpPr/>
      </xdr:nvSpPr>
      <xdr:spPr>
        <a:xfrm>
          <a:off x="14649450" y="16525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92091</xdr:rowOff>
    </xdr:from>
    <xdr:ext cx="405111" cy="259045"/>
    <xdr:sp macro="" textlink="">
      <xdr:nvSpPr>
        <xdr:cNvPr id="872" name="【庁舎】&#10;有形固定資産減価償却率該当値テキスト">
          <a:extLst>
            <a:ext uri="{FF2B5EF4-FFF2-40B4-BE49-F238E27FC236}">
              <a16:creationId xmlns:a16="http://schemas.microsoft.com/office/drawing/2014/main" id="{78BF40C9-E107-44F2-8F63-97023244DB7D}"/>
            </a:ext>
          </a:extLst>
        </xdr:cNvPr>
        <xdr:cNvSpPr txBox="1"/>
      </xdr:nvSpPr>
      <xdr:spPr>
        <a:xfrm>
          <a:off x="14735175" y="1637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40639</xdr:rowOff>
    </xdr:from>
    <xdr:to>
      <xdr:col>81</xdr:col>
      <xdr:colOff>101600</xdr:colOff>
      <xdr:row>105</xdr:row>
      <xdr:rowOff>142239</xdr:rowOff>
    </xdr:to>
    <xdr:sp macro="" textlink="">
      <xdr:nvSpPr>
        <xdr:cNvPr id="873" name="楕円 872">
          <a:extLst>
            <a:ext uri="{FF2B5EF4-FFF2-40B4-BE49-F238E27FC236}">
              <a16:creationId xmlns:a16="http://schemas.microsoft.com/office/drawing/2014/main" id="{FFF684A8-DB0B-45F4-9DC0-CC479AE69430}"/>
            </a:ext>
          </a:extLst>
        </xdr:cNvPr>
        <xdr:cNvSpPr/>
      </xdr:nvSpPr>
      <xdr:spPr>
        <a:xfrm>
          <a:off x="13887450" y="171856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120014</xdr:rowOff>
    </xdr:from>
    <xdr:to>
      <xdr:col>85</xdr:col>
      <xdr:colOff>127000</xdr:colOff>
      <xdr:row>105</xdr:row>
      <xdr:rowOff>91439</xdr:rowOff>
    </xdr:to>
    <xdr:cxnSp macro="">
      <xdr:nvCxnSpPr>
        <xdr:cNvPr id="874" name="直線コネクタ 873">
          <a:extLst>
            <a:ext uri="{FF2B5EF4-FFF2-40B4-BE49-F238E27FC236}">
              <a16:creationId xmlns:a16="http://schemas.microsoft.com/office/drawing/2014/main" id="{1A918538-FDAF-4255-A9C6-5D58AD03439E}"/>
            </a:ext>
          </a:extLst>
        </xdr:cNvPr>
        <xdr:cNvCxnSpPr/>
      </xdr:nvCxnSpPr>
      <xdr:spPr>
        <a:xfrm flipV="1">
          <a:off x="13935075" y="16582389"/>
          <a:ext cx="762000" cy="6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875" name="楕円 874">
          <a:extLst>
            <a:ext uri="{FF2B5EF4-FFF2-40B4-BE49-F238E27FC236}">
              <a16:creationId xmlns:a16="http://schemas.microsoft.com/office/drawing/2014/main" id="{42AB0B4B-0B67-47B4-87FC-F0FF968796A6}"/>
            </a:ext>
          </a:extLst>
        </xdr:cNvPr>
        <xdr:cNvSpPr/>
      </xdr:nvSpPr>
      <xdr:spPr>
        <a:xfrm>
          <a:off x="13096875" y="16447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105</xdr:row>
      <xdr:rowOff>91439</xdr:rowOff>
    </xdr:to>
    <xdr:cxnSp macro="">
      <xdr:nvCxnSpPr>
        <xdr:cNvPr id="876" name="直線コネクタ 875">
          <a:extLst>
            <a:ext uri="{FF2B5EF4-FFF2-40B4-BE49-F238E27FC236}">
              <a16:creationId xmlns:a16="http://schemas.microsoft.com/office/drawing/2014/main" id="{FE6AB7C2-3401-4616-8890-FC446E8EF3C5}"/>
            </a:ext>
          </a:extLst>
        </xdr:cNvPr>
        <xdr:cNvCxnSpPr/>
      </xdr:nvCxnSpPr>
      <xdr:spPr>
        <a:xfrm>
          <a:off x="13144500" y="16504286"/>
          <a:ext cx="790575" cy="7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124461</xdr:rowOff>
    </xdr:from>
    <xdr:to>
      <xdr:col>72</xdr:col>
      <xdr:colOff>38100</xdr:colOff>
      <xdr:row>102</xdr:row>
      <xdr:rowOff>54611</xdr:rowOff>
    </xdr:to>
    <xdr:sp macro="" textlink="">
      <xdr:nvSpPr>
        <xdr:cNvPr id="877" name="楕円 876">
          <a:extLst>
            <a:ext uri="{FF2B5EF4-FFF2-40B4-BE49-F238E27FC236}">
              <a16:creationId xmlns:a16="http://schemas.microsoft.com/office/drawing/2014/main" id="{AB9037A0-2779-48CD-81E6-69E052CE563C}"/>
            </a:ext>
          </a:extLst>
        </xdr:cNvPr>
        <xdr:cNvSpPr/>
      </xdr:nvSpPr>
      <xdr:spPr>
        <a:xfrm>
          <a:off x="12296775" y="165804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41911</xdr:rowOff>
    </xdr:from>
    <xdr:to>
      <xdr:col>76</xdr:col>
      <xdr:colOff>114300</xdr:colOff>
      <xdr:row>102</xdr:row>
      <xdr:rowOff>3811</xdr:rowOff>
    </xdr:to>
    <xdr:cxnSp macro="">
      <xdr:nvCxnSpPr>
        <xdr:cNvPr id="878" name="直線コネクタ 877">
          <a:extLst>
            <a:ext uri="{FF2B5EF4-FFF2-40B4-BE49-F238E27FC236}">
              <a16:creationId xmlns:a16="http://schemas.microsoft.com/office/drawing/2014/main" id="{7FE11292-335F-4E69-BF57-11B5563268BF}"/>
            </a:ext>
          </a:extLst>
        </xdr:cNvPr>
        <xdr:cNvCxnSpPr/>
      </xdr:nvCxnSpPr>
      <xdr:spPr>
        <a:xfrm flipV="1">
          <a:off x="12344400" y="16504286"/>
          <a:ext cx="8001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879" name="楕円 878">
          <a:extLst>
            <a:ext uri="{FF2B5EF4-FFF2-40B4-BE49-F238E27FC236}">
              <a16:creationId xmlns:a16="http://schemas.microsoft.com/office/drawing/2014/main" id="{1D5F4589-265F-417D-A769-EC33CE42D78B}"/>
            </a:ext>
          </a:extLst>
        </xdr:cNvPr>
        <xdr:cNvSpPr/>
      </xdr:nvSpPr>
      <xdr:spPr>
        <a:xfrm>
          <a:off x="11487150" y="17109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3811</xdr:rowOff>
    </xdr:from>
    <xdr:to>
      <xdr:col>71</xdr:col>
      <xdr:colOff>177800</xdr:colOff>
      <xdr:row>105</xdr:row>
      <xdr:rowOff>15239</xdr:rowOff>
    </xdr:to>
    <xdr:cxnSp macro="">
      <xdr:nvCxnSpPr>
        <xdr:cNvPr id="880" name="直線コネクタ 879">
          <a:extLst>
            <a:ext uri="{FF2B5EF4-FFF2-40B4-BE49-F238E27FC236}">
              <a16:creationId xmlns:a16="http://schemas.microsoft.com/office/drawing/2014/main" id="{FF33891C-41CB-4117-AC16-46D3279BD5DE}"/>
            </a:ext>
          </a:extLst>
        </xdr:cNvPr>
        <xdr:cNvCxnSpPr/>
      </xdr:nvCxnSpPr>
      <xdr:spPr>
        <a:xfrm flipV="1">
          <a:off x="11534775" y="16637636"/>
          <a:ext cx="809625" cy="5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E800BB25-D912-4AC2-AFB7-23EC15EF302B}"/>
            </a:ext>
          </a:extLst>
        </xdr:cNvPr>
        <xdr:cNvSpPr txBox="1"/>
      </xdr:nvSpPr>
      <xdr:spPr>
        <a:xfrm>
          <a:off x="13745219" y="1665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01B296F8-AA7B-4843-8F41-4A0E3FC04CD3}"/>
            </a:ext>
          </a:extLst>
        </xdr:cNvPr>
        <xdr:cNvSpPr txBox="1"/>
      </xdr:nvSpPr>
      <xdr:spPr>
        <a:xfrm>
          <a:off x="12964169"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C58CB4DD-5D77-46B2-9259-CF423637A966}"/>
            </a:ext>
          </a:extLst>
        </xdr:cNvPr>
        <xdr:cNvSpPr txBox="1"/>
      </xdr:nvSpPr>
      <xdr:spPr>
        <a:xfrm>
          <a:off x="12164069"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644F9ADD-0874-4B18-AF30-ED813D8777AC}"/>
            </a:ext>
          </a:extLst>
        </xdr:cNvPr>
        <xdr:cNvSpPr txBox="1"/>
      </xdr:nvSpPr>
      <xdr:spPr>
        <a:xfrm>
          <a:off x="11354444"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133366</xdr:rowOff>
    </xdr:from>
    <xdr:ext cx="405111" cy="259045"/>
    <xdr:sp macro="" textlink="">
      <xdr:nvSpPr>
        <xdr:cNvPr id="885" name="n_1mainValue【庁舎】&#10;有形固定資産減価償却率">
          <a:extLst>
            <a:ext uri="{FF2B5EF4-FFF2-40B4-BE49-F238E27FC236}">
              <a16:creationId xmlns:a16="http://schemas.microsoft.com/office/drawing/2014/main" id="{F3BB2BE0-6EE1-4754-9076-9B8B12261AE2}"/>
            </a:ext>
          </a:extLst>
        </xdr:cNvPr>
        <xdr:cNvSpPr txBox="1"/>
      </xdr:nvSpPr>
      <xdr:spPr>
        <a:xfrm>
          <a:off x="13745219"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886" name="n_2mainValue【庁舎】&#10;有形固定資産減価償却率">
          <a:extLst>
            <a:ext uri="{FF2B5EF4-FFF2-40B4-BE49-F238E27FC236}">
              <a16:creationId xmlns:a16="http://schemas.microsoft.com/office/drawing/2014/main" id="{3D7AD680-97DC-4015-A13F-C428B609A03F}"/>
            </a:ext>
          </a:extLst>
        </xdr:cNvPr>
        <xdr:cNvSpPr txBox="1"/>
      </xdr:nvSpPr>
      <xdr:spPr>
        <a:xfrm>
          <a:off x="12964169" y="1622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71138</xdr:rowOff>
    </xdr:from>
    <xdr:ext cx="405111" cy="259045"/>
    <xdr:sp macro="" textlink="">
      <xdr:nvSpPr>
        <xdr:cNvPr id="887" name="n_3mainValue【庁舎】&#10;有形固定資産減価償却率">
          <a:extLst>
            <a:ext uri="{FF2B5EF4-FFF2-40B4-BE49-F238E27FC236}">
              <a16:creationId xmlns:a16="http://schemas.microsoft.com/office/drawing/2014/main" id="{25817BFD-E44A-49D4-AB5F-8BC2A91A3306}"/>
            </a:ext>
          </a:extLst>
        </xdr:cNvPr>
        <xdr:cNvSpPr txBox="1"/>
      </xdr:nvSpPr>
      <xdr:spPr>
        <a:xfrm>
          <a:off x="12164069" y="1635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888" name="n_4mainValue【庁舎】&#10;有形固定資産減価償却率">
          <a:extLst>
            <a:ext uri="{FF2B5EF4-FFF2-40B4-BE49-F238E27FC236}">
              <a16:creationId xmlns:a16="http://schemas.microsoft.com/office/drawing/2014/main" id="{2853E083-358E-472D-B618-A72A3EC1A9F2}"/>
            </a:ext>
          </a:extLst>
        </xdr:cNvPr>
        <xdr:cNvSpPr txBox="1"/>
      </xdr:nvSpPr>
      <xdr:spPr>
        <a:xfrm>
          <a:off x="11354444"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E2B57C2D-504B-48DE-8168-8E30177B51D9}"/>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DDDBA7DC-4832-457F-ACEA-78618B780A32}"/>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FBA37669-5C6D-4F3F-81BB-9B0391BC570F}"/>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862F40F-5E46-45CA-968C-159402C521E8}"/>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69ADCFFE-8273-4539-954D-DA5D28D10DD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13167BE6-6BA3-419F-B573-FF11EA1FF756}"/>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2BE4955E-AF75-4A54-883C-7D5634D6BB41}"/>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9D7B0F0-D283-4528-848C-CE350E8AFB85}"/>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7A174993-BB88-4205-95F5-3117FD0DD96A}"/>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C15BF5AC-35AA-4F34-8FBB-C5267D891AD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3BD2D2FE-DF20-44CC-9DB5-184DF4A4E5E7}"/>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EC19DA03-E64F-4B15-8467-AC9DBB947C1A}"/>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681DAB3E-CA9F-4F92-9EF3-128185150043}"/>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44AA1393-345E-415E-A8F1-5B5C1DCD19F1}"/>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E463CF71-F735-4D90-AAAA-F087039044C8}"/>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162D38B1-A3A0-49F6-9700-3D4664A77E0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27474FDB-54C3-4074-AB9A-B4B0B8A804B1}"/>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B9AAA931-888E-49E7-B383-4DA7F29F818C}"/>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B76D4536-FBB3-4F70-BF94-BEA9304C5786}"/>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3060A730-6E52-401D-90D1-07440D7051AF}"/>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73B68F06-30ED-4B72-9895-570AD3CAE3CC}"/>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040E6AA-E1E3-4B70-B9D7-EE6E7A80077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D2D4F4B4-84B8-4B27-A4C4-762AC68F642E}"/>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8FEC844E-96B1-4F97-9DEA-3ABEFD3FEF7D}"/>
            </a:ext>
          </a:extLst>
        </xdr:cNvPr>
        <xdr:cNvCxnSpPr/>
      </xdr:nvCxnSpPr>
      <xdr:spPr>
        <a:xfrm flipV="1">
          <a:off x="19954239" y="16516350"/>
          <a:ext cx="0" cy="1035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B3D41C7F-EB63-441F-BB87-3F6FA5455F60}"/>
            </a:ext>
          </a:extLst>
        </xdr:cNvPr>
        <xdr:cNvSpPr txBox="1"/>
      </xdr:nvSpPr>
      <xdr:spPr>
        <a:xfrm>
          <a:off x="19992975" y="175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E99454CD-C628-4A3D-8172-DEFD9C9486E2}"/>
            </a:ext>
          </a:extLst>
        </xdr:cNvPr>
        <xdr:cNvCxnSpPr/>
      </xdr:nvCxnSpPr>
      <xdr:spPr>
        <a:xfrm>
          <a:off x="19878675" y="17552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B60412D5-6959-46E8-BA75-6CF08A0D6A06}"/>
            </a:ext>
          </a:extLst>
        </xdr:cNvPr>
        <xdr:cNvSpPr txBox="1"/>
      </xdr:nvSpPr>
      <xdr:spPr>
        <a:xfrm>
          <a:off x="199929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674A86E3-43E3-40D9-928F-80E6030D3FE1}"/>
            </a:ext>
          </a:extLst>
        </xdr:cNvPr>
        <xdr:cNvCxnSpPr/>
      </xdr:nvCxnSpPr>
      <xdr:spPr>
        <a:xfrm>
          <a:off x="19878675"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7A9AFC38-820C-4C79-AC27-1B8EA9FDC396}"/>
            </a:ext>
          </a:extLst>
        </xdr:cNvPr>
        <xdr:cNvSpPr txBox="1"/>
      </xdr:nvSpPr>
      <xdr:spPr>
        <a:xfrm>
          <a:off x="19992975" y="1719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6A99A21-660F-4982-A863-5A00506B65E0}"/>
            </a:ext>
          </a:extLst>
        </xdr:cNvPr>
        <xdr:cNvSpPr/>
      </xdr:nvSpPr>
      <xdr:spPr>
        <a:xfrm>
          <a:off x="19897725" y="1721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6F0B4D70-A558-49D9-A1FF-95BE285CC172}"/>
            </a:ext>
          </a:extLst>
        </xdr:cNvPr>
        <xdr:cNvSpPr/>
      </xdr:nvSpPr>
      <xdr:spPr>
        <a:xfrm>
          <a:off x="19154775" y="1721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133E1B7C-E415-421A-B5C4-CAC353494649}"/>
            </a:ext>
          </a:extLst>
        </xdr:cNvPr>
        <xdr:cNvSpPr/>
      </xdr:nvSpPr>
      <xdr:spPr>
        <a:xfrm>
          <a:off x="18345150" y="17219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3EB39931-4C41-417F-9248-3C66BDA3BBCE}"/>
            </a:ext>
          </a:extLst>
        </xdr:cNvPr>
        <xdr:cNvSpPr/>
      </xdr:nvSpPr>
      <xdr:spPr>
        <a:xfrm>
          <a:off x="17554575" y="17219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3A5A21BF-1AEE-40E3-9DBB-06055E117C3C}"/>
            </a:ext>
          </a:extLst>
        </xdr:cNvPr>
        <xdr:cNvSpPr/>
      </xdr:nvSpPr>
      <xdr:spPr>
        <a:xfrm>
          <a:off x="16754475" y="17228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128A15CA-DFB6-4BAD-BC1F-5D3078B2DA8A}"/>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A65A05F-1565-4740-B5D4-17814F31A04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C8D0818-AFAD-499D-958C-AA67C2A1F61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F23CE67-F338-416F-BBD2-947372CC3698}"/>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231932FA-9686-406C-88D8-C8749F8880F2}"/>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101600</xdr:rowOff>
    </xdr:from>
    <xdr:to>
      <xdr:col>116</xdr:col>
      <xdr:colOff>114300</xdr:colOff>
      <xdr:row>104</xdr:row>
      <xdr:rowOff>31750</xdr:rowOff>
    </xdr:to>
    <xdr:sp macro="" textlink="">
      <xdr:nvSpPr>
        <xdr:cNvPr id="928" name="楕円 927">
          <a:extLst>
            <a:ext uri="{FF2B5EF4-FFF2-40B4-BE49-F238E27FC236}">
              <a16:creationId xmlns:a16="http://schemas.microsoft.com/office/drawing/2014/main" id="{1C08EF11-9FAA-44EE-948A-4B5539609169}"/>
            </a:ext>
          </a:extLst>
        </xdr:cNvPr>
        <xdr:cNvSpPr/>
      </xdr:nvSpPr>
      <xdr:spPr>
        <a:xfrm>
          <a:off x="19897725" y="1690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124477</xdr:rowOff>
    </xdr:from>
    <xdr:ext cx="469744" cy="259045"/>
    <xdr:sp macro="" textlink="">
      <xdr:nvSpPr>
        <xdr:cNvPr id="929" name="【庁舎】&#10;一人当たり面積該当値テキスト">
          <a:extLst>
            <a:ext uri="{FF2B5EF4-FFF2-40B4-BE49-F238E27FC236}">
              <a16:creationId xmlns:a16="http://schemas.microsoft.com/office/drawing/2014/main" id="{C66205C6-0E58-4F59-BE22-25661268DD2C}"/>
            </a:ext>
          </a:extLst>
        </xdr:cNvPr>
        <xdr:cNvSpPr txBox="1"/>
      </xdr:nvSpPr>
      <xdr:spPr>
        <a:xfrm>
          <a:off x="19992975" y="167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930" name="楕円 929">
          <a:extLst>
            <a:ext uri="{FF2B5EF4-FFF2-40B4-BE49-F238E27FC236}">
              <a16:creationId xmlns:a16="http://schemas.microsoft.com/office/drawing/2014/main" id="{08A179B7-FA6A-4226-B791-147D58712E5F}"/>
            </a:ext>
          </a:extLst>
        </xdr:cNvPr>
        <xdr:cNvSpPr/>
      </xdr:nvSpPr>
      <xdr:spPr>
        <a:xfrm>
          <a:off x="19154775" y="171138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152400</xdr:rowOff>
    </xdr:from>
    <xdr:to>
      <xdr:col>116</xdr:col>
      <xdr:colOff>63500</xdr:colOff>
      <xdr:row>105</xdr:row>
      <xdr:rowOff>22861</xdr:rowOff>
    </xdr:to>
    <xdr:cxnSp macro="">
      <xdr:nvCxnSpPr>
        <xdr:cNvPr id="931" name="直線コネクタ 930">
          <a:extLst>
            <a:ext uri="{FF2B5EF4-FFF2-40B4-BE49-F238E27FC236}">
              <a16:creationId xmlns:a16="http://schemas.microsoft.com/office/drawing/2014/main" id="{077832C1-36AB-4713-B8E4-B09D096F4E85}"/>
            </a:ext>
          </a:extLst>
        </xdr:cNvPr>
        <xdr:cNvCxnSpPr/>
      </xdr:nvCxnSpPr>
      <xdr:spPr>
        <a:xfrm flipV="1">
          <a:off x="19202400" y="16954500"/>
          <a:ext cx="752475" cy="2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162561</xdr:rowOff>
    </xdr:from>
    <xdr:to>
      <xdr:col>107</xdr:col>
      <xdr:colOff>101600</xdr:colOff>
      <xdr:row>104</xdr:row>
      <xdr:rowOff>92711</xdr:rowOff>
    </xdr:to>
    <xdr:sp macro="" textlink="">
      <xdr:nvSpPr>
        <xdr:cNvPr id="932" name="楕円 931">
          <a:extLst>
            <a:ext uri="{FF2B5EF4-FFF2-40B4-BE49-F238E27FC236}">
              <a16:creationId xmlns:a16="http://schemas.microsoft.com/office/drawing/2014/main" id="{3B305EA7-0B04-4F0E-86FF-90D54B95A5AA}"/>
            </a:ext>
          </a:extLst>
        </xdr:cNvPr>
        <xdr:cNvSpPr/>
      </xdr:nvSpPr>
      <xdr:spPr>
        <a:xfrm>
          <a:off x="18345150" y="169614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41911</xdr:rowOff>
    </xdr:from>
    <xdr:to>
      <xdr:col>111</xdr:col>
      <xdr:colOff>177800</xdr:colOff>
      <xdr:row>105</xdr:row>
      <xdr:rowOff>22861</xdr:rowOff>
    </xdr:to>
    <xdr:cxnSp macro="">
      <xdr:nvCxnSpPr>
        <xdr:cNvPr id="933" name="直線コネクタ 932">
          <a:extLst>
            <a:ext uri="{FF2B5EF4-FFF2-40B4-BE49-F238E27FC236}">
              <a16:creationId xmlns:a16="http://schemas.microsoft.com/office/drawing/2014/main" id="{951C394D-E2A2-40AF-BA32-8796093C9B49}"/>
            </a:ext>
          </a:extLst>
        </xdr:cNvPr>
        <xdr:cNvCxnSpPr/>
      </xdr:nvCxnSpPr>
      <xdr:spPr>
        <a:xfrm>
          <a:off x="18392775" y="17018636"/>
          <a:ext cx="8096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139700</xdr:rowOff>
    </xdr:from>
    <xdr:to>
      <xdr:col>102</xdr:col>
      <xdr:colOff>165100</xdr:colOff>
      <xdr:row>102</xdr:row>
      <xdr:rowOff>69850</xdr:rowOff>
    </xdr:to>
    <xdr:sp macro="" textlink="">
      <xdr:nvSpPr>
        <xdr:cNvPr id="934" name="楕円 933">
          <a:extLst>
            <a:ext uri="{FF2B5EF4-FFF2-40B4-BE49-F238E27FC236}">
              <a16:creationId xmlns:a16="http://schemas.microsoft.com/office/drawing/2014/main" id="{3A81D516-B5A9-4E11-904B-8043ED7EC435}"/>
            </a:ext>
          </a:extLst>
        </xdr:cNvPr>
        <xdr:cNvSpPr/>
      </xdr:nvSpPr>
      <xdr:spPr>
        <a:xfrm>
          <a:off x="17554575" y="16602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19050</xdr:rowOff>
    </xdr:from>
    <xdr:to>
      <xdr:col>107</xdr:col>
      <xdr:colOff>50800</xdr:colOff>
      <xdr:row>104</xdr:row>
      <xdr:rowOff>41911</xdr:rowOff>
    </xdr:to>
    <xdr:cxnSp macro="">
      <xdr:nvCxnSpPr>
        <xdr:cNvPr id="935" name="直線コネクタ 934">
          <a:extLst>
            <a:ext uri="{FF2B5EF4-FFF2-40B4-BE49-F238E27FC236}">
              <a16:creationId xmlns:a16="http://schemas.microsoft.com/office/drawing/2014/main" id="{321D8405-127B-41E5-9FC7-12A833BFECB5}"/>
            </a:ext>
          </a:extLst>
        </xdr:cNvPr>
        <xdr:cNvCxnSpPr/>
      </xdr:nvCxnSpPr>
      <xdr:spPr>
        <a:xfrm>
          <a:off x="17602200" y="16649700"/>
          <a:ext cx="790575" cy="3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166370</xdr:rowOff>
    </xdr:from>
    <xdr:to>
      <xdr:col>98</xdr:col>
      <xdr:colOff>38100</xdr:colOff>
      <xdr:row>101</xdr:row>
      <xdr:rowOff>96520</xdr:rowOff>
    </xdr:to>
    <xdr:sp macro="" textlink="">
      <xdr:nvSpPr>
        <xdr:cNvPr id="936" name="楕円 935">
          <a:extLst>
            <a:ext uri="{FF2B5EF4-FFF2-40B4-BE49-F238E27FC236}">
              <a16:creationId xmlns:a16="http://schemas.microsoft.com/office/drawing/2014/main" id="{10840266-51CE-460B-BE9F-C0DB6D54DA98}"/>
            </a:ext>
          </a:extLst>
        </xdr:cNvPr>
        <xdr:cNvSpPr/>
      </xdr:nvSpPr>
      <xdr:spPr>
        <a:xfrm>
          <a:off x="16754475" y="164509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45720</xdr:rowOff>
    </xdr:from>
    <xdr:to>
      <xdr:col>102</xdr:col>
      <xdr:colOff>114300</xdr:colOff>
      <xdr:row>102</xdr:row>
      <xdr:rowOff>19050</xdr:rowOff>
    </xdr:to>
    <xdr:cxnSp macro="">
      <xdr:nvCxnSpPr>
        <xdr:cNvPr id="937" name="直線コネクタ 936">
          <a:extLst>
            <a:ext uri="{FF2B5EF4-FFF2-40B4-BE49-F238E27FC236}">
              <a16:creationId xmlns:a16="http://schemas.microsoft.com/office/drawing/2014/main" id="{05A91BC5-29B1-4C2A-8778-D56CB2DBF81C}"/>
            </a:ext>
          </a:extLst>
        </xdr:cNvPr>
        <xdr:cNvCxnSpPr/>
      </xdr:nvCxnSpPr>
      <xdr:spPr>
        <a:xfrm>
          <a:off x="16802100" y="16508095"/>
          <a:ext cx="8001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1EF943F0-6601-4148-A29F-3E68D2063B61}"/>
            </a:ext>
          </a:extLst>
        </xdr:cNvPr>
        <xdr:cNvSpPr txBox="1"/>
      </xdr:nvSpPr>
      <xdr:spPr>
        <a:xfrm>
          <a:off x="18983402"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A8CEE1FC-D707-4B6F-968E-BE03CD04ED5A}"/>
            </a:ext>
          </a:extLst>
        </xdr:cNvPr>
        <xdr:cNvSpPr txBox="1"/>
      </xdr:nvSpPr>
      <xdr:spPr>
        <a:xfrm>
          <a:off x="18183302"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8F9BA5FB-B447-4EEE-B74D-3995B3DD0C23}"/>
            </a:ext>
          </a:extLst>
        </xdr:cNvPr>
        <xdr:cNvSpPr txBox="1"/>
      </xdr:nvSpPr>
      <xdr:spPr>
        <a:xfrm>
          <a:off x="17383202"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E7085D66-CAC7-47A7-9FDC-3058AB859983}"/>
            </a:ext>
          </a:extLst>
        </xdr:cNvPr>
        <xdr:cNvSpPr txBox="1"/>
      </xdr:nvSpPr>
      <xdr:spPr>
        <a:xfrm>
          <a:off x="16592627" y="1732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90188</xdr:rowOff>
    </xdr:from>
    <xdr:ext cx="469744" cy="259045"/>
    <xdr:sp macro="" textlink="">
      <xdr:nvSpPr>
        <xdr:cNvPr id="942" name="n_1mainValue【庁舎】&#10;一人当たり面積">
          <a:extLst>
            <a:ext uri="{FF2B5EF4-FFF2-40B4-BE49-F238E27FC236}">
              <a16:creationId xmlns:a16="http://schemas.microsoft.com/office/drawing/2014/main" id="{3D3D94E8-F8B2-4F95-A109-931C31AF2070}"/>
            </a:ext>
          </a:extLst>
        </xdr:cNvPr>
        <xdr:cNvSpPr txBox="1"/>
      </xdr:nvSpPr>
      <xdr:spPr>
        <a:xfrm>
          <a:off x="18983402" y="168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109238</xdr:rowOff>
    </xdr:from>
    <xdr:ext cx="469744" cy="259045"/>
    <xdr:sp macro="" textlink="">
      <xdr:nvSpPr>
        <xdr:cNvPr id="943" name="n_2mainValue【庁舎】&#10;一人当たり面積">
          <a:extLst>
            <a:ext uri="{FF2B5EF4-FFF2-40B4-BE49-F238E27FC236}">
              <a16:creationId xmlns:a16="http://schemas.microsoft.com/office/drawing/2014/main" id="{DC84199D-0115-476D-8902-098C146748FD}"/>
            </a:ext>
          </a:extLst>
        </xdr:cNvPr>
        <xdr:cNvSpPr txBox="1"/>
      </xdr:nvSpPr>
      <xdr:spPr>
        <a:xfrm>
          <a:off x="18183302" y="1673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86377</xdr:rowOff>
    </xdr:from>
    <xdr:ext cx="469744" cy="259045"/>
    <xdr:sp macro="" textlink="">
      <xdr:nvSpPr>
        <xdr:cNvPr id="944" name="n_3mainValue【庁舎】&#10;一人当たり面積">
          <a:extLst>
            <a:ext uri="{FF2B5EF4-FFF2-40B4-BE49-F238E27FC236}">
              <a16:creationId xmlns:a16="http://schemas.microsoft.com/office/drawing/2014/main" id="{E17B3BE3-5B0C-4666-81B1-D10516E75974}"/>
            </a:ext>
          </a:extLst>
        </xdr:cNvPr>
        <xdr:cNvSpPr txBox="1"/>
      </xdr:nvSpPr>
      <xdr:spPr>
        <a:xfrm>
          <a:off x="17383202" y="1637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113047</xdr:rowOff>
    </xdr:from>
    <xdr:ext cx="469744" cy="259045"/>
    <xdr:sp macro="" textlink="">
      <xdr:nvSpPr>
        <xdr:cNvPr id="945" name="n_4mainValue【庁舎】&#10;一人当たり面積">
          <a:extLst>
            <a:ext uri="{FF2B5EF4-FFF2-40B4-BE49-F238E27FC236}">
              <a16:creationId xmlns:a16="http://schemas.microsoft.com/office/drawing/2014/main" id="{00C4CEA0-26E0-4361-B8DE-F2A0E7D3986D}"/>
            </a:ext>
          </a:extLst>
        </xdr:cNvPr>
        <xdr:cNvSpPr txBox="1"/>
      </xdr:nvSpPr>
      <xdr:spPr>
        <a:xfrm>
          <a:off x="16592627" y="162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E5B7C39E-2CC9-4DB4-B964-AD703EE230BC}"/>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EC3CD43E-BE1B-4408-86FC-BE8EBBADBFD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5CE90E61-ACFC-438D-BD99-F87ACCC7298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類似団体内順位が５位以内（類似団体と比較して一人当たりの面積が多い）が２施設（福祉施設、保健センター・保健所）あるとともに、その他の施設においても総じて順位が高い傾向に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要因として、合併前に旧市町村ごとに整備した類似の公共施設が複数あることが考えられる。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施設については、地域ニーズを把握しつつ、集約化を進めることで、更新経費を低減させることが可能と考えられる。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減価償却率を見ると、「市民会館」次いで「一般廃棄物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処理施設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」の老朽化が進行していることがうかがえる。市民会館は耐震工事を実施して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いるため耐用年数を超えての使用が可能と思われるが、設備老朽化の懸念がある。「一般廃棄物処理施設」については、平成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年度から可燃物処理場の新設工事が開始され令和５年度より稼働している。「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市民体育館の再整備により改善されているが、市民体育館以外の体育館等を考えると、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市全域に施設が分散していることもあり、関係者が多く、意見をまとめるのに時間がかかると思われるため、早急に、あり方見直しの検討が必要と考えられる。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なお、「庁舎」については、過年度分を確認したところ正しい数値は次のとおり。有形固定資産減価償却率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㎡。原価償却率及び一人当たり面積の推移は、令和元年度の新本庁舎開庁及び必要時期に応じた支所の耐震改修などによる。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zoomScale="70" zoomScaleNormal="7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92" t="s">
        <v>84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85</v>
      </c>
      <c r="C2" s="176"/>
      <c r="D2" s="177"/>
    </row>
    <row r="3" spans="1:119" ht="18.75" customHeight="1" thickBot="1" x14ac:dyDescent="0.25">
      <c r="A3" s="175"/>
      <c r="B3" s="393" t="s">
        <v>86</v>
      </c>
      <c r="C3" s="394"/>
      <c r="D3" s="394"/>
      <c r="E3" s="395"/>
      <c r="F3" s="395"/>
      <c r="G3" s="395"/>
      <c r="H3" s="395"/>
      <c r="I3" s="395"/>
      <c r="J3" s="395"/>
      <c r="K3" s="395"/>
      <c r="L3" s="395" t="s">
        <v>87</v>
      </c>
      <c r="M3" s="395"/>
      <c r="N3" s="395"/>
      <c r="O3" s="395"/>
      <c r="P3" s="395"/>
      <c r="Q3" s="395"/>
      <c r="R3" s="402"/>
      <c r="S3" s="402"/>
      <c r="T3" s="402"/>
      <c r="U3" s="402"/>
      <c r="V3" s="403"/>
      <c r="W3" s="377" t="s">
        <v>88</v>
      </c>
      <c r="X3" s="378"/>
      <c r="Y3" s="378"/>
      <c r="Z3" s="378"/>
      <c r="AA3" s="378"/>
      <c r="AB3" s="394"/>
      <c r="AC3" s="402" t="s">
        <v>89</v>
      </c>
      <c r="AD3" s="378"/>
      <c r="AE3" s="378"/>
      <c r="AF3" s="378"/>
      <c r="AG3" s="378"/>
      <c r="AH3" s="378"/>
      <c r="AI3" s="378"/>
      <c r="AJ3" s="378"/>
      <c r="AK3" s="378"/>
      <c r="AL3" s="379"/>
      <c r="AM3" s="377" t="s">
        <v>90</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91</v>
      </c>
      <c r="BO3" s="378"/>
      <c r="BP3" s="378"/>
      <c r="BQ3" s="378"/>
      <c r="BR3" s="378"/>
      <c r="BS3" s="378"/>
      <c r="BT3" s="378"/>
      <c r="BU3" s="379"/>
      <c r="BV3" s="377" t="s">
        <v>92</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93</v>
      </c>
      <c r="CU3" s="378"/>
      <c r="CV3" s="378"/>
      <c r="CW3" s="378"/>
      <c r="CX3" s="378"/>
      <c r="CY3" s="378"/>
      <c r="CZ3" s="378"/>
      <c r="DA3" s="379"/>
      <c r="DB3" s="377" t="s">
        <v>94</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95</v>
      </c>
      <c r="AZ4" s="381"/>
      <c r="BA4" s="381"/>
      <c r="BB4" s="381"/>
      <c r="BC4" s="381"/>
      <c r="BD4" s="381"/>
      <c r="BE4" s="381"/>
      <c r="BF4" s="381"/>
      <c r="BG4" s="381"/>
      <c r="BH4" s="381"/>
      <c r="BI4" s="381"/>
      <c r="BJ4" s="381"/>
      <c r="BK4" s="381"/>
      <c r="BL4" s="381"/>
      <c r="BM4" s="382"/>
      <c r="BN4" s="383">
        <v>115319398</v>
      </c>
      <c r="BO4" s="384"/>
      <c r="BP4" s="384"/>
      <c r="BQ4" s="384"/>
      <c r="BR4" s="384"/>
      <c r="BS4" s="384"/>
      <c r="BT4" s="384"/>
      <c r="BU4" s="385"/>
      <c r="BV4" s="383">
        <v>124172132</v>
      </c>
      <c r="BW4" s="384"/>
      <c r="BX4" s="384"/>
      <c r="BY4" s="384"/>
      <c r="BZ4" s="384"/>
      <c r="CA4" s="384"/>
      <c r="CB4" s="384"/>
      <c r="CC4" s="385"/>
      <c r="CD4" s="386" t="s">
        <v>96</v>
      </c>
      <c r="CE4" s="387"/>
      <c r="CF4" s="387"/>
      <c r="CG4" s="387"/>
      <c r="CH4" s="387"/>
      <c r="CI4" s="387"/>
      <c r="CJ4" s="387"/>
      <c r="CK4" s="387"/>
      <c r="CL4" s="387"/>
      <c r="CM4" s="387"/>
      <c r="CN4" s="387"/>
      <c r="CO4" s="387"/>
      <c r="CP4" s="387"/>
      <c r="CQ4" s="387"/>
      <c r="CR4" s="387"/>
      <c r="CS4" s="388"/>
      <c r="CT4" s="389">
        <v>5.2</v>
      </c>
      <c r="CU4" s="390"/>
      <c r="CV4" s="390"/>
      <c r="CW4" s="390"/>
      <c r="CX4" s="390"/>
      <c r="CY4" s="390"/>
      <c r="CZ4" s="390"/>
      <c r="DA4" s="391"/>
      <c r="DB4" s="389">
        <v>5.8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97</v>
      </c>
      <c r="AN5" s="450"/>
      <c r="AO5" s="450"/>
      <c r="AP5" s="450"/>
      <c r="AQ5" s="450"/>
      <c r="AR5" s="450"/>
      <c r="AS5" s="450"/>
      <c r="AT5" s="451"/>
      <c r="AU5" s="452" t="s">
        <v>98</v>
      </c>
      <c r="AV5" s="453"/>
      <c r="AW5" s="453"/>
      <c r="AX5" s="453"/>
      <c r="AY5" s="454" t="s">
        <v>99</v>
      </c>
      <c r="AZ5" s="455"/>
      <c r="BA5" s="455"/>
      <c r="BB5" s="455"/>
      <c r="BC5" s="455"/>
      <c r="BD5" s="455"/>
      <c r="BE5" s="455"/>
      <c r="BF5" s="455"/>
      <c r="BG5" s="455"/>
      <c r="BH5" s="455"/>
      <c r="BI5" s="455"/>
      <c r="BJ5" s="455"/>
      <c r="BK5" s="455"/>
      <c r="BL5" s="455"/>
      <c r="BM5" s="456"/>
      <c r="BN5" s="420">
        <v>112370924</v>
      </c>
      <c r="BO5" s="421"/>
      <c r="BP5" s="421"/>
      <c r="BQ5" s="421"/>
      <c r="BR5" s="421"/>
      <c r="BS5" s="421"/>
      <c r="BT5" s="421"/>
      <c r="BU5" s="422"/>
      <c r="BV5" s="420">
        <v>120402245</v>
      </c>
      <c r="BW5" s="421"/>
      <c r="BX5" s="421"/>
      <c r="BY5" s="421"/>
      <c r="BZ5" s="421"/>
      <c r="CA5" s="421"/>
      <c r="CB5" s="421"/>
      <c r="CC5" s="422"/>
      <c r="CD5" s="423" t="s">
        <v>100</v>
      </c>
      <c r="CE5" s="424"/>
      <c r="CF5" s="424"/>
      <c r="CG5" s="424"/>
      <c r="CH5" s="424"/>
      <c r="CI5" s="424"/>
      <c r="CJ5" s="424"/>
      <c r="CK5" s="424"/>
      <c r="CL5" s="424"/>
      <c r="CM5" s="424"/>
      <c r="CN5" s="424"/>
      <c r="CO5" s="424"/>
      <c r="CP5" s="424"/>
      <c r="CQ5" s="424"/>
      <c r="CR5" s="424"/>
      <c r="CS5" s="425"/>
      <c r="CT5" s="417">
        <v>88.2</v>
      </c>
      <c r="CU5" s="418"/>
      <c r="CV5" s="418"/>
      <c r="CW5" s="418"/>
      <c r="CX5" s="418"/>
      <c r="CY5" s="418"/>
      <c r="CZ5" s="418"/>
      <c r="DA5" s="419"/>
      <c r="DB5" s="417">
        <v>85.6</v>
      </c>
      <c r="DC5" s="418"/>
      <c r="DD5" s="418"/>
      <c r="DE5" s="418"/>
      <c r="DF5" s="418"/>
      <c r="DG5" s="418"/>
      <c r="DH5" s="418"/>
      <c r="DI5" s="419"/>
    </row>
    <row r="6" spans="1:119" ht="18.75" customHeight="1" x14ac:dyDescent="0.2">
      <c r="A6" s="175"/>
      <c r="B6" s="426" t="s">
        <v>101</v>
      </c>
      <c r="C6" s="427"/>
      <c r="D6" s="427"/>
      <c r="E6" s="428"/>
      <c r="F6" s="428"/>
      <c r="G6" s="428"/>
      <c r="H6" s="428"/>
      <c r="I6" s="428"/>
      <c r="J6" s="428"/>
      <c r="K6" s="428"/>
      <c r="L6" s="428" t="s">
        <v>102</v>
      </c>
      <c r="M6" s="428"/>
      <c r="N6" s="428"/>
      <c r="O6" s="428"/>
      <c r="P6" s="428"/>
      <c r="Q6" s="428"/>
      <c r="R6" s="432"/>
      <c r="S6" s="432"/>
      <c r="T6" s="432"/>
      <c r="U6" s="432"/>
      <c r="V6" s="433"/>
      <c r="W6" s="436" t="s">
        <v>103</v>
      </c>
      <c r="X6" s="437"/>
      <c r="Y6" s="437"/>
      <c r="Z6" s="437"/>
      <c r="AA6" s="437"/>
      <c r="AB6" s="427"/>
      <c r="AC6" s="440" t="s">
        <v>104</v>
      </c>
      <c r="AD6" s="441"/>
      <c r="AE6" s="441"/>
      <c r="AF6" s="441"/>
      <c r="AG6" s="441"/>
      <c r="AH6" s="441"/>
      <c r="AI6" s="441"/>
      <c r="AJ6" s="441"/>
      <c r="AK6" s="441"/>
      <c r="AL6" s="442"/>
      <c r="AM6" s="449" t="s">
        <v>105</v>
      </c>
      <c r="AN6" s="450"/>
      <c r="AO6" s="450"/>
      <c r="AP6" s="450"/>
      <c r="AQ6" s="450"/>
      <c r="AR6" s="450"/>
      <c r="AS6" s="450"/>
      <c r="AT6" s="451"/>
      <c r="AU6" s="452" t="s">
        <v>106</v>
      </c>
      <c r="AV6" s="453"/>
      <c r="AW6" s="453"/>
      <c r="AX6" s="453"/>
      <c r="AY6" s="454" t="s">
        <v>107</v>
      </c>
      <c r="AZ6" s="455"/>
      <c r="BA6" s="455"/>
      <c r="BB6" s="455"/>
      <c r="BC6" s="455"/>
      <c r="BD6" s="455"/>
      <c r="BE6" s="455"/>
      <c r="BF6" s="455"/>
      <c r="BG6" s="455"/>
      <c r="BH6" s="455"/>
      <c r="BI6" s="455"/>
      <c r="BJ6" s="455"/>
      <c r="BK6" s="455"/>
      <c r="BL6" s="455"/>
      <c r="BM6" s="456"/>
      <c r="BN6" s="420">
        <v>2948474</v>
      </c>
      <c r="BO6" s="421"/>
      <c r="BP6" s="421"/>
      <c r="BQ6" s="421"/>
      <c r="BR6" s="421"/>
      <c r="BS6" s="421"/>
      <c r="BT6" s="421"/>
      <c r="BU6" s="422"/>
      <c r="BV6" s="420">
        <v>3769887</v>
      </c>
      <c r="BW6" s="421"/>
      <c r="BX6" s="421"/>
      <c r="BY6" s="421"/>
      <c r="BZ6" s="421"/>
      <c r="CA6" s="421"/>
      <c r="CB6" s="421"/>
      <c r="CC6" s="422"/>
      <c r="CD6" s="423" t="s">
        <v>108</v>
      </c>
      <c r="CE6" s="424"/>
      <c r="CF6" s="424"/>
      <c r="CG6" s="424"/>
      <c r="CH6" s="424"/>
      <c r="CI6" s="424"/>
      <c r="CJ6" s="424"/>
      <c r="CK6" s="424"/>
      <c r="CL6" s="424"/>
      <c r="CM6" s="424"/>
      <c r="CN6" s="424"/>
      <c r="CO6" s="424"/>
      <c r="CP6" s="424"/>
      <c r="CQ6" s="424"/>
      <c r="CR6" s="424"/>
      <c r="CS6" s="425"/>
      <c r="CT6" s="457">
        <v>90.8</v>
      </c>
      <c r="CU6" s="458"/>
      <c r="CV6" s="458"/>
      <c r="CW6" s="458"/>
      <c r="CX6" s="458"/>
      <c r="CY6" s="458"/>
      <c r="CZ6" s="458"/>
      <c r="DA6" s="459"/>
      <c r="DB6" s="457">
        <v>89.3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109</v>
      </c>
      <c r="AN7" s="450"/>
      <c r="AO7" s="450"/>
      <c r="AP7" s="450"/>
      <c r="AQ7" s="450"/>
      <c r="AR7" s="450"/>
      <c r="AS7" s="450"/>
      <c r="AT7" s="451"/>
      <c r="AU7" s="452" t="s">
        <v>106</v>
      </c>
      <c r="AV7" s="453"/>
      <c r="AW7" s="453"/>
      <c r="AX7" s="453"/>
      <c r="AY7" s="454" t="s">
        <v>110</v>
      </c>
      <c r="AZ7" s="455"/>
      <c r="BA7" s="455"/>
      <c r="BB7" s="455"/>
      <c r="BC7" s="455"/>
      <c r="BD7" s="455"/>
      <c r="BE7" s="455"/>
      <c r="BF7" s="455"/>
      <c r="BG7" s="455"/>
      <c r="BH7" s="455"/>
      <c r="BI7" s="455"/>
      <c r="BJ7" s="455"/>
      <c r="BK7" s="455"/>
      <c r="BL7" s="455"/>
      <c r="BM7" s="456"/>
      <c r="BN7" s="420">
        <v>260485</v>
      </c>
      <c r="BO7" s="421"/>
      <c r="BP7" s="421"/>
      <c r="BQ7" s="421"/>
      <c r="BR7" s="421"/>
      <c r="BS7" s="421"/>
      <c r="BT7" s="421"/>
      <c r="BU7" s="422"/>
      <c r="BV7" s="420">
        <v>702994</v>
      </c>
      <c r="BW7" s="421"/>
      <c r="BX7" s="421"/>
      <c r="BY7" s="421"/>
      <c r="BZ7" s="421"/>
      <c r="CA7" s="421"/>
      <c r="CB7" s="421"/>
      <c r="CC7" s="422"/>
      <c r="CD7" s="423" t="s">
        <v>111</v>
      </c>
      <c r="CE7" s="424"/>
      <c r="CF7" s="424"/>
      <c r="CG7" s="424"/>
      <c r="CH7" s="424"/>
      <c r="CI7" s="424"/>
      <c r="CJ7" s="424"/>
      <c r="CK7" s="424"/>
      <c r="CL7" s="424"/>
      <c r="CM7" s="424"/>
      <c r="CN7" s="424"/>
      <c r="CO7" s="424"/>
      <c r="CP7" s="424"/>
      <c r="CQ7" s="424"/>
      <c r="CR7" s="424"/>
      <c r="CS7" s="425"/>
      <c r="CT7" s="420">
        <v>51312015</v>
      </c>
      <c r="CU7" s="421"/>
      <c r="CV7" s="421"/>
      <c r="CW7" s="421"/>
      <c r="CX7" s="421"/>
      <c r="CY7" s="421"/>
      <c r="CZ7" s="421"/>
      <c r="DA7" s="422"/>
      <c r="DB7" s="420">
        <v>52854229</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112</v>
      </c>
      <c r="AN8" s="450"/>
      <c r="AO8" s="450"/>
      <c r="AP8" s="450"/>
      <c r="AQ8" s="450"/>
      <c r="AR8" s="450"/>
      <c r="AS8" s="450"/>
      <c r="AT8" s="451"/>
      <c r="AU8" s="452" t="s">
        <v>106</v>
      </c>
      <c r="AV8" s="453"/>
      <c r="AW8" s="453"/>
      <c r="AX8" s="453"/>
      <c r="AY8" s="454" t="s">
        <v>113</v>
      </c>
      <c r="AZ8" s="455"/>
      <c r="BA8" s="455"/>
      <c r="BB8" s="455"/>
      <c r="BC8" s="455"/>
      <c r="BD8" s="455"/>
      <c r="BE8" s="455"/>
      <c r="BF8" s="455"/>
      <c r="BG8" s="455"/>
      <c r="BH8" s="455"/>
      <c r="BI8" s="455"/>
      <c r="BJ8" s="455"/>
      <c r="BK8" s="455"/>
      <c r="BL8" s="455"/>
      <c r="BM8" s="456"/>
      <c r="BN8" s="420">
        <v>2687989</v>
      </c>
      <c r="BO8" s="421"/>
      <c r="BP8" s="421"/>
      <c r="BQ8" s="421"/>
      <c r="BR8" s="421"/>
      <c r="BS8" s="421"/>
      <c r="BT8" s="421"/>
      <c r="BU8" s="422"/>
      <c r="BV8" s="420">
        <v>3066893</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0.51</v>
      </c>
      <c r="CU8" s="461"/>
      <c r="CV8" s="461"/>
      <c r="CW8" s="461"/>
      <c r="CX8" s="461"/>
      <c r="CY8" s="461"/>
      <c r="CZ8" s="461"/>
      <c r="DA8" s="462"/>
      <c r="DB8" s="460">
        <v>0.51</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188465</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-378904</v>
      </c>
      <c r="BO9" s="421"/>
      <c r="BP9" s="421"/>
      <c r="BQ9" s="421"/>
      <c r="BR9" s="421"/>
      <c r="BS9" s="421"/>
      <c r="BT9" s="421"/>
      <c r="BU9" s="422"/>
      <c r="BV9" s="420">
        <v>947230</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14.6</v>
      </c>
      <c r="CU9" s="418"/>
      <c r="CV9" s="418"/>
      <c r="CW9" s="418"/>
      <c r="CX9" s="418"/>
      <c r="CY9" s="418"/>
      <c r="CZ9" s="418"/>
      <c r="DA9" s="419"/>
      <c r="DB9" s="417">
        <v>14.7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122</v>
      </c>
      <c r="M10" s="450"/>
      <c r="N10" s="450"/>
      <c r="O10" s="450"/>
      <c r="P10" s="450"/>
      <c r="Q10" s="451"/>
      <c r="R10" s="471">
        <v>193717</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124</v>
      </c>
      <c r="AV10" s="453"/>
      <c r="AW10" s="453"/>
      <c r="AX10" s="453"/>
      <c r="AY10" s="454" t="s">
        <v>125</v>
      </c>
      <c r="AZ10" s="455"/>
      <c r="BA10" s="455"/>
      <c r="BB10" s="455"/>
      <c r="BC10" s="455"/>
      <c r="BD10" s="455"/>
      <c r="BE10" s="455"/>
      <c r="BF10" s="455"/>
      <c r="BG10" s="455"/>
      <c r="BH10" s="455"/>
      <c r="BI10" s="455"/>
      <c r="BJ10" s="455"/>
      <c r="BK10" s="455"/>
      <c r="BL10" s="455"/>
      <c r="BM10" s="456"/>
      <c r="BN10" s="420">
        <v>236589</v>
      </c>
      <c r="BO10" s="421"/>
      <c r="BP10" s="421"/>
      <c r="BQ10" s="421"/>
      <c r="BR10" s="421"/>
      <c r="BS10" s="421"/>
      <c r="BT10" s="421"/>
      <c r="BU10" s="422"/>
      <c r="BV10" s="420">
        <v>248646</v>
      </c>
      <c r="BW10" s="421"/>
      <c r="BX10" s="421"/>
      <c r="BY10" s="421"/>
      <c r="BZ10" s="421"/>
      <c r="CA10" s="421"/>
      <c r="CB10" s="421"/>
      <c r="CC10" s="422"/>
      <c r="CD10" s="178" t="s">
        <v>126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127</v>
      </c>
      <c r="M11" s="475"/>
      <c r="N11" s="475"/>
      <c r="O11" s="475"/>
      <c r="P11" s="475"/>
      <c r="Q11" s="476"/>
      <c r="R11" s="477" t="s">
        <v>128</v>
      </c>
      <c r="S11" s="478"/>
      <c r="T11" s="478"/>
      <c r="U11" s="478"/>
      <c r="V11" s="479"/>
      <c r="W11" s="408"/>
      <c r="X11" s="409"/>
      <c r="Y11" s="409"/>
      <c r="Z11" s="409"/>
      <c r="AA11" s="409"/>
      <c r="AB11" s="409"/>
      <c r="AC11" s="409"/>
      <c r="AD11" s="409"/>
      <c r="AE11" s="409"/>
      <c r="AF11" s="409"/>
      <c r="AG11" s="409"/>
      <c r="AH11" s="409"/>
      <c r="AI11" s="409"/>
      <c r="AJ11" s="409"/>
      <c r="AK11" s="409"/>
      <c r="AL11" s="412"/>
      <c r="AM11" s="449" t="s">
        <v>129</v>
      </c>
      <c r="AN11" s="450"/>
      <c r="AO11" s="450"/>
      <c r="AP11" s="450"/>
      <c r="AQ11" s="450"/>
      <c r="AR11" s="450"/>
      <c r="AS11" s="450"/>
      <c r="AT11" s="451"/>
      <c r="AU11" s="452" t="s">
        <v>130</v>
      </c>
      <c r="AV11" s="453"/>
      <c r="AW11" s="453"/>
      <c r="AX11" s="453"/>
      <c r="AY11" s="454" t="s">
        <v>131</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132</v>
      </c>
      <c r="CE11" s="424"/>
      <c r="CF11" s="424"/>
      <c r="CG11" s="424"/>
      <c r="CH11" s="424"/>
      <c r="CI11" s="424"/>
      <c r="CJ11" s="424"/>
      <c r="CK11" s="424"/>
      <c r="CL11" s="424"/>
      <c r="CM11" s="424"/>
      <c r="CN11" s="424"/>
      <c r="CO11" s="424"/>
      <c r="CP11" s="424"/>
      <c r="CQ11" s="424"/>
      <c r="CR11" s="424"/>
      <c r="CS11" s="425"/>
      <c r="CT11" s="460" t="s">
        <v>133</v>
      </c>
      <c r="CU11" s="461"/>
      <c r="CV11" s="461"/>
      <c r="CW11" s="461"/>
      <c r="CX11" s="461"/>
      <c r="CY11" s="461"/>
      <c r="CZ11" s="461"/>
      <c r="DA11" s="462"/>
      <c r="DB11" s="460" t="s">
        <v>134</v>
      </c>
      <c r="DC11" s="461"/>
      <c r="DD11" s="461"/>
      <c r="DE11" s="461"/>
      <c r="DF11" s="461"/>
      <c r="DG11" s="461"/>
      <c r="DH11" s="461"/>
      <c r="DI11" s="462"/>
    </row>
    <row r="12" spans="1:119" ht="18.75" customHeight="1" x14ac:dyDescent="0.2">
      <c r="A12" s="175"/>
      <c r="B12" s="480" t="s">
        <v>135</v>
      </c>
      <c r="C12" s="481"/>
      <c r="D12" s="481"/>
      <c r="E12" s="481"/>
      <c r="F12" s="481"/>
      <c r="G12" s="481"/>
      <c r="H12" s="481"/>
      <c r="I12" s="481"/>
      <c r="J12" s="481"/>
      <c r="K12" s="482"/>
      <c r="L12" s="489" t="s">
        <v>136</v>
      </c>
      <c r="M12" s="490"/>
      <c r="N12" s="490"/>
      <c r="O12" s="490"/>
      <c r="P12" s="490"/>
      <c r="Q12" s="491"/>
      <c r="R12" s="492">
        <v>183269</v>
      </c>
      <c r="S12" s="493"/>
      <c r="T12" s="493"/>
      <c r="U12" s="493"/>
      <c r="V12" s="494"/>
      <c r="W12" s="495" t="s">
        <v>1</v>
      </c>
      <c r="X12" s="453"/>
      <c r="Y12" s="453"/>
      <c r="Z12" s="453"/>
      <c r="AA12" s="453"/>
      <c r="AB12" s="496"/>
      <c r="AC12" s="497" t="s">
        <v>137</v>
      </c>
      <c r="AD12" s="498"/>
      <c r="AE12" s="498"/>
      <c r="AF12" s="498"/>
      <c r="AG12" s="499"/>
      <c r="AH12" s="497" t="s">
        <v>138</v>
      </c>
      <c r="AI12" s="498"/>
      <c r="AJ12" s="498"/>
      <c r="AK12" s="498"/>
      <c r="AL12" s="500"/>
      <c r="AM12" s="449" t="s">
        <v>139</v>
      </c>
      <c r="AN12" s="450"/>
      <c r="AO12" s="450"/>
      <c r="AP12" s="450"/>
      <c r="AQ12" s="450"/>
      <c r="AR12" s="450"/>
      <c r="AS12" s="450"/>
      <c r="AT12" s="451"/>
      <c r="AU12" s="452" t="s">
        <v>124</v>
      </c>
      <c r="AV12" s="453"/>
      <c r="AW12" s="453"/>
      <c r="AX12" s="453"/>
      <c r="AY12" s="454" t="s">
        <v>140</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141</v>
      </c>
      <c r="CE12" s="424"/>
      <c r="CF12" s="424"/>
      <c r="CG12" s="424"/>
      <c r="CH12" s="424"/>
      <c r="CI12" s="424"/>
      <c r="CJ12" s="424"/>
      <c r="CK12" s="424"/>
      <c r="CL12" s="424"/>
      <c r="CM12" s="424"/>
      <c r="CN12" s="424"/>
      <c r="CO12" s="424"/>
      <c r="CP12" s="424"/>
      <c r="CQ12" s="424"/>
      <c r="CR12" s="424"/>
      <c r="CS12" s="425"/>
      <c r="CT12" s="460" t="s">
        <v>134</v>
      </c>
      <c r="CU12" s="461"/>
      <c r="CV12" s="461"/>
      <c r="CW12" s="461"/>
      <c r="CX12" s="461"/>
      <c r="CY12" s="461"/>
      <c r="CZ12" s="461"/>
      <c r="DA12" s="462"/>
      <c r="DB12" s="460" t="s">
        <v>142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143</v>
      </c>
      <c r="N13" s="512"/>
      <c r="O13" s="512"/>
      <c r="P13" s="512"/>
      <c r="Q13" s="513"/>
      <c r="R13" s="504">
        <v>181693</v>
      </c>
      <c r="S13" s="505"/>
      <c r="T13" s="505"/>
      <c r="U13" s="505"/>
      <c r="V13" s="506"/>
      <c r="W13" s="436" t="s">
        <v>144</v>
      </c>
      <c r="X13" s="437"/>
      <c r="Y13" s="437"/>
      <c r="Z13" s="437"/>
      <c r="AA13" s="437"/>
      <c r="AB13" s="427"/>
      <c r="AC13" s="471">
        <v>4258</v>
      </c>
      <c r="AD13" s="472"/>
      <c r="AE13" s="472"/>
      <c r="AF13" s="472"/>
      <c r="AG13" s="514"/>
      <c r="AH13" s="471">
        <v>5219</v>
      </c>
      <c r="AI13" s="472"/>
      <c r="AJ13" s="472"/>
      <c r="AK13" s="472"/>
      <c r="AL13" s="473"/>
      <c r="AM13" s="449" t="s">
        <v>145</v>
      </c>
      <c r="AN13" s="450"/>
      <c r="AO13" s="450"/>
      <c r="AP13" s="450"/>
      <c r="AQ13" s="450"/>
      <c r="AR13" s="450"/>
      <c r="AS13" s="450"/>
      <c r="AT13" s="451"/>
      <c r="AU13" s="452" t="s">
        <v>146</v>
      </c>
      <c r="AV13" s="453"/>
      <c r="AW13" s="453"/>
      <c r="AX13" s="453"/>
      <c r="AY13" s="454" t="s">
        <v>147</v>
      </c>
      <c r="AZ13" s="455"/>
      <c r="BA13" s="455"/>
      <c r="BB13" s="455"/>
      <c r="BC13" s="455"/>
      <c r="BD13" s="455"/>
      <c r="BE13" s="455"/>
      <c r="BF13" s="455"/>
      <c r="BG13" s="455"/>
      <c r="BH13" s="455"/>
      <c r="BI13" s="455"/>
      <c r="BJ13" s="455"/>
      <c r="BK13" s="455"/>
      <c r="BL13" s="455"/>
      <c r="BM13" s="456"/>
      <c r="BN13" s="420">
        <v>-142315</v>
      </c>
      <c r="BO13" s="421"/>
      <c r="BP13" s="421"/>
      <c r="BQ13" s="421"/>
      <c r="BR13" s="421"/>
      <c r="BS13" s="421"/>
      <c r="BT13" s="421"/>
      <c r="BU13" s="422"/>
      <c r="BV13" s="420">
        <v>1195876</v>
      </c>
      <c r="BW13" s="421"/>
      <c r="BX13" s="421"/>
      <c r="BY13" s="421"/>
      <c r="BZ13" s="421"/>
      <c r="CA13" s="421"/>
      <c r="CB13" s="421"/>
      <c r="CC13" s="422"/>
      <c r="CD13" s="423" t="s">
        <v>148</v>
      </c>
      <c r="CE13" s="424"/>
      <c r="CF13" s="424"/>
      <c r="CG13" s="424"/>
      <c r="CH13" s="424"/>
      <c r="CI13" s="424"/>
      <c r="CJ13" s="424"/>
      <c r="CK13" s="424"/>
      <c r="CL13" s="424"/>
      <c r="CM13" s="424"/>
      <c r="CN13" s="424"/>
      <c r="CO13" s="424"/>
      <c r="CP13" s="424"/>
      <c r="CQ13" s="424"/>
      <c r="CR13" s="424"/>
      <c r="CS13" s="425"/>
      <c r="CT13" s="417">
        <v>8.6999999999999993</v>
      </c>
      <c r="CU13" s="418"/>
      <c r="CV13" s="418"/>
      <c r="CW13" s="418"/>
      <c r="CX13" s="418"/>
      <c r="CY13" s="418"/>
      <c r="CZ13" s="418"/>
      <c r="DA13" s="419"/>
      <c r="DB13" s="417">
        <v>8.9</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149</v>
      </c>
      <c r="M14" s="502"/>
      <c r="N14" s="502"/>
      <c r="O14" s="502"/>
      <c r="P14" s="502"/>
      <c r="Q14" s="503"/>
      <c r="R14" s="504">
        <v>184557</v>
      </c>
      <c r="S14" s="505"/>
      <c r="T14" s="505"/>
      <c r="U14" s="505"/>
      <c r="V14" s="506"/>
      <c r="W14" s="410"/>
      <c r="X14" s="411"/>
      <c r="Y14" s="411"/>
      <c r="Z14" s="411"/>
      <c r="AA14" s="411"/>
      <c r="AB14" s="400"/>
      <c r="AC14" s="507">
        <v>4.9000000000000004</v>
      </c>
      <c r="AD14" s="508"/>
      <c r="AE14" s="508"/>
      <c r="AF14" s="508"/>
      <c r="AG14" s="509"/>
      <c r="AH14" s="507">
        <v>5.9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150</v>
      </c>
      <c r="CE14" s="516"/>
      <c r="CF14" s="516"/>
      <c r="CG14" s="516"/>
      <c r="CH14" s="516"/>
      <c r="CI14" s="516"/>
      <c r="CJ14" s="516"/>
      <c r="CK14" s="516"/>
      <c r="CL14" s="516"/>
      <c r="CM14" s="516"/>
      <c r="CN14" s="516"/>
      <c r="CO14" s="516"/>
      <c r="CP14" s="516"/>
      <c r="CQ14" s="516"/>
      <c r="CR14" s="516"/>
      <c r="CS14" s="517"/>
      <c r="CT14" s="518">
        <v>62.5</v>
      </c>
      <c r="CU14" s="519"/>
      <c r="CV14" s="519"/>
      <c r="CW14" s="519"/>
      <c r="CX14" s="519"/>
      <c r="CY14" s="519"/>
      <c r="CZ14" s="519"/>
      <c r="DA14" s="520"/>
      <c r="DB14" s="518">
        <v>63.8</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151</v>
      </c>
      <c r="N15" s="512"/>
      <c r="O15" s="512"/>
      <c r="P15" s="512"/>
      <c r="Q15" s="513"/>
      <c r="R15" s="504">
        <v>183155</v>
      </c>
      <c r="S15" s="505"/>
      <c r="T15" s="505"/>
      <c r="U15" s="505"/>
      <c r="V15" s="506"/>
      <c r="W15" s="436" t="s">
        <v>152</v>
      </c>
      <c r="X15" s="437"/>
      <c r="Y15" s="437"/>
      <c r="Z15" s="437"/>
      <c r="AA15" s="437"/>
      <c r="AB15" s="427"/>
      <c r="AC15" s="471">
        <v>18149</v>
      </c>
      <c r="AD15" s="472"/>
      <c r="AE15" s="472"/>
      <c r="AF15" s="472"/>
      <c r="AG15" s="514"/>
      <c r="AH15" s="471">
        <v>19037</v>
      </c>
      <c r="AI15" s="472"/>
      <c r="AJ15" s="472"/>
      <c r="AK15" s="472"/>
      <c r="AL15" s="473"/>
      <c r="AM15" s="449"/>
      <c r="AN15" s="450"/>
      <c r="AO15" s="450"/>
      <c r="AP15" s="450"/>
      <c r="AQ15" s="450"/>
      <c r="AR15" s="450"/>
      <c r="AS15" s="450"/>
      <c r="AT15" s="451"/>
      <c r="AU15" s="452"/>
      <c r="AV15" s="453"/>
      <c r="AW15" s="453"/>
      <c r="AX15" s="453"/>
      <c r="AY15" s="380" t="s">
        <v>153</v>
      </c>
      <c r="AZ15" s="381"/>
      <c r="BA15" s="381"/>
      <c r="BB15" s="381"/>
      <c r="BC15" s="381"/>
      <c r="BD15" s="381"/>
      <c r="BE15" s="381"/>
      <c r="BF15" s="381"/>
      <c r="BG15" s="381"/>
      <c r="BH15" s="381"/>
      <c r="BI15" s="381"/>
      <c r="BJ15" s="381"/>
      <c r="BK15" s="381"/>
      <c r="BL15" s="381"/>
      <c r="BM15" s="382"/>
      <c r="BN15" s="383">
        <v>22417902</v>
      </c>
      <c r="BO15" s="384"/>
      <c r="BP15" s="384"/>
      <c r="BQ15" s="384"/>
      <c r="BR15" s="384"/>
      <c r="BS15" s="384"/>
      <c r="BT15" s="384"/>
      <c r="BU15" s="385"/>
      <c r="BV15" s="383">
        <v>21361923</v>
      </c>
      <c r="BW15" s="384"/>
      <c r="BX15" s="384"/>
      <c r="BY15" s="384"/>
      <c r="BZ15" s="384"/>
      <c r="CA15" s="384"/>
      <c r="CB15" s="384"/>
      <c r="CC15" s="385"/>
      <c r="CD15" s="521" t="s">
        <v>154</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155</v>
      </c>
      <c r="M16" s="524"/>
      <c r="N16" s="524"/>
      <c r="O16" s="524"/>
      <c r="P16" s="524"/>
      <c r="Q16" s="525"/>
      <c r="R16" s="526" t="s">
        <v>156</v>
      </c>
      <c r="S16" s="527"/>
      <c r="T16" s="527"/>
      <c r="U16" s="527"/>
      <c r="V16" s="528"/>
      <c r="W16" s="410"/>
      <c r="X16" s="411"/>
      <c r="Y16" s="411"/>
      <c r="Z16" s="411"/>
      <c r="AA16" s="411"/>
      <c r="AB16" s="400"/>
      <c r="AC16" s="507">
        <v>21</v>
      </c>
      <c r="AD16" s="508"/>
      <c r="AE16" s="508"/>
      <c r="AF16" s="508"/>
      <c r="AG16" s="509"/>
      <c r="AH16" s="507">
        <v>21.4</v>
      </c>
      <c r="AI16" s="508"/>
      <c r="AJ16" s="508"/>
      <c r="AK16" s="508"/>
      <c r="AL16" s="510"/>
      <c r="AM16" s="449"/>
      <c r="AN16" s="450"/>
      <c r="AO16" s="450"/>
      <c r="AP16" s="450"/>
      <c r="AQ16" s="450"/>
      <c r="AR16" s="450"/>
      <c r="AS16" s="450"/>
      <c r="AT16" s="451"/>
      <c r="AU16" s="452"/>
      <c r="AV16" s="453"/>
      <c r="AW16" s="453"/>
      <c r="AX16" s="453"/>
      <c r="AY16" s="454" t="s">
        <v>157</v>
      </c>
      <c r="AZ16" s="455"/>
      <c r="BA16" s="455"/>
      <c r="BB16" s="455"/>
      <c r="BC16" s="455"/>
      <c r="BD16" s="455"/>
      <c r="BE16" s="455"/>
      <c r="BF16" s="455"/>
      <c r="BG16" s="455"/>
      <c r="BH16" s="455"/>
      <c r="BI16" s="455"/>
      <c r="BJ16" s="455"/>
      <c r="BK16" s="455"/>
      <c r="BL16" s="455"/>
      <c r="BM16" s="456"/>
      <c r="BN16" s="420">
        <v>43815622</v>
      </c>
      <c r="BO16" s="421"/>
      <c r="BP16" s="421"/>
      <c r="BQ16" s="421"/>
      <c r="BR16" s="421"/>
      <c r="BS16" s="421"/>
      <c r="BT16" s="421"/>
      <c r="BU16" s="422"/>
      <c r="BV16" s="420">
        <v>43917292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158</v>
      </c>
      <c r="N17" s="532"/>
      <c r="O17" s="532"/>
      <c r="P17" s="532"/>
      <c r="Q17" s="533"/>
      <c r="R17" s="526" t="s">
        <v>159</v>
      </c>
      <c r="S17" s="527"/>
      <c r="T17" s="527"/>
      <c r="U17" s="527"/>
      <c r="V17" s="528"/>
      <c r="W17" s="436" t="s">
        <v>160</v>
      </c>
      <c r="X17" s="437"/>
      <c r="Y17" s="437"/>
      <c r="Z17" s="437"/>
      <c r="AA17" s="437"/>
      <c r="AB17" s="427"/>
      <c r="AC17" s="471">
        <v>63908</v>
      </c>
      <c r="AD17" s="472"/>
      <c r="AE17" s="472"/>
      <c r="AF17" s="472"/>
      <c r="AG17" s="514"/>
      <c r="AH17" s="471">
        <v>64810</v>
      </c>
      <c r="AI17" s="472"/>
      <c r="AJ17" s="472"/>
      <c r="AK17" s="472"/>
      <c r="AL17" s="473"/>
      <c r="AM17" s="449"/>
      <c r="AN17" s="450"/>
      <c r="AO17" s="450"/>
      <c r="AP17" s="450"/>
      <c r="AQ17" s="450"/>
      <c r="AR17" s="450"/>
      <c r="AS17" s="450"/>
      <c r="AT17" s="451"/>
      <c r="AU17" s="452"/>
      <c r="AV17" s="453"/>
      <c r="AW17" s="453"/>
      <c r="AX17" s="453"/>
      <c r="AY17" s="454" t="s">
        <v>161</v>
      </c>
      <c r="AZ17" s="455"/>
      <c r="BA17" s="455"/>
      <c r="BB17" s="455"/>
      <c r="BC17" s="455"/>
      <c r="BD17" s="455"/>
      <c r="BE17" s="455"/>
      <c r="BF17" s="455"/>
      <c r="BG17" s="455"/>
      <c r="BH17" s="455"/>
      <c r="BI17" s="455"/>
      <c r="BJ17" s="455"/>
      <c r="BK17" s="455"/>
      <c r="BL17" s="455"/>
      <c r="BM17" s="456"/>
      <c r="BN17" s="420">
        <v>28296882</v>
      </c>
      <c r="BO17" s="421"/>
      <c r="BP17" s="421"/>
      <c r="BQ17" s="421"/>
      <c r="BR17" s="421"/>
      <c r="BS17" s="421"/>
      <c r="BT17" s="421"/>
      <c r="BU17" s="422"/>
      <c r="BV17" s="420">
        <v>26913354</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162</v>
      </c>
      <c r="C18" s="463"/>
      <c r="D18" s="463"/>
      <c r="E18" s="543"/>
      <c r="F18" s="543"/>
      <c r="G18" s="543"/>
      <c r="H18" s="543"/>
      <c r="I18" s="543"/>
      <c r="J18" s="543"/>
      <c r="K18" s="543"/>
      <c r="L18" s="544">
        <v>765.31</v>
      </c>
      <c r="M18" s="544"/>
      <c r="N18" s="544"/>
      <c r="O18" s="544"/>
      <c r="P18" s="544"/>
      <c r="Q18" s="544"/>
      <c r="R18" s="545"/>
      <c r="S18" s="545"/>
      <c r="T18" s="545"/>
      <c r="U18" s="545"/>
      <c r="V18" s="546"/>
      <c r="W18" s="438"/>
      <c r="X18" s="439"/>
      <c r="Y18" s="439"/>
      <c r="Z18" s="439"/>
      <c r="AA18" s="439"/>
      <c r="AB18" s="430"/>
      <c r="AC18" s="547">
        <v>74</v>
      </c>
      <c r="AD18" s="548"/>
      <c r="AE18" s="548"/>
      <c r="AF18" s="548"/>
      <c r="AG18" s="549"/>
      <c r="AH18" s="547">
        <v>72.8</v>
      </c>
      <c r="AI18" s="548"/>
      <c r="AJ18" s="548"/>
      <c r="AK18" s="548"/>
      <c r="AL18" s="550"/>
      <c r="AM18" s="449"/>
      <c r="AN18" s="450"/>
      <c r="AO18" s="450"/>
      <c r="AP18" s="450"/>
      <c r="AQ18" s="450"/>
      <c r="AR18" s="450"/>
      <c r="AS18" s="450"/>
      <c r="AT18" s="451"/>
      <c r="AU18" s="452"/>
      <c r="AV18" s="453"/>
      <c r="AW18" s="453"/>
      <c r="AX18" s="453"/>
      <c r="AY18" s="454" t="s">
        <v>163</v>
      </c>
      <c r="AZ18" s="455"/>
      <c r="BA18" s="455"/>
      <c r="BB18" s="455"/>
      <c r="BC18" s="455"/>
      <c r="BD18" s="455"/>
      <c r="BE18" s="455"/>
      <c r="BF18" s="455"/>
      <c r="BG18" s="455"/>
      <c r="BH18" s="455"/>
      <c r="BI18" s="455"/>
      <c r="BJ18" s="455"/>
      <c r="BK18" s="455"/>
      <c r="BL18" s="455"/>
      <c r="BM18" s="456"/>
      <c r="BN18" s="420">
        <v>46613200</v>
      </c>
      <c r="BO18" s="421"/>
      <c r="BP18" s="421"/>
      <c r="BQ18" s="421"/>
      <c r="BR18" s="421"/>
      <c r="BS18" s="421"/>
      <c r="BT18" s="421"/>
      <c r="BU18" s="422"/>
      <c r="BV18" s="420">
        <v>46823010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164</v>
      </c>
      <c r="C19" s="463"/>
      <c r="D19" s="463"/>
      <c r="E19" s="543"/>
      <c r="F19" s="543"/>
      <c r="G19" s="543"/>
      <c r="H19" s="543"/>
      <c r="I19" s="543"/>
      <c r="J19" s="543"/>
      <c r="K19" s="543"/>
      <c r="L19" s="551">
        <v>246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165</v>
      </c>
      <c r="AZ19" s="455"/>
      <c r="BA19" s="455"/>
      <c r="BB19" s="455"/>
      <c r="BC19" s="455"/>
      <c r="BD19" s="455"/>
      <c r="BE19" s="455"/>
      <c r="BF19" s="455"/>
      <c r="BG19" s="455"/>
      <c r="BH19" s="455"/>
      <c r="BI19" s="455"/>
      <c r="BJ19" s="455"/>
      <c r="BK19" s="455"/>
      <c r="BL19" s="455"/>
      <c r="BM19" s="456"/>
      <c r="BN19" s="420">
        <v>62782441</v>
      </c>
      <c r="BO19" s="421"/>
      <c r="BP19" s="421"/>
      <c r="BQ19" s="421"/>
      <c r="BR19" s="421"/>
      <c r="BS19" s="421"/>
      <c r="BT19" s="421"/>
      <c r="BU19" s="422"/>
      <c r="BV19" s="420">
        <v>63191385</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166</v>
      </c>
      <c r="C20" s="463"/>
      <c r="D20" s="463"/>
      <c r="E20" s="543"/>
      <c r="F20" s="543"/>
      <c r="G20" s="543"/>
      <c r="H20" s="543"/>
      <c r="I20" s="543"/>
      <c r="J20" s="543"/>
      <c r="K20" s="543"/>
      <c r="L20" s="551">
        <v>77029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167</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168</v>
      </c>
      <c r="C22" s="564"/>
      <c r="D22" s="565"/>
      <c r="E22" s="432" t="s">
        <v>1</v>
      </c>
      <c r="F22" s="437"/>
      <c r="G22" s="437"/>
      <c r="H22" s="437"/>
      <c r="I22" s="437"/>
      <c r="J22" s="437"/>
      <c r="K22" s="427"/>
      <c r="L22" s="432" t="s">
        <v>169</v>
      </c>
      <c r="M22" s="437"/>
      <c r="N22" s="437"/>
      <c r="O22" s="437"/>
      <c r="P22" s="427"/>
      <c r="Q22" s="595" t="s">
        <v>170</v>
      </c>
      <c r="R22" s="596"/>
      <c r="S22" s="596"/>
      <c r="T22" s="596"/>
      <c r="U22" s="596"/>
      <c r="V22" s="597"/>
      <c r="W22" s="563" t="s">
        <v>171</v>
      </c>
      <c r="X22" s="564"/>
      <c r="Y22" s="565"/>
      <c r="Z22" s="432" t="s">
        <v>1</v>
      </c>
      <c r="AA22" s="437"/>
      <c r="AB22" s="437"/>
      <c r="AC22" s="437"/>
      <c r="AD22" s="437"/>
      <c r="AE22" s="437"/>
      <c r="AF22" s="437"/>
      <c r="AG22" s="427"/>
      <c r="AH22" s="601" t="s">
        <v>172</v>
      </c>
      <c r="AI22" s="437"/>
      <c r="AJ22" s="437"/>
      <c r="AK22" s="437"/>
      <c r="AL22" s="427"/>
      <c r="AM22" s="601" t="s">
        <v>173</v>
      </c>
      <c r="AN22" s="602"/>
      <c r="AO22" s="602"/>
      <c r="AP22" s="602"/>
      <c r="AQ22" s="602"/>
      <c r="AR22" s="603"/>
      <c r="AS22" s="595" t="s">
        <v>170</v>
      </c>
      <c r="AT22" s="596"/>
      <c r="AU22" s="596"/>
      <c r="AV22" s="596"/>
      <c r="AW22" s="596"/>
      <c r="AX22" s="607"/>
      <c r="AY22" s="380" t="s">
        <v>174</v>
      </c>
      <c r="AZ22" s="381"/>
      <c r="BA22" s="381"/>
      <c r="BB22" s="381"/>
      <c r="BC22" s="381"/>
      <c r="BD22" s="381"/>
      <c r="BE22" s="381"/>
      <c r="BF22" s="381"/>
      <c r="BG22" s="381"/>
      <c r="BH22" s="381"/>
      <c r="BI22" s="381"/>
      <c r="BJ22" s="381"/>
      <c r="BK22" s="381"/>
      <c r="BL22" s="381"/>
      <c r="BM22" s="382"/>
      <c r="BN22" s="383">
        <v>115229455</v>
      </c>
      <c r="BO22" s="384"/>
      <c r="BP22" s="384"/>
      <c r="BQ22" s="384"/>
      <c r="BR22" s="384"/>
      <c r="BS22" s="384"/>
      <c r="BT22" s="384"/>
      <c r="BU22" s="385"/>
      <c r="BV22" s="383">
        <v>116094514</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175</v>
      </c>
      <c r="AZ23" s="455"/>
      <c r="BA23" s="455"/>
      <c r="BB23" s="455"/>
      <c r="BC23" s="455"/>
      <c r="BD23" s="455"/>
      <c r="BE23" s="455"/>
      <c r="BF23" s="455"/>
      <c r="BG23" s="455"/>
      <c r="BH23" s="455"/>
      <c r="BI23" s="455"/>
      <c r="BJ23" s="455"/>
      <c r="BK23" s="455"/>
      <c r="BL23" s="455"/>
      <c r="BM23" s="456"/>
      <c r="BN23" s="420">
        <v>71172673</v>
      </c>
      <c r="BO23" s="421"/>
      <c r="BP23" s="421"/>
      <c r="BQ23" s="421"/>
      <c r="BR23" s="421"/>
      <c r="BS23" s="421"/>
      <c r="BT23" s="421"/>
      <c r="BU23" s="422"/>
      <c r="BV23" s="420">
        <v>69051930</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176</v>
      </c>
      <c r="F24" s="450"/>
      <c r="G24" s="450"/>
      <c r="H24" s="450"/>
      <c r="I24" s="450"/>
      <c r="J24" s="450"/>
      <c r="K24" s="451"/>
      <c r="L24" s="471">
        <v>1</v>
      </c>
      <c r="M24" s="472"/>
      <c r="N24" s="472"/>
      <c r="O24" s="472"/>
      <c r="P24" s="514"/>
      <c r="Q24" s="471">
        <v>10260</v>
      </c>
      <c r="R24" s="472"/>
      <c r="S24" s="472"/>
      <c r="T24" s="472"/>
      <c r="U24" s="472"/>
      <c r="V24" s="514"/>
      <c r="W24" s="566"/>
      <c r="X24" s="567"/>
      <c r="Y24" s="568"/>
      <c r="Z24" s="470" t="s">
        <v>177</v>
      </c>
      <c r="AA24" s="450"/>
      <c r="AB24" s="450"/>
      <c r="AC24" s="450"/>
      <c r="AD24" s="450"/>
      <c r="AE24" s="450"/>
      <c r="AF24" s="450"/>
      <c r="AG24" s="451"/>
      <c r="AH24" s="471">
        <v>1184</v>
      </c>
      <c r="AI24" s="472"/>
      <c r="AJ24" s="472"/>
      <c r="AK24" s="472"/>
      <c r="AL24" s="514"/>
      <c r="AM24" s="471">
        <v>3650272</v>
      </c>
      <c r="AN24" s="472"/>
      <c r="AO24" s="472"/>
      <c r="AP24" s="472"/>
      <c r="AQ24" s="472"/>
      <c r="AR24" s="514"/>
      <c r="AS24" s="471">
        <v>3083</v>
      </c>
      <c r="AT24" s="472"/>
      <c r="AU24" s="472"/>
      <c r="AV24" s="472"/>
      <c r="AW24" s="472"/>
      <c r="AX24" s="473"/>
      <c r="AY24" s="536" t="s">
        <v>178</v>
      </c>
      <c r="AZ24" s="537"/>
      <c r="BA24" s="537"/>
      <c r="BB24" s="537"/>
      <c r="BC24" s="537"/>
      <c r="BD24" s="537"/>
      <c r="BE24" s="537"/>
      <c r="BF24" s="537"/>
      <c r="BG24" s="537"/>
      <c r="BH24" s="537"/>
      <c r="BI24" s="537"/>
      <c r="BJ24" s="537"/>
      <c r="BK24" s="537"/>
      <c r="BL24" s="537"/>
      <c r="BM24" s="538"/>
      <c r="BN24" s="420">
        <v>80325111</v>
      </c>
      <c r="BO24" s="421"/>
      <c r="BP24" s="421"/>
      <c r="BQ24" s="421"/>
      <c r="BR24" s="421"/>
      <c r="BS24" s="421"/>
      <c r="BT24" s="421"/>
      <c r="BU24" s="422"/>
      <c r="BV24" s="420">
        <v>79625735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179</v>
      </c>
      <c r="F25" s="450"/>
      <c r="G25" s="450"/>
      <c r="H25" s="450"/>
      <c r="I25" s="450"/>
      <c r="J25" s="450"/>
      <c r="K25" s="451"/>
      <c r="L25" s="471">
        <v>1</v>
      </c>
      <c r="M25" s="472"/>
      <c r="N25" s="472"/>
      <c r="O25" s="472"/>
      <c r="P25" s="514"/>
      <c r="Q25" s="471">
        <v>8500</v>
      </c>
      <c r="R25" s="472"/>
      <c r="S25" s="472"/>
      <c r="T25" s="472"/>
      <c r="U25" s="472"/>
      <c r="V25" s="514"/>
      <c r="W25" s="566"/>
      <c r="X25" s="567"/>
      <c r="Y25" s="568"/>
      <c r="Z25" s="470" t="s">
        <v>180</v>
      </c>
      <c r="AA25" s="450"/>
      <c r="AB25" s="450"/>
      <c r="AC25" s="450"/>
      <c r="AD25" s="450"/>
      <c r="AE25" s="450"/>
      <c r="AF25" s="450"/>
      <c r="AG25" s="451"/>
      <c r="AH25" s="471" t="s">
        <v>181</v>
      </c>
      <c r="AI25" s="472"/>
      <c r="AJ25" s="472"/>
      <c r="AK25" s="472"/>
      <c r="AL25" s="514"/>
      <c r="AM25" s="471" t="s">
        <v>181</v>
      </c>
      <c r="AN25" s="472"/>
      <c r="AO25" s="472"/>
      <c r="AP25" s="472"/>
      <c r="AQ25" s="472"/>
      <c r="AR25" s="514"/>
      <c r="AS25" s="471" t="s">
        <v>181</v>
      </c>
      <c r="AT25" s="472"/>
      <c r="AU25" s="472"/>
      <c r="AV25" s="472"/>
      <c r="AW25" s="472"/>
      <c r="AX25" s="473"/>
      <c r="AY25" s="380" t="s">
        <v>182</v>
      </c>
      <c r="AZ25" s="381"/>
      <c r="BA25" s="381"/>
      <c r="BB25" s="381"/>
      <c r="BC25" s="381"/>
      <c r="BD25" s="381"/>
      <c r="BE25" s="381"/>
      <c r="BF25" s="381"/>
      <c r="BG25" s="381"/>
      <c r="BH25" s="381"/>
      <c r="BI25" s="381"/>
      <c r="BJ25" s="381"/>
      <c r="BK25" s="381"/>
      <c r="BL25" s="381"/>
      <c r="BM25" s="382"/>
      <c r="BN25" s="383">
        <v>23585327</v>
      </c>
      <c r="BO25" s="384"/>
      <c r="BP25" s="384"/>
      <c r="BQ25" s="384"/>
      <c r="BR25" s="384"/>
      <c r="BS25" s="384"/>
      <c r="BT25" s="384"/>
      <c r="BU25" s="385"/>
      <c r="BV25" s="383">
        <v>21303742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183</v>
      </c>
      <c r="F26" s="450"/>
      <c r="G26" s="450"/>
      <c r="H26" s="450"/>
      <c r="I26" s="450"/>
      <c r="J26" s="450"/>
      <c r="K26" s="451"/>
      <c r="L26" s="471">
        <v>1</v>
      </c>
      <c r="M26" s="472"/>
      <c r="N26" s="472"/>
      <c r="O26" s="472"/>
      <c r="P26" s="514"/>
      <c r="Q26" s="471">
        <v>7220</v>
      </c>
      <c r="R26" s="472"/>
      <c r="S26" s="472"/>
      <c r="T26" s="472"/>
      <c r="U26" s="472"/>
      <c r="V26" s="514"/>
      <c r="W26" s="566"/>
      <c r="X26" s="567"/>
      <c r="Y26" s="568"/>
      <c r="Z26" s="470" t="s">
        <v>184</v>
      </c>
      <c r="AA26" s="572"/>
      <c r="AB26" s="572"/>
      <c r="AC26" s="572"/>
      <c r="AD26" s="572"/>
      <c r="AE26" s="572"/>
      <c r="AF26" s="572"/>
      <c r="AG26" s="573"/>
      <c r="AH26" s="471">
        <v>54</v>
      </c>
      <c r="AI26" s="472"/>
      <c r="AJ26" s="472"/>
      <c r="AK26" s="472"/>
      <c r="AL26" s="514"/>
      <c r="AM26" s="471">
        <v>167076</v>
      </c>
      <c r="AN26" s="472"/>
      <c r="AO26" s="472"/>
      <c r="AP26" s="472"/>
      <c r="AQ26" s="472"/>
      <c r="AR26" s="514"/>
      <c r="AS26" s="471">
        <v>3094</v>
      </c>
      <c r="AT26" s="472"/>
      <c r="AU26" s="472"/>
      <c r="AV26" s="472"/>
      <c r="AW26" s="472"/>
      <c r="AX26" s="473"/>
      <c r="AY26" s="423" t="s">
        <v>185</v>
      </c>
      <c r="AZ26" s="424"/>
      <c r="BA26" s="424"/>
      <c r="BB26" s="424"/>
      <c r="BC26" s="424"/>
      <c r="BD26" s="424"/>
      <c r="BE26" s="424"/>
      <c r="BF26" s="424"/>
      <c r="BG26" s="424"/>
      <c r="BH26" s="424"/>
      <c r="BI26" s="424"/>
      <c r="BJ26" s="424"/>
      <c r="BK26" s="424"/>
      <c r="BL26" s="424"/>
      <c r="BM26" s="425"/>
      <c r="BN26" s="420" t="s">
        <v>181</v>
      </c>
      <c r="BO26" s="421"/>
      <c r="BP26" s="421"/>
      <c r="BQ26" s="421"/>
      <c r="BR26" s="421"/>
      <c r="BS26" s="421"/>
      <c r="BT26" s="421"/>
      <c r="BU26" s="422"/>
      <c r="BV26" s="420" t="s">
        <v>181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186</v>
      </c>
      <c r="F27" s="450"/>
      <c r="G27" s="450"/>
      <c r="H27" s="450"/>
      <c r="I27" s="450"/>
      <c r="J27" s="450"/>
      <c r="K27" s="451"/>
      <c r="L27" s="471">
        <v>1</v>
      </c>
      <c r="M27" s="472"/>
      <c r="N27" s="472"/>
      <c r="O27" s="472"/>
      <c r="P27" s="514"/>
      <c r="Q27" s="471">
        <v>5840</v>
      </c>
      <c r="R27" s="472"/>
      <c r="S27" s="472"/>
      <c r="T27" s="472"/>
      <c r="U27" s="472"/>
      <c r="V27" s="514"/>
      <c r="W27" s="566"/>
      <c r="X27" s="567"/>
      <c r="Y27" s="568"/>
      <c r="Z27" s="470" t="s">
        <v>187</v>
      </c>
      <c r="AA27" s="450"/>
      <c r="AB27" s="450"/>
      <c r="AC27" s="450"/>
      <c r="AD27" s="450"/>
      <c r="AE27" s="450"/>
      <c r="AF27" s="450"/>
      <c r="AG27" s="451"/>
      <c r="AH27" s="471">
        <v>27</v>
      </c>
      <c r="AI27" s="472"/>
      <c r="AJ27" s="472"/>
      <c r="AK27" s="472"/>
      <c r="AL27" s="514"/>
      <c r="AM27" s="471">
        <v>95085</v>
      </c>
      <c r="AN27" s="472"/>
      <c r="AO27" s="472"/>
      <c r="AP27" s="472"/>
      <c r="AQ27" s="472"/>
      <c r="AR27" s="514"/>
      <c r="AS27" s="471">
        <v>3522</v>
      </c>
      <c r="AT27" s="472"/>
      <c r="AU27" s="472"/>
      <c r="AV27" s="472"/>
      <c r="AW27" s="472"/>
      <c r="AX27" s="473"/>
      <c r="AY27" s="515" t="s">
        <v>188</v>
      </c>
      <c r="AZ27" s="516"/>
      <c r="BA27" s="516"/>
      <c r="BB27" s="516"/>
      <c r="BC27" s="516"/>
      <c r="BD27" s="516"/>
      <c r="BE27" s="516"/>
      <c r="BF27" s="516"/>
      <c r="BG27" s="516"/>
      <c r="BH27" s="516"/>
      <c r="BI27" s="516"/>
      <c r="BJ27" s="516"/>
      <c r="BK27" s="516"/>
      <c r="BL27" s="516"/>
      <c r="BM27" s="517"/>
      <c r="BN27" s="539">
        <v>2233586</v>
      </c>
      <c r="BO27" s="540"/>
      <c r="BP27" s="540"/>
      <c r="BQ27" s="540"/>
      <c r="BR27" s="540"/>
      <c r="BS27" s="540"/>
      <c r="BT27" s="540"/>
      <c r="BU27" s="541"/>
      <c r="BV27" s="539">
        <v>2233519</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189</v>
      </c>
      <c r="F28" s="450"/>
      <c r="G28" s="450"/>
      <c r="H28" s="450"/>
      <c r="I28" s="450"/>
      <c r="J28" s="450"/>
      <c r="K28" s="451"/>
      <c r="L28" s="471">
        <v>1</v>
      </c>
      <c r="M28" s="472"/>
      <c r="N28" s="472"/>
      <c r="O28" s="472"/>
      <c r="P28" s="514"/>
      <c r="Q28" s="471">
        <v>5130</v>
      </c>
      <c r="R28" s="472"/>
      <c r="S28" s="472"/>
      <c r="T28" s="472"/>
      <c r="U28" s="472"/>
      <c r="V28" s="514"/>
      <c r="W28" s="566"/>
      <c r="X28" s="567"/>
      <c r="Y28" s="568"/>
      <c r="Z28" s="470" t="s">
        <v>190</v>
      </c>
      <c r="AA28" s="450"/>
      <c r="AB28" s="450"/>
      <c r="AC28" s="450"/>
      <c r="AD28" s="450"/>
      <c r="AE28" s="450"/>
      <c r="AF28" s="450"/>
      <c r="AG28" s="451"/>
      <c r="AH28" s="471" t="s">
        <v>181</v>
      </c>
      <c r="AI28" s="472"/>
      <c r="AJ28" s="472"/>
      <c r="AK28" s="472"/>
      <c r="AL28" s="514"/>
      <c r="AM28" s="471" t="s">
        <v>181</v>
      </c>
      <c r="AN28" s="472"/>
      <c r="AO28" s="472"/>
      <c r="AP28" s="472"/>
      <c r="AQ28" s="472"/>
      <c r="AR28" s="514"/>
      <c r="AS28" s="471" t="s">
        <v>181</v>
      </c>
      <c r="AT28" s="472"/>
      <c r="AU28" s="472"/>
      <c r="AV28" s="472"/>
      <c r="AW28" s="472"/>
      <c r="AX28" s="473"/>
      <c r="AY28" s="574" t="s">
        <v>191</v>
      </c>
      <c r="AZ28" s="575"/>
      <c r="BA28" s="575"/>
      <c r="BB28" s="576"/>
      <c r="BC28" s="380" t="s">
        <v>50</v>
      </c>
      <c r="BD28" s="381"/>
      <c r="BE28" s="381"/>
      <c r="BF28" s="381"/>
      <c r="BG28" s="381"/>
      <c r="BH28" s="381"/>
      <c r="BI28" s="381"/>
      <c r="BJ28" s="381"/>
      <c r="BK28" s="381"/>
      <c r="BL28" s="381"/>
      <c r="BM28" s="382"/>
      <c r="BN28" s="383">
        <v>3756521</v>
      </c>
      <c r="BO28" s="384"/>
      <c r="BP28" s="384"/>
      <c r="BQ28" s="384"/>
      <c r="BR28" s="384"/>
      <c r="BS28" s="384"/>
      <c r="BT28" s="384"/>
      <c r="BU28" s="385"/>
      <c r="BV28" s="383">
        <v>3519932</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192</v>
      </c>
      <c r="F29" s="450"/>
      <c r="G29" s="450"/>
      <c r="H29" s="450"/>
      <c r="I29" s="450"/>
      <c r="J29" s="450"/>
      <c r="K29" s="451"/>
      <c r="L29" s="471">
        <v>30</v>
      </c>
      <c r="M29" s="472"/>
      <c r="N29" s="472"/>
      <c r="O29" s="472"/>
      <c r="P29" s="514"/>
      <c r="Q29" s="471">
        <v>4750</v>
      </c>
      <c r="R29" s="472"/>
      <c r="S29" s="472"/>
      <c r="T29" s="472"/>
      <c r="U29" s="472"/>
      <c r="V29" s="514"/>
      <c r="W29" s="569"/>
      <c r="X29" s="570"/>
      <c r="Y29" s="571"/>
      <c r="Z29" s="470" t="s">
        <v>193</v>
      </c>
      <c r="AA29" s="450"/>
      <c r="AB29" s="450"/>
      <c r="AC29" s="450"/>
      <c r="AD29" s="450"/>
      <c r="AE29" s="450"/>
      <c r="AF29" s="450"/>
      <c r="AG29" s="451"/>
      <c r="AH29" s="471">
        <v>1211</v>
      </c>
      <c r="AI29" s="472"/>
      <c r="AJ29" s="472"/>
      <c r="AK29" s="472"/>
      <c r="AL29" s="514"/>
      <c r="AM29" s="471">
        <v>3745357</v>
      </c>
      <c r="AN29" s="472"/>
      <c r="AO29" s="472"/>
      <c r="AP29" s="472"/>
      <c r="AQ29" s="472"/>
      <c r="AR29" s="514"/>
      <c r="AS29" s="471">
        <v>3093</v>
      </c>
      <c r="AT29" s="472"/>
      <c r="AU29" s="472"/>
      <c r="AV29" s="472"/>
      <c r="AW29" s="472"/>
      <c r="AX29" s="473"/>
      <c r="AY29" s="577"/>
      <c r="AZ29" s="578"/>
      <c r="BA29" s="578"/>
      <c r="BB29" s="579"/>
      <c r="BC29" s="454" t="s">
        <v>194</v>
      </c>
      <c r="BD29" s="455"/>
      <c r="BE29" s="455"/>
      <c r="BF29" s="455"/>
      <c r="BG29" s="455"/>
      <c r="BH29" s="455"/>
      <c r="BI29" s="455"/>
      <c r="BJ29" s="455"/>
      <c r="BK29" s="455"/>
      <c r="BL29" s="455"/>
      <c r="BM29" s="456"/>
      <c r="BN29" s="420">
        <v>1043027</v>
      </c>
      <c r="BO29" s="421"/>
      <c r="BP29" s="421"/>
      <c r="BQ29" s="421"/>
      <c r="BR29" s="421"/>
      <c r="BS29" s="421"/>
      <c r="BT29" s="421"/>
      <c r="BU29" s="422"/>
      <c r="BV29" s="420">
        <v>1034312</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195</v>
      </c>
      <c r="X30" s="588"/>
      <c r="Y30" s="588"/>
      <c r="Z30" s="588"/>
      <c r="AA30" s="588"/>
      <c r="AB30" s="588"/>
      <c r="AC30" s="588"/>
      <c r="AD30" s="588"/>
      <c r="AE30" s="588"/>
      <c r="AF30" s="588"/>
      <c r="AG30" s="589"/>
      <c r="AH30" s="547">
        <v>97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6023694</v>
      </c>
      <c r="BO30" s="540"/>
      <c r="BP30" s="540"/>
      <c r="BQ30" s="540"/>
      <c r="BR30" s="540"/>
      <c r="BS30" s="540"/>
      <c r="BT30" s="540"/>
      <c r="BU30" s="541"/>
      <c r="BV30" s="539">
        <v>5843428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196</v>
      </c>
      <c r="D32" s="583"/>
      <c r="E32" s="583"/>
      <c r="F32" s="583"/>
      <c r="G32" s="583"/>
      <c r="H32" s="583"/>
      <c r="I32" s="583"/>
      <c r="J32" s="583"/>
      <c r="K32" s="583"/>
      <c r="L32" s="583"/>
      <c r="M32" s="583"/>
      <c r="N32" s="583"/>
      <c r="O32" s="583"/>
      <c r="P32" s="583"/>
      <c r="Q32" s="583"/>
      <c r="R32" s="583"/>
      <c r="S32" s="583"/>
      <c r="U32" s="424" t="s">
        <v>197</v>
      </c>
      <c r="V32" s="424"/>
      <c r="W32" s="424"/>
      <c r="X32" s="424"/>
      <c r="Y32" s="424"/>
      <c r="Z32" s="424"/>
      <c r="AA32" s="424"/>
      <c r="AB32" s="424"/>
      <c r="AC32" s="424"/>
      <c r="AD32" s="424"/>
      <c r="AE32" s="424"/>
      <c r="AF32" s="424"/>
      <c r="AG32" s="424"/>
      <c r="AH32" s="424"/>
      <c r="AI32" s="424"/>
      <c r="AJ32" s="424"/>
      <c r="AK32" s="424"/>
      <c r="AM32" s="424" t="s">
        <v>198</v>
      </c>
      <c r="AN32" s="424"/>
      <c r="AO32" s="424"/>
      <c r="AP32" s="424"/>
      <c r="AQ32" s="424"/>
      <c r="AR32" s="424"/>
      <c r="AS32" s="424"/>
      <c r="AT32" s="424"/>
      <c r="AU32" s="424"/>
      <c r="AV32" s="424"/>
      <c r="AW32" s="424"/>
      <c r="AX32" s="424"/>
      <c r="AY32" s="424"/>
      <c r="AZ32" s="424"/>
      <c r="BA32" s="424"/>
      <c r="BB32" s="424"/>
      <c r="BC32" s="424"/>
      <c r="BE32" s="424" t="s">
        <v>199</v>
      </c>
      <c r="BF32" s="424"/>
      <c r="BG32" s="424"/>
      <c r="BH32" s="424"/>
      <c r="BI32" s="424"/>
      <c r="BJ32" s="424"/>
      <c r="BK32" s="424"/>
      <c r="BL32" s="424"/>
      <c r="BM32" s="424"/>
      <c r="BN32" s="424"/>
      <c r="BO32" s="424"/>
      <c r="BP32" s="424"/>
      <c r="BQ32" s="424"/>
      <c r="BR32" s="424"/>
      <c r="BS32" s="424"/>
      <c r="BT32" s="424"/>
      <c r="BU32" s="424"/>
      <c r="BW32" s="424" t="s">
        <v>200</v>
      </c>
      <c r="BX32" s="424"/>
      <c r="BY32" s="424"/>
      <c r="BZ32" s="424"/>
      <c r="CA32" s="424"/>
      <c r="CB32" s="424"/>
      <c r="CC32" s="424"/>
      <c r="CD32" s="424"/>
      <c r="CE32" s="424"/>
      <c r="CF32" s="424"/>
      <c r="CG32" s="424"/>
      <c r="CH32" s="424"/>
      <c r="CI32" s="424"/>
      <c r="CJ32" s="424"/>
      <c r="CK32" s="424"/>
      <c r="CL32" s="424"/>
      <c r="CM32" s="424"/>
      <c r="CO32" s="424" t="s">
        <v>201</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202</v>
      </c>
      <c r="D33" s="444"/>
      <c r="E33" s="409" t="s">
        <v>203</v>
      </c>
      <c r="F33" s="409"/>
      <c r="G33" s="409"/>
      <c r="H33" s="409"/>
      <c r="I33" s="409"/>
      <c r="J33" s="409"/>
      <c r="K33" s="409"/>
      <c r="L33" s="409"/>
      <c r="M33" s="409"/>
      <c r="N33" s="409"/>
      <c r="O33" s="409"/>
      <c r="P33" s="409"/>
      <c r="Q33" s="409"/>
      <c r="R33" s="409"/>
      <c r="S33" s="409"/>
      <c r="T33" s="200"/>
      <c r="U33" s="444" t="s">
        <v>202</v>
      </c>
      <c r="V33" s="444"/>
      <c r="W33" s="409" t="s">
        <v>203</v>
      </c>
      <c r="X33" s="409"/>
      <c r="Y33" s="409"/>
      <c r="Z33" s="409"/>
      <c r="AA33" s="409"/>
      <c r="AB33" s="409"/>
      <c r="AC33" s="409"/>
      <c r="AD33" s="409"/>
      <c r="AE33" s="409"/>
      <c r="AF33" s="409"/>
      <c r="AG33" s="409"/>
      <c r="AH33" s="409"/>
      <c r="AI33" s="409"/>
      <c r="AJ33" s="409"/>
      <c r="AK33" s="409"/>
      <c r="AL33" s="200"/>
      <c r="AM33" s="444" t="s">
        <v>202</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202</v>
      </c>
      <c r="CP33" s="444"/>
      <c r="CQ33" s="409" t="s">
        <v>207</v>
      </c>
      <c r="CR33" s="409"/>
      <c r="CS33" s="409"/>
      <c r="CT33" s="409"/>
      <c r="CU33" s="409"/>
      <c r="CV33" s="409"/>
      <c r="CW33" s="409"/>
      <c r="CX33" s="409"/>
      <c r="CY33" s="409"/>
      <c r="CZ33" s="409"/>
      <c r="DA33" s="409"/>
      <c r="DB33" s="409"/>
      <c r="DC33" s="409"/>
      <c r="DD33" s="409"/>
      <c r="DE33" s="409"/>
      <c r="DF33" s="200"/>
      <c r="DG33" s="609" t="s">
        <v>208</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7</v>
      </c>
      <c r="V34" s="610"/>
      <c r="W34" s="611" t="str">
        <f>IF('各会計、関係団体の財政状況及び健全化判断比率'!B28="","",'各会計、関係団体の財政状況及び健全化判断比率'!B28)</f>
        <v>国民健康保険費</v>
      </c>
      <c r="X34" s="611"/>
      <c r="Y34" s="611"/>
      <c r="Z34" s="611"/>
      <c r="AA34" s="611"/>
      <c r="AB34" s="611"/>
      <c r="AC34" s="611"/>
      <c r="AD34" s="611"/>
      <c r="AE34" s="611"/>
      <c r="AF34" s="611"/>
      <c r="AG34" s="611"/>
      <c r="AH34" s="611"/>
      <c r="AI34" s="611"/>
      <c r="AJ34" s="611"/>
      <c r="AK34" s="611"/>
      <c r="AL34" s="175"/>
      <c r="AM34" s="610">
        <f>IF(AO34="","",MAX(C34:D43,U34:V43)+1)</f>
        <v>10</v>
      </c>
      <c r="AN34" s="610"/>
      <c r="AO34" s="611" t="str">
        <f>IF('各会計、関係団体の財政状況及び健全化判断比率'!B31="","",'各会計、関係団体の財政状況及び健全化判断比率'!B31)</f>
        <v>水道事業</v>
      </c>
      <c r="AP34" s="611"/>
      <c r="AQ34" s="611"/>
      <c r="AR34" s="611"/>
      <c r="AS34" s="611"/>
      <c r="AT34" s="611"/>
      <c r="AU34" s="611"/>
      <c r="AV34" s="611"/>
      <c r="AW34" s="611"/>
      <c r="AX34" s="611"/>
      <c r="AY34" s="611"/>
      <c r="AZ34" s="611"/>
      <c r="BA34" s="611"/>
      <c r="BB34" s="611"/>
      <c r="BC34" s="611"/>
      <c r="BD34" s="175"/>
      <c r="BE34" s="610">
        <f>IF(BG34="","",MAX(C34:D43,U34:V43,AM34:AN43)+1)</f>
        <v>14</v>
      </c>
      <c r="BF34" s="610"/>
      <c r="BG34" s="611" t="str">
        <f>IF('各会計、関係団体の財政状況及び健全化判断比率'!B35="","",'各会計、関係団体の財政状況及び健全化判断比率'!B35)</f>
        <v>電気事業費</v>
      </c>
      <c r="BH34" s="611"/>
      <c r="BI34" s="611"/>
      <c r="BJ34" s="611"/>
      <c r="BK34" s="611"/>
      <c r="BL34" s="611"/>
      <c r="BM34" s="611"/>
      <c r="BN34" s="611"/>
      <c r="BO34" s="611"/>
      <c r="BP34" s="611"/>
      <c r="BQ34" s="611"/>
      <c r="BR34" s="611"/>
      <c r="BS34" s="611"/>
      <c r="BT34" s="611"/>
      <c r="BU34" s="611"/>
      <c r="BV34" s="175"/>
      <c r="BW34" s="610">
        <f>IF(BY34="","",MAX(C34:D43,U34:V43,AM34:AN43,BE34:BF43)+1)</f>
        <v>18</v>
      </c>
      <c r="BX34" s="610"/>
      <c r="BY34" s="611" t="str">
        <f>IF('各会計、関係団体の財政状況及び健全化判断比率'!B68="","",'各会計、関係団体の財政状況及び健全化判断比率'!B68)</f>
        <v>鳥取県東部広域行政管理組合</v>
      </c>
      <c r="BZ34" s="611"/>
      <c r="CA34" s="611"/>
      <c r="CB34" s="611"/>
      <c r="CC34" s="611"/>
      <c r="CD34" s="611"/>
      <c r="CE34" s="611"/>
      <c r="CF34" s="611"/>
      <c r="CG34" s="611"/>
      <c r="CH34" s="611"/>
      <c r="CI34" s="611"/>
      <c r="CJ34" s="611"/>
      <c r="CK34" s="611"/>
      <c r="CL34" s="611"/>
      <c r="CM34" s="611"/>
      <c r="CN34" s="175"/>
      <c r="CO34" s="610">
        <f>IF(CQ34="","",MAX(C34:D43,U34:V43,AM34:AN43,BE34:BF43,BW34:BX43)+1)</f>
        <v>22</v>
      </c>
      <c r="CP34" s="610"/>
      <c r="CQ34" s="611" t="str">
        <f>IF('各会計、関係団体の財政状況及び健全化判断比率'!BS7="","",'各会計、関係団体の財政状況及び健全化判断比率'!BS7)</f>
        <v>（一財）鳥取開発公社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土地区画整理費</v>
      </c>
      <c r="F35" s="611"/>
      <c r="G35" s="611"/>
      <c r="H35" s="611"/>
      <c r="I35" s="611"/>
      <c r="J35" s="611"/>
      <c r="K35" s="611"/>
      <c r="L35" s="611"/>
      <c r="M35" s="611"/>
      <c r="N35" s="611"/>
      <c r="O35" s="611"/>
      <c r="P35" s="611"/>
      <c r="Q35" s="611"/>
      <c r="R35" s="611"/>
      <c r="S35" s="611"/>
      <c r="T35" s="175"/>
      <c r="U35" s="610">
        <f>IF(W35="","",U34+1)</f>
        <v>8</v>
      </c>
      <c r="V35" s="610"/>
      <c r="W35" s="611" t="str">
        <f>IF('各会計、関係団体の財政状況及び健全化判断比率'!B29="","",'各会計、関係団体の財政状況及び健全化判断比率'!B29)</f>
        <v>介護保険費</v>
      </c>
      <c r="X35" s="611"/>
      <c r="Y35" s="611"/>
      <c r="Z35" s="611"/>
      <c r="AA35" s="611"/>
      <c r="AB35" s="611"/>
      <c r="AC35" s="611"/>
      <c r="AD35" s="611"/>
      <c r="AE35" s="611"/>
      <c r="AF35" s="611"/>
      <c r="AG35" s="611"/>
      <c r="AH35" s="611"/>
      <c r="AI35" s="611"/>
      <c r="AJ35" s="611"/>
      <c r="AK35" s="611"/>
      <c r="AL35" s="175"/>
      <c r="AM35" s="610">
        <f t="shared" ref="AM35:AM43" si="0">IF(AO35="","",AM34+1)</f>
        <v>11</v>
      </c>
      <c r="AN35" s="610"/>
      <c r="AO35" s="611" t="str">
        <f>IF('各会計、関係団体の財政状況及び健全化判断比率'!B32="","",'各会計、関係団体の財政状況及び健全化判断比率'!B32)</f>
        <v>工業用水道事業</v>
      </c>
      <c r="AP35" s="611"/>
      <c r="AQ35" s="611"/>
      <c r="AR35" s="611"/>
      <c r="AS35" s="611"/>
      <c r="AT35" s="611"/>
      <c r="AU35" s="611"/>
      <c r="AV35" s="611"/>
      <c r="AW35" s="611"/>
      <c r="AX35" s="611"/>
      <c r="AY35" s="611"/>
      <c r="AZ35" s="611"/>
      <c r="BA35" s="611"/>
      <c r="BB35" s="611"/>
      <c r="BC35" s="611"/>
      <c r="BD35" s="175"/>
      <c r="BE35" s="610">
        <f t="shared" ref="BE35:BE43" si="1">IF(BG35="","",BE34+1)</f>
        <v>15</v>
      </c>
      <c r="BF35" s="610"/>
      <c r="BG35" s="611" t="str">
        <f>IF('各会計、関係団体の財政状況及び健全化判断比率'!B36="","",'各会計、関係団体の財政状況及び健全化判断比率'!B36)</f>
        <v>公設地方卸売市場事業費</v>
      </c>
      <c r="BH35" s="611"/>
      <c r="BI35" s="611"/>
      <c r="BJ35" s="611"/>
      <c r="BK35" s="611"/>
      <c r="BL35" s="611"/>
      <c r="BM35" s="611"/>
      <c r="BN35" s="611"/>
      <c r="BO35" s="611"/>
      <c r="BP35" s="611"/>
      <c r="BQ35" s="611"/>
      <c r="BR35" s="611"/>
      <c r="BS35" s="611"/>
      <c r="BT35" s="611"/>
      <c r="BU35" s="611"/>
      <c r="BV35" s="175"/>
      <c r="BW35" s="610">
        <f t="shared" ref="BW35:BW43" si="2">IF(BY35="","",BW34+1)</f>
        <v>19</v>
      </c>
      <c r="BX35" s="610"/>
      <c r="BY35" s="611" t="str">
        <f>IF('各会計、関係団体の財政状況及び健全化判断比率'!B69="","",'各会計、関係団体の財政状況及び健全化判断比率'!B69)</f>
        <v>鳥取県東部広域行政管理組合</v>
      </c>
      <c r="BZ35" s="611"/>
      <c r="CA35" s="611"/>
      <c r="CB35" s="611"/>
      <c r="CC35" s="611"/>
      <c r="CD35" s="611"/>
      <c r="CE35" s="611"/>
      <c r="CF35" s="611"/>
      <c r="CG35" s="611"/>
      <c r="CH35" s="611"/>
      <c r="CI35" s="611"/>
      <c r="CJ35" s="611"/>
      <c r="CK35" s="611"/>
      <c r="CL35" s="611"/>
      <c r="CM35" s="611"/>
      <c r="CN35" s="175"/>
      <c r="CO35" s="610">
        <f t="shared" ref="CO35:CO43" si="3">IF(CQ35="","",CO34+1)</f>
        <v>23</v>
      </c>
      <c r="CP35" s="610"/>
      <c r="CQ35" s="611" t="str">
        <f>IF('各会計、関係団体の財政状況及び健全化判断比率'!BS8="","",'各会計、関係団体の財政状況及び健全化判断比率'!BS8)</f>
        <v>（公財）鳥取市公園・スポーツ施設協会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高齢者・障害者住宅整備資金貸付事業費</v>
      </c>
      <c r="F36" s="611"/>
      <c r="G36" s="611"/>
      <c r="H36" s="611"/>
      <c r="I36" s="611"/>
      <c r="J36" s="611"/>
      <c r="K36" s="611"/>
      <c r="L36" s="611"/>
      <c r="M36" s="611"/>
      <c r="N36" s="611"/>
      <c r="O36" s="611"/>
      <c r="P36" s="611"/>
      <c r="Q36" s="611"/>
      <c r="R36" s="611"/>
      <c r="S36" s="611"/>
      <c r="T36" s="175"/>
      <c r="U36" s="610">
        <f t="shared" ref="U36:U43" si="4">IF(W36="","",U35+1)</f>
        <v>9</v>
      </c>
      <c r="V36" s="610"/>
      <c r="W36" s="611" t="str">
        <f>IF('各会計、関係団体の財政状況及び健全化判断比率'!B30="","",'各会計、関係団体の財政状況及び健全化判断比率'!B30)</f>
        <v>後期高齢者医療費</v>
      </c>
      <c r="X36" s="611"/>
      <c r="Y36" s="611"/>
      <c r="Z36" s="611"/>
      <c r="AA36" s="611"/>
      <c r="AB36" s="611"/>
      <c r="AC36" s="611"/>
      <c r="AD36" s="611"/>
      <c r="AE36" s="611"/>
      <c r="AF36" s="611"/>
      <c r="AG36" s="611"/>
      <c r="AH36" s="611"/>
      <c r="AI36" s="611"/>
      <c r="AJ36" s="611"/>
      <c r="AK36" s="611"/>
      <c r="AL36" s="175"/>
      <c r="AM36" s="610">
        <f t="shared" si="0"/>
        <v>12</v>
      </c>
      <c r="AN36" s="610"/>
      <c r="AO36" s="611" t="str">
        <f>IF('各会計、関係団体の財政状況及び健全化判断比率'!B33="","",'各会計、関係団体の財政状況及び健全化判断比率'!B33)</f>
        <v>病院事業</v>
      </c>
      <c r="AP36" s="611"/>
      <c r="AQ36" s="611"/>
      <c r="AR36" s="611"/>
      <c r="AS36" s="611"/>
      <c r="AT36" s="611"/>
      <c r="AU36" s="611"/>
      <c r="AV36" s="611"/>
      <c r="AW36" s="611"/>
      <c r="AX36" s="611"/>
      <c r="AY36" s="611"/>
      <c r="AZ36" s="611"/>
      <c r="BA36" s="611"/>
      <c r="BB36" s="611"/>
      <c r="BC36" s="611"/>
      <c r="BD36" s="175"/>
      <c r="BE36" s="610">
        <f t="shared" si="1"/>
        <v>16</v>
      </c>
      <c r="BF36" s="610"/>
      <c r="BG36" s="611" t="str">
        <f>IF('各会計、関係団体の財政状況及び健全化判断比率'!B37="","",'各会計、関係団体の財政状況及び健全化判断比率'!B37)</f>
        <v>観光施設運営事業費</v>
      </c>
      <c r="BH36" s="611"/>
      <c r="BI36" s="611"/>
      <c r="BJ36" s="611"/>
      <c r="BK36" s="611"/>
      <c r="BL36" s="611"/>
      <c r="BM36" s="611"/>
      <c r="BN36" s="611"/>
      <c r="BO36" s="611"/>
      <c r="BP36" s="611"/>
      <c r="BQ36" s="611"/>
      <c r="BR36" s="611"/>
      <c r="BS36" s="611"/>
      <c r="BT36" s="611"/>
      <c r="BU36" s="611"/>
      <c r="BV36" s="175"/>
      <c r="BW36" s="610">
        <f t="shared" si="2"/>
        <v>20</v>
      </c>
      <c r="BX36" s="610"/>
      <c r="BY36" s="611" t="str">
        <f>IF('各会計、関係団体の財政状況及び健全化判断比率'!B70="","",'各会計、関係団体の財政状況及び健全化判断比率'!B70)</f>
        <v>鳥取県後期高齢者医療広域連合</v>
      </c>
      <c r="BZ36" s="611"/>
      <c r="CA36" s="611"/>
      <c r="CB36" s="611"/>
      <c r="CC36" s="611"/>
      <c r="CD36" s="611"/>
      <c r="CE36" s="611"/>
      <c r="CF36" s="611"/>
      <c r="CG36" s="611"/>
      <c r="CH36" s="611"/>
      <c r="CI36" s="611"/>
      <c r="CJ36" s="611"/>
      <c r="CK36" s="611"/>
      <c r="CL36" s="611"/>
      <c r="CM36" s="611"/>
      <c r="CN36" s="175"/>
      <c r="CO36" s="610">
        <f t="shared" si="3"/>
        <v>24</v>
      </c>
      <c r="CP36" s="610"/>
      <c r="CQ36" s="611" t="str">
        <f>IF('各会計、関係団体の財政状況及び健全化判断比率'!BS9="","",'各会計、関係団体の財政状況及び健全化判断比率'!BS9)</f>
        <v>（一財）鳥取市中小企業勤労者福祉サービスセンター</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f>IF(E37="","",C36+1)</f>
        <v>4</v>
      </c>
      <c r="D37" s="610"/>
      <c r="E37" s="611" t="str">
        <f>IF('各会計、関係団体の財政状況及び健全化判断比率'!B10="","",'各会計、関係団体の財政状況及び健全化判断比率'!B10)</f>
        <v>土地取得費</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f t="shared" si="0"/>
        <v>13</v>
      </c>
      <c r="AN37" s="610"/>
      <c r="AO37" s="611" t="str">
        <f>IF('各会計、関係団体の財政状況及び健全化判断比率'!B34="","",'各会計、関係団体の財政状況及び健全化判断比率'!B34)</f>
        <v>下水道等事業</v>
      </c>
      <c r="AP37" s="611"/>
      <c r="AQ37" s="611"/>
      <c r="AR37" s="611"/>
      <c r="AS37" s="611"/>
      <c r="AT37" s="611"/>
      <c r="AU37" s="611"/>
      <c r="AV37" s="611"/>
      <c r="AW37" s="611"/>
      <c r="AX37" s="611"/>
      <c r="AY37" s="611"/>
      <c r="AZ37" s="611"/>
      <c r="BA37" s="611"/>
      <c r="BB37" s="611"/>
      <c r="BC37" s="611"/>
      <c r="BD37" s="175"/>
      <c r="BE37" s="610">
        <f t="shared" si="1"/>
        <v>17</v>
      </c>
      <c r="BF37" s="610"/>
      <c r="BG37" s="611" t="str">
        <f>IF('各会計、関係団体の財政状況及び健全化判断比率'!B38="","",'各会計、関係団体の財政状況及び健全化判断比率'!B38)</f>
        <v>温泉事業費</v>
      </c>
      <c r="BH37" s="611"/>
      <c r="BI37" s="611"/>
      <c r="BJ37" s="611"/>
      <c r="BK37" s="611"/>
      <c r="BL37" s="611"/>
      <c r="BM37" s="611"/>
      <c r="BN37" s="611"/>
      <c r="BO37" s="611"/>
      <c r="BP37" s="611"/>
      <c r="BQ37" s="611"/>
      <c r="BR37" s="611"/>
      <c r="BS37" s="611"/>
      <c r="BT37" s="611"/>
      <c r="BU37" s="611"/>
      <c r="BV37" s="175"/>
      <c r="BW37" s="610">
        <f t="shared" si="2"/>
        <v>21</v>
      </c>
      <c r="BX37" s="610"/>
      <c r="BY37" s="611" t="str">
        <f>IF('各会計、関係団体の財政状況及び健全化判断比率'!B71="","",'各会計、関係団体の財政状況及び健全化判断比率'!B71)</f>
        <v>鳥取県後期高齢者医療広域連合</v>
      </c>
      <c r="BZ37" s="611"/>
      <c r="CA37" s="611"/>
      <c r="CB37" s="611"/>
      <c r="CC37" s="611"/>
      <c r="CD37" s="611"/>
      <c r="CE37" s="611"/>
      <c r="CF37" s="611"/>
      <c r="CG37" s="611"/>
      <c r="CH37" s="611"/>
      <c r="CI37" s="611"/>
      <c r="CJ37" s="611"/>
      <c r="CK37" s="611"/>
      <c r="CL37" s="611"/>
      <c r="CM37" s="611"/>
      <c r="CN37" s="175"/>
      <c r="CO37" s="610">
        <f t="shared" si="3"/>
        <v>25</v>
      </c>
      <c r="CP37" s="610"/>
      <c r="CQ37" s="611" t="str">
        <f>IF('各会計、関係団体の財政状況及び健全化判断比率'!BS10="","",'各会計、関係団体の財政状況及び健全化判断比率'!BS10)</f>
        <v>（公財）鳥取市環境事業公社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f t="shared" ref="C38:C43" si="5">IF(E38="","",C37+1)</f>
        <v>5</v>
      </c>
      <c r="D38" s="610"/>
      <c r="E38" s="611" t="str">
        <f>IF('各会計、関係団体の財政状況及び健全化判断比率'!B11="","",'各会計、関係団体の財政状況及び健全化判断比率'!B11)</f>
        <v>墓苑事業費</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f t="shared" si="3"/>
        <v>26</v>
      </c>
      <c r="CP38" s="610"/>
      <c r="CQ38" s="611" t="str">
        <f>IF('各会計、関係団体の財政状況及び健全化判断比率'!BS11="","",'各会計、関係団体の財政状況及び健全化判断比率'!BS11)</f>
        <v>（公財）鳥取県東部環境管理公社</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f t="shared" si="5"/>
        <v>6</v>
      </c>
      <c r="D39" s="610"/>
      <c r="E39" s="611" t="str">
        <f>IF('各会計、関係団体の財政状況及び健全化判断比率'!B12="","",'各会計、関係団体の財政状況及び健全化判断比率'!B12)</f>
        <v>母子父子寡婦福祉資金貸付事業費</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f t="shared" si="3"/>
        <v>27</v>
      </c>
      <c r="CP39" s="610"/>
      <c r="CQ39" s="611" t="str">
        <f>IF('各会計、関係団体の財政状況及び健全化判断比率'!BS12="","",'各会計、関係団体の財政状況及び健全化判断比率'!BS12)</f>
        <v>（一財）鳥取市教育福祉振興会</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f t="shared" si="3"/>
        <v>28</v>
      </c>
      <c r="CP40" s="610"/>
      <c r="CQ40" s="611" t="str">
        <f>IF('各会計、関係団体の財政状況及び健全化判断比率'!BS13="","",'各会計、関係団体の財政状況及び健全化判断比率'!BS13)</f>
        <v>（公財）鳥取市学校給食会</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f t="shared" si="3"/>
        <v>29</v>
      </c>
      <c r="CP41" s="610"/>
      <c r="CQ41" s="611" t="str">
        <f>IF('各会計、関係団体の財政状況及び健全化判断比率'!BS14="","",'各会計、関係団体の財政状況及び健全化判断比率'!BS14)</f>
        <v>（公財）鳥取市文化財団</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f t="shared" si="3"/>
        <v>30</v>
      </c>
      <c r="CP42" s="610"/>
      <c r="CQ42" s="611" t="str">
        <f>IF('各会計、関係団体の財政状況及び健全化判断比率'!BS15="","",'各会計、関係団体の財政状況及び健全化判断比率'!BS15)</f>
        <v>（公財）鳥取童謡・おもちゃ館</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f t="shared" si="3"/>
        <v>31</v>
      </c>
      <c r="CP43" s="610"/>
      <c r="CQ43" s="611" t="str">
        <f>IF('各会計、関係団体の財政状況及び健全化判断比率'!BS16="","",'各会計、関係団体の財政状況及び健全化判断比率'!BS16)</f>
        <v>（公財）鳥取市人権情報センター</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S1hLm+05oTrVGeNfXhOkMkC8WzTh0WNDxSY90hvSIr96FrQc2d/wEG9Ugn5n2QucfDM1yEbSJmxArTp8gl+P0w==" saltValue="+nxqOYz8AGjrIQargSmy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Z1" zoomScale="85" zoomScaleNormal="85"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231</v>
      </c>
      <c r="C5" s="623"/>
      <c r="D5" s="623"/>
      <c r="E5" s="623"/>
      <c r="F5" s="623"/>
      <c r="G5" s="623"/>
      <c r="H5" s="623"/>
      <c r="I5" s="623"/>
      <c r="J5" s="623"/>
      <c r="K5" s="623"/>
      <c r="L5" s="623"/>
      <c r="M5" s="623"/>
      <c r="N5" s="623"/>
      <c r="O5" s="623"/>
      <c r="P5" s="623"/>
      <c r="Q5" s="624"/>
      <c r="R5" s="625">
        <v>24069355</v>
      </c>
      <c r="S5" s="626"/>
      <c r="T5" s="626"/>
      <c r="U5" s="626"/>
      <c r="V5" s="626"/>
      <c r="W5" s="626"/>
      <c r="X5" s="626"/>
      <c r="Y5" s="627"/>
      <c r="Z5" s="628">
        <v>20.9</v>
      </c>
      <c r="AA5" s="628"/>
      <c r="AB5" s="628"/>
      <c r="AC5" s="628"/>
      <c r="AD5" s="629">
        <v>23528301</v>
      </c>
      <c r="AE5" s="629"/>
      <c r="AF5" s="629"/>
      <c r="AG5" s="629"/>
      <c r="AH5" s="629"/>
      <c r="AI5" s="629"/>
      <c r="AJ5" s="629"/>
      <c r="AK5" s="629"/>
      <c r="AL5" s="630">
        <v>45.8</v>
      </c>
      <c r="AM5" s="631"/>
      <c r="AN5" s="631"/>
      <c r="AO5" s="632"/>
      <c r="AP5" s="622" t="s">
        <v>232</v>
      </c>
      <c r="AQ5" s="623"/>
      <c r="AR5" s="623"/>
      <c r="AS5" s="623"/>
      <c r="AT5" s="623"/>
      <c r="AU5" s="623"/>
      <c r="AV5" s="623"/>
      <c r="AW5" s="623"/>
      <c r="AX5" s="623"/>
      <c r="AY5" s="623"/>
      <c r="AZ5" s="623"/>
      <c r="BA5" s="623"/>
      <c r="BB5" s="623"/>
      <c r="BC5" s="623"/>
      <c r="BD5" s="623"/>
      <c r="BE5" s="623"/>
      <c r="BF5" s="624"/>
      <c r="BG5" s="636">
        <v>23509290</v>
      </c>
      <c r="BH5" s="637"/>
      <c r="BI5" s="637"/>
      <c r="BJ5" s="637"/>
      <c r="BK5" s="637"/>
      <c r="BL5" s="637"/>
      <c r="BM5" s="637"/>
      <c r="BN5" s="638"/>
      <c r="BO5" s="639">
        <v>97.7</v>
      </c>
      <c r="BP5" s="639"/>
      <c r="BQ5" s="639"/>
      <c r="BR5" s="639"/>
      <c r="BS5" s="640">
        <v>1168061</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2">
      <c r="B6" s="633" t="s">
        <v>236</v>
      </c>
      <c r="C6" s="634"/>
      <c r="D6" s="634"/>
      <c r="E6" s="634"/>
      <c r="F6" s="634"/>
      <c r="G6" s="634"/>
      <c r="H6" s="634"/>
      <c r="I6" s="634"/>
      <c r="J6" s="634"/>
      <c r="K6" s="634"/>
      <c r="L6" s="634"/>
      <c r="M6" s="634"/>
      <c r="N6" s="634"/>
      <c r="O6" s="634"/>
      <c r="P6" s="634"/>
      <c r="Q6" s="635"/>
      <c r="R6" s="636">
        <v>695622</v>
      </c>
      <c r="S6" s="637"/>
      <c r="T6" s="637"/>
      <c r="U6" s="637"/>
      <c r="V6" s="637"/>
      <c r="W6" s="637"/>
      <c r="X6" s="637"/>
      <c r="Y6" s="638"/>
      <c r="Z6" s="639">
        <v>0.6</v>
      </c>
      <c r="AA6" s="639"/>
      <c r="AB6" s="639"/>
      <c r="AC6" s="639"/>
      <c r="AD6" s="640">
        <v>695622</v>
      </c>
      <c r="AE6" s="640"/>
      <c r="AF6" s="640"/>
      <c r="AG6" s="640"/>
      <c r="AH6" s="640"/>
      <c r="AI6" s="640"/>
      <c r="AJ6" s="640"/>
      <c r="AK6" s="640"/>
      <c r="AL6" s="641">
        <v>1.4</v>
      </c>
      <c r="AM6" s="642"/>
      <c r="AN6" s="642"/>
      <c r="AO6" s="643"/>
      <c r="AP6" s="633" t="s">
        <v>237</v>
      </c>
      <c r="AQ6" s="634"/>
      <c r="AR6" s="634"/>
      <c r="AS6" s="634"/>
      <c r="AT6" s="634"/>
      <c r="AU6" s="634"/>
      <c r="AV6" s="634"/>
      <c r="AW6" s="634"/>
      <c r="AX6" s="634"/>
      <c r="AY6" s="634"/>
      <c r="AZ6" s="634"/>
      <c r="BA6" s="634"/>
      <c r="BB6" s="634"/>
      <c r="BC6" s="634"/>
      <c r="BD6" s="634"/>
      <c r="BE6" s="634"/>
      <c r="BF6" s="635"/>
      <c r="BG6" s="636">
        <v>23509290</v>
      </c>
      <c r="BH6" s="637"/>
      <c r="BI6" s="637"/>
      <c r="BJ6" s="637"/>
      <c r="BK6" s="637"/>
      <c r="BL6" s="637"/>
      <c r="BM6" s="637"/>
      <c r="BN6" s="638"/>
      <c r="BO6" s="639">
        <v>97.7</v>
      </c>
      <c r="BP6" s="639"/>
      <c r="BQ6" s="639"/>
      <c r="BR6" s="639"/>
      <c r="BS6" s="640">
        <v>1168061</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439051</v>
      </c>
      <c r="CS6" s="637"/>
      <c r="CT6" s="637"/>
      <c r="CU6" s="637"/>
      <c r="CV6" s="637"/>
      <c r="CW6" s="637"/>
      <c r="CX6" s="637"/>
      <c r="CY6" s="638"/>
      <c r="CZ6" s="630">
        <v>0.4</v>
      </c>
      <c r="DA6" s="631"/>
      <c r="DB6" s="631"/>
      <c r="DC6" s="647"/>
      <c r="DD6" s="645" t="s">
        <v>134</v>
      </c>
      <c r="DE6" s="637"/>
      <c r="DF6" s="637"/>
      <c r="DG6" s="637"/>
      <c r="DH6" s="637"/>
      <c r="DI6" s="637"/>
      <c r="DJ6" s="637"/>
      <c r="DK6" s="637"/>
      <c r="DL6" s="637"/>
      <c r="DM6" s="637"/>
      <c r="DN6" s="637"/>
      <c r="DO6" s="637"/>
      <c r="DP6" s="638"/>
      <c r="DQ6" s="645">
        <v>438016</v>
      </c>
      <c r="DR6" s="637"/>
      <c r="DS6" s="637"/>
      <c r="DT6" s="637"/>
      <c r="DU6" s="637"/>
      <c r="DV6" s="637"/>
      <c r="DW6" s="637"/>
      <c r="DX6" s="637"/>
      <c r="DY6" s="637"/>
      <c r="DZ6" s="637"/>
      <c r="EA6" s="637"/>
      <c r="EB6" s="637"/>
      <c r="EC6" s="646"/>
    </row>
    <row r="7" spans="2:143" ht="11.25" customHeight="1" x14ac:dyDescent="0.2">
      <c r="B7" s="633" t="s">
        <v>239</v>
      </c>
      <c r="C7" s="634"/>
      <c r="D7" s="634"/>
      <c r="E7" s="634"/>
      <c r="F7" s="634"/>
      <c r="G7" s="634"/>
      <c r="H7" s="634"/>
      <c r="I7" s="634"/>
      <c r="J7" s="634"/>
      <c r="K7" s="634"/>
      <c r="L7" s="634"/>
      <c r="M7" s="634"/>
      <c r="N7" s="634"/>
      <c r="O7" s="634"/>
      <c r="P7" s="634"/>
      <c r="Q7" s="635"/>
      <c r="R7" s="636">
        <v>13846</v>
      </c>
      <c r="S7" s="637"/>
      <c r="T7" s="637"/>
      <c r="U7" s="637"/>
      <c r="V7" s="637"/>
      <c r="W7" s="637"/>
      <c r="X7" s="637"/>
      <c r="Y7" s="638"/>
      <c r="Z7" s="639">
        <v>0</v>
      </c>
      <c r="AA7" s="639"/>
      <c r="AB7" s="639"/>
      <c r="AC7" s="639"/>
      <c r="AD7" s="640">
        <v>13846</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10268845</v>
      </c>
      <c r="BH7" s="637"/>
      <c r="BI7" s="637"/>
      <c r="BJ7" s="637"/>
      <c r="BK7" s="637"/>
      <c r="BL7" s="637"/>
      <c r="BM7" s="637"/>
      <c r="BN7" s="638"/>
      <c r="BO7" s="639">
        <v>42.7</v>
      </c>
      <c r="BP7" s="639"/>
      <c r="BQ7" s="639"/>
      <c r="BR7" s="639"/>
      <c r="BS7" s="640">
        <v>425862</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11893687</v>
      </c>
      <c r="CS7" s="637"/>
      <c r="CT7" s="637"/>
      <c r="CU7" s="637"/>
      <c r="CV7" s="637"/>
      <c r="CW7" s="637"/>
      <c r="CX7" s="637"/>
      <c r="CY7" s="638"/>
      <c r="CZ7" s="639">
        <v>10.6</v>
      </c>
      <c r="DA7" s="639"/>
      <c r="DB7" s="639"/>
      <c r="DC7" s="639"/>
      <c r="DD7" s="645">
        <v>2157089</v>
      </c>
      <c r="DE7" s="637"/>
      <c r="DF7" s="637"/>
      <c r="DG7" s="637"/>
      <c r="DH7" s="637"/>
      <c r="DI7" s="637"/>
      <c r="DJ7" s="637"/>
      <c r="DK7" s="637"/>
      <c r="DL7" s="637"/>
      <c r="DM7" s="637"/>
      <c r="DN7" s="637"/>
      <c r="DO7" s="637"/>
      <c r="DP7" s="638"/>
      <c r="DQ7" s="645">
        <v>7573069</v>
      </c>
      <c r="DR7" s="637"/>
      <c r="DS7" s="637"/>
      <c r="DT7" s="637"/>
      <c r="DU7" s="637"/>
      <c r="DV7" s="637"/>
      <c r="DW7" s="637"/>
      <c r="DX7" s="637"/>
      <c r="DY7" s="637"/>
      <c r="DZ7" s="637"/>
      <c r="EA7" s="637"/>
      <c r="EB7" s="637"/>
      <c r="EC7" s="646"/>
    </row>
    <row r="8" spans="2:143" ht="11.25" customHeight="1" x14ac:dyDescent="0.2">
      <c r="B8" s="633" t="s">
        <v>242</v>
      </c>
      <c r="C8" s="634"/>
      <c r="D8" s="634"/>
      <c r="E8" s="634"/>
      <c r="F8" s="634"/>
      <c r="G8" s="634"/>
      <c r="H8" s="634"/>
      <c r="I8" s="634"/>
      <c r="J8" s="634"/>
      <c r="K8" s="634"/>
      <c r="L8" s="634"/>
      <c r="M8" s="634"/>
      <c r="N8" s="634"/>
      <c r="O8" s="634"/>
      <c r="P8" s="634"/>
      <c r="Q8" s="635"/>
      <c r="R8" s="636">
        <v>108239</v>
      </c>
      <c r="S8" s="637"/>
      <c r="T8" s="637"/>
      <c r="U8" s="637"/>
      <c r="V8" s="637"/>
      <c r="W8" s="637"/>
      <c r="X8" s="637"/>
      <c r="Y8" s="638"/>
      <c r="Z8" s="639">
        <v>0.1</v>
      </c>
      <c r="AA8" s="639"/>
      <c r="AB8" s="639"/>
      <c r="AC8" s="639"/>
      <c r="AD8" s="640">
        <v>108239</v>
      </c>
      <c r="AE8" s="640"/>
      <c r="AF8" s="640"/>
      <c r="AG8" s="640"/>
      <c r="AH8" s="640"/>
      <c r="AI8" s="640"/>
      <c r="AJ8" s="640"/>
      <c r="AK8" s="640"/>
      <c r="AL8" s="641">
        <v>0.2</v>
      </c>
      <c r="AM8" s="642"/>
      <c r="AN8" s="642"/>
      <c r="AO8" s="643"/>
      <c r="AP8" s="633" t="s">
        <v>243</v>
      </c>
      <c r="AQ8" s="634"/>
      <c r="AR8" s="634"/>
      <c r="AS8" s="634"/>
      <c r="AT8" s="634"/>
      <c r="AU8" s="634"/>
      <c r="AV8" s="634"/>
      <c r="AW8" s="634"/>
      <c r="AX8" s="634"/>
      <c r="AY8" s="634"/>
      <c r="AZ8" s="634"/>
      <c r="BA8" s="634"/>
      <c r="BB8" s="634"/>
      <c r="BC8" s="634"/>
      <c r="BD8" s="634"/>
      <c r="BE8" s="634"/>
      <c r="BF8" s="635"/>
      <c r="BG8" s="636">
        <v>322809</v>
      </c>
      <c r="BH8" s="637"/>
      <c r="BI8" s="637"/>
      <c r="BJ8" s="637"/>
      <c r="BK8" s="637"/>
      <c r="BL8" s="637"/>
      <c r="BM8" s="637"/>
      <c r="BN8" s="638"/>
      <c r="BO8" s="639">
        <v>1.3</v>
      </c>
      <c r="BP8" s="639"/>
      <c r="BQ8" s="639"/>
      <c r="BR8" s="639"/>
      <c r="BS8" s="640" t="s">
        <v>134</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37390485</v>
      </c>
      <c r="CS8" s="637"/>
      <c r="CT8" s="637"/>
      <c r="CU8" s="637"/>
      <c r="CV8" s="637"/>
      <c r="CW8" s="637"/>
      <c r="CX8" s="637"/>
      <c r="CY8" s="638"/>
      <c r="CZ8" s="639">
        <v>33.299999999999997</v>
      </c>
      <c r="DA8" s="639"/>
      <c r="DB8" s="639"/>
      <c r="DC8" s="639"/>
      <c r="DD8" s="645">
        <v>275302</v>
      </c>
      <c r="DE8" s="637"/>
      <c r="DF8" s="637"/>
      <c r="DG8" s="637"/>
      <c r="DH8" s="637"/>
      <c r="DI8" s="637"/>
      <c r="DJ8" s="637"/>
      <c r="DK8" s="637"/>
      <c r="DL8" s="637"/>
      <c r="DM8" s="637"/>
      <c r="DN8" s="637"/>
      <c r="DO8" s="637"/>
      <c r="DP8" s="638"/>
      <c r="DQ8" s="645">
        <v>17834465</v>
      </c>
      <c r="DR8" s="637"/>
      <c r="DS8" s="637"/>
      <c r="DT8" s="637"/>
      <c r="DU8" s="637"/>
      <c r="DV8" s="637"/>
      <c r="DW8" s="637"/>
      <c r="DX8" s="637"/>
      <c r="DY8" s="637"/>
      <c r="DZ8" s="637"/>
      <c r="EA8" s="637"/>
      <c r="EB8" s="637"/>
      <c r="EC8" s="646"/>
    </row>
    <row r="9" spans="2:143" ht="11.25" customHeight="1" x14ac:dyDescent="0.2">
      <c r="B9" s="633" t="s">
        <v>245</v>
      </c>
      <c r="C9" s="634"/>
      <c r="D9" s="634"/>
      <c r="E9" s="634"/>
      <c r="F9" s="634"/>
      <c r="G9" s="634"/>
      <c r="H9" s="634"/>
      <c r="I9" s="634"/>
      <c r="J9" s="634"/>
      <c r="K9" s="634"/>
      <c r="L9" s="634"/>
      <c r="M9" s="634"/>
      <c r="N9" s="634"/>
      <c r="O9" s="634"/>
      <c r="P9" s="634"/>
      <c r="Q9" s="635"/>
      <c r="R9" s="636">
        <v>86147</v>
      </c>
      <c r="S9" s="637"/>
      <c r="T9" s="637"/>
      <c r="U9" s="637"/>
      <c r="V9" s="637"/>
      <c r="W9" s="637"/>
      <c r="X9" s="637"/>
      <c r="Y9" s="638"/>
      <c r="Z9" s="639">
        <v>0.1</v>
      </c>
      <c r="AA9" s="639"/>
      <c r="AB9" s="639"/>
      <c r="AC9" s="639"/>
      <c r="AD9" s="640">
        <v>86147</v>
      </c>
      <c r="AE9" s="640"/>
      <c r="AF9" s="640"/>
      <c r="AG9" s="640"/>
      <c r="AH9" s="640"/>
      <c r="AI9" s="640"/>
      <c r="AJ9" s="640"/>
      <c r="AK9" s="640"/>
      <c r="AL9" s="641">
        <v>0.2</v>
      </c>
      <c r="AM9" s="642"/>
      <c r="AN9" s="642"/>
      <c r="AO9" s="643"/>
      <c r="AP9" s="633" t="s">
        <v>246</v>
      </c>
      <c r="AQ9" s="634"/>
      <c r="AR9" s="634"/>
      <c r="AS9" s="634"/>
      <c r="AT9" s="634"/>
      <c r="AU9" s="634"/>
      <c r="AV9" s="634"/>
      <c r="AW9" s="634"/>
      <c r="AX9" s="634"/>
      <c r="AY9" s="634"/>
      <c r="AZ9" s="634"/>
      <c r="BA9" s="634"/>
      <c r="BB9" s="634"/>
      <c r="BC9" s="634"/>
      <c r="BD9" s="634"/>
      <c r="BE9" s="634"/>
      <c r="BF9" s="635"/>
      <c r="BG9" s="636">
        <v>8172707</v>
      </c>
      <c r="BH9" s="637"/>
      <c r="BI9" s="637"/>
      <c r="BJ9" s="637"/>
      <c r="BK9" s="637"/>
      <c r="BL9" s="637"/>
      <c r="BM9" s="637"/>
      <c r="BN9" s="638"/>
      <c r="BO9" s="639">
        <v>34</v>
      </c>
      <c r="BP9" s="639"/>
      <c r="BQ9" s="639"/>
      <c r="BR9" s="639"/>
      <c r="BS9" s="640" t="s">
        <v>134</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10579376</v>
      </c>
      <c r="CS9" s="637"/>
      <c r="CT9" s="637"/>
      <c r="CU9" s="637"/>
      <c r="CV9" s="637"/>
      <c r="CW9" s="637"/>
      <c r="CX9" s="637"/>
      <c r="CY9" s="638"/>
      <c r="CZ9" s="639">
        <v>9.4</v>
      </c>
      <c r="DA9" s="639"/>
      <c r="DB9" s="639"/>
      <c r="DC9" s="639"/>
      <c r="DD9" s="645">
        <v>24930</v>
      </c>
      <c r="DE9" s="637"/>
      <c r="DF9" s="637"/>
      <c r="DG9" s="637"/>
      <c r="DH9" s="637"/>
      <c r="DI9" s="637"/>
      <c r="DJ9" s="637"/>
      <c r="DK9" s="637"/>
      <c r="DL9" s="637"/>
      <c r="DM9" s="637"/>
      <c r="DN9" s="637"/>
      <c r="DO9" s="637"/>
      <c r="DP9" s="638"/>
      <c r="DQ9" s="645">
        <v>6558795</v>
      </c>
      <c r="DR9" s="637"/>
      <c r="DS9" s="637"/>
      <c r="DT9" s="637"/>
      <c r="DU9" s="637"/>
      <c r="DV9" s="637"/>
      <c r="DW9" s="637"/>
      <c r="DX9" s="637"/>
      <c r="DY9" s="637"/>
      <c r="DZ9" s="637"/>
      <c r="EA9" s="637"/>
      <c r="EB9" s="637"/>
      <c r="EC9" s="646"/>
    </row>
    <row r="10" spans="2:143" ht="11.25" customHeight="1" x14ac:dyDescent="0.2">
      <c r="B10" s="633" t="s">
        <v>248</v>
      </c>
      <c r="C10" s="634"/>
      <c r="D10" s="634"/>
      <c r="E10" s="634"/>
      <c r="F10" s="634"/>
      <c r="G10" s="634"/>
      <c r="H10" s="634"/>
      <c r="I10" s="634"/>
      <c r="J10" s="634"/>
      <c r="K10" s="634"/>
      <c r="L10" s="634"/>
      <c r="M10" s="634"/>
      <c r="N10" s="634"/>
      <c r="O10" s="634"/>
      <c r="P10" s="634"/>
      <c r="Q10" s="635"/>
      <c r="R10" s="636" t="s">
        <v>134</v>
      </c>
      <c r="S10" s="637"/>
      <c r="T10" s="637"/>
      <c r="U10" s="637"/>
      <c r="V10" s="637"/>
      <c r="W10" s="637"/>
      <c r="X10" s="637"/>
      <c r="Y10" s="638"/>
      <c r="Z10" s="639" t="s">
        <v>134</v>
      </c>
      <c r="AA10" s="639"/>
      <c r="AB10" s="639"/>
      <c r="AC10" s="639"/>
      <c r="AD10" s="640" t="s">
        <v>134</v>
      </c>
      <c r="AE10" s="640"/>
      <c r="AF10" s="640"/>
      <c r="AG10" s="640"/>
      <c r="AH10" s="640"/>
      <c r="AI10" s="640"/>
      <c r="AJ10" s="640"/>
      <c r="AK10" s="640"/>
      <c r="AL10" s="641" t="s">
        <v>134</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665689</v>
      </c>
      <c r="BH10" s="637"/>
      <c r="BI10" s="637"/>
      <c r="BJ10" s="637"/>
      <c r="BK10" s="637"/>
      <c r="BL10" s="637"/>
      <c r="BM10" s="637"/>
      <c r="BN10" s="638"/>
      <c r="BO10" s="639">
        <v>2.8</v>
      </c>
      <c r="BP10" s="639"/>
      <c r="BQ10" s="639"/>
      <c r="BR10" s="639"/>
      <c r="BS10" s="640">
        <v>110711</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t="s">
        <v>134</v>
      </c>
      <c r="CS10" s="637"/>
      <c r="CT10" s="637"/>
      <c r="CU10" s="637"/>
      <c r="CV10" s="637"/>
      <c r="CW10" s="637"/>
      <c r="CX10" s="637"/>
      <c r="CY10" s="638"/>
      <c r="CZ10" s="639" t="s">
        <v>134</v>
      </c>
      <c r="DA10" s="639"/>
      <c r="DB10" s="639"/>
      <c r="DC10" s="639"/>
      <c r="DD10" s="645" t="s">
        <v>134</v>
      </c>
      <c r="DE10" s="637"/>
      <c r="DF10" s="637"/>
      <c r="DG10" s="637"/>
      <c r="DH10" s="637"/>
      <c r="DI10" s="637"/>
      <c r="DJ10" s="637"/>
      <c r="DK10" s="637"/>
      <c r="DL10" s="637"/>
      <c r="DM10" s="637"/>
      <c r="DN10" s="637"/>
      <c r="DO10" s="637"/>
      <c r="DP10" s="638"/>
      <c r="DQ10" s="645" t="s">
        <v>134</v>
      </c>
      <c r="DR10" s="637"/>
      <c r="DS10" s="637"/>
      <c r="DT10" s="637"/>
      <c r="DU10" s="637"/>
      <c r="DV10" s="637"/>
      <c r="DW10" s="637"/>
      <c r="DX10" s="637"/>
      <c r="DY10" s="637"/>
      <c r="DZ10" s="637"/>
      <c r="EA10" s="637"/>
      <c r="EB10" s="637"/>
      <c r="EC10" s="646"/>
    </row>
    <row r="11" spans="2:143" ht="11.25" customHeight="1" x14ac:dyDescent="0.2">
      <c r="B11" s="633" t="s">
        <v>251</v>
      </c>
      <c r="C11" s="634"/>
      <c r="D11" s="634"/>
      <c r="E11" s="634"/>
      <c r="F11" s="634"/>
      <c r="G11" s="634"/>
      <c r="H11" s="634"/>
      <c r="I11" s="634"/>
      <c r="J11" s="634"/>
      <c r="K11" s="634"/>
      <c r="L11" s="634"/>
      <c r="M11" s="634"/>
      <c r="N11" s="634"/>
      <c r="O11" s="634"/>
      <c r="P11" s="634"/>
      <c r="Q11" s="635"/>
      <c r="R11" s="636">
        <v>4718627</v>
      </c>
      <c r="S11" s="637"/>
      <c r="T11" s="637"/>
      <c r="U11" s="637"/>
      <c r="V11" s="637"/>
      <c r="W11" s="637"/>
      <c r="X11" s="637"/>
      <c r="Y11" s="638"/>
      <c r="Z11" s="641">
        <v>4.0999999999999996</v>
      </c>
      <c r="AA11" s="642"/>
      <c r="AB11" s="642"/>
      <c r="AC11" s="648"/>
      <c r="AD11" s="645">
        <v>4718627</v>
      </c>
      <c r="AE11" s="637"/>
      <c r="AF11" s="637"/>
      <c r="AG11" s="637"/>
      <c r="AH11" s="637"/>
      <c r="AI11" s="637"/>
      <c r="AJ11" s="637"/>
      <c r="AK11" s="638"/>
      <c r="AL11" s="641">
        <v>9.1999999999999993</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1107640</v>
      </c>
      <c r="BH11" s="637"/>
      <c r="BI11" s="637"/>
      <c r="BJ11" s="637"/>
      <c r="BK11" s="637"/>
      <c r="BL11" s="637"/>
      <c r="BM11" s="637"/>
      <c r="BN11" s="638"/>
      <c r="BO11" s="639">
        <v>4.5999999999999996</v>
      </c>
      <c r="BP11" s="639"/>
      <c r="BQ11" s="639"/>
      <c r="BR11" s="639"/>
      <c r="BS11" s="640">
        <v>315151</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3753838</v>
      </c>
      <c r="CS11" s="637"/>
      <c r="CT11" s="637"/>
      <c r="CU11" s="637"/>
      <c r="CV11" s="637"/>
      <c r="CW11" s="637"/>
      <c r="CX11" s="637"/>
      <c r="CY11" s="638"/>
      <c r="CZ11" s="639">
        <v>3.3</v>
      </c>
      <c r="DA11" s="639"/>
      <c r="DB11" s="639"/>
      <c r="DC11" s="639"/>
      <c r="DD11" s="645">
        <v>584204</v>
      </c>
      <c r="DE11" s="637"/>
      <c r="DF11" s="637"/>
      <c r="DG11" s="637"/>
      <c r="DH11" s="637"/>
      <c r="DI11" s="637"/>
      <c r="DJ11" s="637"/>
      <c r="DK11" s="637"/>
      <c r="DL11" s="637"/>
      <c r="DM11" s="637"/>
      <c r="DN11" s="637"/>
      <c r="DO11" s="637"/>
      <c r="DP11" s="638"/>
      <c r="DQ11" s="645">
        <v>2516246</v>
      </c>
      <c r="DR11" s="637"/>
      <c r="DS11" s="637"/>
      <c r="DT11" s="637"/>
      <c r="DU11" s="637"/>
      <c r="DV11" s="637"/>
      <c r="DW11" s="637"/>
      <c r="DX11" s="637"/>
      <c r="DY11" s="637"/>
      <c r="DZ11" s="637"/>
      <c r="EA11" s="637"/>
      <c r="EB11" s="637"/>
      <c r="EC11" s="646"/>
    </row>
    <row r="12" spans="2:143" ht="11.25" customHeight="1" x14ac:dyDescent="0.2">
      <c r="B12" s="633" t="s">
        <v>254</v>
      </c>
      <c r="C12" s="634"/>
      <c r="D12" s="634"/>
      <c r="E12" s="634"/>
      <c r="F12" s="634"/>
      <c r="G12" s="634"/>
      <c r="H12" s="634"/>
      <c r="I12" s="634"/>
      <c r="J12" s="634"/>
      <c r="K12" s="634"/>
      <c r="L12" s="634"/>
      <c r="M12" s="634"/>
      <c r="N12" s="634"/>
      <c r="O12" s="634"/>
      <c r="P12" s="634"/>
      <c r="Q12" s="635"/>
      <c r="R12" s="636">
        <v>22148</v>
      </c>
      <c r="S12" s="637"/>
      <c r="T12" s="637"/>
      <c r="U12" s="637"/>
      <c r="V12" s="637"/>
      <c r="W12" s="637"/>
      <c r="X12" s="637"/>
      <c r="Y12" s="638"/>
      <c r="Z12" s="639">
        <v>0</v>
      </c>
      <c r="AA12" s="639"/>
      <c r="AB12" s="639"/>
      <c r="AC12" s="639"/>
      <c r="AD12" s="640">
        <v>22148</v>
      </c>
      <c r="AE12" s="640"/>
      <c r="AF12" s="640"/>
      <c r="AG12" s="640"/>
      <c r="AH12" s="640"/>
      <c r="AI12" s="640"/>
      <c r="AJ12" s="640"/>
      <c r="AK12" s="640"/>
      <c r="AL12" s="641">
        <v>0</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11256968</v>
      </c>
      <c r="BH12" s="637"/>
      <c r="BI12" s="637"/>
      <c r="BJ12" s="637"/>
      <c r="BK12" s="637"/>
      <c r="BL12" s="637"/>
      <c r="BM12" s="637"/>
      <c r="BN12" s="638"/>
      <c r="BO12" s="639">
        <v>46.8</v>
      </c>
      <c r="BP12" s="639"/>
      <c r="BQ12" s="639"/>
      <c r="BR12" s="639"/>
      <c r="BS12" s="640">
        <v>742199</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16819608</v>
      </c>
      <c r="CS12" s="637"/>
      <c r="CT12" s="637"/>
      <c r="CU12" s="637"/>
      <c r="CV12" s="637"/>
      <c r="CW12" s="637"/>
      <c r="CX12" s="637"/>
      <c r="CY12" s="638"/>
      <c r="CZ12" s="639">
        <v>15</v>
      </c>
      <c r="DA12" s="639"/>
      <c r="DB12" s="639"/>
      <c r="DC12" s="639"/>
      <c r="DD12" s="645">
        <v>129633</v>
      </c>
      <c r="DE12" s="637"/>
      <c r="DF12" s="637"/>
      <c r="DG12" s="637"/>
      <c r="DH12" s="637"/>
      <c r="DI12" s="637"/>
      <c r="DJ12" s="637"/>
      <c r="DK12" s="637"/>
      <c r="DL12" s="637"/>
      <c r="DM12" s="637"/>
      <c r="DN12" s="637"/>
      <c r="DO12" s="637"/>
      <c r="DP12" s="638"/>
      <c r="DQ12" s="645">
        <v>1957803</v>
      </c>
      <c r="DR12" s="637"/>
      <c r="DS12" s="637"/>
      <c r="DT12" s="637"/>
      <c r="DU12" s="637"/>
      <c r="DV12" s="637"/>
      <c r="DW12" s="637"/>
      <c r="DX12" s="637"/>
      <c r="DY12" s="637"/>
      <c r="DZ12" s="637"/>
      <c r="EA12" s="637"/>
      <c r="EB12" s="637"/>
      <c r="EC12" s="646"/>
    </row>
    <row r="13" spans="2:143" ht="11.25" customHeight="1" x14ac:dyDescent="0.2">
      <c r="B13" s="633" t="s">
        <v>257</v>
      </c>
      <c r="C13" s="634"/>
      <c r="D13" s="634"/>
      <c r="E13" s="634"/>
      <c r="F13" s="634"/>
      <c r="G13" s="634"/>
      <c r="H13" s="634"/>
      <c r="I13" s="634"/>
      <c r="J13" s="634"/>
      <c r="K13" s="634"/>
      <c r="L13" s="634"/>
      <c r="M13" s="634"/>
      <c r="N13" s="634"/>
      <c r="O13" s="634"/>
      <c r="P13" s="634"/>
      <c r="Q13" s="635"/>
      <c r="R13" s="636" t="s">
        <v>134</v>
      </c>
      <c r="S13" s="637"/>
      <c r="T13" s="637"/>
      <c r="U13" s="637"/>
      <c r="V13" s="637"/>
      <c r="W13" s="637"/>
      <c r="X13" s="637"/>
      <c r="Y13" s="638"/>
      <c r="Z13" s="639" t="s">
        <v>134</v>
      </c>
      <c r="AA13" s="639"/>
      <c r="AB13" s="639"/>
      <c r="AC13" s="639"/>
      <c r="AD13" s="640" t="s">
        <v>134</v>
      </c>
      <c r="AE13" s="640"/>
      <c r="AF13" s="640"/>
      <c r="AG13" s="640"/>
      <c r="AH13" s="640"/>
      <c r="AI13" s="640"/>
      <c r="AJ13" s="640"/>
      <c r="AK13" s="640"/>
      <c r="AL13" s="641" t="s">
        <v>134</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11135310</v>
      </c>
      <c r="BH13" s="637"/>
      <c r="BI13" s="637"/>
      <c r="BJ13" s="637"/>
      <c r="BK13" s="637"/>
      <c r="BL13" s="637"/>
      <c r="BM13" s="637"/>
      <c r="BN13" s="638"/>
      <c r="BO13" s="639">
        <v>46.3</v>
      </c>
      <c r="BP13" s="639"/>
      <c r="BQ13" s="639"/>
      <c r="BR13" s="639"/>
      <c r="BS13" s="640">
        <v>742199</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7247545</v>
      </c>
      <c r="CS13" s="637"/>
      <c r="CT13" s="637"/>
      <c r="CU13" s="637"/>
      <c r="CV13" s="637"/>
      <c r="CW13" s="637"/>
      <c r="CX13" s="637"/>
      <c r="CY13" s="638"/>
      <c r="CZ13" s="639">
        <v>6.4</v>
      </c>
      <c r="DA13" s="639"/>
      <c r="DB13" s="639"/>
      <c r="DC13" s="639"/>
      <c r="DD13" s="645">
        <v>2023425</v>
      </c>
      <c r="DE13" s="637"/>
      <c r="DF13" s="637"/>
      <c r="DG13" s="637"/>
      <c r="DH13" s="637"/>
      <c r="DI13" s="637"/>
      <c r="DJ13" s="637"/>
      <c r="DK13" s="637"/>
      <c r="DL13" s="637"/>
      <c r="DM13" s="637"/>
      <c r="DN13" s="637"/>
      <c r="DO13" s="637"/>
      <c r="DP13" s="638"/>
      <c r="DQ13" s="645">
        <v>4874094</v>
      </c>
      <c r="DR13" s="637"/>
      <c r="DS13" s="637"/>
      <c r="DT13" s="637"/>
      <c r="DU13" s="637"/>
      <c r="DV13" s="637"/>
      <c r="DW13" s="637"/>
      <c r="DX13" s="637"/>
      <c r="DY13" s="637"/>
      <c r="DZ13" s="637"/>
      <c r="EA13" s="637"/>
      <c r="EB13" s="637"/>
      <c r="EC13" s="646"/>
    </row>
    <row r="14" spans="2:143" ht="11.25" customHeight="1" x14ac:dyDescent="0.2">
      <c r="B14" s="633" t="s">
        <v>260</v>
      </c>
      <c r="C14" s="634"/>
      <c r="D14" s="634"/>
      <c r="E14" s="634"/>
      <c r="F14" s="634"/>
      <c r="G14" s="634"/>
      <c r="H14" s="634"/>
      <c r="I14" s="634"/>
      <c r="J14" s="634"/>
      <c r="K14" s="634"/>
      <c r="L14" s="634"/>
      <c r="M14" s="634"/>
      <c r="N14" s="634"/>
      <c r="O14" s="634"/>
      <c r="P14" s="634"/>
      <c r="Q14" s="635"/>
      <c r="R14" s="636">
        <v>29</v>
      </c>
      <c r="S14" s="637"/>
      <c r="T14" s="637"/>
      <c r="U14" s="637"/>
      <c r="V14" s="637"/>
      <c r="W14" s="637"/>
      <c r="X14" s="637"/>
      <c r="Y14" s="638"/>
      <c r="Z14" s="639">
        <v>0</v>
      </c>
      <c r="AA14" s="639"/>
      <c r="AB14" s="639"/>
      <c r="AC14" s="639"/>
      <c r="AD14" s="640">
        <v>29</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688729</v>
      </c>
      <c r="BH14" s="637"/>
      <c r="BI14" s="637"/>
      <c r="BJ14" s="637"/>
      <c r="BK14" s="637"/>
      <c r="BL14" s="637"/>
      <c r="BM14" s="637"/>
      <c r="BN14" s="638"/>
      <c r="BO14" s="639">
        <v>2.9</v>
      </c>
      <c r="BP14" s="639"/>
      <c r="BQ14" s="639"/>
      <c r="BR14" s="639"/>
      <c r="BS14" s="640" t="s">
        <v>134</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2664063</v>
      </c>
      <c r="CS14" s="637"/>
      <c r="CT14" s="637"/>
      <c r="CU14" s="637"/>
      <c r="CV14" s="637"/>
      <c r="CW14" s="637"/>
      <c r="CX14" s="637"/>
      <c r="CY14" s="638"/>
      <c r="CZ14" s="639">
        <v>2.4</v>
      </c>
      <c r="DA14" s="639"/>
      <c r="DB14" s="639"/>
      <c r="DC14" s="639"/>
      <c r="DD14" s="645">
        <v>53626</v>
      </c>
      <c r="DE14" s="637"/>
      <c r="DF14" s="637"/>
      <c r="DG14" s="637"/>
      <c r="DH14" s="637"/>
      <c r="DI14" s="637"/>
      <c r="DJ14" s="637"/>
      <c r="DK14" s="637"/>
      <c r="DL14" s="637"/>
      <c r="DM14" s="637"/>
      <c r="DN14" s="637"/>
      <c r="DO14" s="637"/>
      <c r="DP14" s="638"/>
      <c r="DQ14" s="645">
        <v>2537318</v>
      </c>
      <c r="DR14" s="637"/>
      <c r="DS14" s="637"/>
      <c r="DT14" s="637"/>
      <c r="DU14" s="637"/>
      <c r="DV14" s="637"/>
      <c r="DW14" s="637"/>
      <c r="DX14" s="637"/>
      <c r="DY14" s="637"/>
      <c r="DZ14" s="637"/>
      <c r="EA14" s="637"/>
      <c r="EB14" s="637"/>
      <c r="EC14" s="646"/>
    </row>
    <row r="15" spans="2:143" ht="11.25" customHeight="1" x14ac:dyDescent="0.2">
      <c r="B15" s="633" t="s">
        <v>263</v>
      </c>
      <c r="C15" s="634"/>
      <c r="D15" s="634"/>
      <c r="E15" s="634"/>
      <c r="F15" s="634"/>
      <c r="G15" s="634"/>
      <c r="H15" s="634"/>
      <c r="I15" s="634"/>
      <c r="J15" s="634"/>
      <c r="K15" s="634"/>
      <c r="L15" s="634"/>
      <c r="M15" s="634"/>
      <c r="N15" s="634"/>
      <c r="O15" s="634"/>
      <c r="P15" s="634"/>
      <c r="Q15" s="635"/>
      <c r="R15" s="636" t="s">
        <v>134</v>
      </c>
      <c r="S15" s="637"/>
      <c r="T15" s="637"/>
      <c r="U15" s="637"/>
      <c r="V15" s="637"/>
      <c r="W15" s="637"/>
      <c r="X15" s="637"/>
      <c r="Y15" s="638"/>
      <c r="Z15" s="639" t="s">
        <v>134</v>
      </c>
      <c r="AA15" s="639"/>
      <c r="AB15" s="639"/>
      <c r="AC15" s="639"/>
      <c r="AD15" s="640" t="s">
        <v>134</v>
      </c>
      <c r="AE15" s="640"/>
      <c r="AF15" s="640"/>
      <c r="AG15" s="640"/>
      <c r="AH15" s="640"/>
      <c r="AI15" s="640"/>
      <c r="AJ15" s="640"/>
      <c r="AK15" s="640"/>
      <c r="AL15" s="641" t="s">
        <v>134</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1294748</v>
      </c>
      <c r="BH15" s="637"/>
      <c r="BI15" s="637"/>
      <c r="BJ15" s="637"/>
      <c r="BK15" s="637"/>
      <c r="BL15" s="637"/>
      <c r="BM15" s="637"/>
      <c r="BN15" s="638"/>
      <c r="BO15" s="639">
        <v>5.4</v>
      </c>
      <c r="BP15" s="639"/>
      <c r="BQ15" s="639"/>
      <c r="BR15" s="639"/>
      <c r="BS15" s="640" t="s">
        <v>134</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11300589</v>
      </c>
      <c r="CS15" s="637"/>
      <c r="CT15" s="637"/>
      <c r="CU15" s="637"/>
      <c r="CV15" s="637"/>
      <c r="CW15" s="637"/>
      <c r="CX15" s="637"/>
      <c r="CY15" s="638"/>
      <c r="CZ15" s="639">
        <v>10.1</v>
      </c>
      <c r="DA15" s="639"/>
      <c r="DB15" s="639"/>
      <c r="DC15" s="639"/>
      <c r="DD15" s="645">
        <v>3287399</v>
      </c>
      <c r="DE15" s="637"/>
      <c r="DF15" s="637"/>
      <c r="DG15" s="637"/>
      <c r="DH15" s="637"/>
      <c r="DI15" s="637"/>
      <c r="DJ15" s="637"/>
      <c r="DK15" s="637"/>
      <c r="DL15" s="637"/>
      <c r="DM15" s="637"/>
      <c r="DN15" s="637"/>
      <c r="DO15" s="637"/>
      <c r="DP15" s="638"/>
      <c r="DQ15" s="645">
        <v>6403310</v>
      </c>
      <c r="DR15" s="637"/>
      <c r="DS15" s="637"/>
      <c r="DT15" s="637"/>
      <c r="DU15" s="637"/>
      <c r="DV15" s="637"/>
      <c r="DW15" s="637"/>
      <c r="DX15" s="637"/>
      <c r="DY15" s="637"/>
      <c r="DZ15" s="637"/>
      <c r="EA15" s="637"/>
      <c r="EB15" s="637"/>
      <c r="EC15" s="646"/>
    </row>
    <row r="16" spans="2:143" ht="11.25" customHeight="1" x14ac:dyDescent="0.2">
      <c r="B16" s="633" t="s">
        <v>266</v>
      </c>
      <c r="C16" s="634"/>
      <c r="D16" s="634"/>
      <c r="E16" s="634"/>
      <c r="F16" s="634"/>
      <c r="G16" s="634"/>
      <c r="H16" s="634"/>
      <c r="I16" s="634"/>
      <c r="J16" s="634"/>
      <c r="K16" s="634"/>
      <c r="L16" s="634"/>
      <c r="M16" s="634"/>
      <c r="N16" s="634"/>
      <c r="O16" s="634"/>
      <c r="P16" s="634"/>
      <c r="Q16" s="635"/>
      <c r="R16" s="636">
        <v>53933</v>
      </c>
      <c r="S16" s="637"/>
      <c r="T16" s="637"/>
      <c r="U16" s="637"/>
      <c r="V16" s="637"/>
      <c r="W16" s="637"/>
      <c r="X16" s="637"/>
      <c r="Y16" s="638"/>
      <c r="Z16" s="639">
        <v>0</v>
      </c>
      <c r="AA16" s="639"/>
      <c r="AB16" s="639"/>
      <c r="AC16" s="639"/>
      <c r="AD16" s="640">
        <v>53933</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134</v>
      </c>
      <c r="BH16" s="637"/>
      <c r="BI16" s="637"/>
      <c r="BJ16" s="637"/>
      <c r="BK16" s="637"/>
      <c r="BL16" s="637"/>
      <c r="BM16" s="637"/>
      <c r="BN16" s="638"/>
      <c r="BO16" s="639" t="s">
        <v>134</v>
      </c>
      <c r="BP16" s="639"/>
      <c r="BQ16" s="639"/>
      <c r="BR16" s="639"/>
      <c r="BS16" s="640" t="s">
        <v>134</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v>543193</v>
      </c>
      <c r="CS16" s="637"/>
      <c r="CT16" s="637"/>
      <c r="CU16" s="637"/>
      <c r="CV16" s="637"/>
      <c r="CW16" s="637"/>
      <c r="CX16" s="637"/>
      <c r="CY16" s="638"/>
      <c r="CZ16" s="639">
        <v>0.5</v>
      </c>
      <c r="DA16" s="639"/>
      <c r="DB16" s="639"/>
      <c r="DC16" s="639"/>
      <c r="DD16" s="645" t="s">
        <v>134</v>
      </c>
      <c r="DE16" s="637"/>
      <c r="DF16" s="637"/>
      <c r="DG16" s="637"/>
      <c r="DH16" s="637"/>
      <c r="DI16" s="637"/>
      <c r="DJ16" s="637"/>
      <c r="DK16" s="637"/>
      <c r="DL16" s="637"/>
      <c r="DM16" s="637"/>
      <c r="DN16" s="637"/>
      <c r="DO16" s="637"/>
      <c r="DP16" s="638"/>
      <c r="DQ16" s="645">
        <v>4476</v>
      </c>
      <c r="DR16" s="637"/>
      <c r="DS16" s="637"/>
      <c r="DT16" s="637"/>
      <c r="DU16" s="637"/>
      <c r="DV16" s="637"/>
      <c r="DW16" s="637"/>
      <c r="DX16" s="637"/>
      <c r="DY16" s="637"/>
      <c r="DZ16" s="637"/>
      <c r="EA16" s="637"/>
      <c r="EB16" s="637"/>
      <c r="EC16" s="646"/>
    </row>
    <row r="17" spans="2:133" ht="11.25" customHeight="1" x14ac:dyDescent="0.2">
      <c r="B17" s="633" t="s">
        <v>269</v>
      </c>
      <c r="C17" s="634"/>
      <c r="D17" s="634"/>
      <c r="E17" s="634"/>
      <c r="F17" s="634"/>
      <c r="G17" s="634"/>
      <c r="H17" s="634"/>
      <c r="I17" s="634"/>
      <c r="J17" s="634"/>
      <c r="K17" s="634"/>
      <c r="L17" s="634"/>
      <c r="M17" s="634"/>
      <c r="N17" s="634"/>
      <c r="O17" s="634"/>
      <c r="P17" s="634"/>
      <c r="Q17" s="635"/>
      <c r="R17" s="636">
        <v>365635</v>
      </c>
      <c r="S17" s="637"/>
      <c r="T17" s="637"/>
      <c r="U17" s="637"/>
      <c r="V17" s="637"/>
      <c r="W17" s="637"/>
      <c r="X17" s="637"/>
      <c r="Y17" s="638"/>
      <c r="Z17" s="639">
        <v>0.3</v>
      </c>
      <c r="AA17" s="639"/>
      <c r="AB17" s="639"/>
      <c r="AC17" s="639"/>
      <c r="AD17" s="640">
        <v>365635</v>
      </c>
      <c r="AE17" s="640"/>
      <c r="AF17" s="640"/>
      <c r="AG17" s="640"/>
      <c r="AH17" s="640"/>
      <c r="AI17" s="640"/>
      <c r="AJ17" s="640"/>
      <c r="AK17" s="640"/>
      <c r="AL17" s="641">
        <v>0.7</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134</v>
      </c>
      <c r="BH17" s="637"/>
      <c r="BI17" s="637"/>
      <c r="BJ17" s="637"/>
      <c r="BK17" s="637"/>
      <c r="BL17" s="637"/>
      <c r="BM17" s="637"/>
      <c r="BN17" s="638"/>
      <c r="BO17" s="639" t="s">
        <v>134</v>
      </c>
      <c r="BP17" s="639"/>
      <c r="BQ17" s="639"/>
      <c r="BR17" s="639"/>
      <c r="BS17" s="640" t="s">
        <v>134</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9739489</v>
      </c>
      <c r="CS17" s="637"/>
      <c r="CT17" s="637"/>
      <c r="CU17" s="637"/>
      <c r="CV17" s="637"/>
      <c r="CW17" s="637"/>
      <c r="CX17" s="637"/>
      <c r="CY17" s="638"/>
      <c r="CZ17" s="639">
        <v>8.6999999999999993</v>
      </c>
      <c r="DA17" s="639"/>
      <c r="DB17" s="639"/>
      <c r="DC17" s="639"/>
      <c r="DD17" s="645" t="s">
        <v>134</v>
      </c>
      <c r="DE17" s="637"/>
      <c r="DF17" s="637"/>
      <c r="DG17" s="637"/>
      <c r="DH17" s="637"/>
      <c r="DI17" s="637"/>
      <c r="DJ17" s="637"/>
      <c r="DK17" s="637"/>
      <c r="DL17" s="637"/>
      <c r="DM17" s="637"/>
      <c r="DN17" s="637"/>
      <c r="DO17" s="637"/>
      <c r="DP17" s="638"/>
      <c r="DQ17" s="645">
        <v>9136375</v>
      </c>
      <c r="DR17" s="637"/>
      <c r="DS17" s="637"/>
      <c r="DT17" s="637"/>
      <c r="DU17" s="637"/>
      <c r="DV17" s="637"/>
      <c r="DW17" s="637"/>
      <c r="DX17" s="637"/>
      <c r="DY17" s="637"/>
      <c r="DZ17" s="637"/>
      <c r="EA17" s="637"/>
      <c r="EB17" s="637"/>
      <c r="EC17" s="646"/>
    </row>
    <row r="18" spans="2:133" ht="11.25" customHeight="1" x14ac:dyDescent="0.2">
      <c r="B18" s="633" t="s">
        <v>272</v>
      </c>
      <c r="C18" s="634"/>
      <c r="D18" s="634"/>
      <c r="E18" s="634"/>
      <c r="F18" s="634"/>
      <c r="G18" s="634"/>
      <c r="H18" s="634"/>
      <c r="I18" s="634"/>
      <c r="J18" s="634"/>
      <c r="K18" s="634"/>
      <c r="L18" s="634"/>
      <c r="M18" s="634"/>
      <c r="N18" s="634"/>
      <c r="O18" s="634"/>
      <c r="P18" s="634"/>
      <c r="Q18" s="635"/>
      <c r="R18" s="636">
        <v>194422</v>
      </c>
      <c r="S18" s="637"/>
      <c r="T18" s="637"/>
      <c r="U18" s="637"/>
      <c r="V18" s="637"/>
      <c r="W18" s="637"/>
      <c r="X18" s="637"/>
      <c r="Y18" s="638"/>
      <c r="Z18" s="639">
        <v>0.2</v>
      </c>
      <c r="AA18" s="639"/>
      <c r="AB18" s="639"/>
      <c r="AC18" s="639"/>
      <c r="AD18" s="640">
        <v>194422</v>
      </c>
      <c r="AE18" s="640"/>
      <c r="AF18" s="640"/>
      <c r="AG18" s="640"/>
      <c r="AH18" s="640"/>
      <c r="AI18" s="640"/>
      <c r="AJ18" s="640"/>
      <c r="AK18" s="640"/>
      <c r="AL18" s="641">
        <v>0.4</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134</v>
      </c>
      <c r="BH18" s="637"/>
      <c r="BI18" s="637"/>
      <c r="BJ18" s="637"/>
      <c r="BK18" s="637"/>
      <c r="BL18" s="637"/>
      <c r="BM18" s="637"/>
      <c r="BN18" s="638"/>
      <c r="BO18" s="639" t="s">
        <v>134</v>
      </c>
      <c r="BP18" s="639"/>
      <c r="BQ18" s="639"/>
      <c r="BR18" s="639"/>
      <c r="BS18" s="640" t="s">
        <v>134</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134</v>
      </c>
      <c r="CS18" s="637"/>
      <c r="CT18" s="637"/>
      <c r="CU18" s="637"/>
      <c r="CV18" s="637"/>
      <c r="CW18" s="637"/>
      <c r="CX18" s="637"/>
      <c r="CY18" s="638"/>
      <c r="CZ18" s="639" t="s">
        <v>134</v>
      </c>
      <c r="DA18" s="639"/>
      <c r="DB18" s="639"/>
      <c r="DC18" s="639"/>
      <c r="DD18" s="645" t="s">
        <v>134</v>
      </c>
      <c r="DE18" s="637"/>
      <c r="DF18" s="637"/>
      <c r="DG18" s="637"/>
      <c r="DH18" s="637"/>
      <c r="DI18" s="637"/>
      <c r="DJ18" s="637"/>
      <c r="DK18" s="637"/>
      <c r="DL18" s="637"/>
      <c r="DM18" s="637"/>
      <c r="DN18" s="637"/>
      <c r="DO18" s="637"/>
      <c r="DP18" s="638"/>
      <c r="DQ18" s="645" t="s">
        <v>134</v>
      </c>
      <c r="DR18" s="637"/>
      <c r="DS18" s="637"/>
      <c r="DT18" s="637"/>
      <c r="DU18" s="637"/>
      <c r="DV18" s="637"/>
      <c r="DW18" s="637"/>
      <c r="DX18" s="637"/>
      <c r="DY18" s="637"/>
      <c r="DZ18" s="637"/>
      <c r="EA18" s="637"/>
      <c r="EB18" s="637"/>
      <c r="EC18" s="646"/>
    </row>
    <row r="19" spans="2:133" ht="11.25" customHeight="1" x14ac:dyDescent="0.2">
      <c r="B19" s="633" t="s">
        <v>275</v>
      </c>
      <c r="C19" s="634"/>
      <c r="D19" s="634"/>
      <c r="E19" s="634"/>
      <c r="F19" s="634"/>
      <c r="G19" s="634"/>
      <c r="H19" s="634"/>
      <c r="I19" s="634"/>
      <c r="J19" s="634"/>
      <c r="K19" s="634"/>
      <c r="L19" s="634"/>
      <c r="M19" s="634"/>
      <c r="N19" s="634"/>
      <c r="O19" s="634"/>
      <c r="P19" s="634"/>
      <c r="Q19" s="635"/>
      <c r="R19" s="636">
        <v>176470</v>
      </c>
      <c r="S19" s="637"/>
      <c r="T19" s="637"/>
      <c r="U19" s="637"/>
      <c r="V19" s="637"/>
      <c r="W19" s="637"/>
      <c r="X19" s="637"/>
      <c r="Y19" s="638"/>
      <c r="Z19" s="639">
        <v>0.2</v>
      </c>
      <c r="AA19" s="639"/>
      <c r="AB19" s="639"/>
      <c r="AC19" s="639"/>
      <c r="AD19" s="640">
        <v>176470</v>
      </c>
      <c r="AE19" s="640"/>
      <c r="AF19" s="640"/>
      <c r="AG19" s="640"/>
      <c r="AH19" s="640"/>
      <c r="AI19" s="640"/>
      <c r="AJ19" s="640"/>
      <c r="AK19" s="640"/>
      <c r="AL19" s="641">
        <v>0.3</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560065</v>
      </c>
      <c r="BH19" s="637"/>
      <c r="BI19" s="637"/>
      <c r="BJ19" s="637"/>
      <c r="BK19" s="637"/>
      <c r="BL19" s="637"/>
      <c r="BM19" s="637"/>
      <c r="BN19" s="638"/>
      <c r="BO19" s="639">
        <v>2.2999999999999998</v>
      </c>
      <c r="BP19" s="639"/>
      <c r="BQ19" s="639"/>
      <c r="BR19" s="639"/>
      <c r="BS19" s="640" t="s">
        <v>134</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134</v>
      </c>
      <c r="CS19" s="637"/>
      <c r="CT19" s="637"/>
      <c r="CU19" s="637"/>
      <c r="CV19" s="637"/>
      <c r="CW19" s="637"/>
      <c r="CX19" s="637"/>
      <c r="CY19" s="638"/>
      <c r="CZ19" s="639" t="s">
        <v>134</v>
      </c>
      <c r="DA19" s="639"/>
      <c r="DB19" s="639"/>
      <c r="DC19" s="639"/>
      <c r="DD19" s="645" t="s">
        <v>134</v>
      </c>
      <c r="DE19" s="637"/>
      <c r="DF19" s="637"/>
      <c r="DG19" s="637"/>
      <c r="DH19" s="637"/>
      <c r="DI19" s="637"/>
      <c r="DJ19" s="637"/>
      <c r="DK19" s="637"/>
      <c r="DL19" s="637"/>
      <c r="DM19" s="637"/>
      <c r="DN19" s="637"/>
      <c r="DO19" s="637"/>
      <c r="DP19" s="638"/>
      <c r="DQ19" s="645" t="s">
        <v>134</v>
      </c>
      <c r="DR19" s="637"/>
      <c r="DS19" s="637"/>
      <c r="DT19" s="637"/>
      <c r="DU19" s="637"/>
      <c r="DV19" s="637"/>
      <c r="DW19" s="637"/>
      <c r="DX19" s="637"/>
      <c r="DY19" s="637"/>
      <c r="DZ19" s="637"/>
      <c r="EA19" s="637"/>
      <c r="EB19" s="637"/>
      <c r="EC19" s="646"/>
    </row>
    <row r="20" spans="2:133" ht="11.25" customHeight="1" x14ac:dyDescent="0.2">
      <c r="B20" s="649" t="s">
        <v>278</v>
      </c>
      <c r="C20" s="650"/>
      <c r="D20" s="650"/>
      <c r="E20" s="650"/>
      <c r="F20" s="650"/>
      <c r="G20" s="650"/>
      <c r="H20" s="650"/>
      <c r="I20" s="650"/>
      <c r="J20" s="650"/>
      <c r="K20" s="650"/>
      <c r="L20" s="650"/>
      <c r="M20" s="650"/>
      <c r="N20" s="650"/>
      <c r="O20" s="650"/>
      <c r="P20" s="650"/>
      <c r="Q20" s="651"/>
      <c r="R20" s="636">
        <v>17952</v>
      </c>
      <c r="S20" s="637"/>
      <c r="T20" s="637"/>
      <c r="U20" s="637"/>
      <c r="V20" s="637"/>
      <c r="W20" s="637"/>
      <c r="X20" s="637"/>
      <c r="Y20" s="638"/>
      <c r="Z20" s="639">
        <v>0</v>
      </c>
      <c r="AA20" s="639"/>
      <c r="AB20" s="639"/>
      <c r="AC20" s="639"/>
      <c r="AD20" s="640">
        <v>17952</v>
      </c>
      <c r="AE20" s="640"/>
      <c r="AF20" s="640"/>
      <c r="AG20" s="640"/>
      <c r="AH20" s="640"/>
      <c r="AI20" s="640"/>
      <c r="AJ20" s="640"/>
      <c r="AK20" s="640"/>
      <c r="AL20" s="641">
        <v>0</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560065</v>
      </c>
      <c r="BH20" s="637"/>
      <c r="BI20" s="637"/>
      <c r="BJ20" s="637"/>
      <c r="BK20" s="637"/>
      <c r="BL20" s="637"/>
      <c r="BM20" s="637"/>
      <c r="BN20" s="638"/>
      <c r="BO20" s="639">
        <v>2.2999999999999998</v>
      </c>
      <c r="BP20" s="639"/>
      <c r="BQ20" s="639"/>
      <c r="BR20" s="639"/>
      <c r="BS20" s="640" t="s">
        <v>134</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112370924</v>
      </c>
      <c r="CS20" s="637"/>
      <c r="CT20" s="637"/>
      <c r="CU20" s="637"/>
      <c r="CV20" s="637"/>
      <c r="CW20" s="637"/>
      <c r="CX20" s="637"/>
      <c r="CY20" s="638"/>
      <c r="CZ20" s="639">
        <v>100</v>
      </c>
      <c r="DA20" s="639"/>
      <c r="DB20" s="639"/>
      <c r="DC20" s="639"/>
      <c r="DD20" s="645">
        <v>8535608</v>
      </c>
      <c r="DE20" s="637"/>
      <c r="DF20" s="637"/>
      <c r="DG20" s="637"/>
      <c r="DH20" s="637"/>
      <c r="DI20" s="637"/>
      <c r="DJ20" s="637"/>
      <c r="DK20" s="637"/>
      <c r="DL20" s="637"/>
      <c r="DM20" s="637"/>
      <c r="DN20" s="637"/>
      <c r="DO20" s="637"/>
      <c r="DP20" s="638"/>
      <c r="DQ20" s="645">
        <v>59833967</v>
      </c>
      <c r="DR20" s="637"/>
      <c r="DS20" s="637"/>
      <c r="DT20" s="637"/>
      <c r="DU20" s="637"/>
      <c r="DV20" s="637"/>
      <c r="DW20" s="637"/>
      <c r="DX20" s="637"/>
      <c r="DY20" s="637"/>
      <c r="DZ20" s="637"/>
      <c r="EA20" s="637"/>
      <c r="EB20" s="637"/>
      <c r="EC20" s="646"/>
    </row>
    <row r="21" spans="2:133" ht="11.25" customHeight="1" x14ac:dyDescent="0.2">
      <c r="B21" s="633" t="s">
        <v>281</v>
      </c>
      <c r="C21" s="634"/>
      <c r="D21" s="634"/>
      <c r="E21" s="634"/>
      <c r="F21" s="634"/>
      <c r="G21" s="634"/>
      <c r="H21" s="634"/>
      <c r="I21" s="634"/>
      <c r="J21" s="634"/>
      <c r="K21" s="634"/>
      <c r="L21" s="634"/>
      <c r="M21" s="634"/>
      <c r="N21" s="634"/>
      <c r="O21" s="634"/>
      <c r="P21" s="634"/>
      <c r="Q21" s="635"/>
      <c r="R21" s="636">
        <v>23987287</v>
      </c>
      <c r="S21" s="637"/>
      <c r="T21" s="637"/>
      <c r="U21" s="637"/>
      <c r="V21" s="637"/>
      <c r="W21" s="637"/>
      <c r="X21" s="637"/>
      <c r="Y21" s="638"/>
      <c r="Z21" s="639">
        <v>20.8</v>
      </c>
      <c r="AA21" s="639"/>
      <c r="AB21" s="639"/>
      <c r="AC21" s="639"/>
      <c r="AD21" s="640">
        <v>21497713</v>
      </c>
      <c r="AE21" s="640"/>
      <c r="AF21" s="640"/>
      <c r="AG21" s="640"/>
      <c r="AH21" s="640"/>
      <c r="AI21" s="640"/>
      <c r="AJ21" s="640"/>
      <c r="AK21" s="640"/>
      <c r="AL21" s="641">
        <v>41.9</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19011</v>
      </c>
      <c r="BH21" s="637"/>
      <c r="BI21" s="637"/>
      <c r="BJ21" s="637"/>
      <c r="BK21" s="637"/>
      <c r="BL21" s="637"/>
      <c r="BM21" s="637"/>
      <c r="BN21" s="638"/>
      <c r="BO21" s="639">
        <v>0.1</v>
      </c>
      <c r="BP21" s="639"/>
      <c r="BQ21" s="639"/>
      <c r="BR21" s="639"/>
      <c r="BS21" s="640" t="s">
        <v>134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283</v>
      </c>
      <c r="C22" s="634"/>
      <c r="D22" s="634"/>
      <c r="E22" s="634"/>
      <c r="F22" s="634"/>
      <c r="G22" s="634"/>
      <c r="H22" s="634"/>
      <c r="I22" s="634"/>
      <c r="J22" s="634"/>
      <c r="K22" s="634"/>
      <c r="L22" s="634"/>
      <c r="M22" s="634"/>
      <c r="N22" s="634"/>
      <c r="O22" s="634"/>
      <c r="P22" s="634"/>
      <c r="Q22" s="635"/>
      <c r="R22" s="636">
        <v>21497713</v>
      </c>
      <c r="S22" s="637"/>
      <c r="T22" s="637"/>
      <c r="U22" s="637"/>
      <c r="V22" s="637"/>
      <c r="W22" s="637"/>
      <c r="X22" s="637"/>
      <c r="Y22" s="638"/>
      <c r="Z22" s="639">
        <v>18.600000000000001</v>
      </c>
      <c r="AA22" s="639"/>
      <c r="AB22" s="639"/>
      <c r="AC22" s="639"/>
      <c r="AD22" s="640">
        <v>21497713</v>
      </c>
      <c r="AE22" s="640"/>
      <c r="AF22" s="640"/>
      <c r="AG22" s="640"/>
      <c r="AH22" s="640"/>
      <c r="AI22" s="640"/>
      <c r="AJ22" s="640"/>
      <c r="AK22" s="640"/>
      <c r="AL22" s="641">
        <v>41.9</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134</v>
      </c>
      <c r="BH22" s="637"/>
      <c r="BI22" s="637"/>
      <c r="BJ22" s="637"/>
      <c r="BK22" s="637"/>
      <c r="BL22" s="637"/>
      <c r="BM22" s="637"/>
      <c r="BN22" s="638"/>
      <c r="BO22" s="639" t="s">
        <v>134</v>
      </c>
      <c r="BP22" s="639"/>
      <c r="BQ22" s="639"/>
      <c r="BR22" s="639"/>
      <c r="BS22" s="640" t="s">
        <v>134</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286</v>
      </c>
      <c r="C23" s="634"/>
      <c r="D23" s="634"/>
      <c r="E23" s="634"/>
      <c r="F23" s="634"/>
      <c r="G23" s="634"/>
      <c r="H23" s="634"/>
      <c r="I23" s="634"/>
      <c r="J23" s="634"/>
      <c r="K23" s="634"/>
      <c r="L23" s="634"/>
      <c r="M23" s="634"/>
      <c r="N23" s="634"/>
      <c r="O23" s="634"/>
      <c r="P23" s="634"/>
      <c r="Q23" s="635"/>
      <c r="R23" s="636">
        <v>2489574</v>
      </c>
      <c r="S23" s="637"/>
      <c r="T23" s="637"/>
      <c r="U23" s="637"/>
      <c r="V23" s="637"/>
      <c r="W23" s="637"/>
      <c r="X23" s="637"/>
      <c r="Y23" s="638"/>
      <c r="Z23" s="639">
        <v>2.2000000000000002</v>
      </c>
      <c r="AA23" s="639"/>
      <c r="AB23" s="639"/>
      <c r="AC23" s="639"/>
      <c r="AD23" s="640" t="s">
        <v>134</v>
      </c>
      <c r="AE23" s="640"/>
      <c r="AF23" s="640"/>
      <c r="AG23" s="640"/>
      <c r="AH23" s="640"/>
      <c r="AI23" s="640"/>
      <c r="AJ23" s="640"/>
      <c r="AK23" s="640"/>
      <c r="AL23" s="641" t="s">
        <v>134</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541054</v>
      </c>
      <c r="BH23" s="637"/>
      <c r="BI23" s="637"/>
      <c r="BJ23" s="637"/>
      <c r="BK23" s="637"/>
      <c r="BL23" s="637"/>
      <c r="BM23" s="637"/>
      <c r="BN23" s="638"/>
      <c r="BO23" s="639">
        <v>2.2000000000000002</v>
      </c>
      <c r="BP23" s="639"/>
      <c r="BQ23" s="639"/>
      <c r="BR23" s="639"/>
      <c r="BS23" s="640" t="s">
        <v>134</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2">
      <c r="B24" s="633" t="s">
        <v>293</v>
      </c>
      <c r="C24" s="634"/>
      <c r="D24" s="634"/>
      <c r="E24" s="634"/>
      <c r="F24" s="634"/>
      <c r="G24" s="634"/>
      <c r="H24" s="634"/>
      <c r="I24" s="634"/>
      <c r="J24" s="634"/>
      <c r="K24" s="634"/>
      <c r="L24" s="634"/>
      <c r="M24" s="634"/>
      <c r="N24" s="634"/>
      <c r="O24" s="634"/>
      <c r="P24" s="634"/>
      <c r="Q24" s="635"/>
      <c r="R24" s="636" t="s">
        <v>134</v>
      </c>
      <c r="S24" s="637"/>
      <c r="T24" s="637"/>
      <c r="U24" s="637"/>
      <c r="V24" s="637"/>
      <c r="W24" s="637"/>
      <c r="X24" s="637"/>
      <c r="Y24" s="638"/>
      <c r="Z24" s="639" t="s">
        <v>134</v>
      </c>
      <c r="AA24" s="639"/>
      <c r="AB24" s="639"/>
      <c r="AC24" s="639"/>
      <c r="AD24" s="640" t="s">
        <v>134</v>
      </c>
      <c r="AE24" s="640"/>
      <c r="AF24" s="640"/>
      <c r="AG24" s="640"/>
      <c r="AH24" s="640"/>
      <c r="AI24" s="640"/>
      <c r="AJ24" s="640"/>
      <c r="AK24" s="640"/>
      <c r="AL24" s="641" t="s">
        <v>134</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134</v>
      </c>
      <c r="BH24" s="637"/>
      <c r="BI24" s="637"/>
      <c r="BJ24" s="637"/>
      <c r="BK24" s="637"/>
      <c r="BL24" s="637"/>
      <c r="BM24" s="637"/>
      <c r="BN24" s="638"/>
      <c r="BO24" s="639" t="s">
        <v>134</v>
      </c>
      <c r="BP24" s="639"/>
      <c r="BQ24" s="639"/>
      <c r="BR24" s="639"/>
      <c r="BS24" s="640" t="s">
        <v>134</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45483979</v>
      </c>
      <c r="CS24" s="626"/>
      <c r="CT24" s="626"/>
      <c r="CU24" s="626"/>
      <c r="CV24" s="626"/>
      <c r="CW24" s="626"/>
      <c r="CX24" s="626"/>
      <c r="CY24" s="627"/>
      <c r="CZ24" s="630">
        <v>40.5</v>
      </c>
      <c r="DA24" s="631"/>
      <c r="DB24" s="631"/>
      <c r="DC24" s="647"/>
      <c r="DD24" s="671">
        <v>26801951</v>
      </c>
      <c r="DE24" s="626"/>
      <c r="DF24" s="626"/>
      <c r="DG24" s="626"/>
      <c r="DH24" s="626"/>
      <c r="DI24" s="626"/>
      <c r="DJ24" s="626"/>
      <c r="DK24" s="627"/>
      <c r="DL24" s="671">
        <v>25807429</v>
      </c>
      <c r="DM24" s="626"/>
      <c r="DN24" s="626"/>
      <c r="DO24" s="626"/>
      <c r="DP24" s="626"/>
      <c r="DQ24" s="626"/>
      <c r="DR24" s="626"/>
      <c r="DS24" s="626"/>
      <c r="DT24" s="626"/>
      <c r="DU24" s="626"/>
      <c r="DV24" s="627"/>
      <c r="DW24" s="630">
        <v>48.8</v>
      </c>
      <c r="DX24" s="631"/>
      <c r="DY24" s="631"/>
      <c r="DZ24" s="631"/>
      <c r="EA24" s="631"/>
      <c r="EB24" s="631"/>
      <c r="EC24" s="632"/>
    </row>
    <row r="25" spans="2:133" ht="11.25" customHeight="1" x14ac:dyDescent="0.2">
      <c r="B25" s="633" t="s">
        <v>296</v>
      </c>
      <c r="C25" s="634"/>
      <c r="D25" s="634"/>
      <c r="E25" s="634"/>
      <c r="F25" s="634"/>
      <c r="G25" s="634"/>
      <c r="H25" s="634"/>
      <c r="I25" s="634"/>
      <c r="J25" s="634"/>
      <c r="K25" s="634"/>
      <c r="L25" s="634"/>
      <c r="M25" s="634"/>
      <c r="N25" s="634"/>
      <c r="O25" s="634"/>
      <c r="P25" s="634"/>
      <c r="Q25" s="635"/>
      <c r="R25" s="636">
        <v>54315290</v>
      </c>
      <c r="S25" s="637"/>
      <c r="T25" s="637"/>
      <c r="U25" s="637"/>
      <c r="V25" s="637"/>
      <c r="W25" s="637"/>
      <c r="X25" s="637"/>
      <c r="Y25" s="638"/>
      <c r="Z25" s="639">
        <v>47.1</v>
      </c>
      <c r="AA25" s="639"/>
      <c r="AB25" s="639"/>
      <c r="AC25" s="639"/>
      <c r="AD25" s="640">
        <v>51284662</v>
      </c>
      <c r="AE25" s="640"/>
      <c r="AF25" s="640"/>
      <c r="AG25" s="640"/>
      <c r="AH25" s="640"/>
      <c r="AI25" s="640"/>
      <c r="AJ25" s="640"/>
      <c r="AK25" s="640"/>
      <c r="AL25" s="641">
        <v>99.9</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134</v>
      </c>
      <c r="BH25" s="637"/>
      <c r="BI25" s="637"/>
      <c r="BJ25" s="637"/>
      <c r="BK25" s="637"/>
      <c r="BL25" s="637"/>
      <c r="BM25" s="637"/>
      <c r="BN25" s="638"/>
      <c r="BO25" s="639" t="s">
        <v>134</v>
      </c>
      <c r="BP25" s="639"/>
      <c r="BQ25" s="639"/>
      <c r="BR25" s="639"/>
      <c r="BS25" s="640" t="s">
        <v>134</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12899386</v>
      </c>
      <c r="CS25" s="668"/>
      <c r="CT25" s="668"/>
      <c r="CU25" s="668"/>
      <c r="CV25" s="668"/>
      <c r="CW25" s="668"/>
      <c r="CX25" s="668"/>
      <c r="CY25" s="669"/>
      <c r="CZ25" s="641">
        <v>11.5</v>
      </c>
      <c r="DA25" s="666"/>
      <c r="DB25" s="666"/>
      <c r="DC25" s="670"/>
      <c r="DD25" s="645">
        <v>11563989</v>
      </c>
      <c r="DE25" s="668"/>
      <c r="DF25" s="668"/>
      <c r="DG25" s="668"/>
      <c r="DH25" s="668"/>
      <c r="DI25" s="668"/>
      <c r="DJ25" s="668"/>
      <c r="DK25" s="669"/>
      <c r="DL25" s="645">
        <v>11052946</v>
      </c>
      <c r="DM25" s="668"/>
      <c r="DN25" s="668"/>
      <c r="DO25" s="668"/>
      <c r="DP25" s="668"/>
      <c r="DQ25" s="668"/>
      <c r="DR25" s="668"/>
      <c r="DS25" s="668"/>
      <c r="DT25" s="668"/>
      <c r="DU25" s="668"/>
      <c r="DV25" s="669"/>
      <c r="DW25" s="641">
        <v>20.9</v>
      </c>
      <c r="DX25" s="666"/>
      <c r="DY25" s="666"/>
      <c r="DZ25" s="666"/>
      <c r="EA25" s="666"/>
      <c r="EB25" s="666"/>
      <c r="EC25" s="667"/>
    </row>
    <row r="26" spans="2:133" ht="11.25" customHeight="1" x14ac:dyDescent="0.2">
      <c r="B26" s="633" t="s">
        <v>299</v>
      </c>
      <c r="C26" s="634"/>
      <c r="D26" s="634"/>
      <c r="E26" s="634"/>
      <c r="F26" s="634"/>
      <c r="G26" s="634"/>
      <c r="H26" s="634"/>
      <c r="I26" s="634"/>
      <c r="J26" s="634"/>
      <c r="K26" s="634"/>
      <c r="L26" s="634"/>
      <c r="M26" s="634"/>
      <c r="N26" s="634"/>
      <c r="O26" s="634"/>
      <c r="P26" s="634"/>
      <c r="Q26" s="635"/>
      <c r="R26" s="636">
        <v>19695</v>
      </c>
      <c r="S26" s="637"/>
      <c r="T26" s="637"/>
      <c r="U26" s="637"/>
      <c r="V26" s="637"/>
      <c r="W26" s="637"/>
      <c r="X26" s="637"/>
      <c r="Y26" s="638"/>
      <c r="Z26" s="639">
        <v>0</v>
      </c>
      <c r="AA26" s="639"/>
      <c r="AB26" s="639"/>
      <c r="AC26" s="639"/>
      <c r="AD26" s="640">
        <v>19695</v>
      </c>
      <c r="AE26" s="640"/>
      <c r="AF26" s="640"/>
      <c r="AG26" s="640"/>
      <c r="AH26" s="640"/>
      <c r="AI26" s="640"/>
      <c r="AJ26" s="640"/>
      <c r="AK26" s="640"/>
      <c r="AL26" s="641">
        <v>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134</v>
      </c>
      <c r="BH26" s="637"/>
      <c r="BI26" s="637"/>
      <c r="BJ26" s="637"/>
      <c r="BK26" s="637"/>
      <c r="BL26" s="637"/>
      <c r="BM26" s="637"/>
      <c r="BN26" s="638"/>
      <c r="BO26" s="639" t="s">
        <v>134</v>
      </c>
      <c r="BP26" s="639"/>
      <c r="BQ26" s="639"/>
      <c r="BR26" s="639"/>
      <c r="BS26" s="640" t="s">
        <v>134</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7712982</v>
      </c>
      <c r="CS26" s="637"/>
      <c r="CT26" s="637"/>
      <c r="CU26" s="637"/>
      <c r="CV26" s="637"/>
      <c r="CW26" s="637"/>
      <c r="CX26" s="637"/>
      <c r="CY26" s="638"/>
      <c r="CZ26" s="641">
        <v>6.9</v>
      </c>
      <c r="DA26" s="666"/>
      <c r="DB26" s="666"/>
      <c r="DC26" s="670"/>
      <c r="DD26" s="645">
        <v>6935370</v>
      </c>
      <c r="DE26" s="637"/>
      <c r="DF26" s="637"/>
      <c r="DG26" s="637"/>
      <c r="DH26" s="637"/>
      <c r="DI26" s="637"/>
      <c r="DJ26" s="637"/>
      <c r="DK26" s="638"/>
      <c r="DL26" s="645" t="s">
        <v>134</v>
      </c>
      <c r="DM26" s="637"/>
      <c r="DN26" s="637"/>
      <c r="DO26" s="637"/>
      <c r="DP26" s="637"/>
      <c r="DQ26" s="637"/>
      <c r="DR26" s="637"/>
      <c r="DS26" s="637"/>
      <c r="DT26" s="637"/>
      <c r="DU26" s="637"/>
      <c r="DV26" s="638"/>
      <c r="DW26" s="641" t="s">
        <v>134</v>
      </c>
      <c r="DX26" s="666"/>
      <c r="DY26" s="666"/>
      <c r="DZ26" s="666"/>
      <c r="EA26" s="666"/>
      <c r="EB26" s="666"/>
      <c r="EC26" s="667"/>
    </row>
    <row r="27" spans="2:133" ht="11.25" customHeight="1" x14ac:dyDescent="0.2">
      <c r="B27" s="633" t="s">
        <v>302</v>
      </c>
      <c r="C27" s="634"/>
      <c r="D27" s="634"/>
      <c r="E27" s="634"/>
      <c r="F27" s="634"/>
      <c r="G27" s="634"/>
      <c r="H27" s="634"/>
      <c r="I27" s="634"/>
      <c r="J27" s="634"/>
      <c r="K27" s="634"/>
      <c r="L27" s="634"/>
      <c r="M27" s="634"/>
      <c r="N27" s="634"/>
      <c r="O27" s="634"/>
      <c r="P27" s="634"/>
      <c r="Q27" s="635"/>
      <c r="R27" s="636">
        <v>664195</v>
      </c>
      <c r="S27" s="637"/>
      <c r="T27" s="637"/>
      <c r="U27" s="637"/>
      <c r="V27" s="637"/>
      <c r="W27" s="637"/>
      <c r="X27" s="637"/>
      <c r="Y27" s="638"/>
      <c r="Z27" s="639">
        <v>0.6</v>
      </c>
      <c r="AA27" s="639"/>
      <c r="AB27" s="639"/>
      <c r="AC27" s="639"/>
      <c r="AD27" s="640" t="s">
        <v>134</v>
      </c>
      <c r="AE27" s="640"/>
      <c r="AF27" s="640"/>
      <c r="AG27" s="640"/>
      <c r="AH27" s="640"/>
      <c r="AI27" s="640"/>
      <c r="AJ27" s="640"/>
      <c r="AK27" s="640"/>
      <c r="AL27" s="641" t="s">
        <v>134</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24069355</v>
      </c>
      <c r="BH27" s="637"/>
      <c r="BI27" s="637"/>
      <c r="BJ27" s="637"/>
      <c r="BK27" s="637"/>
      <c r="BL27" s="637"/>
      <c r="BM27" s="637"/>
      <c r="BN27" s="638"/>
      <c r="BO27" s="639">
        <v>100</v>
      </c>
      <c r="BP27" s="639"/>
      <c r="BQ27" s="639"/>
      <c r="BR27" s="639"/>
      <c r="BS27" s="640">
        <v>1168061</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22845139</v>
      </c>
      <c r="CS27" s="668"/>
      <c r="CT27" s="668"/>
      <c r="CU27" s="668"/>
      <c r="CV27" s="668"/>
      <c r="CW27" s="668"/>
      <c r="CX27" s="668"/>
      <c r="CY27" s="669"/>
      <c r="CZ27" s="641">
        <v>20.3</v>
      </c>
      <c r="DA27" s="666"/>
      <c r="DB27" s="666"/>
      <c r="DC27" s="670"/>
      <c r="DD27" s="645">
        <v>6101622</v>
      </c>
      <c r="DE27" s="668"/>
      <c r="DF27" s="668"/>
      <c r="DG27" s="668"/>
      <c r="DH27" s="668"/>
      <c r="DI27" s="668"/>
      <c r="DJ27" s="668"/>
      <c r="DK27" s="669"/>
      <c r="DL27" s="645">
        <v>5618143</v>
      </c>
      <c r="DM27" s="668"/>
      <c r="DN27" s="668"/>
      <c r="DO27" s="668"/>
      <c r="DP27" s="668"/>
      <c r="DQ27" s="668"/>
      <c r="DR27" s="668"/>
      <c r="DS27" s="668"/>
      <c r="DT27" s="668"/>
      <c r="DU27" s="668"/>
      <c r="DV27" s="669"/>
      <c r="DW27" s="641">
        <v>10.6</v>
      </c>
      <c r="DX27" s="666"/>
      <c r="DY27" s="666"/>
      <c r="DZ27" s="666"/>
      <c r="EA27" s="666"/>
      <c r="EB27" s="666"/>
      <c r="EC27" s="667"/>
    </row>
    <row r="28" spans="2:133" ht="11.25" customHeight="1" x14ac:dyDescent="0.2">
      <c r="B28" s="633" t="s">
        <v>305</v>
      </c>
      <c r="C28" s="634"/>
      <c r="D28" s="634"/>
      <c r="E28" s="634"/>
      <c r="F28" s="634"/>
      <c r="G28" s="634"/>
      <c r="H28" s="634"/>
      <c r="I28" s="634"/>
      <c r="J28" s="634"/>
      <c r="K28" s="634"/>
      <c r="L28" s="634"/>
      <c r="M28" s="634"/>
      <c r="N28" s="634"/>
      <c r="O28" s="634"/>
      <c r="P28" s="634"/>
      <c r="Q28" s="635"/>
      <c r="R28" s="636">
        <v>708695</v>
      </c>
      <c r="S28" s="637"/>
      <c r="T28" s="637"/>
      <c r="U28" s="637"/>
      <c r="V28" s="637"/>
      <c r="W28" s="637"/>
      <c r="X28" s="637"/>
      <c r="Y28" s="638"/>
      <c r="Z28" s="639">
        <v>0.6</v>
      </c>
      <c r="AA28" s="639"/>
      <c r="AB28" s="639"/>
      <c r="AC28" s="639"/>
      <c r="AD28" s="640">
        <v>31606</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9739454</v>
      </c>
      <c r="CS28" s="637"/>
      <c r="CT28" s="637"/>
      <c r="CU28" s="637"/>
      <c r="CV28" s="637"/>
      <c r="CW28" s="637"/>
      <c r="CX28" s="637"/>
      <c r="CY28" s="638"/>
      <c r="CZ28" s="641">
        <v>8.6999999999999993</v>
      </c>
      <c r="DA28" s="666"/>
      <c r="DB28" s="666"/>
      <c r="DC28" s="670"/>
      <c r="DD28" s="645">
        <v>9136340</v>
      </c>
      <c r="DE28" s="637"/>
      <c r="DF28" s="637"/>
      <c r="DG28" s="637"/>
      <c r="DH28" s="637"/>
      <c r="DI28" s="637"/>
      <c r="DJ28" s="637"/>
      <c r="DK28" s="638"/>
      <c r="DL28" s="645">
        <v>9136340</v>
      </c>
      <c r="DM28" s="637"/>
      <c r="DN28" s="637"/>
      <c r="DO28" s="637"/>
      <c r="DP28" s="637"/>
      <c r="DQ28" s="637"/>
      <c r="DR28" s="637"/>
      <c r="DS28" s="637"/>
      <c r="DT28" s="637"/>
      <c r="DU28" s="637"/>
      <c r="DV28" s="638"/>
      <c r="DW28" s="641">
        <v>17.3</v>
      </c>
      <c r="DX28" s="666"/>
      <c r="DY28" s="666"/>
      <c r="DZ28" s="666"/>
      <c r="EA28" s="666"/>
      <c r="EB28" s="666"/>
      <c r="EC28" s="667"/>
    </row>
    <row r="29" spans="2:133" ht="11.25" customHeight="1" x14ac:dyDescent="0.2">
      <c r="B29" s="633" t="s">
        <v>307</v>
      </c>
      <c r="C29" s="634"/>
      <c r="D29" s="634"/>
      <c r="E29" s="634"/>
      <c r="F29" s="634"/>
      <c r="G29" s="634"/>
      <c r="H29" s="634"/>
      <c r="I29" s="634"/>
      <c r="J29" s="634"/>
      <c r="K29" s="634"/>
      <c r="L29" s="634"/>
      <c r="M29" s="634"/>
      <c r="N29" s="634"/>
      <c r="O29" s="634"/>
      <c r="P29" s="634"/>
      <c r="Q29" s="635"/>
      <c r="R29" s="636">
        <v>485688</v>
      </c>
      <c r="S29" s="637"/>
      <c r="T29" s="637"/>
      <c r="U29" s="637"/>
      <c r="V29" s="637"/>
      <c r="W29" s="637"/>
      <c r="X29" s="637"/>
      <c r="Y29" s="638"/>
      <c r="Z29" s="639">
        <v>0.4</v>
      </c>
      <c r="AA29" s="639"/>
      <c r="AB29" s="639"/>
      <c r="AC29" s="639"/>
      <c r="AD29" s="640" t="s">
        <v>134</v>
      </c>
      <c r="AE29" s="640"/>
      <c r="AF29" s="640"/>
      <c r="AG29" s="640"/>
      <c r="AH29" s="640"/>
      <c r="AI29" s="640"/>
      <c r="AJ29" s="640"/>
      <c r="AK29" s="640"/>
      <c r="AL29" s="641" t="s">
        <v>134</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74</v>
      </c>
      <c r="CG29" s="634"/>
      <c r="CH29" s="634"/>
      <c r="CI29" s="634"/>
      <c r="CJ29" s="634"/>
      <c r="CK29" s="634"/>
      <c r="CL29" s="634"/>
      <c r="CM29" s="634"/>
      <c r="CN29" s="634"/>
      <c r="CO29" s="634"/>
      <c r="CP29" s="634"/>
      <c r="CQ29" s="635"/>
      <c r="CR29" s="636">
        <v>9731607</v>
      </c>
      <c r="CS29" s="668"/>
      <c r="CT29" s="668"/>
      <c r="CU29" s="668"/>
      <c r="CV29" s="668"/>
      <c r="CW29" s="668"/>
      <c r="CX29" s="668"/>
      <c r="CY29" s="669"/>
      <c r="CZ29" s="641">
        <v>8.6999999999999993</v>
      </c>
      <c r="DA29" s="666"/>
      <c r="DB29" s="666"/>
      <c r="DC29" s="670"/>
      <c r="DD29" s="645">
        <v>9128493</v>
      </c>
      <c r="DE29" s="668"/>
      <c r="DF29" s="668"/>
      <c r="DG29" s="668"/>
      <c r="DH29" s="668"/>
      <c r="DI29" s="668"/>
      <c r="DJ29" s="668"/>
      <c r="DK29" s="669"/>
      <c r="DL29" s="645">
        <v>9128493</v>
      </c>
      <c r="DM29" s="668"/>
      <c r="DN29" s="668"/>
      <c r="DO29" s="668"/>
      <c r="DP29" s="668"/>
      <c r="DQ29" s="668"/>
      <c r="DR29" s="668"/>
      <c r="DS29" s="668"/>
      <c r="DT29" s="668"/>
      <c r="DU29" s="668"/>
      <c r="DV29" s="669"/>
      <c r="DW29" s="641">
        <v>17.3</v>
      </c>
      <c r="DX29" s="666"/>
      <c r="DY29" s="666"/>
      <c r="DZ29" s="666"/>
      <c r="EA29" s="666"/>
      <c r="EB29" s="666"/>
      <c r="EC29" s="667"/>
    </row>
    <row r="30" spans="2:133" ht="11.25" customHeight="1" x14ac:dyDescent="0.2">
      <c r="B30" s="633" t="s">
        <v>309</v>
      </c>
      <c r="C30" s="634"/>
      <c r="D30" s="634"/>
      <c r="E30" s="634"/>
      <c r="F30" s="634"/>
      <c r="G30" s="634"/>
      <c r="H30" s="634"/>
      <c r="I30" s="634"/>
      <c r="J30" s="634"/>
      <c r="K30" s="634"/>
      <c r="L30" s="634"/>
      <c r="M30" s="634"/>
      <c r="N30" s="634"/>
      <c r="O30" s="634"/>
      <c r="P30" s="634"/>
      <c r="Q30" s="635"/>
      <c r="R30" s="636">
        <v>20858128</v>
      </c>
      <c r="S30" s="637"/>
      <c r="T30" s="637"/>
      <c r="U30" s="637"/>
      <c r="V30" s="637"/>
      <c r="W30" s="637"/>
      <c r="X30" s="637"/>
      <c r="Y30" s="638"/>
      <c r="Z30" s="639">
        <v>18.100000000000001</v>
      </c>
      <c r="AA30" s="639"/>
      <c r="AB30" s="639"/>
      <c r="AC30" s="639"/>
      <c r="AD30" s="640" t="s">
        <v>134</v>
      </c>
      <c r="AE30" s="640"/>
      <c r="AF30" s="640"/>
      <c r="AG30" s="640"/>
      <c r="AH30" s="640"/>
      <c r="AI30" s="640"/>
      <c r="AJ30" s="640"/>
      <c r="AK30" s="640"/>
      <c r="AL30" s="641" t="s">
        <v>134</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9230779</v>
      </c>
      <c r="CS30" s="637"/>
      <c r="CT30" s="637"/>
      <c r="CU30" s="637"/>
      <c r="CV30" s="637"/>
      <c r="CW30" s="637"/>
      <c r="CX30" s="637"/>
      <c r="CY30" s="638"/>
      <c r="CZ30" s="641">
        <v>8.1999999999999993</v>
      </c>
      <c r="DA30" s="666"/>
      <c r="DB30" s="666"/>
      <c r="DC30" s="670"/>
      <c r="DD30" s="645">
        <v>8838645</v>
      </c>
      <c r="DE30" s="637"/>
      <c r="DF30" s="637"/>
      <c r="DG30" s="637"/>
      <c r="DH30" s="637"/>
      <c r="DI30" s="637"/>
      <c r="DJ30" s="637"/>
      <c r="DK30" s="638"/>
      <c r="DL30" s="645">
        <v>8838645</v>
      </c>
      <c r="DM30" s="637"/>
      <c r="DN30" s="637"/>
      <c r="DO30" s="637"/>
      <c r="DP30" s="637"/>
      <c r="DQ30" s="637"/>
      <c r="DR30" s="637"/>
      <c r="DS30" s="637"/>
      <c r="DT30" s="637"/>
      <c r="DU30" s="637"/>
      <c r="DV30" s="638"/>
      <c r="DW30" s="641">
        <v>16.7</v>
      </c>
      <c r="DX30" s="666"/>
      <c r="DY30" s="666"/>
      <c r="DZ30" s="666"/>
      <c r="EA30" s="666"/>
      <c r="EB30" s="666"/>
      <c r="EC30" s="667"/>
    </row>
    <row r="31" spans="2:133" ht="11.25" customHeight="1" x14ac:dyDescent="0.2">
      <c r="B31" s="649" t="s">
        <v>313</v>
      </c>
      <c r="C31" s="650"/>
      <c r="D31" s="650"/>
      <c r="E31" s="650"/>
      <c r="F31" s="650"/>
      <c r="G31" s="650"/>
      <c r="H31" s="650"/>
      <c r="I31" s="650"/>
      <c r="J31" s="650"/>
      <c r="K31" s="650"/>
      <c r="L31" s="650"/>
      <c r="M31" s="650"/>
      <c r="N31" s="650"/>
      <c r="O31" s="650"/>
      <c r="P31" s="650"/>
      <c r="Q31" s="651"/>
      <c r="R31" s="636" t="s">
        <v>134</v>
      </c>
      <c r="S31" s="637"/>
      <c r="T31" s="637"/>
      <c r="U31" s="637"/>
      <c r="V31" s="637"/>
      <c r="W31" s="637"/>
      <c r="X31" s="637"/>
      <c r="Y31" s="638"/>
      <c r="Z31" s="639" t="s">
        <v>134</v>
      </c>
      <c r="AA31" s="639"/>
      <c r="AB31" s="639"/>
      <c r="AC31" s="639"/>
      <c r="AD31" s="640" t="s">
        <v>134</v>
      </c>
      <c r="AE31" s="640"/>
      <c r="AF31" s="640"/>
      <c r="AG31" s="640"/>
      <c r="AH31" s="640"/>
      <c r="AI31" s="640"/>
      <c r="AJ31" s="640"/>
      <c r="AK31" s="640"/>
      <c r="AL31" s="641" t="s">
        <v>134</v>
      </c>
      <c r="AM31" s="642"/>
      <c r="AN31" s="642"/>
      <c r="AO31" s="643"/>
      <c r="AP31" s="682" t="s">
        <v>314</v>
      </c>
      <c r="AQ31" s="683"/>
      <c r="AR31" s="683"/>
      <c r="AS31" s="683"/>
      <c r="AT31" s="688" t="s">
        <v>315</v>
      </c>
      <c r="AU31" s="212"/>
      <c r="AV31" s="212"/>
      <c r="AW31" s="212"/>
      <c r="AX31" s="622" t="s">
        <v>193</v>
      </c>
      <c r="AY31" s="623"/>
      <c r="AZ31" s="623"/>
      <c r="BA31" s="623"/>
      <c r="BB31" s="623"/>
      <c r="BC31" s="623"/>
      <c r="BD31" s="623"/>
      <c r="BE31" s="623"/>
      <c r="BF31" s="624"/>
      <c r="BG31" s="692">
        <v>99.2</v>
      </c>
      <c r="BH31" s="680"/>
      <c r="BI31" s="680"/>
      <c r="BJ31" s="680"/>
      <c r="BK31" s="680"/>
      <c r="BL31" s="680"/>
      <c r="BM31" s="631">
        <v>97.7</v>
      </c>
      <c r="BN31" s="680"/>
      <c r="BO31" s="680"/>
      <c r="BP31" s="680"/>
      <c r="BQ31" s="681"/>
      <c r="BR31" s="692">
        <v>99.4</v>
      </c>
      <c r="BS31" s="680"/>
      <c r="BT31" s="680"/>
      <c r="BU31" s="680"/>
      <c r="BV31" s="680"/>
      <c r="BW31" s="680"/>
      <c r="BX31" s="631">
        <v>97.7</v>
      </c>
      <c r="BY31" s="680"/>
      <c r="BZ31" s="680"/>
      <c r="CA31" s="680"/>
      <c r="CB31" s="681"/>
      <c r="CD31" s="674"/>
      <c r="CE31" s="675"/>
      <c r="CF31" s="633" t="s">
        <v>316</v>
      </c>
      <c r="CG31" s="634"/>
      <c r="CH31" s="634"/>
      <c r="CI31" s="634"/>
      <c r="CJ31" s="634"/>
      <c r="CK31" s="634"/>
      <c r="CL31" s="634"/>
      <c r="CM31" s="634"/>
      <c r="CN31" s="634"/>
      <c r="CO31" s="634"/>
      <c r="CP31" s="634"/>
      <c r="CQ31" s="635"/>
      <c r="CR31" s="636">
        <v>500828</v>
      </c>
      <c r="CS31" s="668"/>
      <c r="CT31" s="668"/>
      <c r="CU31" s="668"/>
      <c r="CV31" s="668"/>
      <c r="CW31" s="668"/>
      <c r="CX31" s="668"/>
      <c r="CY31" s="669"/>
      <c r="CZ31" s="641">
        <v>0.4</v>
      </c>
      <c r="DA31" s="666"/>
      <c r="DB31" s="666"/>
      <c r="DC31" s="670"/>
      <c r="DD31" s="645">
        <v>289848</v>
      </c>
      <c r="DE31" s="668"/>
      <c r="DF31" s="668"/>
      <c r="DG31" s="668"/>
      <c r="DH31" s="668"/>
      <c r="DI31" s="668"/>
      <c r="DJ31" s="668"/>
      <c r="DK31" s="669"/>
      <c r="DL31" s="645">
        <v>289848</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2">
      <c r="B32" s="633" t="s">
        <v>317</v>
      </c>
      <c r="C32" s="634"/>
      <c r="D32" s="634"/>
      <c r="E32" s="634"/>
      <c r="F32" s="634"/>
      <c r="G32" s="634"/>
      <c r="H32" s="634"/>
      <c r="I32" s="634"/>
      <c r="J32" s="634"/>
      <c r="K32" s="634"/>
      <c r="L32" s="634"/>
      <c r="M32" s="634"/>
      <c r="N32" s="634"/>
      <c r="O32" s="634"/>
      <c r="P32" s="634"/>
      <c r="Q32" s="635"/>
      <c r="R32" s="636">
        <v>7194164</v>
      </c>
      <c r="S32" s="637"/>
      <c r="T32" s="637"/>
      <c r="U32" s="637"/>
      <c r="V32" s="637"/>
      <c r="W32" s="637"/>
      <c r="X32" s="637"/>
      <c r="Y32" s="638"/>
      <c r="Z32" s="639">
        <v>6.2</v>
      </c>
      <c r="AA32" s="639"/>
      <c r="AB32" s="639"/>
      <c r="AC32" s="639"/>
      <c r="AD32" s="640" t="s">
        <v>134</v>
      </c>
      <c r="AE32" s="640"/>
      <c r="AF32" s="640"/>
      <c r="AG32" s="640"/>
      <c r="AH32" s="640"/>
      <c r="AI32" s="640"/>
      <c r="AJ32" s="640"/>
      <c r="AK32" s="640"/>
      <c r="AL32" s="641" t="s">
        <v>134</v>
      </c>
      <c r="AM32" s="642"/>
      <c r="AN32" s="642"/>
      <c r="AO32" s="643"/>
      <c r="AP32" s="684"/>
      <c r="AQ32" s="685"/>
      <c r="AR32" s="685"/>
      <c r="AS32" s="685"/>
      <c r="AT32" s="689"/>
      <c r="AU32" s="208" t="s">
        <v>318</v>
      </c>
      <c r="AX32" s="633" t="s">
        <v>319</v>
      </c>
      <c r="AY32" s="634"/>
      <c r="AZ32" s="634"/>
      <c r="BA32" s="634"/>
      <c r="BB32" s="634"/>
      <c r="BC32" s="634"/>
      <c r="BD32" s="634"/>
      <c r="BE32" s="634"/>
      <c r="BF32" s="635"/>
      <c r="BG32" s="693">
        <v>99.1</v>
      </c>
      <c r="BH32" s="668"/>
      <c r="BI32" s="668"/>
      <c r="BJ32" s="668"/>
      <c r="BK32" s="668"/>
      <c r="BL32" s="668"/>
      <c r="BM32" s="642">
        <v>97.2</v>
      </c>
      <c r="BN32" s="668"/>
      <c r="BO32" s="668"/>
      <c r="BP32" s="668"/>
      <c r="BQ32" s="691"/>
      <c r="BR32" s="693">
        <v>99.4</v>
      </c>
      <c r="BS32" s="668"/>
      <c r="BT32" s="668"/>
      <c r="BU32" s="668"/>
      <c r="BV32" s="668"/>
      <c r="BW32" s="668"/>
      <c r="BX32" s="642">
        <v>97.4</v>
      </c>
      <c r="BY32" s="668"/>
      <c r="BZ32" s="668"/>
      <c r="CA32" s="668"/>
      <c r="CB32" s="691"/>
      <c r="CD32" s="676"/>
      <c r="CE32" s="677"/>
      <c r="CF32" s="633" t="s">
        <v>320</v>
      </c>
      <c r="CG32" s="634"/>
      <c r="CH32" s="634"/>
      <c r="CI32" s="634"/>
      <c r="CJ32" s="634"/>
      <c r="CK32" s="634"/>
      <c r="CL32" s="634"/>
      <c r="CM32" s="634"/>
      <c r="CN32" s="634"/>
      <c r="CO32" s="634"/>
      <c r="CP32" s="634"/>
      <c r="CQ32" s="635"/>
      <c r="CR32" s="636">
        <v>7847</v>
      </c>
      <c r="CS32" s="637"/>
      <c r="CT32" s="637"/>
      <c r="CU32" s="637"/>
      <c r="CV32" s="637"/>
      <c r="CW32" s="637"/>
      <c r="CX32" s="637"/>
      <c r="CY32" s="638"/>
      <c r="CZ32" s="641">
        <v>0</v>
      </c>
      <c r="DA32" s="666"/>
      <c r="DB32" s="666"/>
      <c r="DC32" s="670"/>
      <c r="DD32" s="645">
        <v>7847</v>
      </c>
      <c r="DE32" s="637"/>
      <c r="DF32" s="637"/>
      <c r="DG32" s="637"/>
      <c r="DH32" s="637"/>
      <c r="DI32" s="637"/>
      <c r="DJ32" s="637"/>
      <c r="DK32" s="638"/>
      <c r="DL32" s="645">
        <v>7847</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321</v>
      </c>
      <c r="C33" s="634"/>
      <c r="D33" s="634"/>
      <c r="E33" s="634"/>
      <c r="F33" s="634"/>
      <c r="G33" s="634"/>
      <c r="H33" s="634"/>
      <c r="I33" s="634"/>
      <c r="J33" s="634"/>
      <c r="K33" s="634"/>
      <c r="L33" s="634"/>
      <c r="M33" s="634"/>
      <c r="N33" s="634"/>
      <c r="O33" s="634"/>
      <c r="P33" s="634"/>
      <c r="Q33" s="635"/>
      <c r="R33" s="636">
        <v>304219</v>
      </c>
      <c r="S33" s="637"/>
      <c r="T33" s="637"/>
      <c r="U33" s="637"/>
      <c r="V33" s="637"/>
      <c r="W33" s="637"/>
      <c r="X33" s="637"/>
      <c r="Y33" s="638"/>
      <c r="Z33" s="639">
        <v>0.3</v>
      </c>
      <c r="AA33" s="639"/>
      <c r="AB33" s="639"/>
      <c r="AC33" s="639"/>
      <c r="AD33" s="640">
        <v>1555</v>
      </c>
      <c r="AE33" s="640"/>
      <c r="AF33" s="640"/>
      <c r="AG33" s="640"/>
      <c r="AH33" s="640"/>
      <c r="AI33" s="640"/>
      <c r="AJ33" s="640"/>
      <c r="AK33" s="640"/>
      <c r="AL33" s="641">
        <v>0</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99.2</v>
      </c>
      <c r="BH33" s="695"/>
      <c r="BI33" s="695"/>
      <c r="BJ33" s="695"/>
      <c r="BK33" s="695"/>
      <c r="BL33" s="695"/>
      <c r="BM33" s="696">
        <v>97.8</v>
      </c>
      <c r="BN33" s="695"/>
      <c r="BO33" s="695"/>
      <c r="BP33" s="695"/>
      <c r="BQ33" s="697"/>
      <c r="BR33" s="694">
        <v>99.3</v>
      </c>
      <c r="BS33" s="695"/>
      <c r="BT33" s="695"/>
      <c r="BU33" s="695"/>
      <c r="BV33" s="695"/>
      <c r="BW33" s="695"/>
      <c r="BX33" s="696">
        <v>97.7</v>
      </c>
      <c r="BY33" s="695"/>
      <c r="BZ33" s="695"/>
      <c r="CA33" s="695"/>
      <c r="CB33" s="697"/>
      <c r="CD33" s="633" t="s">
        <v>323</v>
      </c>
      <c r="CE33" s="634"/>
      <c r="CF33" s="634"/>
      <c r="CG33" s="634"/>
      <c r="CH33" s="634"/>
      <c r="CI33" s="634"/>
      <c r="CJ33" s="634"/>
      <c r="CK33" s="634"/>
      <c r="CL33" s="634"/>
      <c r="CM33" s="634"/>
      <c r="CN33" s="634"/>
      <c r="CO33" s="634"/>
      <c r="CP33" s="634"/>
      <c r="CQ33" s="635"/>
      <c r="CR33" s="636">
        <v>57808144</v>
      </c>
      <c r="CS33" s="668"/>
      <c r="CT33" s="668"/>
      <c r="CU33" s="668"/>
      <c r="CV33" s="668"/>
      <c r="CW33" s="668"/>
      <c r="CX33" s="668"/>
      <c r="CY33" s="669"/>
      <c r="CZ33" s="641">
        <v>51.4</v>
      </c>
      <c r="DA33" s="666"/>
      <c r="DB33" s="666"/>
      <c r="DC33" s="670"/>
      <c r="DD33" s="645">
        <v>32133416</v>
      </c>
      <c r="DE33" s="668"/>
      <c r="DF33" s="668"/>
      <c r="DG33" s="668"/>
      <c r="DH33" s="668"/>
      <c r="DI33" s="668"/>
      <c r="DJ33" s="668"/>
      <c r="DK33" s="669"/>
      <c r="DL33" s="645">
        <v>20805771</v>
      </c>
      <c r="DM33" s="668"/>
      <c r="DN33" s="668"/>
      <c r="DO33" s="668"/>
      <c r="DP33" s="668"/>
      <c r="DQ33" s="668"/>
      <c r="DR33" s="668"/>
      <c r="DS33" s="668"/>
      <c r="DT33" s="668"/>
      <c r="DU33" s="668"/>
      <c r="DV33" s="669"/>
      <c r="DW33" s="641">
        <v>39.4</v>
      </c>
      <c r="DX33" s="666"/>
      <c r="DY33" s="666"/>
      <c r="DZ33" s="666"/>
      <c r="EA33" s="666"/>
      <c r="EB33" s="666"/>
      <c r="EC33" s="667"/>
    </row>
    <row r="34" spans="2:133" ht="11.25" customHeight="1" x14ac:dyDescent="0.2">
      <c r="B34" s="633" t="s">
        <v>324</v>
      </c>
      <c r="C34" s="634"/>
      <c r="D34" s="634"/>
      <c r="E34" s="634"/>
      <c r="F34" s="634"/>
      <c r="G34" s="634"/>
      <c r="H34" s="634"/>
      <c r="I34" s="634"/>
      <c r="J34" s="634"/>
      <c r="K34" s="634"/>
      <c r="L34" s="634"/>
      <c r="M34" s="634"/>
      <c r="N34" s="634"/>
      <c r="O34" s="634"/>
      <c r="P34" s="634"/>
      <c r="Q34" s="635"/>
      <c r="R34" s="636">
        <v>936947</v>
      </c>
      <c r="S34" s="637"/>
      <c r="T34" s="637"/>
      <c r="U34" s="637"/>
      <c r="V34" s="637"/>
      <c r="W34" s="637"/>
      <c r="X34" s="637"/>
      <c r="Y34" s="638"/>
      <c r="Z34" s="639">
        <v>0.8</v>
      </c>
      <c r="AA34" s="639"/>
      <c r="AB34" s="639"/>
      <c r="AC34" s="639"/>
      <c r="AD34" s="640" t="s">
        <v>134</v>
      </c>
      <c r="AE34" s="640"/>
      <c r="AF34" s="640"/>
      <c r="AG34" s="640"/>
      <c r="AH34" s="640"/>
      <c r="AI34" s="640"/>
      <c r="AJ34" s="640"/>
      <c r="AK34" s="640"/>
      <c r="AL34" s="641" t="s">
        <v>134</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16237894</v>
      </c>
      <c r="CS34" s="637"/>
      <c r="CT34" s="637"/>
      <c r="CU34" s="637"/>
      <c r="CV34" s="637"/>
      <c r="CW34" s="637"/>
      <c r="CX34" s="637"/>
      <c r="CY34" s="638"/>
      <c r="CZ34" s="641">
        <v>14.5</v>
      </c>
      <c r="DA34" s="666"/>
      <c r="DB34" s="666"/>
      <c r="DC34" s="670"/>
      <c r="DD34" s="645">
        <v>10171284</v>
      </c>
      <c r="DE34" s="637"/>
      <c r="DF34" s="637"/>
      <c r="DG34" s="637"/>
      <c r="DH34" s="637"/>
      <c r="DI34" s="637"/>
      <c r="DJ34" s="637"/>
      <c r="DK34" s="638"/>
      <c r="DL34" s="645">
        <v>7561626</v>
      </c>
      <c r="DM34" s="637"/>
      <c r="DN34" s="637"/>
      <c r="DO34" s="637"/>
      <c r="DP34" s="637"/>
      <c r="DQ34" s="637"/>
      <c r="DR34" s="637"/>
      <c r="DS34" s="637"/>
      <c r="DT34" s="637"/>
      <c r="DU34" s="637"/>
      <c r="DV34" s="638"/>
      <c r="DW34" s="641">
        <v>14.3</v>
      </c>
      <c r="DX34" s="666"/>
      <c r="DY34" s="666"/>
      <c r="DZ34" s="666"/>
      <c r="EA34" s="666"/>
      <c r="EB34" s="666"/>
      <c r="EC34" s="667"/>
    </row>
    <row r="35" spans="2:133" ht="11.25" customHeight="1" x14ac:dyDescent="0.2">
      <c r="B35" s="633" t="s">
        <v>326</v>
      </c>
      <c r="C35" s="634"/>
      <c r="D35" s="634"/>
      <c r="E35" s="634"/>
      <c r="F35" s="634"/>
      <c r="G35" s="634"/>
      <c r="H35" s="634"/>
      <c r="I35" s="634"/>
      <c r="J35" s="634"/>
      <c r="K35" s="634"/>
      <c r="L35" s="634"/>
      <c r="M35" s="634"/>
      <c r="N35" s="634"/>
      <c r="O35" s="634"/>
      <c r="P35" s="634"/>
      <c r="Q35" s="635"/>
      <c r="R35" s="636">
        <v>1432610</v>
      </c>
      <c r="S35" s="637"/>
      <c r="T35" s="637"/>
      <c r="U35" s="637"/>
      <c r="V35" s="637"/>
      <c r="W35" s="637"/>
      <c r="X35" s="637"/>
      <c r="Y35" s="638"/>
      <c r="Z35" s="639">
        <v>1.2</v>
      </c>
      <c r="AA35" s="639"/>
      <c r="AB35" s="639"/>
      <c r="AC35" s="639"/>
      <c r="AD35" s="640" t="s">
        <v>134</v>
      </c>
      <c r="AE35" s="640"/>
      <c r="AF35" s="640"/>
      <c r="AG35" s="640"/>
      <c r="AH35" s="640"/>
      <c r="AI35" s="640"/>
      <c r="AJ35" s="640"/>
      <c r="AK35" s="640"/>
      <c r="AL35" s="641" t="s">
        <v>134</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1203269</v>
      </c>
      <c r="CS35" s="668"/>
      <c r="CT35" s="668"/>
      <c r="CU35" s="668"/>
      <c r="CV35" s="668"/>
      <c r="CW35" s="668"/>
      <c r="CX35" s="668"/>
      <c r="CY35" s="669"/>
      <c r="CZ35" s="641">
        <v>1.1000000000000001</v>
      </c>
      <c r="DA35" s="666"/>
      <c r="DB35" s="666"/>
      <c r="DC35" s="670"/>
      <c r="DD35" s="645">
        <v>933412</v>
      </c>
      <c r="DE35" s="668"/>
      <c r="DF35" s="668"/>
      <c r="DG35" s="668"/>
      <c r="DH35" s="668"/>
      <c r="DI35" s="668"/>
      <c r="DJ35" s="668"/>
      <c r="DK35" s="669"/>
      <c r="DL35" s="645">
        <v>749956</v>
      </c>
      <c r="DM35" s="668"/>
      <c r="DN35" s="668"/>
      <c r="DO35" s="668"/>
      <c r="DP35" s="668"/>
      <c r="DQ35" s="668"/>
      <c r="DR35" s="668"/>
      <c r="DS35" s="668"/>
      <c r="DT35" s="668"/>
      <c r="DU35" s="668"/>
      <c r="DV35" s="669"/>
      <c r="DW35" s="641">
        <v>1.4</v>
      </c>
      <c r="DX35" s="666"/>
      <c r="DY35" s="666"/>
      <c r="DZ35" s="666"/>
      <c r="EA35" s="666"/>
      <c r="EB35" s="666"/>
      <c r="EC35" s="667"/>
    </row>
    <row r="36" spans="2:133" ht="11.25" customHeight="1" x14ac:dyDescent="0.2">
      <c r="B36" s="633" t="s">
        <v>330</v>
      </c>
      <c r="C36" s="634"/>
      <c r="D36" s="634"/>
      <c r="E36" s="634"/>
      <c r="F36" s="634"/>
      <c r="G36" s="634"/>
      <c r="H36" s="634"/>
      <c r="I36" s="634"/>
      <c r="J36" s="634"/>
      <c r="K36" s="634"/>
      <c r="L36" s="634"/>
      <c r="M36" s="634"/>
      <c r="N36" s="634"/>
      <c r="O36" s="634"/>
      <c r="P36" s="634"/>
      <c r="Q36" s="635"/>
      <c r="R36" s="636">
        <v>3769887</v>
      </c>
      <c r="S36" s="637"/>
      <c r="T36" s="637"/>
      <c r="U36" s="637"/>
      <c r="V36" s="637"/>
      <c r="W36" s="637"/>
      <c r="X36" s="637"/>
      <c r="Y36" s="638"/>
      <c r="Z36" s="639">
        <v>3.3</v>
      </c>
      <c r="AA36" s="639"/>
      <c r="AB36" s="639"/>
      <c r="AC36" s="639"/>
      <c r="AD36" s="640" t="s">
        <v>134</v>
      </c>
      <c r="AE36" s="640"/>
      <c r="AF36" s="640"/>
      <c r="AG36" s="640"/>
      <c r="AH36" s="640"/>
      <c r="AI36" s="640"/>
      <c r="AJ36" s="640"/>
      <c r="AK36" s="640"/>
      <c r="AL36" s="641" t="s">
        <v>134</v>
      </c>
      <c r="AM36" s="642"/>
      <c r="AN36" s="642"/>
      <c r="AO36" s="643"/>
      <c r="AP36" s="216"/>
      <c r="AQ36" s="702" t="s">
        <v>331</v>
      </c>
      <c r="AR36" s="703"/>
      <c r="AS36" s="703"/>
      <c r="AT36" s="703"/>
      <c r="AU36" s="703"/>
      <c r="AV36" s="703"/>
      <c r="AW36" s="703"/>
      <c r="AX36" s="703"/>
      <c r="AY36" s="704"/>
      <c r="AZ36" s="625">
        <v>13693211</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69793</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16487289</v>
      </c>
      <c r="CS36" s="637"/>
      <c r="CT36" s="637"/>
      <c r="CU36" s="637"/>
      <c r="CV36" s="637"/>
      <c r="CW36" s="637"/>
      <c r="CX36" s="637"/>
      <c r="CY36" s="638"/>
      <c r="CZ36" s="641">
        <v>14.7</v>
      </c>
      <c r="DA36" s="666"/>
      <c r="DB36" s="666"/>
      <c r="DC36" s="670"/>
      <c r="DD36" s="645">
        <v>13750933</v>
      </c>
      <c r="DE36" s="637"/>
      <c r="DF36" s="637"/>
      <c r="DG36" s="637"/>
      <c r="DH36" s="637"/>
      <c r="DI36" s="637"/>
      <c r="DJ36" s="637"/>
      <c r="DK36" s="638"/>
      <c r="DL36" s="645">
        <v>7094225</v>
      </c>
      <c r="DM36" s="637"/>
      <c r="DN36" s="637"/>
      <c r="DO36" s="637"/>
      <c r="DP36" s="637"/>
      <c r="DQ36" s="637"/>
      <c r="DR36" s="637"/>
      <c r="DS36" s="637"/>
      <c r="DT36" s="637"/>
      <c r="DU36" s="637"/>
      <c r="DV36" s="638"/>
      <c r="DW36" s="641">
        <v>13.4</v>
      </c>
      <c r="DX36" s="666"/>
      <c r="DY36" s="666"/>
      <c r="DZ36" s="666"/>
      <c r="EA36" s="666"/>
      <c r="EB36" s="666"/>
      <c r="EC36" s="667"/>
    </row>
    <row r="37" spans="2:133" ht="11.25" customHeight="1" x14ac:dyDescent="0.2">
      <c r="B37" s="633" t="s">
        <v>334</v>
      </c>
      <c r="C37" s="634"/>
      <c r="D37" s="634"/>
      <c r="E37" s="634"/>
      <c r="F37" s="634"/>
      <c r="G37" s="634"/>
      <c r="H37" s="634"/>
      <c r="I37" s="634"/>
      <c r="J37" s="634"/>
      <c r="K37" s="634"/>
      <c r="L37" s="634"/>
      <c r="M37" s="634"/>
      <c r="N37" s="634"/>
      <c r="O37" s="634"/>
      <c r="P37" s="634"/>
      <c r="Q37" s="635"/>
      <c r="R37" s="636">
        <v>16264160</v>
      </c>
      <c r="S37" s="637"/>
      <c r="T37" s="637"/>
      <c r="U37" s="637"/>
      <c r="V37" s="637"/>
      <c r="W37" s="637"/>
      <c r="X37" s="637"/>
      <c r="Y37" s="638"/>
      <c r="Z37" s="639">
        <v>14.1</v>
      </c>
      <c r="AA37" s="639"/>
      <c r="AB37" s="639"/>
      <c r="AC37" s="639"/>
      <c r="AD37" s="640">
        <v>258</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4017697</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-241020</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4160290</v>
      </c>
      <c r="CS37" s="668"/>
      <c r="CT37" s="668"/>
      <c r="CU37" s="668"/>
      <c r="CV37" s="668"/>
      <c r="CW37" s="668"/>
      <c r="CX37" s="668"/>
      <c r="CY37" s="669"/>
      <c r="CZ37" s="641">
        <v>3.7</v>
      </c>
      <c r="DA37" s="666"/>
      <c r="DB37" s="666"/>
      <c r="DC37" s="670"/>
      <c r="DD37" s="645">
        <v>3050790</v>
      </c>
      <c r="DE37" s="668"/>
      <c r="DF37" s="668"/>
      <c r="DG37" s="668"/>
      <c r="DH37" s="668"/>
      <c r="DI37" s="668"/>
      <c r="DJ37" s="668"/>
      <c r="DK37" s="669"/>
      <c r="DL37" s="645">
        <v>2569481</v>
      </c>
      <c r="DM37" s="668"/>
      <c r="DN37" s="668"/>
      <c r="DO37" s="668"/>
      <c r="DP37" s="668"/>
      <c r="DQ37" s="668"/>
      <c r="DR37" s="668"/>
      <c r="DS37" s="668"/>
      <c r="DT37" s="668"/>
      <c r="DU37" s="668"/>
      <c r="DV37" s="669"/>
      <c r="DW37" s="641">
        <v>4.9000000000000004</v>
      </c>
      <c r="DX37" s="666"/>
      <c r="DY37" s="666"/>
      <c r="DZ37" s="666"/>
      <c r="EA37" s="666"/>
      <c r="EB37" s="666"/>
      <c r="EC37" s="667"/>
    </row>
    <row r="38" spans="2:133" ht="11.25" customHeight="1" x14ac:dyDescent="0.2">
      <c r="B38" s="633" t="s">
        <v>338</v>
      </c>
      <c r="C38" s="634"/>
      <c r="D38" s="634"/>
      <c r="E38" s="634"/>
      <c r="F38" s="634"/>
      <c r="G38" s="634"/>
      <c r="H38" s="634"/>
      <c r="I38" s="634"/>
      <c r="J38" s="634"/>
      <c r="K38" s="634"/>
      <c r="L38" s="634"/>
      <c r="M38" s="634"/>
      <c r="N38" s="634"/>
      <c r="O38" s="634"/>
      <c r="P38" s="634"/>
      <c r="Q38" s="635"/>
      <c r="R38" s="636">
        <v>8365720</v>
      </c>
      <c r="S38" s="637"/>
      <c r="T38" s="637"/>
      <c r="U38" s="637"/>
      <c r="V38" s="637"/>
      <c r="W38" s="637"/>
      <c r="X38" s="637"/>
      <c r="Y38" s="638"/>
      <c r="Z38" s="639">
        <v>7.3</v>
      </c>
      <c r="AA38" s="639"/>
      <c r="AB38" s="639"/>
      <c r="AC38" s="639"/>
      <c r="AD38" s="640" t="s">
        <v>134</v>
      </c>
      <c r="AE38" s="640"/>
      <c r="AF38" s="640"/>
      <c r="AG38" s="640"/>
      <c r="AH38" s="640"/>
      <c r="AI38" s="640"/>
      <c r="AJ38" s="640"/>
      <c r="AK38" s="640"/>
      <c r="AL38" s="641" t="s">
        <v>134</v>
      </c>
      <c r="AM38" s="642"/>
      <c r="AN38" s="642"/>
      <c r="AO38" s="643"/>
      <c r="AQ38" s="699" t="s">
        <v>339</v>
      </c>
      <c r="AR38" s="700"/>
      <c r="AS38" s="700"/>
      <c r="AT38" s="700"/>
      <c r="AU38" s="700"/>
      <c r="AV38" s="700"/>
      <c r="AW38" s="700"/>
      <c r="AX38" s="700"/>
      <c r="AY38" s="701"/>
      <c r="AZ38" s="636">
        <v>1379157</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22917</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7102869</v>
      </c>
      <c r="CS38" s="637"/>
      <c r="CT38" s="637"/>
      <c r="CU38" s="637"/>
      <c r="CV38" s="637"/>
      <c r="CW38" s="637"/>
      <c r="CX38" s="637"/>
      <c r="CY38" s="638"/>
      <c r="CZ38" s="641">
        <v>6.3</v>
      </c>
      <c r="DA38" s="666"/>
      <c r="DB38" s="666"/>
      <c r="DC38" s="670"/>
      <c r="DD38" s="645">
        <v>5792656</v>
      </c>
      <c r="DE38" s="637"/>
      <c r="DF38" s="637"/>
      <c r="DG38" s="637"/>
      <c r="DH38" s="637"/>
      <c r="DI38" s="637"/>
      <c r="DJ38" s="637"/>
      <c r="DK38" s="638"/>
      <c r="DL38" s="645">
        <v>5399964</v>
      </c>
      <c r="DM38" s="637"/>
      <c r="DN38" s="637"/>
      <c r="DO38" s="637"/>
      <c r="DP38" s="637"/>
      <c r="DQ38" s="637"/>
      <c r="DR38" s="637"/>
      <c r="DS38" s="637"/>
      <c r="DT38" s="637"/>
      <c r="DU38" s="637"/>
      <c r="DV38" s="638"/>
      <c r="DW38" s="641">
        <v>10.199999999999999</v>
      </c>
      <c r="DX38" s="666"/>
      <c r="DY38" s="666"/>
      <c r="DZ38" s="666"/>
      <c r="EA38" s="666"/>
      <c r="EB38" s="666"/>
      <c r="EC38" s="667"/>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134</v>
      </c>
      <c r="S39" s="637"/>
      <c r="T39" s="637"/>
      <c r="U39" s="637"/>
      <c r="V39" s="637"/>
      <c r="W39" s="637"/>
      <c r="X39" s="637"/>
      <c r="Y39" s="638"/>
      <c r="Z39" s="639" t="s">
        <v>134</v>
      </c>
      <c r="AA39" s="639"/>
      <c r="AB39" s="639"/>
      <c r="AC39" s="639"/>
      <c r="AD39" s="640" t="s">
        <v>134</v>
      </c>
      <c r="AE39" s="640"/>
      <c r="AF39" s="640"/>
      <c r="AG39" s="640"/>
      <c r="AH39" s="640"/>
      <c r="AI39" s="640"/>
      <c r="AJ39" s="640"/>
      <c r="AK39" s="640"/>
      <c r="AL39" s="641" t="s">
        <v>134</v>
      </c>
      <c r="AM39" s="642"/>
      <c r="AN39" s="642"/>
      <c r="AO39" s="643"/>
      <c r="AQ39" s="699" t="s">
        <v>343</v>
      </c>
      <c r="AR39" s="700"/>
      <c r="AS39" s="700"/>
      <c r="AT39" s="700"/>
      <c r="AU39" s="700"/>
      <c r="AV39" s="700"/>
      <c r="AW39" s="700"/>
      <c r="AX39" s="700"/>
      <c r="AY39" s="701"/>
      <c r="AZ39" s="636">
        <v>1193488</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34158</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1651031</v>
      </c>
      <c r="CS39" s="668"/>
      <c r="CT39" s="668"/>
      <c r="CU39" s="668"/>
      <c r="CV39" s="668"/>
      <c r="CW39" s="668"/>
      <c r="CX39" s="668"/>
      <c r="CY39" s="669"/>
      <c r="CZ39" s="641">
        <v>1.5</v>
      </c>
      <c r="DA39" s="666"/>
      <c r="DB39" s="666"/>
      <c r="DC39" s="670"/>
      <c r="DD39" s="645">
        <v>588331</v>
      </c>
      <c r="DE39" s="668"/>
      <c r="DF39" s="668"/>
      <c r="DG39" s="668"/>
      <c r="DH39" s="668"/>
      <c r="DI39" s="668"/>
      <c r="DJ39" s="668"/>
      <c r="DK39" s="669"/>
      <c r="DL39" s="645" t="s">
        <v>134</v>
      </c>
      <c r="DM39" s="668"/>
      <c r="DN39" s="668"/>
      <c r="DO39" s="668"/>
      <c r="DP39" s="668"/>
      <c r="DQ39" s="668"/>
      <c r="DR39" s="668"/>
      <c r="DS39" s="668"/>
      <c r="DT39" s="668"/>
      <c r="DU39" s="668"/>
      <c r="DV39" s="669"/>
      <c r="DW39" s="641" t="s">
        <v>134</v>
      </c>
      <c r="DX39" s="666"/>
      <c r="DY39" s="666"/>
      <c r="DZ39" s="666"/>
      <c r="EA39" s="666"/>
      <c r="EB39" s="666"/>
      <c r="EC39" s="667"/>
    </row>
    <row r="40" spans="2:133" ht="11.25" customHeight="1" x14ac:dyDescent="0.2">
      <c r="B40" s="633" t="s">
        <v>346</v>
      </c>
      <c r="C40" s="634"/>
      <c r="D40" s="634"/>
      <c r="E40" s="634"/>
      <c r="F40" s="634"/>
      <c r="G40" s="634"/>
      <c r="H40" s="634"/>
      <c r="I40" s="634"/>
      <c r="J40" s="634"/>
      <c r="K40" s="634"/>
      <c r="L40" s="634"/>
      <c r="M40" s="634"/>
      <c r="N40" s="634"/>
      <c r="O40" s="634"/>
      <c r="P40" s="634"/>
      <c r="Q40" s="635"/>
      <c r="R40" s="636">
        <v>1517420</v>
      </c>
      <c r="S40" s="637"/>
      <c r="T40" s="637"/>
      <c r="U40" s="637"/>
      <c r="V40" s="637"/>
      <c r="W40" s="637"/>
      <c r="X40" s="637"/>
      <c r="Y40" s="638"/>
      <c r="Z40" s="639">
        <v>1.3</v>
      </c>
      <c r="AA40" s="639"/>
      <c r="AB40" s="639"/>
      <c r="AC40" s="639"/>
      <c r="AD40" s="640" t="s">
        <v>134</v>
      </c>
      <c r="AE40" s="640"/>
      <c r="AF40" s="640"/>
      <c r="AG40" s="640"/>
      <c r="AH40" s="640"/>
      <c r="AI40" s="640"/>
      <c r="AJ40" s="640"/>
      <c r="AK40" s="640"/>
      <c r="AL40" s="641" t="s">
        <v>134</v>
      </c>
      <c r="AM40" s="642"/>
      <c r="AN40" s="642"/>
      <c r="AO40" s="643"/>
      <c r="AQ40" s="699" t="s">
        <v>347</v>
      </c>
      <c r="AR40" s="700"/>
      <c r="AS40" s="700"/>
      <c r="AT40" s="700"/>
      <c r="AU40" s="700"/>
      <c r="AV40" s="700"/>
      <c r="AW40" s="700"/>
      <c r="AX40" s="700"/>
      <c r="AY40" s="701"/>
      <c r="AZ40" s="636">
        <v>27817</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82</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15125792</v>
      </c>
      <c r="CS40" s="637"/>
      <c r="CT40" s="637"/>
      <c r="CU40" s="637"/>
      <c r="CV40" s="637"/>
      <c r="CW40" s="637"/>
      <c r="CX40" s="637"/>
      <c r="CY40" s="638"/>
      <c r="CZ40" s="641">
        <v>13.5</v>
      </c>
      <c r="DA40" s="666"/>
      <c r="DB40" s="666"/>
      <c r="DC40" s="670"/>
      <c r="DD40" s="645">
        <v>896800</v>
      </c>
      <c r="DE40" s="637"/>
      <c r="DF40" s="637"/>
      <c r="DG40" s="637"/>
      <c r="DH40" s="637"/>
      <c r="DI40" s="637"/>
      <c r="DJ40" s="637"/>
      <c r="DK40" s="638"/>
      <c r="DL40" s="645" t="s">
        <v>134</v>
      </c>
      <c r="DM40" s="637"/>
      <c r="DN40" s="637"/>
      <c r="DO40" s="637"/>
      <c r="DP40" s="637"/>
      <c r="DQ40" s="637"/>
      <c r="DR40" s="637"/>
      <c r="DS40" s="637"/>
      <c r="DT40" s="637"/>
      <c r="DU40" s="637"/>
      <c r="DV40" s="638"/>
      <c r="DW40" s="641" t="s">
        <v>134</v>
      </c>
      <c r="DX40" s="666"/>
      <c r="DY40" s="666"/>
      <c r="DZ40" s="666"/>
      <c r="EA40" s="666"/>
      <c r="EB40" s="666"/>
      <c r="EC40" s="667"/>
    </row>
    <row r="41" spans="2:133" ht="11.25" customHeight="1" x14ac:dyDescent="0.2">
      <c r="B41" s="657" t="s">
        <v>351</v>
      </c>
      <c r="C41" s="658"/>
      <c r="D41" s="658"/>
      <c r="E41" s="658"/>
      <c r="F41" s="658"/>
      <c r="G41" s="658"/>
      <c r="H41" s="658"/>
      <c r="I41" s="658"/>
      <c r="J41" s="658"/>
      <c r="K41" s="658"/>
      <c r="L41" s="658"/>
      <c r="M41" s="658"/>
      <c r="N41" s="658"/>
      <c r="O41" s="658"/>
      <c r="P41" s="658"/>
      <c r="Q41" s="659"/>
      <c r="R41" s="708">
        <v>115319398</v>
      </c>
      <c r="S41" s="709"/>
      <c r="T41" s="709"/>
      <c r="U41" s="709"/>
      <c r="V41" s="709"/>
      <c r="W41" s="709"/>
      <c r="X41" s="709"/>
      <c r="Y41" s="713"/>
      <c r="Z41" s="714">
        <v>100</v>
      </c>
      <c r="AA41" s="714"/>
      <c r="AB41" s="714"/>
      <c r="AC41" s="714"/>
      <c r="AD41" s="715">
        <v>51337776</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1645887</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134</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134</v>
      </c>
      <c r="CS41" s="668"/>
      <c r="CT41" s="668"/>
      <c r="CU41" s="668"/>
      <c r="CV41" s="668"/>
      <c r="CW41" s="668"/>
      <c r="CX41" s="668"/>
      <c r="CY41" s="669"/>
      <c r="CZ41" s="641" t="s">
        <v>355</v>
      </c>
      <c r="DA41" s="666"/>
      <c r="DB41" s="666"/>
      <c r="DC41" s="670"/>
      <c r="DD41" s="645" t="s">
        <v>134</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356</v>
      </c>
      <c r="AR42" s="706"/>
      <c r="AS42" s="706"/>
      <c r="AT42" s="706"/>
      <c r="AU42" s="706"/>
      <c r="AV42" s="706"/>
      <c r="AW42" s="706"/>
      <c r="AX42" s="706"/>
      <c r="AY42" s="707"/>
      <c r="AZ42" s="708">
        <v>5429165</v>
      </c>
      <c r="BA42" s="709"/>
      <c r="BB42" s="709"/>
      <c r="BC42" s="709"/>
      <c r="BD42" s="695"/>
      <c r="BE42" s="695"/>
      <c r="BF42" s="697"/>
      <c r="BG42" s="686"/>
      <c r="BH42" s="687"/>
      <c r="BI42" s="687"/>
      <c r="BJ42" s="687"/>
      <c r="BK42" s="687"/>
      <c r="BL42" s="218"/>
      <c r="BM42" s="658" t="s">
        <v>357</v>
      </c>
      <c r="BN42" s="658"/>
      <c r="BO42" s="658"/>
      <c r="BP42" s="658"/>
      <c r="BQ42" s="658"/>
      <c r="BR42" s="658"/>
      <c r="BS42" s="658"/>
      <c r="BT42" s="658"/>
      <c r="BU42" s="659"/>
      <c r="BV42" s="708">
        <v>378</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9078801</v>
      </c>
      <c r="CS42" s="668"/>
      <c r="CT42" s="668"/>
      <c r="CU42" s="668"/>
      <c r="CV42" s="668"/>
      <c r="CW42" s="668"/>
      <c r="CX42" s="668"/>
      <c r="CY42" s="669"/>
      <c r="CZ42" s="641">
        <v>8.1</v>
      </c>
      <c r="DA42" s="666"/>
      <c r="DB42" s="666"/>
      <c r="DC42" s="670"/>
      <c r="DD42" s="645">
        <v>898600</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359</v>
      </c>
      <c r="CD43" s="633" t="s">
        <v>360</v>
      </c>
      <c r="CE43" s="634"/>
      <c r="CF43" s="634"/>
      <c r="CG43" s="634"/>
      <c r="CH43" s="634"/>
      <c r="CI43" s="634"/>
      <c r="CJ43" s="634"/>
      <c r="CK43" s="634"/>
      <c r="CL43" s="634"/>
      <c r="CM43" s="634"/>
      <c r="CN43" s="634"/>
      <c r="CO43" s="634"/>
      <c r="CP43" s="634"/>
      <c r="CQ43" s="635"/>
      <c r="CR43" s="636">
        <v>125347</v>
      </c>
      <c r="CS43" s="668"/>
      <c r="CT43" s="668"/>
      <c r="CU43" s="668"/>
      <c r="CV43" s="668"/>
      <c r="CW43" s="668"/>
      <c r="CX43" s="668"/>
      <c r="CY43" s="669"/>
      <c r="CZ43" s="641">
        <v>0.1</v>
      </c>
      <c r="DA43" s="666"/>
      <c r="DB43" s="666"/>
      <c r="DC43" s="670"/>
      <c r="DD43" s="645">
        <v>107527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362</v>
      </c>
      <c r="CG44" s="634"/>
      <c r="CH44" s="634"/>
      <c r="CI44" s="634"/>
      <c r="CJ44" s="634"/>
      <c r="CK44" s="634"/>
      <c r="CL44" s="634"/>
      <c r="CM44" s="634"/>
      <c r="CN44" s="634"/>
      <c r="CO44" s="634"/>
      <c r="CP44" s="634"/>
      <c r="CQ44" s="635"/>
      <c r="CR44" s="636">
        <v>8535608</v>
      </c>
      <c r="CS44" s="637"/>
      <c r="CT44" s="637"/>
      <c r="CU44" s="637"/>
      <c r="CV44" s="637"/>
      <c r="CW44" s="637"/>
      <c r="CX44" s="637"/>
      <c r="CY44" s="638"/>
      <c r="CZ44" s="641">
        <v>7.6</v>
      </c>
      <c r="DA44" s="642"/>
      <c r="DB44" s="642"/>
      <c r="DC44" s="648"/>
      <c r="DD44" s="645">
        <v>894124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364</v>
      </c>
      <c r="CG45" s="634"/>
      <c r="CH45" s="634"/>
      <c r="CI45" s="634"/>
      <c r="CJ45" s="634"/>
      <c r="CK45" s="634"/>
      <c r="CL45" s="634"/>
      <c r="CM45" s="634"/>
      <c r="CN45" s="634"/>
      <c r="CO45" s="634"/>
      <c r="CP45" s="634"/>
      <c r="CQ45" s="635"/>
      <c r="CR45" s="636">
        <v>5025836</v>
      </c>
      <c r="CS45" s="668"/>
      <c r="CT45" s="668"/>
      <c r="CU45" s="668"/>
      <c r="CV45" s="668"/>
      <c r="CW45" s="668"/>
      <c r="CX45" s="668"/>
      <c r="CY45" s="669"/>
      <c r="CZ45" s="641">
        <v>4.5</v>
      </c>
      <c r="DA45" s="666"/>
      <c r="DB45" s="666"/>
      <c r="DC45" s="670"/>
      <c r="DD45" s="645">
        <v>363689</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365</v>
      </c>
      <c r="CG46" s="634"/>
      <c r="CH46" s="634"/>
      <c r="CI46" s="634"/>
      <c r="CJ46" s="634"/>
      <c r="CK46" s="634"/>
      <c r="CL46" s="634"/>
      <c r="CM46" s="634"/>
      <c r="CN46" s="634"/>
      <c r="CO46" s="634"/>
      <c r="CP46" s="634"/>
      <c r="CQ46" s="635"/>
      <c r="CR46" s="636">
        <v>3240608</v>
      </c>
      <c r="CS46" s="637"/>
      <c r="CT46" s="637"/>
      <c r="CU46" s="637"/>
      <c r="CV46" s="637"/>
      <c r="CW46" s="637"/>
      <c r="CX46" s="637"/>
      <c r="CY46" s="638"/>
      <c r="CZ46" s="641">
        <v>2.9</v>
      </c>
      <c r="DA46" s="642"/>
      <c r="DB46" s="642"/>
      <c r="DC46" s="648"/>
      <c r="DD46" s="645">
        <v>524656</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366</v>
      </c>
      <c r="CG47" s="634"/>
      <c r="CH47" s="634"/>
      <c r="CI47" s="634"/>
      <c r="CJ47" s="634"/>
      <c r="CK47" s="634"/>
      <c r="CL47" s="634"/>
      <c r="CM47" s="634"/>
      <c r="CN47" s="634"/>
      <c r="CO47" s="634"/>
      <c r="CP47" s="634"/>
      <c r="CQ47" s="635"/>
      <c r="CR47" s="636">
        <v>543193</v>
      </c>
      <c r="CS47" s="668"/>
      <c r="CT47" s="668"/>
      <c r="CU47" s="668"/>
      <c r="CV47" s="668"/>
      <c r="CW47" s="668"/>
      <c r="CX47" s="668"/>
      <c r="CY47" s="669"/>
      <c r="CZ47" s="641">
        <v>0.5</v>
      </c>
      <c r="DA47" s="666"/>
      <c r="DB47" s="666"/>
      <c r="DC47" s="670"/>
      <c r="DD47" s="645">
        <v>4476</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367</v>
      </c>
      <c r="CG48" s="634"/>
      <c r="CH48" s="634"/>
      <c r="CI48" s="634"/>
      <c r="CJ48" s="634"/>
      <c r="CK48" s="634"/>
      <c r="CL48" s="634"/>
      <c r="CM48" s="634"/>
      <c r="CN48" s="634"/>
      <c r="CO48" s="634"/>
      <c r="CP48" s="634"/>
      <c r="CQ48" s="635"/>
      <c r="CR48" s="636" t="s">
        <v>134</v>
      </c>
      <c r="CS48" s="637"/>
      <c r="CT48" s="637"/>
      <c r="CU48" s="637"/>
      <c r="CV48" s="637"/>
      <c r="CW48" s="637"/>
      <c r="CX48" s="637"/>
      <c r="CY48" s="638"/>
      <c r="CZ48" s="641" t="s">
        <v>355</v>
      </c>
      <c r="DA48" s="642"/>
      <c r="DB48" s="642"/>
      <c r="DC48" s="648"/>
      <c r="DD48" s="645" t="s">
        <v>134</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368</v>
      </c>
      <c r="CE49" s="658"/>
      <c r="CF49" s="658"/>
      <c r="CG49" s="658"/>
      <c r="CH49" s="658"/>
      <c r="CI49" s="658"/>
      <c r="CJ49" s="658"/>
      <c r="CK49" s="658"/>
      <c r="CL49" s="658"/>
      <c r="CM49" s="658"/>
      <c r="CN49" s="658"/>
      <c r="CO49" s="658"/>
      <c r="CP49" s="658"/>
      <c r="CQ49" s="659"/>
      <c r="CR49" s="708">
        <v>112370924</v>
      </c>
      <c r="CS49" s="695"/>
      <c r="CT49" s="695"/>
      <c r="CU49" s="695"/>
      <c r="CV49" s="695"/>
      <c r="CW49" s="695"/>
      <c r="CX49" s="695"/>
      <c r="CY49" s="724"/>
      <c r="CZ49" s="716">
        <v>100</v>
      </c>
      <c r="DA49" s="725"/>
      <c r="DB49" s="725"/>
      <c r="DC49" s="726"/>
      <c r="DD49" s="727">
        <v>59833967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g8qeNqRnRU1anQ+7vHDAQkqdwdrQZLoHD055giKZVVtO+t+NHokFEagASxNMWxxESmBPZBCicGS6qf/DKN5sFw==" saltValue="wk0vuj8IMb/ISmOEhkT/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391</v>
      </c>
      <c r="C7" s="763"/>
      <c r="D7" s="763"/>
      <c r="E7" s="763"/>
      <c r="F7" s="763"/>
      <c r="G7" s="763"/>
      <c r="H7" s="763"/>
      <c r="I7" s="763"/>
      <c r="J7" s="763"/>
      <c r="K7" s="763"/>
      <c r="L7" s="763"/>
      <c r="M7" s="763"/>
      <c r="N7" s="763"/>
      <c r="O7" s="763"/>
      <c r="P7" s="764"/>
      <c r="Q7" s="765">
        <v>115255</v>
      </c>
      <c r="R7" s="766"/>
      <c r="S7" s="766"/>
      <c r="T7" s="766"/>
      <c r="U7" s="766"/>
      <c r="V7" s="766">
        <v>112364</v>
      </c>
      <c r="W7" s="766"/>
      <c r="X7" s="766"/>
      <c r="Y7" s="766"/>
      <c r="Z7" s="766"/>
      <c r="AA7" s="766">
        <v>2891</v>
      </c>
      <c r="AB7" s="766"/>
      <c r="AC7" s="766"/>
      <c r="AD7" s="766"/>
      <c r="AE7" s="767"/>
      <c r="AF7" s="768">
        <v>2630</v>
      </c>
      <c r="AG7" s="769"/>
      <c r="AH7" s="769"/>
      <c r="AI7" s="769"/>
      <c r="AJ7" s="770"/>
      <c r="AK7" s="771">
        <v>1436</v>
      </c>
      <c r="AL7" s="772"/>
      <c r="AM7" s="772"/>
      <c r="AN7" s="772"/>
      <c r="AO7" s="772"/>
      <c r="AP7" s="772">
        <v>115008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605</v>
      </c>
      <c r="BT7" s="760"/>
      <c r="BU7" s="760"/>
      <c r="BV7" s="760"/>
      <c r="BW7" s="760"/>
      <c r="BX7" s="760"/>
      <c r="BY7" s="760"/>
      <c r="BZ7" s="760"/>
      <c r="CA7" s="760"/>
      <c r="CB7" s="760"/>
      <c r="CC7" s="760"/>
      <c r="CD7" s="760"/>
      <c r="CE7" s="760"/>
      <c r="CF7" s="760"/>
      <c r="CG7" s="775"/>
      <c r="CH7" s="756">
        <v>-140</v>
      </c>
      <c r="CI7" s="757"/>
      <c r="CJ7" s="757"/>
      <c r="CK7" s="757"/>
      <c r="CL7" s="758"/>
      <c r="CM7" s="756">
        <v>2668</v>
      </c>
      <c r="CN7" s="757"/>
      <c r="CO7" s="757"/>
      <c r="CP7" s="757"/>
      <c r="CQ7" s="758"/>
      <c r="CR7" s="756">
        <v>16</v>
      </c>
      <c r="CS7" s="757"/>
      <c r="CT7" s="757"/>
      <c r="CU7" s="757"/>
      <c r="CV7" s="758"/>
      <c r="CW7" s="756">
        <v>11</v>
      </c>
      <c r="CX7" s="757"/>
      <c r="CY7" s="757"/>
      <c r="CZ7" s="757"/>
      <c r="DA7" s="758"/>
      <c r="DB7" s="756" t="s">
        <v>550</v>
      </c>
      <c r="DC7" s="757"/>
      <c r="DD7" s="757"/>
      <c r="DE7" s="757"/>
      <c r="DF7" s="758"/>
      <c r="DG7" s="756" t="s">
        <v>550</v>
      </c>
      <c r="DH7" s="757"/>
      <c r="DI7" s="757"/>
      <c r="DJ7" s="757"/>
      <c r="DK7" s="758"/>
      <c r="DL7" s="756" t="s">
        <v>550</v>
      </c>
      <c r="DM7" s="757"/>
      <c r="DN7" s="757"/>
      <c r="DO7" s="757"/>
      <c r="DP7" s="758"/>
      <c r="DQ7" s="756" t="s">
        <v>550</v>
      </c>
      <c r="DR7" s="757"/>
      <c r="DS7" s="757"/>
      <c r="DT7" s="757"/>
      <c r="DU7" s="758"/>
      <c r="DV7" s="759"/>
      <c r="DW7" s="760"/>
      <c r="DX7" s="760"/>
      <c r="DY7" s="760"/>
      <c r="DZ7" s="761"/>
      <c r="EA7" s="228"/>
    </row>
    <row r="8" spans="1:131" s="229" customFormat="1" ht="26.25" customHeight="1" x14ac:dyDescent="0.2">
      <c r="A8" s="232">
        <v>2</v>
      </c>
      <c r="B8" s="793" t="s">
        <v>392</v>
      </c>
      <c r="C8" s="794"/>
      <c r="D8" s="794"/>
      <c r="E8" s="794"/>
      <c r="F8" s="794"/>
      <c r="G8" s="794"/>
      <c r="H8" s="794"/>
      <c r="I8" s="794"/>
      <c r="J8" s="794"/>
      <c r="K8" s="794"/>
      <c r="L8" s="794"/>
      <c r="M8" s="794"/>
      <c r="N8" s="794"/>
      <c r="O8" s="794"/>
      <c r="P8" s="795"/>
      <c r="Q8" s="796">
        <v>41</v>
      </c>
      <c r="R8" s="797"/>
      <c r="S8" s="797"/>
      <c r="T8" s="797"/>
      <c r="U8" s="797"/>
      <c r="V8" s="797">
        <v>41</v>
      </c>
      <c r="W8" s="797"/>
      <c r="X8" s="797"/>
      <c r="Y8" s="797"/>
      <c r="Z8" s="797"/>
      <c r="AA8" s="797">
        <v>0</v>
      </c>
      <c r="AB8" s="797"/>
      <c r="AC8" s="797"/>
      <c r="AD8" s="797"/>
      <c r="AE8" s="798"/>
      <c r="AF8" s="799" t="s">
        <v>393</v>
      </c>
      <c r="AG8" s="800"/>
      <c r="AH8" s="800"/>
      <c r="AI8" s="800"/>
      <c r="AJ8" s="801"/>
      <c r="AK8" s="782">
        <v>39</v>
      </c>
      <c r="AL8" s="783"/>
      <c r="AM8" s="783"/>
      <c r="AN8" s="783"/>
      <c r="AO8" s="783"/>
      <c r="AP8" s="783">
        <v>222</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606</v>
      </c>
      <c r="BT8" s="787"/>
      <c r="BU8" s="787"/>
      <c r="BV8" s="787"/>
      <c r="BW8" s="787"/>
      <c r="BX8" s="787"/>
      <c r="BY8" s="787"/>
      <c r="BZ8" s="787"/>
      <c r="CA8" s="787"/>
      <c r="CB8" s="787"/>
      <c r="CC8" s="787"/>
      <c r="CD8" s="787"/>
      <c r="CE8" s="787"/>
      <c r="CF8" s="787"/>
      <c r="CG8" s="788"/>
      <c r="CH8" s="789">
        <v>8</v>
      </c>
      <c r="CI8" s="790"/>
      <c r="CJ8" s="790"/>
      <c r="CK8" s="790"/>
      <c r="CL8" s="791"/>
      <c r="CM8" s="789">
        <v>147</v>
      </c>
      <c r="CN8" s="790"/>
      <c r="CO8" s="790"/>
      <c r="CP8" s="790"/>
      <c r="CQ8" s="791"/>
      <c r="CR8" s="789">
        <v>1</v>
      </c>
      <c r="CS8" s="790"/>
      <c r="CT8" s="790"/>
      <c r="CU8" s="790"/>
      <c r="CV8" s="791"/>
      <c r="CW8" s="789" t="s">
        <v>550</v>
      </c>
      <c r="CX8" s="790"/>
      <c r="CY8" s="790"/>
      <c r="CZ8" s="790"/>
      <c r="DA8" s="791"/>
      <c r="DB8" s="789" t="s">
        <v>550</v>
      </c>
      <c r="DC8" s="790"/>
      <c r="DD8" s="790"/>
      <c r="DE8" s="790"/>
      <c r="DF8" s="791"/>
      <c r="DG8" s="789" t="s">
        <v>550</v>
      </c>
      <c r="DH8" s="790"/>
      <c r="DI8" s="790"/>
      <c r="DJ8" s="790"/>
      <c r="DK8" s="791"/>
      <c r="DL8" s="789" t="s">
        <v>550</v>
      </c>
      <c r="DM8" s="790"/>
      <c r="DN8" s="790"/>
      <c r="DO8" s="790"/>
      <c r="DP8" s="791"/>
      <c r="DQ8" s="789" t="s">
        <v>550</v>
      </c>
      <c r="DR8" s="790"/>
      <c r="DS8" s="790"/>
      <c r="DT8" s="790"/>
      <c r="DU8" s="791"/>
      <c r="DV8" s="786"/>
      <c r="DW8" s="787"/>
      <c r="DX8" s="787"/>
      <c r="DY8" s="787"/>
      <c r="DZ8" s="792"/>
      <c r="EA8" s="228"/>
    </row>
    <row r="9" spans="1:131" s="229" customFormat="1" ht="26.25" customHeight="1" x14ac:dyDescent="0.2">
      <c r="A9" s="232">
        <v>3</v>
      </c>
      <c r="B9" s="793" t="s">
        <v>394</v>
      </c>
      <c r="C9" s="794"/>
      <c r="D9" s="794"/>
      <c r="E9" s="794"/>
      <c r="F9" s="794"/>
      <c r="G9" s="794"/>
      <c r="H9" s="794"/>
      <c r="I9" s="794"/>
      <c r="J9" s="794"/>
      <c r="K9" s="794"/>
      <c r="L9" s="794"/>
      <c r="M9" s="794"/>
      <c r="N9" s="794"/>
      <c r="O9" s="794"/>
      <c r="P9" s="795"/>
      <c r="Q9" s="796">
        <v>1</v>
      </c>
      <c r="R9" s="797"/>
      <c r="S9" s="797"/>
      <c r="T9" s="797"/>
      <c r="U9" s="797"/>
      <c r="V9" s="797">
        <v>1</v>
      </c>
      <c r="W9" s="797"/>
      <c r="X9" s="797"/>
      <c r="Y9" s="797"/>
      <c r="Z9" s="797"/>
      <c r="AA9" s="797">
        <v>0</v>
      </c>
      <c r="AB9" s="797"/>
      <c r="AC9" s="797"/>
      <c r="AD9" s="797"/>
      <c r="AE9" s="798"/>
      <c r="AF9" s="799">
        <v>0</v>
      </c>
      <c r="AG9" s="800"/>
      <c r="AH9" s="800"/>
      <c r="AI9" s="800"/>
      <c r="AJ9" s="801"/>
      <c r="AK9" s="782" t="s">
        <v>550</v>
      </c>
      <c r="AL9" s="783"/>
      <c r="AM9" s="783"/>
      <c r="AN9" s="783"/>
      <c r="AO9" s="783"/>
      <c r="AP9" s="783" t="s">
        <v>550</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607</v>
      </c>
      <c r="BT9" s="787"/>
      <c r="BU9" s="787"/>
      <c r="BV9" s="787"/>
      <c r="BW9" s="787"/>
      <c r="BX9" s="787"/>
      <c r="BY9" s="787"/>
      <c r="BZ9" s="787"/>
      <c r="CA9" s="787"/>
      <c r="CB9" s="787"/>
      <c r="CC9" s="787"/>
      <c r="CD9" s="787"/>
      <c r="CE9" s="787"/>
      <c r="CF9" s="787"/>
      <c r="CG9" s="788"/>
      <c r="CH9" s="789">
        <v>2</v>
      </c>
      <c r="CI9" s="790"/>
      <c r="CJ9" s="790"/>
      <c r="CK9" s="790"/>
      <c r="CL9" s="791"/>
      <c r="CM9" s="789">
        <v>51</v>
      </c>
      <c r="CN9" s="790"/>
      <c r="CO9" s="790"/>
      <c r="CP9" s="790"/>
      <c r="CQ9" s="791"/>
      <c r="CR9" s="789">
        <v>8</v>
      </c>
      <c r="CS9" s="790"/>
      <c r="CT9" s="790"/>
      <c r="CU9" s="790"/>
      <c r="CV9" s="791"/>
      <c r="CW9" s="789">
        <v>9</v>
      </c>
      <c r="CX9" s="790"/>
      <c r="CY9" s="790"/>
      <c r="CZ9" s="790"/>
      <c r="DA9" s="791"/>
      <c r="DB9" s="789" t="s">
        <v>550</v>
      </c>
      <c r="DC9" s="790"/>
      <c r="DD9" s="790"/>
      <c r="DE9" s="790"/>
      <c r="DF9" s="791"/>
      <c r="DG9" s="789" t="s">
        <v>550</v>
      </c>
      <c r="DH9" s="790"/>
      <c r="DI9" s="790"/>
      <c r="DJ9" s="790"/>
      <c r="DK9" s="791"/>
      <c r="DL9" s="789" t="s">
        <v>550</v>
      </c>
      <c r="DM9" s="790"/>
      <c r="DN9" s="790"/>
      <c r="DO9" s="790"/>
      <c r="DP9" s="791"/>
      <c r="DQ9" s="789" t="s">
        <v>550</v>
      </c>
      <c r="DR9" s="790"/>
      <c r="DS9" s="790"/>
      <c r="DT9" s="790"/>
      <c r="DU9" s="791"/>
      <c r="DV9" s="786"/>
      <c r="DW9" s="787"/>
      <c r="DX9" s="787"/>
      <c r="DY9" s="787"/>
      <c r="DZ9" s="792"/>
      <c r="EA9" s="228"/>
    </row>
    <row r="10" spans="1:131" s="229" customFormat="1" ht="26.25" customHeight="1" x14ac:dyDescent="0.2">
      <c r="A10" s="232">
        <v>4</v>
      </c>
      <c r="B10" s="793" t="s">
        <v>395</v>
      </c>
      <c r="C10" s="794"/>
      <c r="D10" s="794"/>
      <c r="E10" s="794"/>
      <c r="F10" s="794"/>
      <c r="G10" s="794"/>
      <c r="H10" s="794"/>
      <c r="I10" s="794"/>
      <c r="J10" s="794"/>
      <c r="K10" s="794"/>
      <c r="L10" s="794"/>
      <c r="M10" s="794"/>
      <c r="N10" s="794"/>
      <c r="O10" s="794"/>
      <c r="P10" s="795"/>
      <c r="Q10" s="796">
        <v>0</v>
      </c>
      <c r="R10" s="797"/>
      <c r="S10" s="797"/>
      <c r="T10" s="797"/>
      <c r="U10" s="797"/>
      <c r="V10" s="797">
        <v>0</v>
      </c>
      <c r="W10" s="797"/>
      <c r="X10" s="797"/>
      <c r="Y10" s="797"/>
      <c r="Z10" s="797"/>
      <c r="AA10" s="797">
        <v>0</v>
      </c>
      <c r="AB10" s="797"/>
      <c r="AC10" s="797"/>
      <c r="AD10" s="797"/>
      <c r="AE10" s="798"/>
      <c r="AF10" s="799" t="s">
        <v>396</v>
      </c>
      <c r="AG10" s="800"/>
      <c r="AH10" s="800"/>
      <c r="AI10" s="800"/>
      <c r="AJ10" s="801"/>
      <c r="AK10" s="782" t="s">
        <v>550</v>
      </c>
      <c r="AL10" s="783"/>
      <c r="AM10" s="783"/>
      <c r="AN10" s="783"/>
      <c r="AO10" s="783"/>
      <c r="AP10" s="783" t="s">
        <v>550</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608</v>
      </c>
      <c r="BT10" s="787"/>
      <c r="BU10" s="787"/>
      <c r="BV10" s="787"/>
      <c r="BW10" s="787"/>
      <c r="BX10" s="787"/>
      <c r="BY10" s="787"/>
      <c r="BZ10" s="787"/>
      <c r="CA10" s="787"/>
      <c r="CB10" s="787"/>
      <c r="CC10" s="787"/>
      <c r="CD10" s="787"/>
      <c r="CE10" s="787"/>
      <c r="CF10" s="787"/>
      <c r="CG10" s="788"/>
      <c r="CH10" s="789">
        <v>343</v>
      </c>
      <c r="CI10" s="790"/>
      <c r="CJ10" s="790"/>
      <c r="CK10" s="790"/>
      <c r="CL10" s="791"/>
      <c r="CM10" s="789">
        <v>3128</v>
      </c>
      <c r="CN10" s="790"/>
      <c r="CO10" s="790"/>
      <c r="CP10" s="790"/>
      <c r="CQ10" s="791"/>
      <c r="CR10" s="789">
        <v>1</v>
      </c>
      <c r="CS10" s="790"/>
      <c r="CT10" s="790"/>
      <c r="CU10" s="790"/>
      <c r="CV10" s="791"/>
      <c r="CW10" s="789" t="s">
        <v>550</v>
      </c>
      <c r="CX10" s="790"/>
      <c r="CY10" s="790"/>
      <c r="CZ10" s="790"/>
      <c r="DA10" s="791"/>
      <c r="DB10" s="789" t="s">
        <v>550</v>
      </c>
      <c r="DC10" s="790"/>
      <c r="DD10" s="790"/>
      <c r="DE10" s="790"/>
      <c r="DF10" s="791"/>
      <c r="DG10" s="789" t="s">
        <v>550</v>
      </c>
      <c r="DH10" s="790"/>
      <c r="DI10" s="790"/>
      <c r="DJ10" s="790"/>
      <c r="DK10" s="791"/>
      <c r="DL10" s="789" t="s">
        <v>550</v>
      </c>
      <c r="DM10" s="790"/>
      <c r="DN10" s="790"/>
      <c r="DO10" s="790"/>
      <c r="DP10" s="791"/>
      <c r="DQ10" s="789" t="s">
        <v>550</v>
      </c>
      <c r="DR10" s="790"/>
      <c r="DS10" s="790"/>
      <c r="DT10" s="790"/>
      <c r="DU10" s="791"/>
      <c r="DV10" s="786"/>
      <c r="DW10" s="787"/>
      <c r="DX10" s="787"/>
      <c r="DY10" s="787"/>
      <c r="DZ10" s="792"/>
      <c r="EA10" s="228"/>
    </row>
    <row r="11" spans="1:131" s="229" customFormat="1" ht="26.25" customHeight="1" x14ac:dyDescent="0.2">
      <c r="A11" s="232">
        <v>5</v>
      </c>
      <c r="B11" s="793" t="s">
        <v>397</v>
      </c>
      <c r="C11" s="794"/>
      <c r="D11" s="794"/>
      <c r="E11" s="794"/>
      <c r="F11" s="794"/>
      <c r="G11" s="794"/>
      <c r="H11" s="794"/>
      <c r="I11" s="794"/>
      <c r="J11" s="794"/>
      <c r="K11" s="794"/>
      <c r="L11" s="794"/>
      <c r="M11" s="794"/>
      <c r="N11" s="794"/>
      <c r="O11" s="794"/>
      <c r="P11" s="795"/>
      <c r="Q11" s="796">
        <v>43</v>
      </c>
      <c r="R11" s="797"/>
      <c r="S11" s="797"/>
      <c r="T11" s="797"/>
      <c r="U11" s="797"/>
      <c r="V11" s="797">
        <v>40</v>
      </c>
      <c r="W11" s="797"/>
      <c r="X11" s="797"/>
      <c r="Y11" s="797"/>
      <c r="Z11" s="797"/>
      <c r="AA11" s="797">
        <v>3</v>
      </c>
      <c r="AB11" s="797"/>
      <c r="AC11" s="797"/>
      <c r="AD11" s="797"/>
      <c r="AE11" s="798"/>
      <c r="AF11" s="799">
        <v>3</v>
      </c>
      <c r="AG11" s="800"/>
      <c r="AH11" s="800"/>
      <c r="AI11" s="800"/>
      <c r="AJ11" s="801"/>
      <c r="AK11" s="782" t="s">
        <v>550</v>
      </c>
      <c r="AL11" s="783"/>
      <c r="AM11" s="783"/>
      <c r="AN11" s="783"/>
      <c r="AO11" s="783"/>
      <c r="AP11" s="783" t="s">
        <v>550</v>
      </c>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t="s">
        <v>609</v>
      </c>
      <c r="BT11" s="787"/>
      <c r="BU11" s="787"/>
      <c r="BV11" s="787"/>
      <c r="BW11" s="787"/>
      <c r="BX11" s="787"/>
      <c r="BY11" s="787"/>
      <c r="BZ11" s="787"/>
      <c r="CA11" s="787"/>
      <c r="CB11" s="787"/>
      <c r="CC11" s="787"/>
      <c r="CD11" s="787"/>
      <c r="CE11" s="787"/>
      <c r="CF11" s="787"/>
      <c r="CG11" s="788"/>
      <c r="CH11" s="789">
        <v>-4</v>
      </c>
      <c r="CI11" s="790"/>
      <c r="CJ11" s="790"/>
      <c r="CK11" s="790"/>
      <c r="CL11" s="791"/>
      <c r="CM11" s="789">
        <v>119</v>
      </c>
      <c r="CN11" s="790"/>
      <c r="CO11" s="790"/>
      <c r="CP11" s="790"/>
      <c r="CQ11" s="791"/>
      <c r="CR11" s="789">
        <v>8</v>
      </c>
      <c r="CS11" s="790"/>
      <c r="CT11" s="790"/>
      <c r="CU11" s="790"/>
      <c r="CV11" s="791"/>
      <c r="CW11" s="789" t="s">
        <v>550</v>
      </c>
      <c r="CX11" s="790"/>
      <c r="CY11" s="790"/>
      <c r="CZ11" s="790"/>
      <c r="DA11" s="791"/>
      <c r="DB11" s="789" t="s">
        <v>550</v>
      </c>
      <c r="DC11" s="790"/>
      <c r="DD11" s="790"/>
      <c r="DE11" s="790"/>
      <c r="DF11" s="791"/>
      <c r="DG11" s="789" t="s">
        <v>550</v>
      </c>
      <c r="DH11" s="790"/>
      <c r="DI11" s="790"/>
      <c r="DJ11" s="790"/>
      <c r="DK11" s="791"/>
      <c r="DL11" s="789" t="s">
        <v>550</v>
      </c>
      <c r="DM11" s="790"/>
      <c r="DN11" s="790"/>
      <c r="DO11" s="790"/>
      <c r="DP11" s="791"/>
      <c r="DQ11" s="789" t="s">
        <v>550</v>
      </c>
      <c r="DR11" s="790"/>
      <c r="DS11" s="790"/>
      <c r="DT11" s="790"/>
      <c r="DU11" s="791"/>
      <c r="DV11" s="786"/>
      <c r="DW11" s="787"/>
      <c r="DX11" s="787"/>
      <c r="DY11" s="787"/>
      <c r="DZ11" s="792"/>
      <c r="EA11" s="228"/>
    </row>
    <row r="12" spans="1:131" s="229" customFormat="1" ht="26.25" customHeight="1" x14ac:dyDescent="0.2">
      <c r="A12" s="232">
        <v>6</v>
      </c>
      <c r="B12" s="793" t="s">
        <v>398</v>
      </c>
      <c r="C12" s="794"/>
      <c r="D12" s="794"/>
      <c r="E12" s="794"/>
      <c r="F12" s="794"/>
      <c r="G12" s="794"/>
      <c r="H12" s="794"/>
      <c r="I12" s="794"/>
      <c r="J12" s="794"/>
      <c r="K12" s="794"/>
      <c r="L12" s="794"/>
      <c r="M12" s="794"/>
      <c r="N12" s="794"/>
      <c r="O12" s="794"/>
      <c r="P12" s="795"/>
      <c r="Q12" s="796">
        <v>102</v>
      </c>
      <c r="R12" s="797"/>
      <c r="S12" s="797"/>
      <c r="T12" s="797"/>
      <c r="U12" s="797"/>
      <c r="V12" s="797">
        <v>47</v>
      </c>
      <c r="W12" s="797"/>
      <c r="X12" s="797"/>
      <c r="Y12" s="797"/>
      <c r="Z12" s="797"/>
      <c r="AA12" s="797">
        <v>54</v>
      </c>
      <c r="AB12" s="797"/>
      <c r="AC12" s="797"/>
      <c r="AD12" s="797"/>
      <c r="AE12" s="798"/>
      <c r="AF12" s="799">
        <v>54</v>
      </c>
      <c r="AG12" s="800"/>
      <c r="AH12" s="800"/>
      <c r="AI12" s="800"/>
      <c r="AJ12" s="801"/>
      <c r="AK12" s="782">
        <v>2</v>
      </c>
      <c r="AL12" s="783"/>
      <c r="AM12" s="783"/>
      <c r="AN12" s="783"/>
      <c r="AO12" s="783"/>
      <c r="AP12" s="783" t="s">
        <v>550</v>
      </c>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t="s">
        <v>610</v>
      </c>
      <c r="BT12" s="787"/>
      <c r="BU12" s="787"/>
      <c r="BV12" s="787"/>
      <c r="BW12" s="787"/>
      <c r="BX12" s="787"/>
      <c r="BY12" s="787"/>
      <c r="BZ12" s="787"/>
      <c r="CA12" s="787"/>
      <c r="CB12" s="787"/>
      <c r="CC12" s="787"/>
      <c r="CD12" s="787"/>
      <c r="CE12" s="787"/>
      <c r="CF12" s="787"/>
      <c r="CG12" s="788"/>
      <c r="CH12" s="789">
        <v>-18</v>
      </c>
      <c r="CI12" s="790"/>
      <c r="CJ12" s="790"/>
      <c r="CK12" s="790"/>
      <c r="CL12" s="791"/>
      <c r="CM12" s="789">
        <v>222</v>
      </c>
      <c r="CN12" s="790"/>
      <c r="CO12" s="790"/>
      <c r="CP12" s="790"/>
      <c r="CQ12" s="791"/>
      <c r="CR12" s="789">
        <v>4</v>
      </c>
      <c r="CS12" s="790"/>
      <c r="CT12" s="790"/>
      <c r="CU12" s="790"/>
      <c r="CV12" s="791"/>
      <c r="CW12" s="789">
        <v>58</v>
      </c>
      <c r="CX12" s="790"/>
      <c r="CY12" s="790"/>
      <c r="CZ12" s="790"/>
      <c r="DA12" s="791"/>
      <c r="DB12" s="789" t="s">
        <v>550</v>
      </c>
      <c r="DC12" s="790"/>
      <c r="DD12" s="790"/>
      <c r="DE12" s="790"/>
      <c r="DF12" s="791"/>
      <c r="DG12" s="789" t="s">
        <v>550</v>
      </c>
      <c r="DH12" s="790"/>
      <c r="DI12" s="790"/>
      <c r="DJ12" s="790"/>
      <c r="DK12" s="791"/>
      <c r="DL12" s="789" t="s">
        <v>550</v>
      </c>
      <c r="DM12" s="790"/>
      <c r="DN12" s="790"/>
      <c r="DO12" s="790"/>
      <c r="DP12" s="791"/>
      <c r="DQ12" s="789" t="s">
        <v>550</v>
      </c>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t="s">
        <v>611</v>
      </c>
      <c r="BT13" s="787"/>
      <c r="BU13" s="787"/>
      <c r="BV13" s="787"/>
      <c r="BW13" s="787"/>
      <c r="BX13" s="787"/>
      <c r="BY13" s="787"/>
      <c r="BZ13" s="787"/>
      <c r="CA13" s="787"/>
      <c r="CB13" s="787"/>
      <c r="CC13" s="787"/>
      <c r="CD13" s="787"/>
      <c r="CE13" s="787"/>
      <c r="CF13" s="787"/>
      <c r="CG13" s="788"/>
      <c r="CH13" s="789">
        <v>5</v>
      </c>
      <c r="CI13" s="790"/>
      <c r="CJ13" s="790"/>
      <c r="CK13" s="790"/>
      <c r="CL13" s="791"/>
      <c r="CM13" s="789">
        <v>43</v>
      </c>
      <c r="CN13" s="790"/>
      <c r="CO13" s="790"/>
      <c r="CP13" s="790"/>
      <c r="CQ13" s="791"/>
      <c r="CR13" s="789">
        <v>1</v>
      </c>
      <c r="CS13" s="790"/>
      <c r="CT13" s="790"/>
      <c r="CU13" s="790"/>
      <c r="CV13" s="791"/>
      <c r="CW13" s="789" t="s">
        <v>550</v>
      </c>
      <c r="CX13" s="790"/>
      <c r="CY13" s="790"/>
      <c r="CZ13" s="790"/>
      <c r="DA13" s="791"/>
      <c r="DB13" s="789" t="s">
        <v>550</v>
      </c>
      <c r="DC13" s="790"/>
      <c r="DD13" s="790"/>
      <c r="DE13" s="790"/>
      <c r="DF13" s="791"/>
      <c r="DG13" s="789" t="s">
        <v>550</v>
      </c>
      <c r="DH13" s="790"/>
      <c r="DI13" s="790"/>
      <c r="DJ13" s="790"/>
      <c r="DK13" s="791"/>
      <c r="DL13" s="789" t="s">
        <v>550</v>
      </c>
      <c r="DM13" s="790"/>
      <c r="DN13" s="790"/>
      <c r="DO13" s="790"/>
      <c r="DP13" s="791"/>
      <c r="DQ13" s="789" t="s">
        <v>550</v>
      </c>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t="s">
        <v>612</v>
      </c>
      <c r="BT14" s="787"/>
      <c r="BU14" s="787"/>
      <c r="BV14" s="787"/>
      <c r="BW14" s="787"/>
      <c r="BX14" s="787"/>
      <c r="BY14" s="787"/>
      <c r="BZ14" s="787"/>
      <c r="CA14" s="787"/>
      <c r="CB14" s="787"/>
      <c r="CC14" s="787"/>
      <c r="CD14" s="787"/>
      <c r="CE14" s="787"/>
      <c r="CF14" s="787"/>
      <c r="CG14" s="788"/>
      <c r="CH14" s="789">
        <v>-8</v>
      </c>
      <c r="CI14" s="790"/>
      <c r="CJ14" s="790"/>
      <c r="CK14" s="790"/>
      <c r="CL14" s="791"/>
      <c r="CM14" s="789">
        <v>140</v>
      </c>
      <c r="CN14" s="790"/>
      <c r="CO14" s="790"/>
      <c r="CP14" s="790"/>
      <c r="CQ14" s="791"/>
      <c r="CR14" s="789">
        <v>11</v>
      </c>
      <c r="CS14" s="790"/>
      <c r="CT14" s="790"/>
      <c r="CU14" s="790"/>
      <c r="CV14" s="791"/>
      <c r="CW14" s="789">
        <v>40</v>
      </c>
      <c r="CX14" s="790"/>
      <c r="CY14" s="790"/>
      <c r="CZ14" s="790"/>
      <c r="DA14" s="791"/>
      <c r="DB14" s="789" t="s">
        <v>550</v>
      </c>
      <c r="DC14" s="790"/>
      <c r="DD14" s="790"/>
      <c r="DE14" s="790"/>
      <c r="DF14" s="791"/>
      <c r="DG14" s="789" t="s">
        <v>550</v>
      </c>
      <c r="DH14" s="790"/>
      <c r="DI14" s="790"/>
      <c r="DJ14" s="790"/>
      <c r="DK14" s="791"/>
      <c r="DL14" s="789" t="s">
        <v>550</v>
      </c>
      <c r="DM14" s="790"/>
      <c r="DN14" s="790"/>
      <c r="DO14" s="790"/>
      <c r="DP14" s="791"/>
      <c r="DQ14" s="789" t="s">
        <v>550</v>
      </c>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t="s">
        <v>613</v>
      </c>
      <c r="BT15" s="787"/>
      <c r="BU15" s="787"/>
      <c r="BV15" s="787"/>
      <c r="BW15" s="787"/>
      <c r="BX15" s="787"/>
      <c r="BY15" s="787"/>
      <c r="BZ15" s="787"/>
      <c r="CA15" s="787"/>
      <c r="CB15" s="787"/>
      <c r="CC15" s="787"/>
      <c r="CD15" s="787"/>
      <c r="CE15" s="787"/>
      <c r="CF15" s="787"/>
      <c r="CG15" s="788"/>
      <c r="CH15" s="789">
        <v>0</v>
      </c>
      <c r="CI15" s="790"/>
      <c r="CJ15" s="790"/>
      <c r="CK15" s="790"/>
      <c r="CL15" s="791"/>
      <c r="CM15" s="789">
        <v>74</v>
      </c>
      <c r="CN15" s="790"/>
      <c r="CO15" s="790"/>
      <c r="CP15" s="790"/>
      <c r="CQ15" s="791"/>
      <c r="CR15" s="789">
        <v>12</v>
      </c>
      <c r="CS15" s="790"/>
      <c r="CT15" s="790"/>
      <c r="CU15" s="790"/>
      <c r="CV15" s="791"/>
      <c r="CW15" s="789">
        <v>76</v>
      </c>
      <c r="CX15" s="790"/>
      <c r="CY15" s="790"/>
      <c r="CZ15" s="790"/>
      <c r="DA15" s="791"/>
      <c r="DB15" s="789" t="s">
        <v>550</v>
      </c>
      <c r="DC15" s="790"/>
      <c r="DD15" s="790"/>
      <c r="DE15" s="790"/>
      <c r="DF15" s="791"/>
      <c r="DG15" s="789" t="s">
        <v>550</v>
      </c>
      <c r="DH15" s="790"/>
      <c r="DI15" s="790"/>
      <c r="DJ15" s="790"/>
      <c r="DK15" s="791"/>
      <c r="DL15" s="789" t="s">
        <v>550</v>
      </c>
      <c r="DM15" s="790"/>
      <c r="DN15" s="790"/>
      <c r="DO15" s="790"/>
      <c r="DP15" s="791"/>
      <c r="DQ15" s="789" t="s">
        <v>550</v>
      </c>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t="s">
        <v>614</v>
      </c>
      <c r="BT16" s="787"/>
      <c r="BU16" s="787"/>
      <c r="BV16" s="787"/>
      <c r="BW16" s="787"/>
      <c r="BX16" s="787"/>
      <c r="BY16" s="787"/>
      <c r="BZ16" s="787"/>
      <c r="CA16" s="787"/>
      <c r="CB16" s="787"/>
      <c r="CC16" s="787"/>
      <c r="CD16" s="787"/>
      <c r="CE16" s="787"/>
      <c r="CF16" s="787"/>
      <c r="CG16" s="788"/>
      <c r="CH16" s="789">
        <v>0</v>
      </c>
      <c r="CI16" s="790"/>
      <c r="CJ16" s="790"/>
      <c r="CK16" s="790"/>
      <c r="CL16" s="791"/>
      <c r="CM16" s="789">
        <v>10</v>
      </c>
      <c r="CN16" s="790"/>
      <c r="CO16" s="790"/>
      <c r="CP16" s="790"/>
      <c r="CQ16" s="791"/>
      <c r="CR16" s="789">
        <v>10</v>
      </c>
      <c r="CS16" s="790"/>
      <c r="CT16" s="790"/>
      <c r="CU16" s="790"/>
      <c r="CV16" s="791"/>
      <c r="CW16" s="789">
        <v>32</v>
      </c>
      <c r="CX16" s="790"/>
      <c r="CY16" s="790"/>
      <c r="CZ16" s="790"/>
      <c r="DA16" s="791"/>
      <c r="DB16" s="789" t="s">
        <v>550</v>
      </c>
      <c r="DC16" s="790"/>
      <c r="DD16" s="790"/>
      <c r="DE16" s="790"/>
      <c r="DF16" s="791"/>
      <c r="DG16" s="789" t="s">
        <v>550</v>
      </c>
      <c r="DH16" s="790"/>
      <c r="DI16" s="790"/>
      <c r="DJ16" s="790"/>
      <c r="DK16" s="791"/>
      <c r="DL16" s="789" t="s">
        <v>550</v>
      </c>
      <c r="DM16" s="790"/>
      <c r="DN16" s="790"/>
      <c r="DO16" s="790"/>
      <c r="DP16" s="791"/>
      <c r="DQ16" s="789" t="s">
        <v>550</v>
      </c>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t="s">
        <v>615</v>
      </c>
      <c r="BT17" s="787"/>
      <c r="BU17" s="787"/>
      <c r="BV17" s="787"/>
      <c r="BW17" s="787"/>
      <c r="BX17" s="787"/>
      <c r="BY17" s="787"/>
      <c r="BZ17" s="787"/>
      <c r="CA17" s="787"/>
      <c r="CB17" s="787"/>
      <c r="CC17" s="787"/>
      <c r="CD17" s="787"/>
      <c r="CE17" s="787"/>
      <c r="CF17" s="787"/>
      <c r="CG17" s="788"/>
      <c r="CH17" s="789">
        <v>30</v>
      </c>
      <c r="CI17" s="790"/>
      <c r="CJ17" s="790"/>
      <c r="CK17" s="790"/>
      <c r="CL17" s="791"/>
      <c r="CM17" s="789">
        <v>470</v>
      </c>
      <c r="CN17" s="790"/>
      <c r="CO17" s="790"/>
      <c r="CP17" s="790"/>
      <c r="CQ17" s="791"/>
      <c r="CR17" s="789">
        <v>160</v>
      </c>
      <c r="CS17" s="790"/>
      <c r="CT17" s="790"/>
      <c r="CU17" s="790"/>
      <c r="CV17" s="791"/>
      <c r="CW17" s="789" t="s">
        <v>550</v>
      </c>
      <c r="CX17" s="790"/>
      <c r="CY17" s="790"/>
      <c r="CZ17" s="790"/>
      <c r="DA17" s="791"/>
      <c r="DB17" s="789" t="s">
        <v>550</v>
      </c>
      <c r="DC17" s="790"/>
      <c r="DD17" s="790"/>
      <c r="DE17" s="790"/>
      <c r="DF17" s="791"/>
      <c r="DG17" s="789" t="s">
        <v>550</v>
      </c>
      <c r="DH17" s="790"/>
      <c r="DI17" s="790"/>
      <c r="DJ17" s="790"/>
      <c r="DK17" s="791"/>
      <c r="DL17" s="789" t="s">
        <v>550</v>
      </c>
      <c r="DM17" s="790"/>
      <c r="DN17" s="790"/>
      <c r="DO17" s="790"/>
      <c r="DP17" s="791"/>
      <c r="DQ17" s="789" t="s">
        <v>550</v>
      </c>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t="s">
        <v>616</v>
      </c>
      <c r="BT18" s="787"/>
      <c r="BU18" s="787"/>
      <c r="BV18" s="787"/>
      <c r="BW18" s="787"/>
      <c r="BX18" s="787"/>
      <c r="BY18" s="787"/>
      <c r="BZ18" s="787"/>
      <c r="CA18" s="787"/>
      <c r="CB18" s="787"/>
      <c r="CC18" s="787"/>
      <c r="CD18" s="787"/>
      <c r="CE18" s="787"/>
      <c r="CF18" s="787"/>
      <c r="CG18" s="788"/>
      <c r="CH18" s="789">
        <v>0</v>
      </c>
      <c r="CI18" s="790"/>
      <c r="CJ18" s="790"/>
      <c r="CK18" s="790"/>
      <c r="CL18" s="791"/>
      <c r="CM18" s="789">
        <v>83</v>
      </c>
      <c r="CN18" s="790"/>
      <c r="CO18" s="790"/>
      <c r="CP18" s="790"/>
      <c r="CQ18" s="791"/>
      <c r="CR18" s="789">
        <v>5</v>
      </c>
      <c r="CS18" s="790"/>
      <c r="CT18" s="790"/>
      <c r="CU18" s="790"/>
      <c r="CV18" s="791"/>
      <c r="CW18" s="789" t="s">
        <v>550</v>
      </c>
      <c r="CX18" s="790"/>
      <c r="CY18" s="790"/>
      <c r="CZ18" s="790"/>
      <c r="DA18" s="791"/>
      <c r="DB18" s="789">
        <v>2315</v>
      </c>
      <c r="DC18" s="790"/>
      <c r="DD18" s="790"/>
      <c r="DE18" s="790"/>
      <c r="DF18" s="791"/>
      <c r="DG18" s="789" t="s">
        <v>550</v>
      </c>
      <c r="DH18" s="790"/>
      <c r="DI18" s="790"/>
      <c r="DJ18" s="790"/>
      <c r="DK18" s="791"/>
      <c r="DL18" s="789">
        <v>1050</v>
      </c>
      <c r="DM18" s="790"/>
      <c r="DN18" s="790"/>
      <c r="DO18" s="790"/>
      <c r="DP18" s="791"/>
      <c r="DQ18" s="789">
        <v>1885</v>
      </c>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t="s">
        <v>617</v>
      </c>
      <c r="BT19" s="787"/>
      <c r="BU19" s="787"/>
      <c r="BV19" s="787"/>
      <c r="BW19" s="787"/>
      <c r="BX19" s="787"/>
      <c r="BY19" s="787"/>
      <c r="BZ19" s="787"/>
      <c r="CA19" s="787"/>
      <c r="CB19" s="787"/>
      <c r="CC19" s="787"/>
      <c r="CD19" s="787"/>
      <c r="CE19" s="787"/>
      <c r="CF19" s="787"/>
      <c r="CG19" s="788"/>
      <c r="CH19" s="789">
        <v>1</v>
      </c>
      <c r="CI19" s="790"/>
      <c r="CJ19" s="790"/>
      <c r="CK19" s="790"/>
      <c r="CL19" s="791"/>
      <c r="CM19" s="789">
        <v>15</v>
      </c>
      <c r="CN19" s="790"/>
      <c r="CO19" s="790"/>
      <c r="CP19" s="790"/>
      <c r="CQ19" s="791"/>
      <c r="CR19" s="789">
        <v>1</v>
      </c>
      <c r="CS19" s="790"/>
      <c r="CT19" s="790"/>
      <c r="CU19" s="790"/>
      <c r="CV19" s="791"/>
      <c r="CW19" s="789" t="s">
        <v>550</v>
      </c>
      <c r="CX19" s="790"/>
      <c r="CY19" s="790"/>
      <c r="CZ19" s="790"/>
      <c r="DA19" s="791"/>
      <c r="DB19" s="789" t="s">
        <v>550</v>
      </c>
      <c r="DC19" s="790"/>
      <c r="DD19" s="790"/>
      <c r="DE19" s="790"/>
      <c r="DF19" s="791"/>
      <c r="DG19" s="789" t="s">
        <v>550</v>
      </c>
      <c r="DH19" s="790"/>
      <c r="DI19" s="790"/>
      <c r="DJ19" s="790"/>
      <c r="DK19" s="791"/>
      <c r="DL19" s="789" t="s">
        <v>550</v>
      </c>
      <c r="DM19" s="790"/>
      <c r="DN19" s="790"/>
      <c r="DO19" s="790"/>
      <c r="DP19" s="791"/>
      <c r="DQ19" s="789" t="s">
        <v>550</v>
      </c>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t="s">
        <v>618</v>
      </c>
      <c r="BT20" s="787"/>
      <c r="BU20" s="787"/>
      <c r="BV20" s="787"/>
      <c r="BW20" s="787"/>
      <c r="BX20" s="787"/>
      <c r="BY20" s="787"/>
      <c r="BZ20" s="787"/>
      <c r="CA20" s="787"/>
      <c r="CB20" s="787"/>
      <c r="CC20" s="787"/>
      <c r="CD20" s="787"/>
      <c r="CE20" s="787"/>
      <c r="CF20" s="787"/>
      <c r="CG20" s="788"/>
      <c r="CH20" s="789">
        <v>0</v>
      </c>
      <c r="CI20" s="790"/>
      <c r="CJ20" s="790"/>
      <c r="CK20" s="790"/>
      <c r="CL20" s="791"/>
      <c r="CM20" s="789">
        <v>15</v>
      </c>
      <c r="CN20" s="790"/>
      <c r="CO20" s="790"/>
      <c r="CP20" s="790"/>
      <c r="CQ20" s="791"/>
      <c r="CR20" s="789">
        <v>2</v>
      </c>
      <c r="CS20" s="790"/>
      <c r="CT20" s="790"/>
      <c r="CU20" s="790"/>
      <c r="CV20" s="791"/>
      <c r="CW20" s="789" t="s">
        <v>550</v>
      </c>
      <c r="CX20" s="790"/>
      <c r="CY20" s="790"/>
      <c r="CZ20" s="790"/>
      <c r="DA20" s="791"/>
      <c r="DB20" s="789" t="s">
        <v>550</v>
      </c>
      <c r="DC20" s="790"/>
      <c r="DD20" s="790"/>
      <c r="DE20" s="790"/>
      <c r="DF20" s="791"/>
      <c r="DG20" s="789" t="s">
        <v>550</v>
      </c>
      <c r="DH20" s="790"/>
      <c r="DI20" s="790"/>
      <c r="DJ20" s="790"/>
      <c r="DK20" s="791"/>
      <c r="DL20" s="789" t="s">
        <v>550</v>
      </c>
      <c r="DM20" s="790"/>
      <c r="DN20" s="790"/>
      <c r="DO20" s="790"/>
      <c r="DP20" s="791"/>
      <c r="DQ20" s="789" t="s">
        <v>550</v>
      </c>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t="s">
        <v>619</v>
      </c>
      <c r="BT21" s="787"/>
      <c r="BU21" s="787"/>
      <c r="BV21" s="787"/>
      <c r="BW21" s="787"/>
      <c r="BX21" s="787"/>
      <c r="BY21" s="787"/>
      <c r="BZ21" s="787"/>
      <c r="CA21" s="787"/>
      <c r="CB21" s="787"/>
      <c r="CC21" s="787"/>
      <c r="CD21" s="787"/>
      <c r="CE21" s="787"/>
      <c r="CF21" s="787"/>
      <c r="CG21" s="788"/>
      <c r="CH21" s="789">
        <v>7</v>
      </c>
      <c r="CI21" s="790"/>
      <c r="CJ21" s="790"/>
      <c r="CK21" s="790"/>
      <c r="CL21" s="791"/>
      <c r="CM21" s="789">
        <v>49</v>
      </c>
      <c r="CN21" s="790"/>
      <c r="CO21" s="790"/>
      <c r="CP21" s="790"/>
      <c r="CQ21" s="791"/>
      <c r="CR21" s="789">
        <v>17</v>
      </c>
      <c r="CS21" s="790"/>
      <c r="CT21" s="790"/>
      <c r="CU21" s="790"/>
      <c r="CV21" s="791"/>
      <c r="CW21" s="789">
        <v>3</v>
      </c>
      <c r="CX21" s="790"/>
      <c r="CY21" s="790"/>
      <c r="CZ21" s="790"/>
      <c r="DA21" s="791"/>
      <c r="DB21" s="789" t="s">
        <v>550</v>
      </c>
      <c r="DC21" s="790"/>
      <c r="DD21" s="790"/>
      <c r="DE21" s="790"/>
      <c r="DF21" s="791"/>
      <c r="DG21" s="789" t="s">
        <v>550</v>
      </c>
      <c r="DH21" s="790"/>
      <c r="DI21" s="790"/>
      <c r="DJ21" s="790"/>
      <c r="DK21" s="791"/>
      <c r="DL21" s="789" t="s">
        <v>550</v>
      </c>
      <c r="DM21" s="790"/>
      <c r="DN21" s="790"/>
      <c r="DO21" s="790"/>
      <c r="DP21" s="791"/>
      <c r="DQ21" s="789" t="s">
        <v>550</v>
      </c>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399</v>
      </c>
      <c r="BA22" s="819"/>
      <c r="BB22" s="819"/>
      <c r="BC22" s="819"/>
      <c r="BD22" s="820"/>
      <c r="BE22" s="227"/>
      <c r="BF22" s="227"/>
      <c r="BG22" s="227"/>
      <c r="BH22" s="227"/>
      <c r="BI22" s="227"/>
      <c r="BJ22" s="227"/>
      <c r="BK22" s="227"/>
      <c r="BL22" s="227"/>
      <c r="BM22" s="227"/>
      <c r="BN22" s="227"/>
      <c r="BO22" s="227"/>
      <c r="BP22" s="227"/>
      <c r="BQ22" s="232">
        <v>16</v>
      </c>
      <c r="BR22" s="233"/>
      <c r="BS22" s="786" t="s">
        <v>620</v>
      </c>
      <c r="BT22" s="787"/>
      <c r="BU22" s="787"/>
      <c r="BV22" s="787"/>
      <c r="BW22" s="787"/>
      <c r="BX22" s="787"/>
      <c r="BY22" s="787"/>
      <c r="BZ22" s="787"/>
      <c r="CA22" s="787"/>
      <c r="CB22" s="787"/>
      <c r="CC22" s="787"/>
      <c r="CD22" s="787"/>
      <c r="CE22" s="787"/>
      <c r="CF22" s="787"/>
      <c r="CG22" s="788"/>
      <c r="CH22" s="789">
        <v>2</v>
      </c>
      <c r="CI22" s="790"/>
      <c r="CJ22" s="790"/>
      <c r="CK22" s="790"/>
      <c r="CL22" s="791"/>
      <c r="CM22" s="789">
        <v>2</v>
      </c>
      <c r="CN22" s="790"/>
      <c r="CO22" s="790"/>
      <c r="CP22" s="790"/>
      <c r="CQ22" s="791"/>
      <c r="CR22" s="789">
        <v>2</v>
      </c>
      <c r="CS22" s="790"/>
      <c r="CT22" s="790"/>
      <c r="CU22" s="790"/>
      <c r="CV22" s="791"/>
      <c r="CW22" s="789" t="s">
        <v>550</v>
      </c>
      <c r="CX22" s="790"/>
      <c r="CY22" s="790"/>
      <c r="CZ22" s="790"/>
      <c r="DA22" s="791"/>
      <c r="DB22" s="789" t="s">
        <v>550</v>
      </c>
      <c r="DC22" s="790"/>
      <c r="DD22" s="790"/>
      <c r="DE22" s="790"/>
      <c r="DF22" s="791"/>
      <c r="DG22" s="789" t="s">
        <v>550</v>
      </c>
      <c r="DH22" s="790"/>
      <c r="DI22" s="790"/>
      <c r="DJ22" s="790"/>
      <c r="DK22" s="791"/>
      <c r="DL22" s="789" t="s">
        <v>550</v>
      </c>
      <c r="DM22" s="790"/>
      <c r="DN22" s="790"/>
      <c r="DO22" s="790"/>
      <c r="DP22" s="791"/>
      <c r="DQ22" s="789" t="s">
        <v>550</v>
      </c>
      <c r="DR22" s="790"/>
      <c r="DS22" s="790"/>
      <c r="DT22" s="790"/>
      <c r="DU22" s="791"/>
      <c r="DV22" s="786"/>
      <c r="DW22" s="787"/>
      <c r="DX22" s="787"/>
      <c r="DY22" s="787"/>
      <c r="DZ22" s="792"/>
      <c r="EA22" s="228"/>
    </row>
    <row r="23" spans="1:131" s="229" customFormat="1" ht="26.25" customHeight="1" thickBot="1" x14ac:dyDescent="0.25">
      <c r="A23" s="234" t="s">
        <v>400</v>
      </c>
      <c r="B23" s="802" t="s">
        <v>401</v>
      </c>
      <c r="C23" s="803"/>
      <c r="D23" s="803"/>
      <c r="E23" s="803"/>
      <c r="F23" s="803"/>
      <c r="G23" s="803"/>
      <c r="H23" s="803"/>
      <c r="I23" s="803"/>
      <c r="J23" s="803"/>
      <c r="K23" s="803"/>
      <c r="L23" s="803"/>
      <c r="M23" s="803"/>
      <c r="N23" s="803"/>
      <c r="O23" s="803"/>
      <c r="P23" s="804"/>
      <c r="Q23" s="805">
        <v>115441</v>
      </c>
      <c r="R23" s="806"/>
      <c r="S23" s="806"/>
      <c r="T23" s="806"/>
      <c r="U23" s="806"/>
      <c r="V23" s="806">
        <v>112493</v>
      </c>
      <c r="W23" s="806"/>
      <c r="X23" s="806"/>
      <c r="Y23" s="806"/>
      <c r="Z23" s="806"/>
      <c r="AA23" s="806">
        <v>2948</v>
      </c>
      <c r="AB23" s="806"/>
      <c r="AC23" s="806"/>
      <c r="AD23" s="806"/>
      <c r="AE23" s="807"/>
      <c r="AF23" s="808">
        <v>2688</v>
      </c>
      <c r="AG23" s="806"/>
      <c r="AH23" s="806"/>
      <c r="AI23" s="806"/>
      <c r="AJ23" s="809"/>
      <c r="AK23" s="810"/>
      <c r="AL23" s="811"/>
      <c r="AM23" s="811"/>
      <c r="AN23" s="811"/>
      <c r="AO23" s="811"/>
      <c r="AP23" s="806">
        <v>115229</v>
      </c>
      <c r="AQ23" s="806"/>
      <c r="AR23" s="806"/>
      <c r="AS23" s="806"/>
      <c r="AT23" s="806"/>
      <c r="AU23" s="822"/>
      <c r="AV23" s="822"/>
      <c r="AW23" s="822"/>
      <c r="AX23" s="822"/>
      <c r="AY23" s="823"/>
      <c r="AZ23" s="824" t="s">
        <v>402</v>
      </c>
      <c r="BA23" s="825"/>
      <c r="BB23" s="825"/>
      <c r="BC23" s="825"/>
      <c r="BD23" s="826"/>
      <c r="BE23" s="227"/>
      <c r="BF23" s="227"/>
      <c r="BG23" s="227"/>
      <c r="BH23" s="227"/>
      <c r="BI23" s="227"/>
      <c r="BJ23" s="227"/>
      <c r="BK23" s="227"/>
      <c r="BL23" s="227"/>
      <c r="BM23" s="227"/>
      <c r="BN23" s="227"/>
      <c r="BO23" s="227"/>
      <c r="BP23" s="227"/>
      <c r="BQ23" s="232">
        <v>17</v>
      </c>
      <c r="BR23" s="233"/>
      <c r="BS23" s="786" t="s">
        <v>621</v>
      </c>
      <c r="BT23" s="787"/>
      <c r="BU23" s="787"/>
      <c r="BV23" s="787"/>
      <c r="BW23" s="787"/>
      <c r="BX23" s="787"/>
      <c r="BY23" s="787"/>
      <c r="BZ23" s="787"/>
      <c r="CA23" s="787"/>
      <c r="CB23" s="787"/>
      <c r="CC23" s="787"/>
      <c r="CD23" s="787"/>
      <c r="CE23" s="787"/>
      <c r="CF23" s="787"/>
      <c r="CG23" s="788"/>
      <c r="CH23" s="789">
        <v>2</v>
      </c>
      <c r="CI23" s="790"/>
      <c r="CJ23" s="790"/>
      <c r="CK23" s="790"/>
      <c r="CL23" s="791"/>
      <c r="CM23" s="789">
        <v>51</v>
      </c>
      <c r="CN23" s="790"/>
      <c r="CO23" s="790"/>
      <c r="CP23" s="790"/>
      <c r="CQ23" s="791"/>
      <c r="CR23" s="789">
        <v>20</v>
      </c>
      <c r="CS23" s="790"/>
      <c r="CT23" s="790"/>
      <c r="CU23" s="790"/>
      <c r="CV23" s="791"/>
      <c r="CW23" s="789">
        <v>11</v>
      </c>
      <c r="CX23" s="790"/>
      <c r="CY23" s="790"/>
      <c r="CZ23" s="790"/>
      <c r="DA23" s="791"/>
      <c r="DB23" s="789" t="s">
        <v>550</v>
      </c>
      <c r="DC23" s="790"/>
      <c r="DD23" s="790"/>
      <c r="DE23" s="790"/>
      <c r="DF23" s="791"/>
      <c r="DG23" s="789" t="s">
        <v>550</v>
      </c>
      <c r="DH23" s="790"/>
      <c r="DI23" s="790"/>
      <c r="DJ23" s="790"/>
      <c r="DK23" s="791"/>
      <c r="DL23" s="789" t="s">
        <v>550</v>
      </c>
      <c r="DM23" s="790"/>
      <c r="DN23" s="790"/>
      <c r="DO23" s="790"/>
      <c r="DP23" s="791"/>
      <c r="DQ23" s="789" t="s">
        <v>550</v>
      </c>
      <c r="DR23" s="790"/>
      <c r="DS23" s="790"/>
      <c r="DT23" s="790"/>
      <c r="DU23" s="791"/>
      <c r="DV23" s="786"/>
      <c r="DW23" s="787"/>
      <c r="DX23" s="787"/>
      <c r="DY23" s="787"/>
      <c r="DZ23" s="792"/>
      <c r="EA23" s="228"/>
    </row>
    <row r="24" spans="1:131" s="229" customFormat="1" ht="26.25" customHeight="1" x14ac:dyDescent="0.2">
      <c r="A24" s="821" t="s">
        <v>403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t="s">
        <v>622</v>
      </c>
      <c r="BT24" s="787"/>
      <c r="BU24" s="787"/>
      <c r="BV24" s="787"/>
      <c r="BW24" s="787"/>
      <c r="BX24" s="787"/>
      <c r="BY24" s="787"/>
      <c r="BZ24" s="787"/>
      <c r="CA24" s="787"/>
      <c r="CB24" s="787"/>
      <c r="CC24" s="787"/>
      <c r="CD24" s="787"/>
      <c r="CE24" s="787"/>
      <c r="CF24" s="787"/>
      <c r="CG24" s="788"/>
      <c r="CH24" s="789">
        <v>0</v>
      </c>
      <c r="CI24" s="790"/>
      <c r="CJ24" s="790"/>
      <c r="CK24" s="790"/>
      <c r="CL24" s="791"/>
      <c r="CM24" s="789">
        <v>-44</v>
      </c>
      <c r="CN24" s="790"/>
      <c r="CO24" s="790"/>
      <c r="CP24" s="790"/>
      <c r="CQ24" s="791"/>
      <c r="CR24" s="789">
        <v>18</v>
      </c>
      <c r="CS24" s="790"/>
      <c r="CT24" s="790"/>
      <c r="CU24" s="790"/>
      <c r="CV24" s="791"/>
      <c r="CW24" s="789">
        <v>1</v>
      </c>
      <c r="CX24" s="790"/>
      <c r="CY24" s="790"/>
      <c r="CZ24" s="790"/>
      <c r="DA24" s="791"/>
      <c r="DB24" s="789" t="s">
        <v>550</v>
      </c>
      <c r="DC24" s="790"/>
      <c r="DD24" s="790"/>
      <c r="DE24" s="790"/>
      <c r="DF24" s="791"/>
      <c r="DG24" s="789" t="s">
        <v>550</v>
      </c>
      <c r="DH24" s="790"/>
      <c r="DI24" s="790"/>
      <c r="DJ24" s="790"/>
      <c r="DK24" s="791"/>
      <c r="DL24" s="789" t="s">
        <v>550</v>
      </c>
      <c r="DM24" s="790"/>
      <c r="DN24" s="790"/>
      <c r="DO24" s="790"/>
      <c r="DP24" s="791"/>
      <c r="DQ24" s="789" t="s">
        <v>550</v>
      </c>
      <c r="DR24" s="790"/>
      <c r="DS24" s="790"/>
      <c r="DT24" s="790"/>
      <c r="DU24" s="791"/>
      <c r="DV24" s="786"/>
      <c r="DW24" s="787"/>
      <c r="DX24" s="787"/>
      <c r="DY24" s="787"/>
      <c r="DZ24" s="792"/>
      <c r="EA24" s="228"/>
    </row>
    <row r="25" spans="1:131" ht="26.25" customHeight="1" thickBot="1" x14ac:dyDescent="0.25">
      <c r="A25" s="738" t="s">
        <v>404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t="s">
        <v>623</v>
      </c>
      <c r="BT25" s="787"/>
      <c r="BU25" s="787"/>
      <c r="BV25" s="787"/>
      <c r="BW25" s="787"/>
      <c r="BX25" s="787"/>
      <c r="BY25" s="787"/>
      <c r="BZ25" s="787"/>
      <c r="CA25" s="787"/>
      <c r="CB25" s="787"/>
      <c r="CC25" s="787"/>
      <c r="CD25" s="787"/>
      <c r="CE25" s="787"/>
      <c r="CF25" s="787"/>
      <c r="CG25" s="788"/>
      <c r="CH25" s="789">
        <v>35</v>
      </c>
      <c r="CI25" s="790"/>
      <c r="CJ25" s="790"/>
      <c r="CK25" s="790"/>
      <c r="CL25" s="791"/>
      <c r="CM25" s="789">
        <v>700</v>
      </c>
      <c r="CN25" s="790"/>
      <c r="CO25" s="790"/>
      <c r="CP25" s="790"/>
      <c r="CQ25" s="791"/>
      <c r="CR25" s="789">
        <v>1</v>
      </c>
      <c r="CS25" s="790"/>
      <c r="CT25" s="790"/>
      <c r="CU25" s="790"/>
      <c r="CV25" s="791"/>
      <c r="CW25" s="789" t="s">
        <v>550</v>
      </c>
      <c r="CX25" s="790"/>
      <c r="CY25" s="790"/>
      <c r="CZ25" s="790"/>
      <c r="DA25" s="791"/>
      <c r="DB25" s="789">
        <v>269</v>
      </c>
      <c r="DC25" s="790"/>
      <c r="DD25" s="790"/>
      <c r="DE25" s="790"/>
      <c r="DF25" s="791"/>
      <c r="DG25" s="789" t="s">
        <v>550</v>
      </c>
      <c r="DH25" s="790"/>
      <c r="DI25" s="790"/>
      <c r="DJ25" s="790"/>
      <c r="DK25" s="791"/>
      <c r="DL25" s="789" t="s">
        <v>550</v>
      </c>
      <c r="DM25" s="790"/>
      <c r="DN25" s="790"/>
      <c r="DO25" s="790"/>
      <c r="DP25" s="791"/>
      <c r="DQ25" s="789">
        <v>242</v>
      </c>
      <c r="DR25" s="790"/>
      <c r="DS25" s="790"/>
      <c r="DT25" s="790"/>
      <c r="DU25" s="791"/>
      <c r="DV25" s="786"/>
      <c r="DW25" s="787"/>
      <c r="DX25" s="787"/>
      <c r="DY25" s="787"/>
      <c r="DZ25" s="792"/>
      <c r="EA25" s="224"/>
    </row>
    <row r="26" spans="1:131" ht="26.25" customHeight="1" x14ac:dyDescent="0.2">
      <c r="A26" s="740" t="s">
        <v>374</v>
      </c>
      <c r="B26" s="741"/>
      <c r="C26" s="741"/>
      <c r="D26" s="741"/>
      <c r="E26" s="741"/>
      <c r="F26" s="741"/>
      <c r="G26" s="741"/>
      <c r="H26" s="741"/>
      <c r="I26" s="741"/>
      <c r="J26" s="741"/>
      <c r="K26" s="741"/>
      <c r="L26" s="741"/>
      <c r="M26" s="741"/>
      <c r="N26" s="741"/>
      <c r="O26" s="741"/>
      <c r="P26" s="742"/>
      <c r="Q26" s="746" t="s">
        <v>405</v>
      </c>
      <c r="R26" s="747"/>
      <c r="S26" s="747"/>
      <c r="T26" s="747"/>
      <c r="U26" s="748"/>
      <c r="V26" s="746" t="s">
        <v>406</v>
      </c>
      <c r="W26" s="747"/>
      <c r="X26" s="747"/>
      <c r="Y26" s="747"/>
      <c r="Z26" s="748"/>
      <c r="AA26" s="746" t="s">
        <v>407</v>
      </c>
      <c r="AB26" s="747"/>
      <c r="AC26" s="747"/>
      <c r="AD26" s="747"/>
      <c r="AE26" s="747"/>
      <c r="AF26" s="827" t="s">
        <v>408</v>
      </c>
      <c r="AG26" s="828"/>
      <c r="AH26" s="828"/>
      <c r="AI26" s="828"/>
      <c r="AJ26" s="829"/>
      <c r="AK26" s="747" t="s">
        <v>409</v>
      </c>
      <c r="AL26" s="747"/>
      <c r="AM26" s="747"/>
      <c r="AN26" s="747"/>
      <c r="AO26" s="748"/>
      <c r="AP26" s="746" t="s">
        <v>410</v>
      </c>
      <c r="AQ26" s="747"/>
      <c r="AR26" s="747"/>
      <c r="AS26" s="747"/>
      <c r="AT26" s="748"/>
      <c r="AU26" s="746" t="s">
        <v>411</v>
      </c>
      <c r="AV26" s="747"/>
      <c r="AW26" s="747"/>
      <c r="AX26" s="747"/>
      <c r="AY26" s="748"/>
      <c r="AZ26" s="746" t="s">
        <v>412</v>
      </c>
      <c r="BA26" s="747"/>
      <c r="BB26" s="747"/>
      <c r="BC26" s="747"/>
      <c r="BD26" s="748"/>
      <c r="BE26" s="746" t="s">
        <v>381</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413</v>
      </c>
      <c r="C28" s="763"/>
      <c r="D28" s="763"/>
      <c r="E28" s="763"/>
      <c r="F28" s="763"/>
      <c r="G28" s="763"/>
      <c r="H28" s="763"/>
      <c r="I28" s="763"/>
      <c r="J28" s="763"/>
      <c r="K28" s="763"/>
      <c r="L28" s="763"/>
      <c r="M28" s="763"/>
      <c r="N28" s="763"/>
      <c r="O28" s="763"/>
      <c r="P28" s="764"/>
      <c r="Q28" s="835">
        <v>17956</v>
      </c>
      <c r="R28" s="836"/>
      <c r="S28" s="836"/>
      <c r="T28" s="836"/>
      <c r="U28" s="836"/>
      <c r="V28" s="836">
        <v>17858</v>
      </c>
      <c r="W28" s="836"/>
      <c r="X28" s="836"/>
      <c r="Y28" s="836"/>
      <c r="Z28" s="836"/>
      <c r="AA28" s="836">
        <v>99</v>
      </c>
      <c r="AB28" s="836"/>
      <c r="AC28" s="836"/>
      <c r="AD28" s="836"/>
      <c r="AE28" s="837"/>
      <c r="AF28" s="838">
        <v>99</v>
      </c>
      <c r="AG28" s="836"/>
      <c r="AH28" s="836"/>
      <c r="AI28" s="836"/>
      <c r="AJ28" s="839"/>
      <c r="AK28" s="840">
        <v>1656</v>
      </c>
      <c r="AL28" s="841"/>
      <c r="AM28" s="841"/>
      <c r="AN28" s="841"/>
      <c r="AO28" s="841"/>
      <c r="AP28" s="841">
        <v>23</v>
      </c>
      <c r="AQ28" s="841"/>
      <c r="AR28" s="841"/>
      <c r="AS28" s="841"/>
      <c r="AT28" s="841"/>
      <c r="AU28" s="841">
        <v>2</v>
      </c>
      <c r="AV28" s="841"/>
      <c r="AW28" s="841"/>
      <c r="AX28" s="841"/>
      <c r="AY28" s="841"/>
      <c r="AZ28" s="842" t="s">
        <v>550</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414</v>
      </c>
      <c r="C29" s="794"/>
      <c r="D29" s="794"/>
      <c r="E29" s="794"/>
      <c r="F29" s="794"/>
      <c r="G29" s="794"/>
      <c r="H29" s="794"/>
      <c r="I29" s="794"/>
      <c r="J29" s="794"/>
      <c r="K29" s="794"/>
      <c r="L29" s="794"/>
      <c r="M29" s="794"/>
      <c r="N29" s="794"/>
      <c r="O29" s="794"/>
      <c r="P29" s="795"/>
      <c r="Q29" s="796">
        <v>20596</v>
      </c>
      <c r="R29" s="797"/>
      <c r="S29" s="797"/>
      <c r="T29" s="797"/>
      <c r="U29" s="797"/>
      <c r="V29" s="797">
        <v>19506</v>
      </c>
      <c r="W29" s="797"/>
      <c r="X29" s="797"/>
      <c r="Y29" s="797"/>
      <c r="Z29" s="797"/>
      <c r="AA29" s="797">
        <v>1090</v>
      </c>
      <c r="AB29" s="797"/>
      <c r="AC29" s="797"/>
      <c r="AD29" s="797"/>
      <c r="AE29" s="798"/>
      <c r="AF29" s="799">
        <v>1090</v>
      </c>
      <c r="AG29" s="800"/>
      <c r="AH29" s="800"/>
      <c r="AI29" s="800"/>
      <c r="AJ29" s="801"/>
      <c r="AK29" s="847">
        <v>2797</v>
      </c>
      <c r="AL29" s="843"/>
      <c r="AM29" s="843"/>
      <c r="AN29" s="843"/>
      <c r="AO29" s="843"/>
      <c r="AP29" s="843" t="s">
        <v>550</v>
      </c>
      <c r="AQ29" s="843"/>
      <c r="AR29" s="843"/>
      <c r="AS29" s="843"/>
      <c r="AT29" s="843"/>
      <c r="AU29" s="843" t="s">
        <v>550</v>
      </c>
      <c r="AV29" s="843"/>
      <c r="AW29" s="843"/>
      <c r="AX29" s="843"/>
      <c r="AY29" s="843"/>
      <c r="AZ29" s="844" t="s">
        <v>550</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415</v>
      </c>
      <c r="C30" s="794"/>
      <c r="D30" s="794"/>
      <c r="E30" s="794"/>
      <c r="F30" s="794"/>
      <c r="G30" s="794"/>
      <c r="H30" s="794"/>
      <c r="I30" s="794"/>
      <c r="J30" s="794"/>
      <c r="K30" s="794"/>
      <c r="L30" s="794"/>
      <c r="M30" s="794"/>
      <c r="N30" s="794"/>
      <c r="O30" s="794"/>
      <c r="P30" s="795"/>
      <c r="Q30" s="796">
        <v>2430</v>
      </c>
      <c r="R30" s="797"/>
      <c r="S30" s="797"/>
      <c r="T30" s="797"/>
      <c r="U30" s="797"/>
      <c r="V30" s="797">
        <v>2426</v>
      </c>
      <c r="W30" s="797"/>
      <c r="X30" s="797"/>
      <c r="Y30" s="797"/>
      <c r="Z30" s="797"/>
      <c r="AA30" s="797">
        <v>4</v>
      </c>
      <c r="AB30" s="797"/>
      <c r="AC30" s="797"/>
      <c r="AD30" s="797"/>
      <c r="AE30" s="798"/>
      <c r="AF30" s="799">
        <v>4</v>
      </c>
      <c r="AG30" s="800"/>
      <c r="AH30" s="800"/>
      <c r="AI30" s="800"/>
      <c r="AJ30" s="801"/>
      <c r="AK30" s="847">
        <v>565</v>
      </c>
      <c r="AL30" s="843"/>
      <c r="AM30" s="843"/>
      <c r="AN30" s="843"/>
      <c r="AO30" s="843"/>
      <c r="AP30" s="843" t="s">
        <v>550</v>
      </c>
      <c r="AQ30" s="843"/>
      <c r="AR30" s="843"/>
      <c r="AS30" s="843"/>
      <c r="AT30" s="843"/>
      <c r="AU30" s="843" t="s">
        <v>550</v>
      </c>
      <c r="AV30" s="843"/>
      <c r="AW30" s="843"/>
      <c r="AX30" s="843"/>
      <c r="AY30" s="843"/>
      <c r="AZ30" s="844" t="s">
        <v>550</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416</v>
      </c>
      <c r="C31" s="794"/>
      <c r="D31" s="794"/>
      <c r="E31" s="794"/>
      <c r="F31" s="794"/>
      <c r="G31" s="794"/>
      <c r="H31" s="794"/>
      <c r="I31" s="794"/>
      <c r="J31" s="794"/>
      <c r="K31" s="794"/>
      <c r="L31" s="794"/>
      <c r="M31" s="794"/>
      <c r="N31" s="794"/>
      <c r="O31" s="794"/>
      <c r="P31" s="795"/>
      <c r="Q31" s="796">
        <v>4794</v>
      </c>
      <c r="R31" s="797"/>
      <c r="S31" s="797"/>
      <c r="T31" s="797"/>
      <c r="U31" s="797"/>
      <c r="V31" s="797">
        <v>4614</v>
      </c>
      <c r="W31" s="797"/>
      <c r="X31" s="797"/>
      <c r="Y31" s="797"/>
      <c r="Z31" s="797"/>
      <c r="AA31" s="797">
        <v>18</v>
      </c>
      <c r="AB31" s="797"/>
      <c r="AC31" s="797"/>
      <c r="AD31" s="797"/>
      <c r="AE31" s="798"/>
      <c r="AF31" s="799">
        <v>2312</v>
      </c>
      <c r="AG31" s="800"/>
      <c r="AH31" s="800"/>
      <c r="AI31" s="800"/>
      <c r="AJ31" s="801"/>
      <c r="AK31" s="847">
        <v>1193</v>
      </c>
      <c r="AL31" s="843"/>
      <c r="AM31" s="843"/>
      <c r="AN31" s="843"/>
      <c r="AO31" s="843"/>
      <c r="AP31" s="843">
        <v>19650</v>
      </c>
      <c r="AQ31" s="843"/>
      <c r="AR31" s="843"/>
      <c r="AS31" s="843"/>
      <c r="AT31" s="843"/>
      <c r="AU31" s="843">
        <v>5305</v>
      </c>
      <c r="AV31" s="843"/>
      <c r="AW31" s="843"/>
      <c r="AX31" s="843"/>
      <c r="AY31" s="843"/>
      <c r="AZ31" s="844" t="s">
        <v>550</v>
      </c>
      <c r="BA31" s="844"/>
      <c r="BB31" s="844"/>
      <c r="BC31" s="844"/>
      <c r="BD31" s="844"/>
      <c r="BE31" s="845" t="s">
        <v>417</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418</v>
      </c>
      <c r="C32" s="794"/>
      <c r="D32" s="794"/>
      <c r="E32" s="794"/>
      <c r="F32" s="794"/>
      <c r="G32" s="794"/>
      <c r="H32" s="794"/>
      <c r="I32" s="794"/>
      <c r="J32" s="794"/>
      <c r="K32" s="794"/>
      <c r="L32" s="794"/>
      <c r="M32" s="794"/>
      <c r="N32" s="794"/>
      <c r="O32" s="794"/>
      <c r="P32" s="795"/>
      <c r="Q32" s="796">
        <v>2</v>
      </c>
      <c r="R32" s="797"/>
      <c r="S32" s="797"/>
      <c r="T32" s="797"/>
      <c r="U32" s="797"/>
      <c r="V32" s="797">
        <v>4</v>
      </c>
      <c r="W32" s="797"/>
      <c r="X32" s="797"/>
      <c r="Y32" s="797"/>
      <c r="Z32" s="797"/>
      <c r="AA32" s="797">
        <v>-2</v>
      </c>
      <c r="AB32" s="797"/>
      <c r="AC32" s="797"/>
      <c r="AD32" s="797"/>
      <c r="AE32" s="798"/>
      <c r="AF32" s="799">
        <v>8</v>
      </c>
      <c r="AG32" s="800"/>
      <c r="AH32" s="800"/>
      <c r="AI32" s="800"/>
      <c r="AJ32" s="801"/>
      <c r="AK32" s="847" t="s">
        <v>550</v>
      </c>
      <c r="AL32" s="843"/>
      <c r="AM32" s="843"/>
      <c r="AN32" s="843"/>
      <c r="AO32" s="843"/>
      <c r="AP32" s="843" t="s">
        <v>550</v>
      </c>
      <c r="AQ32" s="843"/>
      <c r="AR32" s="843"/>
      <c r="AS32" s="843"/>
      <c r="AT32" s="843"/>
      <c r="AU32" s="843" t="s">
        <v>550</v>
      </c>
      <c r="AV32" s="843"/>
      <c r="AW32" s="843"/>
      <c r="AX32" s="843"/>
      <c r="AY32" s="843"/>
      <c r="AZ32" s="844" t="s">
        <v>550</v>
      </c>
      <c r="BA32" s="844"/>
      <c r="BB32" s="844"/>
      <c r="BC32" s="844"/>
      <c r="BD32" s="844"/>
      <c r="BE32" s="845" t="s">
        <v>417</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419</v>
      </c>
      <c r="C33" s="794"/>
      <c r="D33" s="794"/>
      <c r="E33" s="794"/>
      <c r="F33" s="794"/>
      <c r="G33" s="794"/>
      <c r="H33" s="794"/>
      <c r="I33" s="794"/>
      <c r="J33" s="794"/>
      <c r="K33" s="794"/>
      <c r="L33" s="794"/>
      <c r="M33" s="794"/>
      <c r="N33" s="794"/>
      <c r="O33" s="794"/>
      <c r="P33" s="795"/>
      <c r="Q33" s="796">
        <v>8719</v>
      </c>
      <c r="R33" s="797"/>
      <c r="S33" s="797"/>
      <c r="T33" s="797"/>
      <c r="U33" s="797"/>
      <c r="V33" s="797">
        <v>8123</v>
      </c>
      <c r="W33" s="797"/>
      <c r="X33" s="797"/>
      <c r="Y33" s="797"/>
      <c r="Z33" s="797"/>
      <c r="AA33" s="797">
        <v>595</v>
      </c>
      <c r="AB33" s="797"/>
      <c r="AC33" s="797"/>
      <c r="AD33" s="797"/>
      <c r="AE33" s="798"/>
      <c r="AF33" s="799">
        <v>3511</v>
      </c>
      <c r="AG33" s="800"/>
      <c r="AH33" s="800"/>
      <c r="AI33" s="800"/>
      <c r="AJ33" s="801"/>
      <c r="AK33" s="847">
        <v>1418</v>
      </c>
      <c r="AL33" s="843"/>
      <c r="AM33" s="843"/>
      <c r="AN33" s="843"/>
      <c r="AO33" s="843"/>
      <c r="AP33" s="843">
        <v>2054</v>
      </c>
      <c r="AQ33" s="843"/>
      <c r="AR33" s="843"/>
      <c r="AS33" s="843"/>
      <c r="AT33" s="843"/>
      <c r="AU33" s="843">
        <v>1142</v>
      </c>
      <c r="AV33" s="843"/>
      <c r="AW33" s="843"/>
      <c r="AX33" s="843"/>
      <c r="AY33" s="843"/>
      <c r="AZ33" s="844" t="s">
        <v>550</v>
      </c>
      <c r="BA33" s="844"/>
      <c r="BB33" s="844"/>
      <c r="BC33" s="844"/>
      <c r="BD33" s="844"/>
      <c r="BE33" s="845" t="s">
        <v>420</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421</v>
      </c>
      <c r="C34" s="794"/>
      <c r="D34" s="794"/>
      <c r="E34" s="794"/>
      <c r="F34" s="794"/>
      <c r="G34" s="794"/>
      <c r="H34" s="794"/>
      <c r="I34" s="794"/>
      <c r="J34" s="794"/>
      <c r="K34" s="794"/>
      <c r="L34" s="794"/>
      <c r="M34" s="794"/>
      <c r="N34" s="794"/>
      <c r="O34" s="794"/>
      <c r="P34" s="795"/>
      <c r="Q34" s="796">
        <v>8826</v>
      </c>
      <c r="R34" s="797"/>
      <c r="S34" s="797"/>
      <c r="T34" s="797"/>
      <c r="U34" s="797"/>
      <c r="V34" s="797">
        <v>8107</v>
      </c>
      <c r="W34" s="797"/>
      <c r="X34" s="797"/>
      <c r="Y34" s="797"/>
      <c r="Z34" s="797"/>
      <c r="AA34" s="797">
        <v>719</v>
      </c>
      <c r="AB34" s="797"/>
      <c r="AC34" s="797"/>
      <c r="AD34" s="797"/>
      <c r="AE34" s="798"/>
      <c r="AF34" s="799">
        <v>3666</v>
      </c>
      <c r="AG34" s="800"/>
      <c r="AH34" s="800"/>
      <c r="AI34" s="800"/>
      <c r="AJ34" s="801"/>
      <c r="AK34" s="847">
        <v>4018</v>
      </c>
      <c r="AL34" s="843"/>
      <c r="AM34" s="843"/>
      <c r="AN34" s="843"/>
      <c r="AO34" s="843"/>
      <c r="AP34" s="843">
        <v>53113</v>
      </c>
      <c r="AQ34" s="843"/>
      <c r="AR34" s="843"/>
      <c r="AS34" s="843"/>
      <c r="AT34" s="843"/>
      <c r="AU34" s="843">
        <v>28734</v>
      </c>
      <c r="AV34" s="843"/>
      <c r="AW34" s="843"/>
      <c r="AX34" s="843"/>
      <c r="AY34" s="843"/>
      <c r="AZ34" s="844" t="s">
        <v>550</v>
      </c>
      <c r="BA34" s="844"/>
      <c r="BB34" s="844"/>
      <c r="BC34" s="844"/>
      <c r="BD34" s="844"/>
      <c r="BE34" s="845" t="s">
        <v>422</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423</v>
      </c>
      <c r="C35" s="794"/>
      <c r="D35" s="794"/>
      <c r="E35" s="794"/>
      <c r="F35" s="794"/>
      <c r="G35" s="794"/>
      <c r="H35" s="794"/>
      <c r="I35" s="794"/>
      <c r="J35" s="794"/>
      <c r="K35" s="794"/>
      <c r="L35" s="794"/>
      <c r="M35" s="794"/>
      <c r="N35" s="794"/>
      <c r="O35" s="794"/>
      <c r="P35" s="795"/>
      <c r="Q35" s="796">
        <v>28</v>
      </c>
      <c r="R35" s="797"/>
      <c r="S35" s="797"/>
      <c r="T35" s="797"/>
      <c r="U35" s="797"/>
      <c r="V35" s="797">
        <v>28</v>
      </c>
      <c r="W35" s="797"/>
      <c r="X35" s="797"/>
      <c r="Y35" s="797"/>
      <c r="Z35" s="797"/>
      <c r="AA35" s="797">
        <v>0</v>
      </c>
      <c r="AB35" s="797"/>
      <c r="AC35" s="797"/>
      <c r="AD35" s="797"/>
      <c r="AE35" s="798"/>
      <c r="AF35" s="799" t="s">
        <v>424</v>
      </c>
      <c r="AG35" s="800"/>
      <c r="AH35" s="800"/>
      <c r="AI35" s="800"/>
      <c r="AJ35" s="801"/>
      <c r="AK35" s="847" t="s">
        <v>550</v>
      </c>
      <c r="AL35" s="843"/>
      <c r="AM35" s="843"/>
      <c r="AN35" s="843"/>
      <c r="AO35" s="843"/>
      <c r="AP35" s="843">
        <v>173</v>
      </c>
      <c r="AQ35" s="843"/>
      <c r="AR35" s="843"/>
      <c r="AS35" s="843"/>
      <c r="AT35" s="843"/>
      <c r="AU35" s="843" t="s">
        <v>550</v>
      </c>
      <c r="AV35" s="843"/>
      <c r="AW35" s="843"/>
      <c r="AX35" s="843"/>
      <c r="AY35" s="843"/>
      <c r="AZ35" s="844" t="s">
        <v>550</v>
      </c>
      <c r="BA35" s="844"/>
      <c r="BB35" s="844"/>
      <c r="BC35" s="844"/>
      <c r="BD35" s="844"/>
      <c r="BE35" s="845" t="s">
        <v>425</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t="s">
        <v>426</v>
      </c>
      <c r="C36" s="794"/>
      <c r="D36" s="794"/>
      <c r="E36" s="794"/>
      <c r="F36" s="794"/>
      <c r="G36" s="794"/>
      <c r="H36" s="794"/>
      <c r="I36" s="794"/>
      <c r="J36" s="794"/>
      <c r="K36" s="794"/>
      <c r="L36" s="794"/>
      <c r="M36" s="794"/>
      <c r="N36" s="794"/>
      <c r="O36" s="794"/>
      <c r="P36" s="795"/>
      <c r="Q36" s="796">
        <v>97</v>
      </c>
      <c r="R36" s="797"/>
      <c r="S36" s="797"/>
      <c r="T36" s="797"/>
      <c r="U36" s="797"/>
      <c r="V36" s="797">
        <v>97</v>
      </c>
      <c r="W36" s="797"/>
      <c r="X36" s="797"/>
      <c r="Y36" s="797"/>
      <c r="Z36" s="797"/>
      <c r="AA36" s="797">
        <v>0</v>
      </c>
      <c r="AB36" s="797"/>
      <c r="AC36" s="797"/>
      <c r="AD36" s="797"/>
      <c r="AE36" s="798"/>
      <c r="AF36" s="799" t="s">
        <v>427</v>
      </c>
      <c r="AG36" s="800"/>
      <c r="AH36" s="800"/>
      <c r="AI36" s="800"/>
      <c r="AJ36" s="801"/>
      <c r="AK36" s="847">
        <v>15</v>
      </c>
      <c r="AL36" s="843"/>
      <c r="AM36" s="843"/>
      <c r="AN36" s="843"/>
      <c r="AO36" s="843"/>
      <c r="AP36" s="843">
        <v>84</v>
      </c>
      <c r="AQ36" s="843"/>
      <c r="AR36" s="843"/>
      <c r="AS36" s="843"/>
      <c r="AT36" s="843"/>
      <c r="AU36" s="843">
        <v>33</v>
      </c>
      <c r="AV36" s="843"/>
      <c r="AW36" s="843"/>
      <c r="AX36" s="843"/>
      <c r="AY36" s="843"/>
      <c r="AZ36" s="844" t="s">
        <v>550</v>
      </c>
      <c r="BA36" s="844"/>
      <c r="BB36" s="844"/>
      <c r="BC36" s="844"/>
      <c r="BD36" s="844"/>
      <c r="BE36" s="845" t="s">
        <v>428</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t="s">
        <v>429</v>
      </c>
      <c r="C37" s="794"/>
      <c r="D37" s="794"/>
      <c r="E37" s="794"/>
      <c r="F37" s="794"/>
      <c r="G37" s="794"/>
      <c r="H37" s="794"/>
      <c r="I37" s="794"/>
      <c r="J37" s="794"/>
      <c r="K37" s="794"/>
      <c r="L37" s="794"/>
      <c r="M37" s="794"/>
      <c r="N37" s="794"/>
      <c r="O37" s="794"/>
      <c r="P37" s="795"/>
      <c r="Q37" s="796">
        <v>28</v>
      </c>
      <c r="R37" s="797"/>
      <c r="S37" s="797"/>
      <c r="T37" s="797"/>
      <c r="U37" s="797"/>
      <c r="V37" s="797">
        <v>28</v>
      </c>
      <c r="W37" s="797"/>
      <c r="X37" s="797"/>
      <c r="Y37" s="797"/>
      <c r="Z37" s="797"/>
      <c r="AA37" s="797">
        <v>0</v>
      </c>
      <c r="AB37" s="797"/>
      <c r="AC37" s="797"/>
      <c r="AD37" s="797"/>
      <c r="AE37" s="798"/>
      <c r="AF37" s="799" t="s">
        <v>430</v>
      </c>
      <c r="AG37" s="800"/>
      <c r="AH37" s="800"/>
      <c r="AI37" s="800"/>
      <c r="AJ37" s="801"/>
      <c r="AK37" s="847">
        <v>28</v>
      </c>
      <c r="AL37" s="843"/>
      <c r="AM37" s="843"/>
      <c r="AN37" s="843"/>
      <c r="AO37" s="843"/>
      <c r="AP37" s="843" t="s">
        <v>550</v>
      </c>
      <c r="AQ37" s="843"/>
      <c r="AR37" s="843"/>
      <c r="AS37" s="843"/>
      <c r="AT37" s="843"/>
      <c r="AU37" s="843">
        <v>0</v>
      </c>
      <c r="AV37" s="843"/>
      <c r="AW37" s="843"/>
      <c r="AX37" s="843"/>
      <c r="AY37" s="843"/>
      <c r="AZ37" s="844" t="s">
        <v>550</v>
      </c>
      <c r="BA37" s="844"/>
      <c r="BB37" s="844"/>
      <c r="BC37" s="844"/>
      <c r="BD37" s="844"/>
      <c r="BE37" s="845" t="s">
        <v>428</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t="s">
        <v>431</v>
      </c>
      <c r="C38" s="794"/>
      <c r="D38" s="794"/>
      <c r="E38" s="794"/>
      <c r="F38" s="794"/>
      <c r="G38" s="794"/>
      <c r="H38" s="794"/>
      <c r="I38" s="794"/>
      <c r="J38" s="794"/>
      <c r="K38" s="794"/>
      <c r="L38" s="794"/>
      <c r="M38" s="794"/>
      <c r="N38" s="794"/>
      <c r="O38" s="794"/>
      <c r="P38" s="795"/>
      <c r="Q38" s="796">
        <v>51</v>
      </c>
      <c r="R38" s="797"/>
      <c r="S38" s="797"/>
      <c r="T38" s="797"/>
      <c r="U38" s="797"/>
      <c r="V38" s="797">
        <v>45</v>
      </c>
      <c r="W38" s="797"/>
      <c r="X38" s="797"/>
      <c r="Y38" s="797"/>
      <c r="Z38" s="797"/>
      <c r="AA38" s="797">
        <v>6</v>
      </c>
      <c r="AB38" s="797"/>
      <c r="AC38" s="797"/>
      <c r="AD38" s="797"/>
      <c r="AE38" s="798"/>
      <c r="AF38" s="799">
        <v>6</v>
      </c>
      <c r="AG38" s="800"/>
      <c r="AH38" s="800"/>
      <c r="AI38" s="800"/>
      <c r="AJ38" s="801"/>
      <c r="AK38" s="847" t="s">
        <v>550</v>
      </c>
      <c r="AL38" s="843"/>
      <c r="AM38" s="843"/>
      <c r="AN38" s="843"/>
      <c r="AO38" s="843"/>
      <c r="AP38" s="843" t="s">
        <v>550</v>
      </c>
      <c r="AQ38" s="843"/>
      <c r="AR38" s="843"/>
      <c r="AS38" s="843"/>
      <c r="AT38" s="843"/>
      <c r="AU38" s="843">
        <v>0</v>
      </c>
      <c r="AV38" s="843"/>
      <c r="AW38" s="843"/>
      <c r="AX38" s="843"/>
      <c r="AY38" s="843"/>
      <c r="AZ38" s="844" t="s">
        <v>550</v>
      </c>
      <c r="BA38" s="844"/>
      <c r="BB38" s="844"/>
      <c r="BC38" s="844"/>
      <c r="BD38" s="844"/>
      <c r="BE38" s="845" t="s">
        <v>432</v>
      </c>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433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400</v>
      </c>
      <c r="B63" s="802" t="s">
        <v>434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10695</v>
      </c>
      <c r="AG63" s="857"/>
      <c r="AH63" s="857"/>
      <c r="AI63" s="857"/>
      <c r="AJ63" s="858"/>
      <c r="AK63" s="859"/>
      <c r="AL63" s="854"/>
      <c r="AM63" s="854"/>
      <c r="AN63" s="854"/>
      <c r="AO63" s="854"/>
      <c r="AP63" s="857">
        <v>75097</v>
      </c>
      <c r="AQ63" s="857"/>
      <c r="AR63" s="857"/>
      <c r="AS63" s="857"/>
      <c r="AT63" s="857"/>
      <c r="AU63" s="857">
        <v>35216</v>
      </c>
      <c r="AV63" s="857"/>
      <c r="AW63" s="857"/>
      <c r="AX63" s="857"/>
      <c r="AY63" s="857"/>
      <c r="AZ63" s="861"/>
      <c r="BA63" s="861"/>
      <c r="BB63" s="861"/>
      <c r="BC63" s="861"/>
      <c r="BD63" s="861"/>
      <c r="BE63" s="862"/>
      <c r="BF63" s="862"/>
      <c r="BG63" s="862"/>
      <c r="BH63" s="862"/>
      <c r="BI63" s="863"/>
      <c r="BJ63" s="864" t="s">
        <v>427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435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436</v>
      </c>
      <c r="B66" s="741"/>
      <c r="C66" s="741"/>
      <c r="D66" s="741"/>
      <c r="E66" s="741"/>
      <c r="F66" s="741"/>
      <c r="G66" s="741"/>
      <c r="H66" s="741"/>
      <c r="I66" s="741"/>
      <c r="J66" s="741"/>
      <c r="K66" s="741"/>
      <c r="L66" s="741"/>
      <c r="M66" s="741"/>
      <c r="N66" s="741"/>
      <c r="O66" s="741"/>
      <c r="P66" s="742"/>
      <c r="Q66" s="746" t="s">
        <v>437</v>
      </c>
      <c r="R66" s="747"/>
      <c r="S66" s="747"/>
      <c r="T66" s="747"/>
      <c r="U66" s="748"/>
      <c r="V66" s="746" t="s">
        <v>438</v>
      </c>
      <c r="W66" s="747"/>
      <c r="X66" s="747"/>
      <c r="Y66" s="747"/>
      <c r="Z66" s="748"/>
      <c r="AA66" s="746" t="s">
        <v>439</v>
      </c>
      <c r="AB66" s="747"/>
      <c r="AC66" s="747"/>
      <c r="AD66" s="747"/>
      <c r="AE66" s="748"/>
      <c r="AF66" s="867" t="s">
        <v>440</v>
      </c>
      <c r="AG66" s="828"/>
      <c r="AH66" s="828"/>
      <c r="AI66" s="828"/>
      <c r="AJ66" s="868"/>
      <c r="AK66" s="746" t="s">
        <v>441</v>
      </c>
      <c r="AL66" s="741"/>
      <c r="AM66" s="741"/>
      <c r="AN66" s="741"/>
      <c r="AO66" s="742"/>
      <c r="AP66" s="746" t="s">
        <v>442</v>
      </c>
      <c r="AQ66" s="747"/>
      <c r="AR66" s="747"/>
      <c r="AS66" s="747"/>
      <c r="AT66" s="748"/>
      <c r="AU66" s="746" t="s">
        <v>443</v>
      </c>
      <c r="AV66" s="747"/>
      <c r="AW66" s="747"/>
      <c r="AX66" s="747"/>
      <c r="AY66" s="748"/>
      <c r="AZ66" s="746" t="s">
        <v>381</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600</v>
      </c>
      <c r="C68" s="883"/>
      <c r="D68" s="883"/>
      <c r="E68" s="883"/>
      <c r="F68" s="883"/>
      <c r="G68" s="883"/>
      <c r="H68" s="883"/>
      <c r="I68" s="883"/>
      <c r="J68" s="883"/>
      <c r="K68" s="883"/>
      <c r="L68" s="883"/>
      <c r="M68" s="883"/>
      <c r="N68" s="883"/>
      <c r="O68" s="883"/>
      <c r="P68" s="884"/>
      <c r="Q68" s="885">
        <v>7219</v>
      </c>
      <c r="R68" s="879"/>
      <c r="S68" s="879"/>
      <c r="T68" s="879"/>
      <c r="U68" s="879"/>
      <c r="V68" s="879">
        <v>7110</v>
      </c>
      <c r="W68" s="879"/>
      <c r="X68" s="879"/>
      <c r="Y68" s="879"/>
      <c r="Z68" s="879"/>
      <c r="AA68" s="879">
        <v>109</v>
      </c>
      <c r="AB68" s="879"/>
      <c r="AC68" s="879"/>
      <c r="AD68" s="879"/>
      <c r="AE68" s="879"/>
      <c r="AF68" s="879">
        <v>109</v>
      </c>
      <c r="AG68" s="879"/>
      <c r="AH68" s="879"/>
      <c r="AI68" s="879"/>
      <c r="AJ68" s="879"/>
      <c r="AK68" s="879">
        <v>262</v>
      </c>
      <c r="AL68" s="879"/>
      <c r="AM68" s="879"/>
      <c r="AN68" s="879"/>
      <c r="AO68" s="879"/>
      <c r="AP68" s="879">
        <v>2363</v>
      </c>
      <c r="AQ68" s="879"/>
      <c r="AR68" s="879"/>
      <c r="AS68" s="879"/>
      <c r="AT68" s="879"/>
      <c r="AU68" s="879">
        <v>1951</v>
      </c>
      <c r="AV68" s="879"/>
      <c r="AW68" s="879"/>
      <c r="AX68" s="879"/>
      <c r="AY68" s="879"/>
      <c r="AZ68" s="880" t="s">
        <v>602</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600</v>
      </c>
      <c r="C69" s="887"/>
      <c r="D69" s="887"/>
      <c r="E69" s="887"/>
      <c r="F69" s="887"/>
      <c r="G69" s="887"/>
      <c r="H69" s="887"/>
      <c r="I69" s="887"/>
      <c r="J69" s="887"/>
      <c r="K69" s="887"/>
      <c r="L69" s="887"/>
      <c r="M69" s="887"/>
      <c r="N69" s="887"/>
      <c r="O69" s="887"/>
      <c r="P69" s="888"/>
      <c r="Q69" s="889">
        <v>3</v>
      </c>
      <c r="R69" s="843"/>
      <c r="S69" s="843"/>
      <c r="T69" s="843"/>
      <c r="U69" s="843"/>
      <c r="V69" s="843">
        <v>3</v>
      </c>
      <c r="W69" s="843"/>
      <c r="X69" s="843"/>
      <c r="Y69" s="843"/>
      <c r="Z69" s="843"/>
      <c r="AA69" s="843">
        <v>0</v>
      </c>
      <c r="AB69" s="843"/>
      <c r="AC69" s="843"/>
      <c r="AD69" s="843"/>
      <c r="AE69" s="843"/>
      <c r="AF69" s="843">
        <v>0</v>
      </c>
      <c r="AG69" s="843"/>
      <c r="AH69" s="843"/>
      <c r="AI69" s="843"/>
      <c r="AJ69" s="843"/>
      <c r="AK69" s="843" t="s">
        <v>550</v>
      </c>
      <c r="AL69" s="843"/>
      <c r="AM69" s="843"/>
      <c r="AN69" s="843"/>
      <c r="AO69" s="843"/>
      <c r="AP69" s="843" t="s">
        <v>550</v>
      </c>
      <c r="AQ69" s="843"/>
      <c r="AR69" s="843"/>
      <c r="AS69" s="843"/>
      <c r="AT69" s="843"/>
      <c r="AU69" s="843" t="s">
        <v>550</v>
      </c>
      <c r="AV69" s="843"/>
      <c r="AW69" s="843"/>
      <c r="AX69" s="843"/>
      <c r="AY69" s="843"/>
      <c r="AZ69" s="845" t="s">
        <v>603</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601</v>
      </c>
      <c r="C70" s="887"/>
      <c r="D70" s="887"/>
      <c r="E70" s="887"/>
      <c r="F70" s="887"/>
      <c r="G70" s="887"/>
      <c r="H70" s="887"/>
      <c r="I70" s="887"/>
      <c r="J70" s="887"/>
      <c r="K70" s="887"/>
      <c r="L70" s="887"/>
      <c r="M70" s="887"/>
      <c r="N70" s="887"/>
      <c r="O70" s="887"/>
      <c r="P70" s="888"/>
      <c r="Q70" s="889">
        <v>103</v>
      </c>
      <c r="R70" s="843"/>
      <c r="S70" s="843"/>
      <c r="T70" s="843"/>
      <c r="U70" s="843"/>
      <c r="V70" s="843">
        <v>102</v>
      </c>
      <c r="W70" s="843"/>
      <c r="X70" s="843"/>
      <c r="Y70" s="843"/>
      <c r="Z70" s="843"/>
      <c r="AA70" s="843">
        <v>1</v>
      </c>
      <c r="AB70" s="843"/>
      <c r="AC70" s="843"/>
      <c r="AD70" s="843"/>
      <c r="AE70" s="843"/>
      <c r="AF70" s="843">
        <v>1</v>
      </c>
      <c r="AG70" s="843"/>
      <c r="AH70" s="843"/>
      <c r="AI70" s="843"/>
      <c r="AJ70" s="843"/>
      <c r="AK70" s="843">
        <v>29</v>
      </c>
      <c r="AL70" s="843"/>
      <c r="AM70" s="843"/>
      <c r="AN70" s="843"/>
      <c r="AO70" s="843"/>
      <c r="AP70" s="843" t="s">
        <v>550</v>
      </c>
      <c r="AQ70" s="843"/>
      <c r="AR70" s="843"/>
      <c r="AS70" s="843"/>
      <c r="AT70" s="843"/>
      <c r="AU70" s="843" t="s">
        <v>550</v>
      </c>
      <c r="AV70" s="843"/>
      <c r="AW70" s="843"/>
      <c r="AX70" s="843"/>
      <c r="AY70" s="843"/>
      <c r="AZ70" s="845" t="s">
        <v>586</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601</v>
      </c>
      <c r="C71" s="887"/>
      <c r="D71" s="887"/>
      <c r="E71" s="887"/>
      <c r="F71" s="887"/>
      <c r="G71" s="887"/>
      <c r="H71" s="887"/>
      <c r="I71" s="887"/>
      <c r="J71" s="887"/>
      <c r="K71" s="887"/>
      <c r="L71" s="887"/>
      <c r="M71" s="887"/>
      <c r="N71" s="887"/>
      <c r="O71" s="887"/>
      <c r="P71" s="888"/>
      <c r="Q71" s="889">
        <v>85678</v>
      </c>
      <c r="R71" s="843"/>
      <c r="S71" s="843"/>
      <c r="T71" s="843"/>
      <c r="U71" s="843"/>
      <c r="V71" s="843">
        <v>84802</v>
      </c>
      <c r="W71" s="843"/>
      <c r="X71" s="843"/>
      <c r="Y71" s="843"/>
      <c r="Z71" s="843"/>
      <c r="AA71" s="843">
        <v>876</v>
      </c>
      <c r="AB71" s="843"/>
      <c r="AC71" s="843"/>
      <c r="AD71" s="843"/>
      <c r="AE71" s="843"/>
      <c r="AF71" s="843">
        <v>876</v>
      </c>
      <c r="AG71" s="843"/>
      <c r="AH71" s="843"/>
      <c r="AI71" s="843"/>
      <c r="AJ71" s="843"/>
      <c r="AK71" s="843">
        <v>470</v>
      </c>
      <c r="AL71" s="843"/>
      <c r="AM71" s="843"/>
      <c r="AN71" s="843"/>
      <c r="AO71" s="843"/>
      <c r="AP71" s="843" t="s">
        <v>550</v>
      </c>
      <c r="AQ71" s="843"/>
      <c r="AR71" s="843"/>
      <c r="AS71" s="843"/>
      <c r="AT71" s="843"/>
      <c r="AU71" s="843" t="s">
        <v>550</v>
      </c>
      <c r="AV71" s="843"/>
      <c r="AW71" s="843"/>
      <c r="AX71" s="843"/>
      <c r="AY71" s="843"/>
      <c r="AZ71" s="845" t="s">
        <v>604</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400</v>
      </c>
      <c r="B88" s="802" t="s">
        <v>444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400</v>
      </c>
      <c r="BR102" s="802" t="s">
        <v>445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298</v>
      </c>
      <c r="CS102" s="865"/>
      <c r="CT102" s="865"/>
      <c r="CU102" s="865"/>
      <c r="CV102" s="904"/>
      <c r="CW102" s="903">
        <v>241</v>
      </c>
      <c r="CX102" s="865"/>
      <c r="CY102" s="865"/>
      <c r="CZ102" s="865"/>
      <c r="DA102" s="904"/>
      <c r="DB102" s="903">
        <v>2584</v>
      </c>
      <c r="DC102" s="865"/>
      <c r="DD102" s="865"/>
      <c r="DE102" s="865"/>
      <c r="DF102" s="904"/>
      <c r="DG102" s="903" t="s">
        <v>550</v>
      </c>
      <c r="DH102" s="865"/>
      <c r="DI102" s="865"/>
      <c r="DJ102" s="865"/>
      <c r="DK102" s="904"/>
      <c r="DL102" s="903">
        <v>1050</v>
      </c>
      <c r="DM102" s="865"/>
      <c r="DN102" s="865"/>
      <c r="DO102" s="865"/>
      <c r="DP102" s="904"/>
      <c r="DQ102" s="903">
        <v>2127</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446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447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448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450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451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452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453</v>
      </c>
      <c r="AB109" s="906"/>
      <c r="AC109" s="906"/>
      <c r="AD109" s="906"/>
      <c r="AE109" s="907"/>
      <c r="AF109" s="905" t="s">
        <v>454</v>
      </c>
      <c r="AG109" s="906"/>
      <c r="AH109" s="906"/>
      <c r="AI109" s="906"/>
      <c r="AJ109" s="907"/>
      <c r="AK109" s="905" t="s">
        <v>310</v>
      </c>
      <c r="AL109" s="906"/>
      <c r="AM109" s="906"/>
      <c r="AN109" s="906"/>
      <c r="AO109" s="907"/>
      <c r="AP109" s="905" t="s">
        <v>455</v>
      </c>
      <c r="AQ109" s="906"/>
      <c r="AR109" s="906"/>
      <c r="AS109" s="906"/>
      <c r="AT109" s="908"/>
      <c r="AU109" s="925" t="s">
        <v>452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453</v>
      </c>
      <c r="BR109" s="906"/>
      <c r="BS109" s="906"/>
      <c r="BT109" s="906"/>
      <c r="BU109" s="907"/>
      <c r="BV109" s="905" t="s">
        <v>454</v>
      </c>
      <c r="BW109" s="906"/>
      <c r="BX109" s="906"/>
      <c r="BY109" s="906"/>
      <c r="BZ109" s="907"/>
      <c r="CA109" s="905" t="s">
        <v>310</v>
      </c>
      <c r="CB109" s="906"/>
      <c r="CC109" s="906"/>
      <c r="CD109" s="906"/>
      <c r="CE109" s="907"/>
      <c r="CF109" s="926" t="s">
        <v>455</v>
      </c>
      <c r="CG109" s="926"/>
      <c r="CH109" s="926"/>
      <c r="CI109" s="926"/>
      <c r="CJ109" s="926"/>
      <c r="CK109" s="905" t="s">
        <v>456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453</v>
      </c>
      <c r="DH109" s="906"/>
      <c r="DI109" s="906"/>
      <c r="DJ109" s="906"/>
      <c r="DK109" s="907"/>
      <c r="DL109" s="905" t="s">
        <v>454</v>
      </c>
      <c r="DM109" s="906"/>
      <c r="DN109" s="906"/>
      <c r="DO109" s="906"/>
      <c r="DP109" s="907"/>
      <c r="DQ109" s="905" t="s">
        <v>310</v>
      </c>
      <c r="DR109" s="906"/>
      <c r="DS109" s="906"/>
      <c r="DT109" s="906"/>
      <c r="DU109" s="907"/>
      <c r="DV109" s="905" t="s">
        <v>455</v>
      </c>
      <c r="DW109" s="906"/>
      <c r="DX109" s="906"/>
      <c r="DY109" s="906"/>
      <c r="DZ109" s="908"/>
    </row>
    <row r="110" spans="1:131" s="224" customFormat="1" ht="26.25" customHeight="1" x14ac:dyDescent="0.2">
      <c r="A110" s="909" t="s">
        <v>457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9484436</v>
      </c>
      <c r="AB110" s="913"/>
      <c r="AC110" s="913"/>
      <c r="AD110" s="913"/>
      <c r="AE110" s="914"/>
      <c r="AF110" s="915">
        <v>9554067</v>
      </c>
      <c r="AG110" s="913"/>
      <c r="AH110" s="913"/>
      <c r="AI110" s="913"/>
      <c r="AJ110" s="914"/>
      <c r="AK110" s="915">
        <v>9731607</v>
      </c>
      <c r="AL110" s="913"/>
      <c r="AM110" s="913"/>
      <c r="AN110" s="913"/>
      <c r="AO110" s="914"/>
      <c r="AP110" s="916">
        <v>23</v>
      </c>
      <c r="AQ110" s="917"/>
      <c r="AR110" s="917"/>
      <c r="AS110" s="917"/>
      <c r="AT110" s="918"/>
      <c r="AU110" s="919" t="s">
        <v>77</v>
      </c>
      <c r="AV110" s="920"/>
      <c r="AW110" s="920"/>
      <c r="AX110" s="920"/>
      <c r="AY110" s="920"/>
      <c r="AZ110" s="942" t="s">
        <v>458</v>
      </c>
      <c r="BA110" s="910"/>
      <c r="BB110" s="910"/>
      <c r="BC110" s="910"/>
      <c r="BD110" s="910"/>
      <c r="BE110" s="910"/>
      <c r="BF110" s="910"/>
      <c r="BG110" s="910"/>
      <c r="BH110" s="910"/>
      <c r="BI110" s="910"/>
      <c r="BJ110" s="910"/>
      <c r="BK110" s="910"/>
      <c r="BL110" s="910"/>
      <c r="BM110" s="910"/>
      <c r="BN110" s="910"/>
      <c r="BO110" s="910"/>
      <c r="BP110" s="911"/>
      <c r="BQ110" s="943">
        <v>112833060</v>
      </c>
      <c r="BR110" s="944"/>
      <c r="BS110" s="944"/>
      <c r="BT110" s="944"/>
      <c r="BU110" s="944"/>
      <c r="BV110" s="944">
        <v>116094514</v>
      </c>
      <c r="BW110" s="944"/>
      <c r="BX110" s="944"/>
      <c r="BY110" s="944"/>
      <c r="BZ110" s="944"/>
      <c r="CA110" s="944">
        <v>115229455</v>
      </c>
      <c r="CB110" s="944"/>
      <c r="CC110" s="944"/>
      <c r="CD110" s="944"/>
      <c r="CE110" s="944"/>
      <c r="CF110" s="957">
        <v>272.60000000000002</v>
      </c>
      <c r="CG110" s="958"/>
      <c r="CH110" s="958"/>
      <c r="CI110" s="958"/>
      <c r="CJ110" s="958"/>
      <c r="CK110" s="959" t="s">
        <v>459</v>
      </c>
      <c r="CL110" s="960"/>
      <c r="CM110" s="942" t="s">
        <v>460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461</v>
      </c>
      <c r="DH110" s="944"/>
      <c r="DI110" s="944"/>
      <c r="DJ110" s="944"/>
      <c r="DK110" s="944"/>
      <c r="DL110" s="944" t="s">
        <v>134</v>
      </c>
      <c r="DM110" s="944"/>
      <c r="DN110" s="944"/>
      <c r="DO110" s="944"/>
      <c r="DP110" s="944"/>
      <c r="DQ110" s="944" t="s">
        <v>134</v>
      </c>
      <c r="DR110" s="944"/>
      <c r="DS110" s="944"/>
      <c r="DT110" s="944"/>
      <c r="DU110" s="944"/>
      <c r="DV110" s="945" t="s">
        <v>134</v>
      </c>
      <c r="DW110" s="945"/>
      <c r="DX110" s="945"/>
      <c r="DY110" s="945"/>
      <c r="DZ110" s="946"/>
    </row>
    <row r="111" spans="1:131" s="224" customFormat="1" ht="26.25" customHeight="1" x14ac:dyDescent="0.2">
      <c r="A111" s="947" t="s">
        <v>462</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461</v>
      </c>
      <c r="AB111" s="951"/>
      <c r="AC111" s="951"/>
      <c r="AD111" s="951"/>
      <c r="AE111" s="952"/>
      <c r="AF111" s="953" t="s">
        <v>461</v>
      </c>
      <c r="AG111" s="951"/>
      <c r="AH111" s="951"/>
      <c r="AI111" s="951"/>
      <c r="AJ111" s="952"/>
      <c r="AK111" s="953" t="s">
        <v>134</v>
      </c>
      <c r="AL111" s="951"/>
      <c r="AM111" s="951"/>
      <c r="AN111" s="951"/>
      <c r="AO111" s="952"/>
      <c r="AP111" s="954" t="s">
        <v>461</v>
      </c>
      <c r="AQ111" s="955"/>
      <c r="AR111" s="955"/>
      <c r="AS111" s="955"/>
      <c r="AT111" s="956"/>
      <c r="AU111" s="921"/>
      <c r="AV111" s="922"/>
      <c r="AW111" s="922"/>
      <c r="AX111" s="922"/>
      <c r="AY111" s="922"/>
      <c r="AZ111" s="935" t="s">
        <v>463</v>
      </c>
      <c r="BA111" s="936"/>
      <c r="BB111" s="936"/>
      <c r="BC111" s="936"/>
      <c r="BD111" s="936"/>
      <c r="BE111" s="936"/>
      <c r="BF111" s="936"/>
      <c r="BG111" s="936"/>
      <c r="BH111" s="936"/>
      <c r="BI111" s="936"/>
      <c r="BJ111" s="936"/>
      <c r="BK111" s="936"/>
      <c r="BL111" s="936"/>
      <c r="BM111" s="936"/>
      <c r="BN111" s="936"/>
      <c r="BO111" s="936"/>
      <c r="BP111" s="937"/>
      <c r="BQ111" s="938">
        <v>588762</v>
      </c>
      <c r="BR111" s="939"/>
      <c r="BS111" s="939"/>
      <c r="BT111" s="939"/>
      <c r="BU111" s="939"/>
      <c r="BV111" s="939">
        <v>551170</v>
      </c>
      <c r="BW111" s="939"/>
      <c r="BX111" s="939"/>
      <c r="BY111" s="939"/>
      <c r="BZ111" s="939"/>
      <c r="CA111" s="939">
        <v>520282</v>
      </c>
      <c r="CB111" s="939"/>
      <c r="CC111" s="939"/>
      <c r="CD111" s="939"/>
      <c r="CE111" s="939"/>
      <c r="CF111" s="933">
        <v>1.2</v>
      </c>
      <c r="CG111" s="934"/>
      <c r="CH111" s="934"/>
      <c r="CI111" s="934"/>
      <c r="CJ111" s="934"/>
      <c r="CK111" s="961"/>
      <c r="CL111" s="962"/>
      <c r="CM111" s="935" t="s">
        <v>464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461</v>
      </c>
      <c r="DH111" s="939"/>
      <c r="DI111" s="939"/>
      <c r="DJ111" s="939"/>
      <c r="DK111" s="939"/>
      <c r="DL111" s="939" t="s">
        <v>461</v>
      </c>
      <c r="DM111" s="939"/>
      <c r="DN111" s="939"/>
      <c r="DO111" s="939"/>
      <c r="DP111" s="939"/>
      <c r="DQ111" s="939" t="s">
        <v>461</v>
      </c>
      <c r="DR111" s="939"/>
      <c r="DS111" s="939"/>
      <c r="DT111" s="939"/>
      <c r="DU111" s="939"/>
      <c r="DV111" s="940" t="s">
        <v>461</v>
      </c>
      <c r="DW111" s="940"/>
      <c r="DX111" s="940"/>
      <c r="DY111" s="940"/>
      <c r="DZ111" s="941"/>
    </row>
    <row r="112" spans="1:131" s="224" customFormat="1" ht="26.25" customHeight="1" x14ac:dyDescent="0.2">
      <c r="A112" s="965" t="s">
        <v>465</v>
      </c>
      <c r="B112" s="966"/>
      <c r="C112" s="936" t="s">
        <v>466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467</v>
      </c>
      <c r="AB112" s="972"/>
      <c r="AC112" s="972"/>
      <c r="AD112" s="972"/>
      <c r="AE112" s="973"/>
      <c r="AF112" s="974" t="s">
        <v>134</v>
      </c>
      <c r="AG112" s="972"/>
      <c r="AH112" s="972"/>
      <c r="AI112" s="972"/>
      <c r="AJ112" s="973"/>
      <c r="AK112" s="974" t="s">
        <v>467</v>
      </c>
      <c r="AL112" s="972"/>
      <c r="AM112" s="972"/>
      <c r="AN112" s="972"/>
      <c r="AO112" s="973"/>
      <c r="AP112" s="975" t="s">
        <v>134</v>
      </c>
      <c r="AQ112" s="976"/>
      <c r="AR112" s="976"/>
      <c r="AS112" s="976"/>
      <c r="AT112" s="977"/>
      <c r="AU112" s="921"/>
      <c r="AV112" s="922"/>
      <c r="AW112" s="922"/>
      <c r="AX112" s="922"/>
      <c r="AY112" s="922"/>
      <c r="AZ112" s="935" t="s">
        <v>468</v>
      </c>
      <c r="BA112" s="936"/>
      <c r="BB112" s="936"/>
      <c r="BC112" s="936"/>
      <c r="BD112" s="936"/>
      <c r="BE112" s="936"/>
      <c r="BF112" s="936"/>
      <c r="BG112" s="936"/>
      <c r="BH112" s="936"/>
      <c r="BI112" s="936"/>
      <c r="BJ112" s="936"/>
      <c r="BK112" s="936"/>
      <c r="BL112" s="936"/>
      <c r="BM112" s="936"/>
      <c r="BN112" s="936"/>
      <c r="BO112" s="936"/>
      <c r="BP112" s="937"/>
      <c r="BQ112" s="938">
        <v>41854117</v>
      </c>
      <c r="BR112" s="939"/>
      <c r="BS112" s="939"/>
      <c r="BT112" s="939"/>
      <c r="BU112" s="939"/>
      <c r="BV112" s="939">
        <v>38307262</v>
      </c>
      <c r="BW112" s="939"/>
      <c r="BX112" s="939"/>
      <c r="BY112" s="939"/>
      <c r="BZ112" s="939"/>
      <c r="CA112" s="939">
        <v>35216123</v>
      </c>
      <c r="CB112" s="939"/>
      <c r="CC112" s="939"/>
      <c r="CD112" s="939"/>
      <c r="CE112" s="939"/>
      <c r="CF112" s="933">
        <v>83.3</v>
      </c>
      <c r="CG112" s="934"/>
      <c r="CH112" s="934"/>
      <c r="CI112" s="934"/>
      <c r="CJ112" s="934"/>
      <c r="CK112" s="961"/>
      <c r="CL112" s="962"/>
      <c r="CM112" s="935" t="s">
        <v>469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134</v>
      </c>
      <c r="DH112" s="939"/>
      <c r="DI112" s="939"/>
      <c r="DJ112" s="939"/>
      <c r="DK112" s="939"/>
      <c r="DL112" s="939" t="s">
        <v>134</v>
      </c>
      <c r="DM112" s="939"/>
      <c r="DN112" s="939"/>
      <c r="DO112" s="939"/>
      <c r="DP112" s="939"/>
      <c r="DQ112" s="939" t="s">
        <v>134</v>
      </c>
      <c r="DR112" s="939"/>
      <c r="DS112" s="939"/>
      <c r="DT112" s="939"/>
      <c r="DU112" s="939"/>
      <c r="DV112" s="940" t="s">
        <v>134</v>
      </c>
      <c r="DW112" s="940"/>
      <c r="DX112" s="940"/>
      <c r="DY112" s="940"/>
      <c r="DZ112" s="941"/>
    </row>
    <row r="113" spans="1:130" s="224" customFormat="1" ht="26.25" customHeight="1" x14ac:dyDescent="0.2">
      <c r="A113" s="967"/>
      <c r="B113" s="968"/>
      <c r="C113" s="936" t="s">
        <v>470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4213791</v>
      </c>
      <c r="AB113" s="951"/>
      <c r="AC113" s="951"/>
      <c r="AD113" s="951"/>
      <c r="AE113" s="952"/>
      <c r="AF113" s="953">
        <v>4098354</v>
      </c>
      <c r="AG113" s="951"/>
      <c r="AH113" s="951"/>
      <c r="AI113" s="951"/>
      <c r="AJ113" s="952"/>
      <c r="AK113" s="953">
        <v>4012639</v>
      </c>
      <c r="AL113" s="951"/>
      <c r="AM113" s="951"/>
      <c r="AN113" s="951"/>
      <c r="AO113" s="952"/>
      <c r="AP113" s="954">
        <v>9.5</v>
      </c>
      <c r="AQ113" s="955"/>
      <c r="AR113" s="955"/>
      <c r="AS113" s="955"/>
      <c r="AT113" s="956"/>
      <c r="AU113" s="921"/>
      <c r="AV113" s="922"/>
      <c r="AW113" s="922"/>
      <c r="AX113" s="922"/>
      <c r="AY113" s="922"/>
      <c r="AZ113" s="935" t="s">
        <v>471</v>
      </c>
      <c r="BA113" s="936"/>
      <c r="BB113" s="936"/>
      <c r="BC113" s="936"/>
      <c r="BD113" s="936"/>
      <c r="BE113" s="936"/>
      <c r="BF113" s="936"/>
      <c r="BG113" s="936"/>
      <c r="BH113" s="936"/>
      <c r="BI113" s="936"/>
      <c r="BJ113" s="936"/>
      <c r="BK113" s="936"/>
      <c r="BL113" s="936"/>
      <c r="BM113" s="936"/>
      <c r="BN113" s="936"/>
      <c r="BO113" s="936"/>
      <c r="BP113" s="937"/>
      <c r="BQ113" s="938">
        <v>1986115</v>
      </c>
      <c r="BR113" s="939"/>
      <c r="BS113" s="939"/>
      <c r="BT113" s="939"/>
      <c r="BU113" s="939"/>
      <c r="BV113" s="939">
        <v>2000894</v>
      </c>
      <c r="BW113" s="939"/>
      <c r="BX113" s="939"/>
      <c r="BY113" s="939"/>
      <c r="BZ113" s="939"/>
      <c r="CA113" s="939">
        <v>1951130</v>
      </c>
      <c r="CB113" s="939"/>
      <c r="CC113" s="939"/>
      <c r="CD113" s="939"/>
      <c r="CE113" s="939"/>
      <c r="CF113" s="933">
        <v>4.5999999999999996</v>
      </c>
      <c r="CG113" s="934"/>
      <c r="CH113" s="934"/>
      <c r="CI113" s="934"/>
      <c r="CJ113" s="934"/>
      <c r="CK113" s="961"/>
      <c r="CL113" s="962"/>
      <c r="CM113" s="935" t="s">
        <v>472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15444</v>
      </c>
      <c r="DH113" s="972"/>
      <c r="DI113" s="972"/>
      <c r="DJ113" s="972"/>
      <c r="DK113" s="973"/>
      <c r="DL113" s="974">
        <v>10132</v>
      </c>
      <c r="DM113" s="972"/>
      <c r="DN113" s="972"/>
      <c r="DO113" s="972"/>
      <c r="DP113" s="973"/>
      <c r="DQ113" s="974">
        <v>5952</v>
      </c>
      <c r="DR113" s="972"/>
      <c r="DS113" s="972"/>
      <c r="DT113" s="972"/>
      <c r="DU113" s="973"/>
      <c r="DV113" s="975">
        <v>0</v>
      </c>
      <c r="DW113" s="976"/>
      <c r="DX113" s="976"/>
      <c r="DY113" s="976"/>
      <c r="DZ113" s="977"/>
    </row>
    <row r="114" spans="1:130" s="224" customFormat="1" ht="26.25" customHeight="1" x14ac:dyDescent="0.2">
      <c r="A114" s="967"/>
      <c r="B114" s="968"/>
      <c r="C114" s="936" t="s">
        <v>473</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349402</v>
      </c>
      <c r="AB114" s="972"/>
      <c r="AC114" s="972"/>
      <c r="AD114" s="972"/>
      <c r="AE114" s="973"/>
      <c r="AF114" s="974">
        <v>358072</v>
      </c>
      <c r="AG114" s="972"/>
      <c r="AH114" s="972"/>
      <c r="AI114" s="972"/>
      <c r="AJ114" s="973"/>
      <c r="AK114" s="974">
        <v>319419</v>
      </c>
      <c r="AL114" s="972"/>
      <c r="AM114" s="972"/>
      <c r="AN114" s="972"/>
      <c r="AO114" s="973"/>
      <c r="AP114" s="975">
        <v>0.8</v>
      </c>
      <c r="AQ114" s="976"/>
      <c r="AR114" s="976"/>
      <c r="AS114" s="976"/>
      <c r="AT114" s="977"/>
      <c r="AU114" s="921"/>
      <c r="AV114" s="922"/>
      <c r="AW114" s="922"/>
      <c r="AX114" s="922"/>
      <c r="AY114" s="922"/>
      <c r="AZ114" s="935" t="s">
        <v>474</v>
      </c>
      <c r="BA114" s="936"/>
      <c r="BB114" s="936"/>
      <c r="BC114" s="936"/>
      <c r="BD114" s="936"/>
      <c r="BE114" s="936"/>
      <c r="BF114" s="936"/>
      <c r="BG114" s="936"/>
      <c r="BH114" s="936"/>
      <c r="BI114" s="936"/>
      <c r="BJ114" s="936"/>
      <c r="BK114" s="936"/>
      <c r="BL114" s="936"/>
      <c r="BM114" s="936"/>
      <c r="BN114" s="936"/>
      <c r="BO114" s="936"/>
      <c r="BP114" s="937"/>
      <c r="BQ114" s="938">
        <v>9063050</v>
      </c>
      <c r="BR114" s="939"/>
      <c r="BS114" s="939"/>
      <c r="BT114" s="939"/>
      <c r="BU114" s="939"/>
      <c r="BV114" s="939">
        <v>8937874</v>
      </c>
      <c r="BW114" s="939"/>
      <c r="BX114" s="939"/>
      <c r="BY114" s="939"/>
      <c r="BZ114" s="939"/>
      <c r="CA114" s="939">
        <v>9037055</v>
      </c>
      <c r="CB114" s="939"/>
      <c r="CC114" s="939"/>
      <c r="CD114" s="939"/>
      <c r="CE114" s="939"/>
      <c r="CF114" s="933">
        <v>21.4</v>
      </c>
      <c r="CG114" s="934"/>
      <c r="CH114" s="934"/>
      <c r="CI114" s="934"/>
      <c r="CJ114" s="934"/>
      <c r="CK114" s="961"/>
      <c r="CL114" s="962"/>
      <c r="CM114" s="935" t="s">
        <v>475</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467</v>
      </c>
      <c r="DH114" s="972"/>
      <c r="DI114" s="972"/>
      <c r="DJ114" s="972"/>
      <c r="DK114" s="973"/>
      <c r="DL114" s="974" t="s">
        <v>134</v>
      </c>
      <c r="DM114" s="972"/>
      <c r="DN114" s="972"/>
      <c r="DO114" s="972"/>
      <c r="DP114" s="973"/>
      <c r="DQ114" s="974" t="s">
        <v>134</v>
      </c>
      <c r="DR114" s="972"/>
      <c r="DS114" s="972"/>
      <c r="DT114" s="972"/>
      <c r="DU114" s="973"/>
      <c r="DV114" s="975" t="s">
        <v>134</v>
      </c>
      <c r="DW114" s="976"/>
      <c r="DX114" s="976"/>
      <c r="DY114" s="976"/>
      <c r="DZ114" s="977"/>
    </row>
    <row r="115" spans="1:130" s="224" customFormat="1" ht="26.25" customHeight="1" x14ac:dyDescent="0.2">
      <c r="A115" s="967"/>
      <c r="B115" s="968"/>
      <c r="C115" s="936" t="s">
        <v>476</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18796</v>
      </c>
      <c r="AB115" s="951"/>
      <c r="AC115" s="951"/>
      <c r="AD115" s="951"/>
      <c r="AE115" s="952"/>
      <c r="AF115" s="953">
        <v>13610</v>
      </c>
      <c r="AG115" s="951"/>
      <c r="AH115" s="951"/>
      <c r="AI115" s="951"/>
      <c r="AJ115" s="952"/>
      <c r="AK115" s="953">
        <v>10280</v>
      </c>
      <c r="AL115" s="951"/>
      <c r="AM115" s="951"/>
      <c r="AN115" s="951"/>
      <c r="AO115" s="952"/>
      <c r="AP115" s="954">
        <v>0</v>
      </c>
      <c r="AQ115" s="955"/>
      <c r="AR115" s="955"/>
      <c r="AS115" s="955"/>
      <c r="AT115" s="956"/>
      <c r="AU115" s="921"/>
      <c r="AV115" s="922"/>
      <c r="AW115" s="922"/>
      <c r="AX115" s="922"/>
      <c r="AY115" s="922"/>
      <c r="AZ115" s="935" t="s">
        <v>477</v>
      </c>
      <c r="BA115" s="936"/>
      <c r="BB115" s="936"/>
      <c r="BC115" s="936"/>
      <c r="BD115" s="936"/>
      <c r="BE115" s="936"/>
      <c r="BF115" s="936"/>
      <c r="BG115" s="936"/>
      <c r="BH115" s="936"/>
      <c r="BI115" s="936"/>
      <c r="BJ115" s="936"/>
      <c r="BK115" s="936"/>
      <c r="BL115" s="936"/>
      <c r="BM115" s="936"/>
      <c r="BN115" s="936"/>
      <c r="BO115" s="936"/>
      <c r="BP115" s="937"/>
      <c r="BQ115" s="938">
        <v>2225270</v>
      </c>
      <c r="BR115" s="939"/>
      <c r="BS115" s="939"/>
      <c r="BT115" s="939"/>
      <c r="BU115" s="939"/>
      <c r="BV115" s="939">
        <v>2046514</v>
      </c>
      <c r="BW115" s="939"/>
      <c r="BX115" s="939"/>
      <c r="BY115" s="939"/>
      <c r="BZ115" s="939"/>
      <c r="CA115" s="939">
        <v>2126631</v>
      </c>
      <c r="CB115" s="939"/>
      <c r="CC115" s="939"/>
      <c r="CD115" s="939"/>
      <c r="CE115" s="939"/>
      <c r="CF115" s="933">
        <v>5</v>
      </c>
      <c r="CG115" s="934"/>
      <c r="CH115" s="934"/>
      <c r="CI115" s="934"/>
      <c r="CJ115" s="934"/>
      <c r="CK115" s="961"/>
      <c r="CL115" s="962"/>
      <c r="CM115" s="935" t="s">
        <v>478</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366482</v>
      </c>
      <c r="DH115" s="972"/>
      <c r="DI115" s="972"/>
      <c r="DJ115" s="972"/>
      <c r="DK115" s="973"/>
      <c r="DL115" s="974">
        <v>347582</v>
      </c>
      <c r="DM115" s="972"/>
      <c r="DN115" s="972"/>
      <c r="DO115" s="972"/>
      <c r="DP115" s="973"/>
      <c r="DQ115" s="974">
        <v>325624</v>
      </c>
      <c r="DR115" s="972"/>
      <c r="DS115" s="972"/>
      <c r="DT115" s="972"/>
      <c r="DU115" s="973"/>
      <c r="DV115" s="975">
        <v>0.8</v>
      </c>
      <c r="DW115" s="976"/>
      <c r="DX115" s="976"/>
      <c r="DY115" s="976"/>
      <c r="DZ115" s="977"/>
    </row>
    <row r="116" spans="1:130" s="224" customFormat="1" ht="26.25" customHeight="1" x14ac:dyDescent="0.2">
      <c r="A116" s="969"/>
      <c r="B116" s="970"/>
      <c r="C116" s="978" t="s">
        <v>479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11526</v>
      </c>
      <c r="AB116" s="972"/>
      <c r="AC116" s="972"/>
      <c r="AD116" s="972"/>
      <c r="AE116" s="973"/>
      <c r="AF116" s="974">
        <v>11765</v>
      </c>
      <c r="AG116" s="972"/>
      <c r="AH116" s="972"/>
      <c r="AI116" s="972"/>
      <c r="AJ116" s="973"/>
      <c r="AK116" s="974">
        <v>7471</v>
      </c>
      <c r="AL116" s="972"/>
      <c r="AM116" s="972"/>
      <c r="AN116" s="972"/>
      <c r="AO116" s="973"/>
      <c r="AP116" s="975">
        <v>0</v>
      </c>
      <c r="AQ116" s="976"/>
      <c r="AR116" s="976"/>
      <c r="AS116" s="976"/>
      <c r="AT116" s="977"/>
      <c r="AU116" s="921"/>
      <c r="AV116" s="922"/>
      <c r="AW116" s="922"/>
      <c r="AX116" s="922"/>
      <c r="AY116" s="922"/>
      <c r="AZ116" s="980" t="s">
        <v>480</v>
      </c>
      <c r="BA116" s="981"/>
      <c r="BB116" s="981"/>
      <c r="BC116" s="981"/>
      <c r="BD116" s="981"/>
      <c r="BE116" s="981"/>
      <c r="BF116" s="981"/>
      <c r="BG116" s="981"/>
      <c r="BH116" s="981"/>
      <c r="BI116" s="981"/>
      <c r="BJ116" s="981"/>
      <c r="BK116" s="981"/>
      <c r="BL116" s="981"/>
      <c r="BM116" s="981"/>
      <c r="BN116" s="981"/>
      <c r="BO116" s="981"/>
      <c r="BP116" s="982"/>
      <c r="BQ116" s="938" t="s">
        <v>134</v>
      </c>
      <c r="BR116" s="939"/>
      <c r="BS116" s="939"/>
      <c r="BT116" s="939"/>
      <c r="BU116" s="939"/>
      <c r="BV116" s="939" t="s">
        <v>134</v>
      </c>
      <c r="BW116" s="939"/>
      <c r="BX116" s="939"/>
      <c r="BY116" s="939"/>
      <c r="BZ116" s="939"/>
      <c r="CA116" s="939" t="s">
        <v>467</v>
      </c>
      <c r="CB116" s="939"/>
      <c r="CC116" s="939"/>
      <c r="CD116" s="939"/>
      <c r="CE116" s="939"/>
      <c r="CF116" s="933" t="s">
        <v>134</v>
      </c>
      <c r="CG116" s="934"/>
      <c r="CH116" s="934"/>
      <c r="CI116" s="934"/>
      <c r="CJ116" s="934"/>
      <c r="CK116" s="961"/>
      <c r="CL116" s="962"/>
      <c r="CM116" s="935" t="s">
        <v>481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31430</v>
      </c>
      <c r="DH116" s="972"/>
      <c r="DI116" s="972"/>
      <c r="DJ116" s="972"/>
      <c r="DK116" s="973"/>
      <c r="DL116" s="974">
        <v>21418</v>
      </c>
      <c r="DM116" s="972"/>
      <c r="DN116" s="972"/>
      <c r="DO116" s="972"/>
      <c r="DP116" s="973"/>
      <c r="DQ116" s="974">
        <v>20764</v>
      </c>
      <c r="DR116" s="972"/>
      <c r="DS116" s="972"/>
      <c r="DT116" s="972"/>
      <c r="DU116" s="973"/>
      <c r="DV116" s="975">
        <v>0</v>
      </c>
      <c r="DW116" s="976"/>
      <c r="DX116" s="976"/>
      <c r="DY116" s="976"/>
      <c r="DZ116" s="977"/>
    </row>
    <row r="117" spans="1:130" s="224" customFormat="1" ht="26.25" customHeight="1" x14ac:dyDescent="0.2">
      <c r="A117" s="925" t="s">
        <v>193</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482</v>
      </c>
      <c r="Z117" s="907"/>
      <c r="AA117" s="991">
        <v>14077951</v>
      </c>
      <c r="AB117" s="992"/>
      <c r="AC117" s="992"/>
      <c r="AD117" s="992"/>
      <c r="AE117" s="993"/>
      <c r="AF117" s="994">
        <v>14035868</v>
      </c>
      <c r="AG117" s="992"/>
      <c r="AH117" s="992"/>
      <c r="AI117" s="992"/>
      <c r="AJ117" s="993"/>
      <c r="AK117" s="994">
        <v>14081416</v>
      </c>
      <c r="AL117" s="992"/>
      <c r="AM117" s="992"/>
      <c r="AN117" s="992"/>
      <c r="AO117" s="993"/>
      <c r="AP117" s="995"/>
      <c r="AQ117" s="996"/>
      <c r="AR117" s="996"/>
      <c r="AS117" s="996"/>
      <c r="AT117" s="997"/>
      <c r="AU117" s="921"/>
      <c r="AV117" s="922"/>
      <c r="AW117" s="922"/>
      <c r="AX117" s="922"/>
      <c r="AY117" s="922"/>
      <c r="AZ117" s="987" t="s">
        <v>483</v>
      </c>
      <c r="BA117" s="988"/>
      <c r="BB117" s="988"/>
      <c r="BC117" s="988"/>
      <c r="BD117" s="988"/>
      <c r="BE117" s="988"/>
      <c r="BF117" s="988"/>
      <c r="BG117" s="988"/>
      <c r="BH117" s="988"/>
      <c r="BI117" s="988"/>
      <c r="BJ117" s="988"/>
      <c r="BK117" s="988"/>
      <c r="BL117" s="988"/>
      <c r="BM117" s="988"/>
      <c r="BN117" s="988"/>
      <c r="BO117" s="988"/>
      <c r="BP117" s="989"/>
      <c r="BQ117" s="938" t="s">
        <v>134</v>
      </c>
      <c r="BR117" s="939"/>
      <c r="BS117" s="939"/>
      <c r="BT117" s="939"/>
      <c r="BU117" s="939"/>
      <c r="BV117" s="939" t="s">
        <v>134</v>
      </c>
      <c r="BW117" s="939"/>
      <c r="BX117" s="939"/>
      <c r="BY117" s="939"/>
      <c r="BZ117" s="939"/>
      <c r="CA117" s="939" t="s">
        <v>467</v>
      </c>
      <c r="CB117" s="939"/>
      <c r="CC117" s="939"/>
      <c r="CD117" s="939"/>
      <c r="CE117" s="939"/>
      <c r="CF117" s="933" t="s">
        <v>134</v>
      </c>
      <c r="CG117" s="934"/>
      <c r="CH117" s="934"/>
      <c r="CI117" s="934"/>
      <c r="CJ117" s="934"/>
      <c r="CK117" s="961"/>
      <c r="CL117" s="962"/>
      <c r="CM117" s="935" t="s">
        <v>484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134</v>
      </c>
      <c r="DH117" s="972"/>
      <c r="DI117" s="972"/>
      <c r="DJ117" s="972"/>
      <c r="DK117" s="973"/>
      <c r="DL117" s="974" t="s">
        <v>134</v>
      </c>
      <c r="DM117" s="972"/>
      <c r="DN117" s="972"/>
      <c r="DO117" s="972"/>
      <c r="DP117" s="973"/>
      <c r="DQ117" s="974" t="s">
        <v>134</v>
      </c>
      <c r="DR117" s="972"/>
      <c r="DS117" s="972"/>
      <c r="DT117" s="972"/>
      <c r="DU117" s="973"/>
      <c r="DV117" s="975" t="s">
        <v>134</v>
      </c>
      <c r="DW117" s="976"/>
      <c r="DX117" s="976"/>
      <c r="DY117" s="976"/>
      <c r="DZ117" s="977"/>
    </row>
    <row r="118" spans="1:130" s="224" customFormat="1" ht="26.25" customHeight="1" x14ac:dyDescent="0.2">
      <c r="A118" s="925" t="s">
        <v>456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453</v>
      </c>
      <c r="AB118" s="906"/>
      <c r="AC118" s="906"/>
      <c r="AD118" s="906"/>
      <c r="AE118" s="907"/>
      <c r="AF118" s="905" t="s">
        <v>454</v>
      </c>
      <c r="AG118" s="906"/>
      <c r="AH118" s="906"/>
      <c r="AI118" s="906"/>
      <c r="AJ118" s="907"/>
      <c r="AK118" s="905" t="s">
        <v>310</v>
      </c>
      <c r="AL118" s="906"/>
      <c r="AM118" s="906"/>
      <c r="AN118" s="906"/>
      <c r="AO118" s="907"/>
      <c r="AP118" s="983" t="s">
        <v>455</v>
      </c>
      <c r="AQ118" s="984"/>
      <c r="AR118" s="984"/>
      <c r="AS118" s="984"/>
      <c r="AT118" s="985"/>
      <c r="AU118" s="921"/>
      <c r="AV118" s="922"/>
      <c r="AW118" s="922"/>
      <c r="AX118" s="922"/>
      <c r="AY118" s="922"/>
      <c r="AZ118" s="986" t="s">
        <v>485</v>
      </c>
      <c r="BA118" s="978"/>
      <c r="BB118" s="978"/>
      <c r="BC118" s="978"/>
      <c r="BD118" s="978"/>
      <c r="BE118" s="978"/>
      <c r="BF118" s="978"/>
      <c r="BG118" s="978"/>
      <c r="BH118" s="978"/>
      <c r="BI118" s="978"/>
      <c r="BJ118" s="978"/>
      <c r="BK118" s="978"/>
      <c r="BL118" s="978"/>
      <c r="BM118" s="978"/>
      <c r="BN118" s="978"/>
      <c r="BO118" s="978"/>
      <c r="BP118" s="979"/>
      <c r="BQ118" s="1012" t="s">
        <v>134</v>
      </c>
      <c r="BR118" s="1013"/>
      <c r="BS118" s="1013"/>
      <c r="BT118" s="1013"/>
      <c r="BU118" s="1013"/>
      <c r="BV118" s="1013" t="s">
        <v>134</v>
      </c>
      <c r="BW118" s="1013"/>
      <c r="BX118" s="1013"/>
      <c r="BY118" s="1013"/>
      <c r="BZ118" s="1013"/>
      <c r="CA118" s="1013" t="s">
        <v>134</v>
      </c>
      <c r="CB118" s="1013"/>
      <c r="CC118" s="1013"/>
      <c r="CD118" s="1013"/>
      <c r="CE118" s="1013"/>
      <c r="CF118" s="933" t="s">
        <v>134</v>
      </c>
      <c r="CG118" s="934"/>
      <c r="CH118" s="934"/>
      <c r="CI118" s="934"/>
      <c r="CJ118" s="934"/>
      <c r="CK118" s="961"/>
      <c r="CL118" s="962"/>
      <c r="CM118" s="935" t="s">
        <v>486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134</v>
      </c>
      <c r="DH118" s="972"/>
      <c r="DI118" s="972"/>
      <c r="DJ118" s="972"/>
      <c r="DK118" s="973"/>
      <c r="DL118" s="974" t="s">
        <v>134</v>
      </c>
      <c r="DM118" s="972"/>
      <c r="DN118" s="972"/>
      <c r="DO118" s="972"/>
      <c r="DP118" s="973"/>
      <c r="DQ118" s="974" t="s">
        <v>134</v>
      </c>
      <c r="DR118" s="972"/>
      <c r="DS118" s="972"/>
      <c r="DT118" s="972"/>
      <c r="DU118" s="973"/>
      <c r="DV118" s="975" t="s">
        <v>134</v>
      </c>
      <c r="DW118" s="976"/>
      <c r="DX118" s="976"/>
      <c r="DY118" s="976"/>
      <c r="DZ118" s="977"/>
    </row>
    <row r="119" spans="1:130" s="224" customFormat="1" ht="26.25" customHeight="1" x14ac:dyDescent="0.2">
      <c r="A119" s="1069" t="s">
        <v>459</v>
      </c>
      <c r="B119" s="960"/>
      <c r="C119" s="942" t="s">
        <v>460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134</v>
      </c>
      <c r="AB119" s="913"/>
      <c r="AC119" s="913"/>
      <c r="AD119" s="913"/>
      <c r="AE119" s="914"/>
      <c r="AF119" s="915" t="s">
        <v>134</v>
      </c>
      <c r="AG119" s="913"/>
      <c r="AH119" s="913"/>
      <c r="AI119" s="913"/>
      <c r="AJ119" s="914"/>
      <c r="AK119" s="915" t="s">
        <v>134</v>
      </c>
      <c r="AL119" s="913"/>
      <c r="AM119" s="913"/>
      <c r="AN119" s="913"/>
      <c r="AO119" s="914"/>
      <c r="AP119" s="916" t="s">
        <v>134</v>
      </c>
      <c r="AQ119" s="917"/>
      <c r="AR119" s="917"/>
      <c r="AS119" s="917"/>
      <c r="AT119" s="918"/>
      <c r="AU119" s="923"/>
      <c r="AV119" s="924"/>
      <c r="AW119" s="924"/>
      <c r="AX119" s="924"/>
      <c r="AY119" s="924"/>
      <c r="AZ119" s="245" t="s">
        <v>193</v>
      </c>
      <c r="BA119" s="245"/>
      <c r="BB119" s="245"/>
      <c r="BC119" s="245"/>
      <c r="BD119" s="245"/>
      <c r="BE119" s="245"/>
      <c r="BF119" s="245"/>
      <c r="BG119" s="245"/>
      <c r="BH119" s="245"/>
      <c r="BI119" s="245"/>
      <c r="BJ119" s="245"/>
      <c r="BK119" s="245"/>
      <c r="BL119" s="245"/>
      <c r="BM119" s="245"/>
      <c r="BN119" s="245"/>
      <c r="BO119" s="990" t="s">
        <v>487</v>
      </c>
      <c r="BP119" s="1018"/>
      <c r="BQ119" s="1012">
        <v>168550374</v>
      </c>
      <c r="BR119" s="1013"/>
      <c r="BS119" s="1013"/>
      <c r="BT119" s="1013"/>
      <c r="BU119" s="1013"/>
      <c r="BV119" s="1013">
        <v>167938228</v>
      </c>
      <c r="BW119" s="1013"/>
      <c r="BX119" s="1013"/>
      <c r="BY119" s="1013"/>
      <c r="BZ119" s="1013"/>
      <c r="CA119" s="1013">
        <v>164080676</v>
      </c>
      <c r="CB119" s="1013"/>
      <c r="CC119" s="1013"/>
      <c r="CD119" s="1013"/>
      <c r="CE119" s="1013"/>
      <c r="CF119" s="1014"/>
      <c r="CG119" s="1015"/>
      <c r="CH119" s="1015"/>
      <c r="CI119" s="1015"/>
      <c r="CJ119" s="1016"/>
      <c r="CK119" s="963"/>
      <c r="CL119" s="964"/>
      <c r="CM119" s="986" t="s">
        <v>488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175406</v>
      </c>
      <c r="DH119" s="999"/>
      <c r="DI119" s="999"/>
      <c r="DJ119" s="999"/>
      <c r="DK119" s="1000"/>
      <c r="DL119" s="998">
        <v>172038</v>
      </c>
      <c r="DM119" s="999"/>
      <c r="DN119" s="999"/>
      <c r="DO119" s="999"/>
      <c r="DP119" s="1000"/>
      <c r="DQ119" s="998">
        <v>167942</v>
      </c>
      <c r="DR119" s="999"/>
      <c r="DS119" s="999"/>
      <c r="DT119" s="999"/>
      <c r="DU119" s="1000"/>
      <c r="DV119" s="1001">
        <v>0.4</v>
      </c>
      <c r="DW119" s="1002"/>
      <c r="DX119" s="1002"/>
      <c r="DY119" s="1002"/>
      <c r="DZ119" s="1003"/>
    </row>
    <row r="120" spans="1:130" s="224" customFormat="1" ht="26.25" customHeight="1" x14ac:dyDescent="0.2">
      <c r="A120" s="1070"/>
      <c r="B120" s="962"/>
      <c r="C120" s="935" t="s">
        <v>464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134</v>
      </c>
      <c r="AB120" s="972"/>
      <c r="AC120" s="972"/>
      <c r="AD120" s="972"/>
      <c r="AE120" s="973"/>
      <c r="AF120" s="974" t="s">
        <v>134</v>
      </c>
      <c r="AG120" s="972"/>
      <c r="AH120" s="972"/>
      <c r="AI120" s="972"/>
      <c r="AJ120" s="973"/>
      <c r="AK120" s="974" t="s">
        <v>134</v>
      </c>
      <c r="AL120" s="972"/>
      <c r="AM120" s="972"/>
      <c r="AN120" s="972"/>
      <c r="AO120" s="973"/>
      <c r="AP120" s="975" t="s">
        <v>134</v>
      </c>
      <c r="AQ120" s="976"/>
      <c r="AR120" s="976"/>
      <c r="AS120" s="976"/>
      <c r="AT120" s="977"/>
      <c r="AU120" s="1004" t="s">
        <v>489</v>
      </c>
      <c r="AV120" s="1005"/>
      <c r="AW120" s="1005"/>
      <c r="AX120" s="1005"/>
      <c r="AY120" s="1006"/>
      <c r="AZ120" s="942" t="s">
        <v>490</v>
      </c>
      <c r="BA120" s="910"/>
      <c r="BB120" s="910"/>
      <c r="BC120" s="910"/>
      <c r="BD120" s="910"/>
      <c r="BE120" s="910"/>
      <c r="BF120" s="910"/>
      <c r="BG120" s="910"/>
      <c r="BH120" s="910"/>
      <c r="BI120" s="910"/>
      <c r="BJ120" s="910"/>
      <c r="BK120" s="910"/>
      <c r="BL120" s="910"/>
      <c r="BM120" s="910"/>
      <c r="BN120" s="910"/>
      <c r="BO120" s="910"/>
      <c r="BP120" s="911"/>
      <c r="BQ120" s="943">
        <v>12537137</v>
      </c>
      <c r="BR120" s="944"/>
      <c r="BS120" s="944"/>
      <c r="BT120" s="944"/>
      <c r="BU120" s="944"/>
      <c r="BV120" s="944">
        <v>13456604</v>
      </c>
      <c r="BW120" s="944"/>
      <c r="BX120" s="944"/>
      <c r="BY120" s="944"/>
      <c r="BZ120" s="944"/>
      <c r="CA120" s="944">
        <v>14404150</v>
      </c>
      <c r="CB120" s="944"/>
      <c r="CC120" s="944"/>
      <c r="CD120" s="944"/>
      <c r="CE120" s="944"/>
      <c r="CF120" s="957">
        <v>34.1</v>
      </c>
      <c r="CG120" s="958"/>
      <c r="CH120" s="958"/>
      <c r="CI120" s="958"/>
      <c r="CJ120" s="958"/>
      <c r="CK120" s="1019" t="s">
        <v>491</v>
      </c>
      <c r="CL120" s="1020"/>
      <c r="CM120" s="1020"/>
      <c r="CN120" s="1020"/>
      <c r="CO120" s="1021"/>
      <c r="CP120" s="1027" t="s">
        <v>492</v>
      </c>
      <c r="CQ120" s="1028"/>
      <c r="CR120" s="1028"/>
      <c r="CS120" s="1028"/>
      <c r="CT120" s="1028"/>
      <c r="CU120" s="1028"/>
      <c r="CV120" s="1028"/>
      <c r="CW120" s="1028"/>
      <c r="CX120" s="1028"/>
      <c r="CY120" s="1028"/>
      <c r="CZ120" s="1028"/>
      <c r="DA120" s="1028"/>
      <c r="DB120" s="1028"/>
      <c r="DC120" s="1028"/>
      <c r="DD120" s="1028"/>
      <c r="DE120" s="1028"/>
      <c r="DF120" s="1029"/>
      <c r="DG120" s="943">
        <v>34266760</v>
      </c>
      <c r="DH120" s="944"/>
      <c r="DI120" s="944"/>
      <c r="DJ120" s="944"/>
      <c r="DK120" s="944"/>
      <c r="DL120" s="944">
        <v>31590452</v>
      </c>
      <c r="DM120" s="944"/>
      <c r="DN120" s="944"/>
      <c r="DO120" s="944"/>
      <c r="DP120" s="944"/>
      <c r="DQ120" s="944">
        <v>28734074</v>
      </c>
      <c r="DR120" s="944"/>
      <c r="DS120" s="944"/>
      <c r="DT120" s="944"/>
      <c r="DU120" s="944"/>
      <c r="DV120" s="945">
        <v>68</v>
      </c>
      <c r="DW120" s="945"/>
      <c r="DX120" s="945"/>
      <c r="DY120" s="945"/>
      <c r="DZ120" s="946"/>
    </row>
    <row r="121" spans="1:130" s="224" customFormat="1" ht="26.25" customHeight="1" x14ac:dyDescent="0.2">
      <c r="A121" s="1070"/>
      <c r="B121" s="962"/>
      <c r="C121" s="987" t="s">
        <v>493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8636</v>
      </c>
      <c r="AB121" s="972"/>
      <c r="AC121" s="972"/>
      <c r="AD121" s="972"/>
      <c r="AE121" s="973"/>
      <c r="AF121" s="974">
        <v>5312</v>
      </c>
      <c r="AG121" s="972"/>
      <c r="AH121" s="972"/>
      <c r="AI121" s="972"/>
      <c r="AJ121" s="973"/>
      <c r="AK121" s="974">
        <v>4180</v>
      </c>
      <c r="AL121" s="972"/>
      <c r="AM121" s="972"/>
      <c r="AN121" s="972"/>
      <c r="AO121" s="973"/>
      <c r="AP121" s="975">
        <v>0</v>
      </c>
      <c r="AQ121" s="976"/>
      <c r="AR121" s="976"/>
      <c r="AS121" s="976"/>
      <c r="AT121" s="977"/>
      <c r="AU121" s="1007"/>
      <c r="AV121" s="1008"/>
      <c r="AW121" s="1008"/>
      <c r="AX121" s="1008"/>
      <c r="AY121" s="1009"/>
      <c r="AZ121" s="935" t="s">
        <v>494</v>
      </c>
      <c r="BA121" s="936"/>
      <c r="BB121" s="936"/>
      <c r="BC121" s="936"/>
      <c r="BD121" s="936"/>
      <c r="BE121" s="936"/>
      <c r="BF121" s="936"/>
      <c r="BG121" s="936"/>
      <c r="BH121" s="936"/>
      <c r="BI121" s="936"/>
      <c r="BJ121" s="936"/>
      <c r="BK121" s="936"/>
      <c r="BL121" s="936"/>
      <c r="BM121" s="936"/>
      <c r="BN121" s="936"/>
      <c r="BO121" s="936"/>
      <c r="BP121" s="937"/>
      <c r="BQ121" s="938">
        <v>17818407</v>
      </c>
      <c r="BR121" s="939"/>
      <c r="BS121" s="939"/>
      <c r="BT121" s="939"/>
      <c r="BU121" s="939"/>
      <c r="BV121" s="939">
        <v>18047592</v>
      </c>
      <c r="BW121" s="939"/>
      <c r="BX121" s="939"/>
      <c r="BY121" s="939"/>
      <c r="BZ121" s="939"/>
      <c r="CA121" s="939">
        <v>18503497</v>
      </c>
      <c r="CB121" s="939"/>
      <c r="CC121" s="939"/>
      <c r="CD121" s="939"/>
      <c r="CE121" s="939"/>
      <c r="CF121" s="933">
        <v>43.8</v>
      </c>
      <c r="CG121" s="934"/>
      <c r="CH121" s="934"/>
      <c r="CI121" s="934"/>
      <c r="CJ121" s="934"/>
      <c r="CK121" s="1022"/>
      <c r="CL121" s="1023"/>
      <c r="CM121" s="1023"/>
      <c r="CN121" s="1023"/>
      <c r="CO121" s="1024"/>
      <c r="CP121" s="1032" t="s">
        <v>495</v>
      </c>
      <c r="CQ121" s="1033"/>
      <c r="CR121" s="1033"/>
      <c r="CS121" s="1033"/>
      <c r="CT121" s="1033"/>
      <c r="CU121" s="1033"/>
      <c r="CV121" s="1033"/>
      <c r="CW121" s="1033"/>
      <c r="CX121" s="1033"/>
      <c r="CY121" s="1033"/>
      <c r="CZ121" s="1033"/>
      <c r="DA121" s="1033"/>
      <c r="DB121" s="1033"/>
      <c r="DC121" s="1033"/>
      <c r="DD121" s="1033"/>
      <c r="DE121" s="1033"/>
      <c r="DF121" s="1034"/>
      <c r="DG121" s="938">
        <v>5426822</v>
      </c>
      <c r="DH121" s="939"/>
      <c r="DI121" s="939"/>
      <c r="DJ121" s="939"/>
      <c r="DK121" s="939"/>
      <c r="DL121" s="939">
        <v>4986374</v>
      </c>
      <c r="DM121" s="939"/>
      <c r="DN121" s="939"/>
      <c r="DO121" s="939"/>
      <c r="DP121" s="939"/>
      <c r="DQ121" s="939">
        <v>5305407</v>
      </c>
      <c r="DR121" s="939"/>
      <c r="DS121" s="939"/>
      <c r="DT121" s="939"/>
      <c r="DU121" s="939"/>
      <c r="DV121" s="940">
        <v>12.6</v>
      </c>
      <c r="DW121" s="940"/>
      <c r="DX121" s="940"/>
      <c r="DY121" s="940"/>
      <c r="DZ121" s="941"/>
    </row>
    <row r="122" spans="1:130" s="224" customFormat="1" ht="26.25" customHeight="1" x14ac:dyDescent="0.2">
      <c r="A122" s="1070"/>
      <c r="B122" s="962"/>
      <c r="C122" s="935" t="s">
        <v>475</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134</v>
      </c>
      <c r="AB122" s="972"/>
      <c r="AC122" s="972"/>
      <c r="AD122" s="972"/>
      <c r="AE122" s="973"/>
      <c r="AF122" s="974" t="s">
        <v>134</v>
      </c>
      <c r="AG122" s="972"/>
      <c r="AH122" s="972"/>
      <c r="AI122" s="972"/>
      <c r="AJ122" s="973"/>
      <c r="AK122" s="974" t="s">
        <v>134</v>
      </c>
      <c r="AL122" s="972"/>
      <c r="AM122" s="972"/>
      <c r="AN122" s="972"/>
      <c r="AO122" s="973"/>
      <c r="AP122" s="975" t="s">
        <v>134</v>
      </c>
      <c r="AQ122" s="976"/>
      <c r="AR122" s="976"/>
      <c r="AS122" s="976"/>
      <c r="AT122" s="977"/>
      <c r="AU122" s="1007"/>
      <c r="AV122" s="1008"/>
      <c r="AW122" s="1008"/>
      <c r="AX122" s="1008"/>
      <c r="AY122" s="1009"/>
      <c r="AZ122" s="986" t="s">
        <v>496</v>
      </c>
      <c r="BA122" s="978"/>
      <c r="BB122" s="978"/>
      <c r="BC122" s="978"/>
      <c r="BD122" s="978"/>
      <c r="BE122" s="978"/>
      <c r="BF122" s="978"/>
      <c r="BG122" s="978"/>
      <c r="BH122" s="978"/>
      <c r="BI122" s="978"/>
      <c r="BJ122" s="978"/>
      <c r="BK122" s="978"/>
      <c r="BL122" s="978"/>
      <c r="BM122" s="978"/>
      <c r="BN122" s="978"/>
      <c r="BO122" s="978"/>
      <c r="BP122" s="979"/>
      <c r="BQ122" s="1012">
        <v>109620111</v>
      </c>
      <c r="BR122" s="1013"/>
      <c r="BS122" s="1013"/>
      <c r="BT122" s="1013"/>
      <c r="BU122" s="1013"/>
      <c r="BV122" s="1013">
        <v>108592841</v>
      </c>
      <c r="BW122" s="1013"/>
      <c r="BX122" s="1013"/>
      <c r="BY122" s="1013"/>
      <c r="BZ122" s="1013"/>
      <c r="CA122" s="1013">
        <v>104735210</v>
      </c>
      <c r="CB122" s="1013"/>
      <c r="CC122" s="1013"/>
      <c r="CD122" s="1013"/>
      <c r="CE122" s="1013"/>
      <c r="CF122" s="1030">
        <v>247.8</v>
      </c>
      <c r="CG122" s="1031"/>
      <c r="CH122" s="1031"/>
      <c r="CI122" s="1031"/>
      <c r="CJ122" s="1031"/>
      <c r="CK122" s="1022"/>
      <c r="CL122" s="1023"/>
      <c r="CM122" s="1023"/>
      <c r="CN122" s="1023"/>
      <c r="CO122" s="1024"/>
      <c r="CP122" s="1032" t="s">
        <v>497</v>
      </c>
      <c r="CQ122" s="1033"/>
      <c r="CR122" s="1033"/>
      <c r="CS122" s="1033"/>
      <c r="CT122" s="1033"/>
      <c r="CU122" s="1033"/>
      <c r="CV122" s="1033"/>
      <c r="CW122" s="1033"/>
      <c r="CX122" s="1033"/>
      <c r="CY122" s="1033"/>
      <c r="CZ122" s="1033"/>
      <c r="DA122" s="1033"/>
      <c r="DB122" s="1033"/>
      <c r="DC122" s="1033"/>
      <c r="DD122" s="1033"/>
      <c r="DE122" s="1033"/>
      <c r="DF122" s="1034"/>
      <c r="DG122" s="938">
        <v>2135171</v>
      </c>
      <c r="DH122" s="939"/>
      <c r="DI122" s="939"/>
      <c r="DJ122" s="939"/>
      <c r="DK122" s="939"/>
      <c r="DL122" s="939">
        <v>1726296</v>
      </c>
      <c r="DM122" s="939"/>
      <c r="DN122" s="939"/>
      <c r="DO122" s="939"/>
      <c r="DP122" s="939"/>
      <c r="DQ122" s="939">
        <v>1141835</v>
      </c>
      <c r="DR122" s="939"/>
      <c r="DS122" s="939"/>
      <c r="DT122" s="939"/>
      <c r="DU122" s="939"/>
      <c r="DV122" s="940">
        <v>2.7</v>
      </c>
      <c r="DW122" s="940"/>
      <c r="DX122" s="940"/>
      <c r="DY122" s="940"/>
      <c r="DZ122" s="941"/>
    </row>
    <row r="123" spans="1:130" s="224" customFormat="1" ht="26.25" customHeight="1" x14ac:dyDescent="0.2">
      <c r="A123" s="1070"/>
      <c r="B123" s="962"/>
      <c r="C123" s="935" t="s">
        <v>481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8410</v>
      </c>
      <c r="AB123" s="972"/>
      <c r="AC123" s="972"/>
      <c r="AD123" s="972"/>
      <c r="AE123" s="973"/>
      <c r="AF123" s="974">
        <v>7679</v>
      </c>
      <c r="AG123" s="972"/>
      <c r="AH123" s="972"/>
      <c r="AI123" s="972"/>
      <c r="AJ123" s="973"/>
      <c r="AK123" s="974">
        <v>5693</v>
      </c>
      <c r="AL123" s="972"/>
      <c r="AM123" s="972"/>
      <c r="AN123" s="972"/>
      <c r="AO123" s="973"/>
      <c r="AP123" s="975">
        <v>0</v>
      </c>
      <c r="AQ123" s="976"/>
      <c r="AR123" s="976"/>
      <c r="AS123" s="976"/>
      <c r="AT123" s="977"/>
      <c r="AU123" s="1010"/>
      <c r="AV123" s="1011"/>
      <c r="AW123" s="1011"/>
      <c r="AX123" s="1011"/>
      <c r="AY123" s="1011"/>
      <c r="AZ123" s="245" t="s">
        <v>193</v>
      </c>
      <c r="BA123" s="245"/>
      <c r="BB123" s="245"/>
      <c r="BC123" s="245"/>
      <c r="BD123" s="245"/>
      <c r="BE123" s="245"/>
      <c r="BF123" s="245"/>
      <c r="BG123" s="245"/>
      <c r="BH123" s="245"/>
      <c r="BI123" s="245"/>
      <c r="BJ123" s="245"/>
      <c r="BK123" s="245"/>
      <c r="BL123" s="245"/>
      <c r="BM123" s="245"/>
      <c r="BN123" s="245"/>
      <c r="BO123" s="990" t="s">
        <v>498</v>
      </c>
      <c r="BP123" s="1018"/>
      <c r="BQ123" s="1076">
        <v>139975655</v>
      </c>
      <c r="BR123" s="1077"/>
      <c r="BS123" s="1077"/>
      <c r="BT123" s="1077"/>
      <c r="BU123" s="1077"/>
      <c r="BV123" s="1077">
        <v>140097037</v>
      </c>
      <c r="BW123" s="1077"/>
      <c r="BX123" s="1077"/>
      <c r="BY123" s="1077"/>
      <c r="BZ123" s="1077"/>
      <c r="CA123" s="1077">
        <v>137642857</v>
      </c>
      <c r="CB123" s="1077"/>
      <c r="CC123" s="1077"/>
      <c r="CD123" s="1077"/>
      <c r="CE123" s="1077"/>
      <c r="CF123" s="1014"/>
      <c r="CG123" s="1015"/>
      <c r="CH123" s="1015"/>
      <c r="CI123" s="1015"/>
      <c r="CJ123" s="1016"/>
      <c r="CK123" s="1022"/>
      <c r="CL123" s="1023"/>
      <c r="CM123" s="1023"/>
      <c r="CN123" s="1023"/>
      <c r="CO123" s="1024"/>
      <c r="CP123" s="1032" t="s">
        <v>426</v>
      </c>
      <c r="CQ123" s="1033"/>
      <c r="CR123" s="1033"/>
      <c r="CS123" s="1033"/>
      <c r="CT123" s="1033"/>
      <c r="CU123" s="1033"/>
      <c r="CV123" s="1033"/>
      <c r="CW123" s="1033"/>
      <c r="CX123" s="1033"/>
      <c r="CY123" s="1033"/>
      <c r="CZ123" s="1033"/>
      <c r="DA123" s="1033"/>
      <c r="DB123" s="1033"/>
      <c r="DC123" s="1033"/>
      <c r="DD123" s="1033"/>
      <c r="DE123" s="1033"/>
      <c r="DF123" s="1034"/>
      <c r="DG123" s="971" t="s">
        <v>134</v>
      </c>
      <c r="DH123" s="972"/>
      <c r="DI123" s="972"/>
      <c r="DJ123" s="972"/>
      <c r="DK123" s="973"/>
      <c r="DL123" s="974">
        <v>2677</v>
      </c>
      <c r="DM123" s="972"/>
      <c r="DN123" s="972"/>
      <c r="DO123" s="972"/>
      <c r="DP123" s="973"/>
      <c r="DQ123" s="974">
        <v>33143</v>
      </c>
      <c r="DR123" s="972"/>
      <c r="DS123" s="972"/>
      <c r="DT123" s="972"/>
      <c r="DU123" s="973"/>
      <c r="DV123" s="975">
        <v>0.1</v>
      </c>
      <c r="DW123" s="976"/>
      <c r="DX123" s="976"/>
      <c r="DY123" s="976"/>
      <c r="DZ123" s="977"/>
    </row>
    <row r="124" spans="1:130" s="224" customFormat="1" ht="26.25" customHeight="1" thickBot="1" x14ac:dyDescent="0.25">
      <c r="A124" s="1070"/>
      <c r="B124" s="962"/>
      <c r="C124" s="935" t="s">
        <v>484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134</v>
      </c>
      <c r="AB124" s="972"/>
      <c r="AC124" s="972"/>
      <c r="AD124" s="972"/>
      <c r="AE124" s="973"/>
      <c r="AF124" s="974" t="s">
        <v>134</v>
      </c>
      <c r="AG124" s="972"/>
      <c r="AH124" s="972"/>
      <c r="AI124" s="972"/>
      <c r="AJ124" s="973"/>
      <c r="AK124" s="974" t="s">
        <v>134</v>
      </c>
      <c r="AL124" s="972"/>
      <c r="AM124" s="972"/>
      <c r="AN124" s="972"/>
      <c r="AO124" s="973"/>
      <c r="AP124" s="975" t="s">
        <v>134</v>
      </c>
      <c r="AQ124" s="976"/>
      <c r="AR124" s="976"/>
      <c r="AS124" s="976"/>
      <c r="AT124" s="977"/>
      <c r="AU124" s="1072" t="s">
        <v>499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68.400000000000006</v>
      </c>
      <c r="BR124" s="1040"/>
      <c r="BS124" s="1040"/>
      <c r="BT124" s="1040"/>
      <c r="BU124" s="1040"/>
      <c r="BV124" s="1040">
        <v>63.8</v>
      </c>
      <c r="BW124" s="1040"/>
      <c r="BX124" s="1040"/>
      <c r="BY124" s="1040"/>
      <c r="BZ124" s="1040"/>
      <c r="CA124" s="1040">
        <v>62.5</v>
      </c>
      <c r="CB124" s="1040"/>
      <c r="CC124" s="1040"/>
      <c r="CD124" s="1040"/>
      <c r="CE124" s="1040"/>
      <c r="CF124" s="1041"/>
      <c r="CG124" s="1042"/>
      <c r="CH124" s="1042"/>
      <c r="CI124" s="1042"/>
      <c r="CJ124" s="1043"/>
      <c r="CK124" s="1025"/>
      <c r="CL124" s="1025"/>
      <c r="CM124" s="1025"/>
      <c r="CN124" s="1025"/>
      <c r="CO124" s="1026"/>
      <c r="CP124" s="1032" t="s">
        <v>500</v>
      </c>
      <c r="CQ124" s="1033"/>
      <c r="CR124" s="1033"/>
      <c r="CS124" s="1033"/>
      <c r="CT124" s="1033"/>
      <c r="CU124" s="1033"/>
      <c r="CV124" s="1033"/>
      <c r="CW124" s="1033"/>
      <c r="CX124" s="1033"/>
      <c r="CY124" s="1033"/>
      <c r="CZ124" s="1033"/>
      <c r="DA124" s="1033"/>
      <c r="DB124" s="1033"/>
      <c r="DC124" s="1033"/>
      <c r="DD124" s="1033"/>
      <c r="DE124" s="1033"/>
      <c r="DF124" s="1034"/>
      <c r="DG124" s="1017">
        <v>25329</v>
      </c>
      <c r="DH124" s="999"/>
      <c r="DI124" s="999"/>
      <c r="DJ124" s="999"/>
      <c r="DK124" s="1000"/>
      <c r="DL124" s="998">
        <v>1463</v>
      </c>
      <c r="DM124" s="999"/>
      <c r="DN124" s="999"/>
      <c r="DO124" s="999"/>
      <c r="DP124" s="1000"/>
      <c r="DQ124" s="998">
        <v>1664</v>
      </c>
      <c r="DR124" s="999"/>
      <c r="DS124" s="999"/>
      <c r="DT124" s="999"/>
      <c r="DU124" s="1000"/>
      <c r="DV124" s="1001">
        <v>0</v>
      </c>
      <c r="DW124" s="1002"/>
      <c r="DX124" s="1002"/>
      <c r="DY124" s="1002"/>
      <c r="DZ124" s="1003"/>
    </row>
    <row r="125" spans="1:130" s="224" customFormat="1" ht="26.25" customHeight="1" x14ac:dyDescent="0.2">
      <c r="A125" s="1070"/>
      <c r="B125" s="962"/>
      <c r="C125" s="935" t="s">
        <v>486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134</v>
      </c>
      <c r="AB125" s="972"/>
      <c r="AC125" s="972"/>
      <c r="AD125" s="972"/>
      <c r="AE125" s="973"/>
      <c r="AF125" s="974" t="s">
        <v>134</v>
      </c>
      <c r="AG125" s="972"/>
      <c r="AH125" s="972"/>
      <c r="AI125" s="972"/>
      <c r="AJ125" s="973"/>
      <c r="AK125" s="974" t="s">
        <v>134</v>
      </c>
      <c r="AL125" s="972"/>
      <c r="AM125" s="972"/>
      <c r="AN125" s="972"/>
      <c r="AO125" s="973"/>
      <c r="AP125" s="975" t="s">
        <v>467</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501</v>
      </c>
      <c r="CL125" s="1020"/>
      <c r="CM125" s="1020"/>
      <c r="CN125" s="1020"/>
      <c r="CO125" s="1021"/>
      <c r="CP125" s="942" t="s">
        <v>502</v>
      </c>
      <c r="CQ125" s="910"/>
      <c r="CR125" s="910"/>
      <c r="CS125" s="910"/>
      <c r="CT125" s="910"/>
      <c r="CU125" s="910"/>
      <c r="CV125" s="910"/>
      <c r="CW125" s="910"/>
      <c r="CX125" s="910"/>
      <c r="CY125" s="910"/>
      <c r="CZ125" s="910"/>
      <c r="DA125" s="910"/>
      <c r="DB125" s="910"/>
      <c r="DC125" s="910"/>
      <c r="DD125" s="910"/>
      <c r="DE125" s="910"/>
      <c r="DF125" s="911"/>
      <c r="DG125" s="943" t="s">
        <v>134</v>
      </c>
      <c r="DH125" s="944"/>
      <c r="DI125" s="944"/>
      <c r="DJ125" s="944"/>
      <c r="DK125" s="944"/>
      <c r="DL125" s="944" t="s">
        <v>134</v>
      </c>
      <c r="DM125" s="944"/>
      <c r="DN125" s="944"/>
      <c r="DO125" s="944"/>
      <c r="DP125" s="944"/>
      <c r="DQ125" s="944" t="s">
        <v>134</v>
      </c>
      <c r="DR125" s="944"/>
      <c r="DS125" s="944"/>
      <c r="DT125" s="944"/>
      <c r="DU125" s="944"/>
      <c r="DV125" s="945" t="s">
        <v>134</v>
      </c>
      <c r="DW125" s="945"/>
      <c r="DX125" s="945"/>
      <c r="DY125" s="945"/>
      <c r="DZ125" s="946"/>
    </row>
    <row r="126" spans="1:130" s="224" customFormat="1" ht="26.25" customHeight="1" thickBot="1" x14ac:dyDescent="0.25">
      <c r="A126" s="1070"/>
      <c r="B126" s="962"/>
      <c r="C126" s="935" t="s">
        <v>488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134</v>
      </c>
      <c r="AB126" s="972"/>
      <c r="AC126" s="972"/>
      <c r="AD126" s="972"/>
      <c r="AE126" s="973"/>
      <c r="AF126" s="974" t="s">
        <v>467</v>
      </c>
      <c r="AG126" s="972"/>
      <c r="AH126" s="972"/>
      <c r="AI126" s="972"/>
      <c r="AJ126" s="973"/>
      <c r="AK126" s="974" t="s">
        <v>134</v>
      </c>
      <c r="AL126" s="972"/>
      <c r="AM126" s="972"/>
      <c r="AN126" s="972"/>
      <c r="AO126" s="973"/>
      <c r="AP126" s="975" t="s">
        <v>134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503</v>
      </c>
      <c r="CQ126" s="936"/>
      <c r="CR126" s="936"/>
      <c r="CS126" s="936"/>
      <c r="CT126" s="936"/>
      <c r="CU126" s="936"/>
      <c r="CV126" s="936"/>
      <c r="CW126" s="936"/>
      <c r="CX126" s="936"/>
      <c r="CY126" s="936"/>
      <c r="CZ126" s="936"/>
      <c r="DA126" s="936"/>
      <c r="DB126" s="936"/>
      <c r="DC126" s="936"/>
      <c r="DD126" s="936"/>
      <c r="DE126" s="936"/>
      <c r="DF126" s="937"/>
      <c r="DG126" s="938">
        <v>1977169</v>
      </c>
      <c r="DH126" s="939"/>
      <c r="DI126" s="939"/>
      <c r="DJ126" s="939"/>
      <c r="DK126" s="939"/>
      <c r="DL126" s="939">
        <v>1800842</v>
      </c>
      <c r="DM126" s="939"/>
      <c r="DN126" s="939"/>
      <c r="DO126" s="939"/>
      <c r="DP126" s="939"/>
      <c r="DQ126" s="939">
        <v>1884559</v>
      </c>
      <c r="DR126" s="939"/>
      <c r="DS126" s="939"/>
      <c r="DT126" s="939"/>
      <c r="DU126" s="939"/>
      <c r="DV126" s="940">
        <v>4.5</v>
      </c>
      <c r="DW126" s="940"/>
      <c r="DX126" s="940"/>
      <c r="DY126" s="940"/>
      <c r="DZ126" s="941"/>
    </row>
    <row r="127" spans="1:130" s="224" customFormat="1" ht="26.25" customHeight="1" x14ac:dyDescent="0.2">
      <c r="A127" s="1071"/>
      <c r="B127" s="964"/>
      <c r="C127" s="986" t="s">
        <v>504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1750</v>
      </c>
      <c r="AB127" s="972"/>
      <c r="AC127" s="972"/>
      <c r="AD127" s="972"/>
      <c r="AE127" s="973"/>
      <c r="AF127" s="974">
        <v>619</v>
      </c>
      <c r="AG127" s="972"/>
      <c r="AH127" s="972"/>
      <c r="AI127" s="972"/>
      <c r="AJ127" s="973"/>
      <c r="AK127" s="974">
        <v>407</v>
      </c>
      <c r="AL127" s="972"/>
      <c r="AM127" s="972"/>
      <c r="AN127" s="972"/>
      <c r="AO127" s="973"/>
      <c r="AP127" s="975">
        <v>0</v>
      </c>
      <c r="AQ127" s="976"/>
      <c r="AR127" s="976"/>
      <c r="AS127" s="976"/>
      <c r="AT127" s="977"/>
      <c r="AU127" s="226"/>
      <c r="AV127" s="226"/>
      <c r="AW127" s="226"/>
      <c r="AX127" s="1044" t="s">
        <v>505</v>
      </c>
      <c r="AY127" s="1045"/>
      <c r="AZ127" s="1045"/>
      <c r="BA127" s="1045"/>
      <c r="BB127" s="1045"/>
      <c r="BC127" s="1045"/>
      <c r="BD127" s="1045"/>
      <c r="BE127" s="1046"/>
      <c r="BF127" s="1047" t="s">
        <v>506</v>
      </c>
      <c r="BG127" s="1045"/>
      <c r="BH127" s="1045"/>
      <c r="BI127" s="1045"/>
      <c r="BJ127" s="1045"/>
      <c r="BK127" s="1045"/>
      <c r="BL127" s="1046"/>
      <c r="BM127" s="1047" t="s">
        <v>507</v>
      </c>
      <c r="BN127" s="1045"/>
      <c r="BO127" s="1045"/>
      <c r="BP127" s="1045"/>
      <c r="BQ127" s="1045"/>
      <c r="BR127" s="1045"/>
      <c r="BS127" s="1046"/>
      <c r="BT127" s="1047" t="s">
        <v>508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509</v>
      </c>
      <c r="CQ127" s="936"/>
      <c r="CR127" s="936"/>
      <c r="CS127" s="936"/>
      <c r="CT127" s="936"/>
      <c r="CU127" s="936"/>
      <c r="CV127" s="936"/>
      <c r="CW127" s="936"/>
      <c r="CX127" s="936"/>
      <c r="CY127" s="936"/>
      <c r="CZ127" s="936"/>
      <c r="DA127" s="936"/>
      <c r="DB127" s="936"/>
      <c r="DC127" s="936"/>
      <c r="DD127" s="936"/>
      <c r="DE127" s="936"/>
      <c r="DF127" s="937"/>
      <c r="DG127" s="938" t="s">
        <v>134</v>
      </c>
      <c r="DH127" s="939"/>
      <c r="DI127" s="939"/>
      <c r="DJ127" s="939"/>
      <c r="DK127" s="939"/>
      <c r="DL127" s="939" t="s">
        <v>134</v>
      </c>
      <c r="DM127" s="939"/>
      <c r="DN127" s="939"/>
      <c r="DO127" s="939"/>
      <c r="DP127" s="939"/>
      <c r="DQ127" s="939" t="s">
        <v>134</v>
      </c>
      <c r="DR127" s="939"/>
      <c r="DS127" s="939"/>
      <c r="DT127" s="939"/>
      <c r="DU127" s="939"/>
      <c r="DV127" s="940" t="s">
        <v>467</v>
      </c>
      <c r="DW127" s="940"/>
      <c r="DX127" s="940"/>
      <c r="DY127" s="940"/>
      <c r="DZ127" s="941"/>
    </row>
    <row r="128" spans="1:130" s="224" customFormat="1" ht="26.25" customHeight="1" thickBot="1" x14ac:dyDescent="0.25">
      <c r="A128" s="1054" t="s">
        <v>510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511</v>
      </c>
      <c r="X128" s="1056"/>
      <c r="Y128" s="1056"/>
      <c r="Z128" s="1057"/>
      <c r="AA128" s="1058">
        <v>1235106</v>
      </c>
      <c r="AB128" s="1059"/>
      <c r="AC128" s="1059"/>
      <c r="AD128" s="1059"/>
      <c r="AE128" s="1060"/>
      <c r="AF128" s="1061">
        <v>1152029</v>
      </c>
      <c r="AG128" s="1059"/>
      <c r="AH128" s="1059"/>
      <c r="AI128" s="1059"/>
      <c r="AJ128" s="1060"/>
      <c r="AK128" s="1061">
        <v>1143466</v>
      </c>
      <c r="AL128" s="1059"/>
      <c r="AM128" s="1059"/>
      <c r="AN128" s="1059"/>
      <c r="AO128" s="1060"/>
      <c r="AP128" s="1062"/>
      <c r="AQ128" s="1063"/>
      <c r="AR128" s="1063"/>
      <c r="AS128" s="1063"/>
      <c r="AT128" s="1064"/>
      <c r="AU128" s="226"/>
      <c r="AV128" s="226"/>
      <c r="AW128" s="226"/>
      <c r="AX128" s="909" t="s">
        <v>512</v>
      </c>
      <c r="AY128" s="910"/>
      <c r="AZ128" s="910"/>
      <c r="BA128" s="910"/>
      <c r="BB128" s="910"/>
      <c r="BC128" s="910"/>
      <c r="BD128" s="910"/>
      <c r="BE128" s="911"/>
      <c r="BF128" s="1065" t="s">
        <v>134</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513</v>
      </c>
      <c r="CQ128" s="739"/>
      <c r="CR128" s="739"/>
      <c r="CS128" s="739"/>
      <c r="CT128" s="739"/>
      <c r="CU128" s="739"/>
      <c r="CV128" s="739"/>
      <c r="CW128" s="739"/>
      <c r="CX128" s="739"/>
      <c r="CY128" s="739"/>
      <c r="CZ128" s="739"/>
      <c r="DA128" s="739"/>
      <c r="DB128" s="739"/>
      <c r="DC128" s="739"/>
      <c r="DD128" s="739"/>
      <c r="DE128" s="739"/>
      <c r="DF128" s="1049"/>
      <c r="DG128" s="1050">
        <v>248101</v>
      </c>
      <c r="DH128" s="1051"/>
      <c r="DI128" s="1051"/>
      <c r="DJ128" s="1051"/>
      <c r="DK128" s="1051"/>
      <c r="DL128" s="1051">
        <v>245672</v>
      </c>
      <c r="DM128" s="1051"/>
      <c r="DN128" s="1051"/>
      <c r="DO128" s="1051"/>
      <c r="DP128" s="1051"/>
      <c r="DQ128" s="1051">
        <v>242072</v>
      </c>
      <c r="DR128" s="1051"/>
      <c r="DS128" s="1051"/>
      <c r="DT128" s="1051"/>
      <c r="DU128" s="1051"/>
      <c r="DV128" s="1052">
        <v>0.6</v>
      </c>
      <c r="DW128" s="1052"/>
      <c r="DX128" s="1052"/>
      <c r="DY128" s="1052"/>
      <c r="DZ128" s="1053"/>
    </row>
    <row r="129" spans="1:131" s="224" customFormat="1" ht="26.25" customHeight="1" x14ac:dyDescent="0.2">
      <c r="A129" s="947" t="s">
        <v>111</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514</v>
      </c>
      <c r="X129" s="1084"/>
      <c r="Y129" s="1084"/>
      <c r="Z129" s="1085"/>
      <c r="AA129" s="971">
        <v>50938852</v>
      </c>
      <c r="AB129" s="972"/>
      <c r="AC129" s="972"/>
      <c r="AD129" s="972"/>
      <c r="AE129" s="973"/>
      <c r="AF129" s="974">
        <v>52854229</v>
      </c>
      <c r="AG129" s="972"/>
      <c r="AH129" s="972"/>
      <c r="AI129" s="972"/>
      <c r="AJ129" s="973"/>
      <c r="AK129" s="974">
        <v>51312015</v>
      </c>
      <c r="AL129" s="972"/>
      <c r="AM129" s="972"/>
      <c r="AN129" s="972"/>
      <c r="AO129" s="973"/>
      <c r="AP129" s="1086"/>
      <c r="AQ129" s="1087"/>
      <c r="AR129" s="1087"/>
      <c r="AS129" s="1087"/>
      <c r="AT129" s="1088"/>
      <c r="AU129" s="227"/>
      <c r="AV129" s="227"/>
      <c r="AW129" s="227"/>
      <c r="AX129" s="1078" t="s">
        <v>515</v>
      </c>
      <c r="AY129" s="936"/>
      <c r="AZ129" s="936"/>
      <c r="BA129" s="936"/>
      <c r="BB129" s="936"/>
      <c r="BC129" s="936"/>
      <c r="BD129" s="936"/>
      <c r="BE129" s="937"/>
      <c r="BF129" s="1079" t="s">
        <v>134</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516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517</v>
      </c>
      <c r="X130" s="1084"/>
      <c r="Y130" s="1084"/>
      <c r="Z130" s="1085"/>
      <c r="AA130" s="971">
        <v>9166859</v>
      </c>
      <c r="AB130" s="972"/>
      <c r="AC130" s="972"/>
      <c r="AD130" s="972"/>
      <c r="AE130" s="973"/>
      <c r="AF130" s="974">
        <v>9232153</v>
      </c>
      <c r="AG130" s="972"/>
      <c r="AH130" s="972"/>
      <c r="AI130" s="972"/>
      <c r="AJ130" s="973"/>
      <c r="AK130" s="974">
        <v>9042482</v>
      </c>
      <c r="AL130" s="972"/>
      <c r="AM130" s="972"/>
      <c r="AN130" s="972"/>
      <c r="AO130" s="973"/>
      <c r="AP130" s="1086"/>
      <c r="AQ130" s="1087"/>
      <c r="AR130" s="1087"/>
      <c r="AS130" s="1087"/>
      <c r="AT130" s="1088"/>
      <c r="AU130" s="227"/>
      <c r="AV130" s="227"/>
      <c r="AW130" s="227"/>
      <c r="AX130" s="1078" t="s">
        <v>518</v>
      </c>
      <c r="AY130" s="936"/>
      <c r="AZ130" s="936"/>
      <c r="BA130" s="936"/>
      <c r="BB130" s="936"/>
      <c r="BC130" s="936"/>
      <c r="BD130" s="936"/>
      <c r="BE130" s="937"/>
      <c r="BF130" s="1114">
        <v>8.6999999999999993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519</v>
      </c>
      <c r="X131" s="1121"/>
      <c r="Y131" s="1121"/>
      <c r="Z131" s="1122"/>
      <c r="AA131" s="1017">
        <v>41771993</v>
      </c>
      <c r="AB131" s="999"/>
      <c r="AC131" s="999"/>
      <c r="AD131" s="999"/>
      <c r="AE131" s="1000"/>
      <c r="AF131" s="998">
        <v>43622076</v>
      </c>
      <c r="AG131" s="999"/>
      <c r="AH131" s="999"/>
      <c r="AI131" s="999"/>
      <c r="AJ131" s="1000"/>
      <c r="AK131" s="998">
        <v>42269533</v>
      </c>
      <c r="AL131" s="999"/>
      <c r="AM131" s="999"/>
      <c r="AN131" s="999"/>
      <c r="AO131" s="1000"/>
      <c r="AP131" s="1123"/>
      <c r="AQ131" s="1124"/>
      <c r="AR131" s="1124"/>
      <c r="AS131" s="1124"/>
      <c r="AT131" s="1125"/>
      <c r="AU131" s="227"/>
      <c r="AV131" s="227"/>
      <c r="AW131" s="227"/>
      <c r="AX131" s="1096" t="s">
        <v>520</v>
      </c>
      <c r="AY131" s="739"/>
      <c r="AZ131" s="739"/>
      <c r="BA131" s="739"/>
      <c r="BB131" s="739"/>
      <c r="BC131" s="739"/>
      <c r="BD131" s="739"/>
      <c r="BE131" s="1049"/>
      <c r="BF131" s="1097">
        <v>62.5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521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522</v>
      </c>
      <c r="W132" s="1107"/>
      <c r="X132" s="1107"/>
      <c r="Y132" s="1107"/>
      <c r="Z132" s="1108"/>
      <c r="AA132" s="1109">
        <v>8.8001211720000008</v>
      </c>
      <c r="AB132" s="1110"/>
      <c r="AC132" s="1110"/>
      <c r="AD132" s="1110"/>
      <c r="AE132" s="1111"/>
      <c r="AF132" s="1112">
        <v>8.37118802</v>
      </c>
      <c r="AG132" s="1110"/>
      <c r="AH132" s="1110"/>
      <c r="AI132" s="1110"/>
      <c r="AJ132" s="1111"/>
      <c r="AK132" s="1112">
        <v>9.2157819679999999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523</v>
      </c>
      <c r="W133" s="1090"/>
      <c r="X133" s="1090"/>
      <c r="Y133" s="1090"/>
      <c r="Z133" s="1091"/>
      <c r="AA133" s="1092">
        <v>9.6</v>
      </c>
      <c r="AB133" s="1093"/>
      <c r="AC133" s="1093"/>
      <c r="AD133" s="1093"/>
      <c r="AE133" s="1094"/>
      <c r="AF133" s="1092">
        <v>8.9</v>
      </c>
      <c r="AG133" s="1093"/>
      <c r="AH133" s="1093"/>
      <c r="AI133" s="1093"/>
      <c r="AJ133" s="1094"/>
      <c r="AK133" s="1092">
        <v>8.6999999999999993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tdBvq+4NIN4O0YMhJQcsCufjEsuqFkT2ldF4A8PLGi8wZdUSu4+zFynlJXl4xJBNsVpT4j1GdLsUZOhTK47xg==" saltValue="oLFhdKbuXQDPXtyRHKL1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I37" zoomScale="70" zoomScaleNormal="85" zoomScaleSheetLayoutView="7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524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KmNd3x9ixaFzMh15ehh2k+6ULx8e8ddmxEQ4OXAglsCLfWQZQeseejA1PDzX9MU9eh7PtBwoEt0gVG1dSiLGQ==" saltValue="Gh3p+PeIzaYFIiKy42Mr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2"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O0SRciJA+o99gfp9ELTCxmik/356Oo5C7trWflaNJd4oGcXFZIbtQUvomF+Vkavf/dG8NcT6i38mXRcWHVZyw==" saltValue="isNnwrd3cS5OapkIRrpB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525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526</v>
      </c>
      <c r="AL6" s="260"/>
      <c r="AM6" s="260"/>
      <c r="AN6" s="260"/>
    </row>
    <row r="7" spans="1:46" ht="13.5" customHeight="1" x14ac:dyDescent="0.2">
      <c r="A7" s="259"/>
      <c r="AK7" s="262"/>
      <c r="AL7" s="263"/>
      <c r="AM7" s="263"/>
      <c r="AN7" s="264"/>
      <c r="AO7" s="1127" t="s">
        <v>527</v>
      </c>
      <c r="AP7" s="265"/>
      <c r="AQ7" s="266" t="s">
        <v>528</v>
      </c>
      <c r="AR7" s="267"/>
    </row>
    <row r="8" spans="1:46" ht="13" x14ac:dyDescent="0.2">
      <c r="A8" s="259"/>
      <c r="AK8" s="268"/>
      <c r="AL8" s="269"/>
      <c r="AM8" s="269"/>
      <c r="AN8" s="270"/>
      <c r="AO8" s="1128"/>
      <c r="AP8" s="271" t="s">
        <v>529</v>
      </c>
      <c r="AQ8" s="272" t="s">
        <v>530</v>
      </c>
      <c r="AR8" s="273" t="s">
        <v>531</v>
      </c>
    </row>
    <row r="9" spans="1:46" ht="13" x14ac:dyDescent="0.2">
      <c r="A9" s="259"/>
      <c r="AK9" s="1129" t="s">
        <v>532</v>
      </c>
      <c r="AL9" s="1130"/>
      <c r="AM9" s="1130"/>
      <c r="AN9" s="1131"/>
      <c r="AO9" s="274">
        <v>12899386</v>
      </c>
      <c r="AP9" s="274">
        <v>70385</v>
      </c>
      <c r="AQ9" s="275">
        <v>63571</v>
      </c>
      <c r="AR9" s="276">
        <v>10.7</v>
      </c>
    </row>
    <row r="10" spans="1:46" ht="13.5" customHeight="1" x14ac:dyDescent="0.2">
      <c r="A10" s="259"/>
      <c r="AK10" s="1129" t="s">
        <v>533</v>
      </c>
      <c r="AL10" s="1130"/>
      <c r="AM10" s="1130"/>
      <c r="AN10" s="1131"/>
      <c r="AO10" s="277">
        <v>1658210</v>
      </c>
      <c r="AP10" s="277">
        <v>9048</v>
      </c>
      <c r="AQ10" s="278">
        <v>1690</v>
      </c>
      <c r="AR10" s="279">
        <v>435.4</v>
      </c>
    </row>
    <row r="11" spans="1:46" ht="13.5" customHeight="1" x14ac:dyDescent="0.2">
      <c r="A11" s="259"/>
      <c r="AK11" s="1129" t="s">
        <v>534</v>
      </c>
      <c r="AL11" s="1130"/>
      <c r="AM11" s="1130"/>
      <c r="AN11" s="1131"/>
      <c r="AO11" s="277">
        <v>57374</v>
      </c>
      <c r="AP11" s="277">
        <v>313</v>
      </c>
      <c r="AQ11" s="278">
        <v>679</v>
      </c>
      <c r="AR11" s="279">
        <v>-53.9</v>
      </c>
    </row>
    <row r="12" spans="1:46" ht="13.5" customHeight="1" x14ac:dyDescent="0.2">
      <c r="A12" s="259"/>
      <c r="AK12" s="1129" t="s">
        <v>535</v>
      </c>
      <c r="AL12" s="1130"/>
      <c r="AM12" s="1130"/>
      <c r="AN12" s="1131"/>
      <c r="AO12" s="277">
        <v>50625</v>
      </c>
      <c r="AP12" s="277">
        <v>276</v>
      </c>
      <c r="AQ12" s="278">
        <v>23</v>
      </c>
      <c r="AR12" s="279">
        <v>1100</v>
      </c>
    </row>
    <row r="13" spans="1:46" ht="13.5" customHeight="1" x14ac:dyDescent="0.2">
      <c r="A13" s="259"/>
      <c r="AK13" s="1129" t="s">
        <v>536</v>
      </c>
      <c r="AL13" s="1130"/>
      <c r="AM13" s="1130"/>
      <c r="AN13" s="1131"/>
      <c r="AO13" s="277">
        <v>337212</v>
      </c>
      <c r="AP13" s="277">
        <v>1840</v>
      </c>
      <c r="AQ13" s="278">
        <v>1992</v>
      </c>
      <c r="AR13" s="279">
        <v>-7.6</v>
      </c>
    </row>
    <row r="14" spans="1:46" ht="13.5" customHeight="1" x14ac:dyDescent="0.2">
      <c r="A14" s="259"/>
      <c r="AK14" s="1129" t="s">
        <v>537</v>
      </c>
      <c r="AL14" s="1130"/>
      <c r="AM14" s="1130"/>
      <c r="AN14" s="1131"/>
      <c r="AO14" s="277">
        <v>125347</v>
      </c>
      <c r="AP14" s="277">
        <v>684</v>
      </c>
      <c r="AQ14" s="278">
        <v>1254</v>
      </c>
      <c r="AR14" s="279">
        <v>-45.5</v>
      </c>
    </row>
    <row r="15" spans="1:46" ht="13.5" customHeight="1" x14ac:dyDescent="0.2">
      <c r="A15" s="259"/>
      <c r="AK15" s="1132" t="s">
        <v>538</v>
      </c>
      <c r="AL15" s="1133"/>
      <c r="AM15" s="1133"/>
      <c r="AN15" s="1134"/>
      <c r="AO15" s="277">
        <v>-599871</v>
      </c>
      <c r="AP15" s="277">
        <v>-3273</v>
      </c>
      <c r="AQ15" s="278">
        <v>-3845</v>
      </c>
      <c r="AR15" s="279">
        <v>-14.9</v>
      </c>
    </row>
    <row r="16" spans="1:46" ht="13" x14ac:dyDescent="0.2">
      <c r="A16" s="259"/>
      <c r="AK16" s="1132" t="s">
        <v>193</v>
      </c>
      <c r="AL16" s="1133"/>
      <c r="AM16" s="1133"/>
      <c r="AN16" s="1134"/>
      <c r="AO16" s="277">
        <v>14528283</v>
      </c>
      <c r="AP16" s="277">
        <v>79273</v>
      </c>
      <c r="AQ16" s="278">
        <v>65365</v>
      </c>
      <c r="AR16" s="279">
        <v>21.3</v>
      </c>
    </row>
    <row r="17" spans="1:46" ht="13" x14ac:dyDescent="0.2">
      <c r="A17" s="259"/>
    </row>
    <row r="18" spans="1:46" ht="13" x14ac:dyDescent="0.2">
      <c r="A18" s="259"/>
      <c r="AQ18" s="280"/>
      <c r="AR18" s="280"/>
    </row>
    <row r="19" spans="1:46" ht="13" x14ac:dyDescent="0.2">
      <c r="A19" s="259"/>
      <c r="AK19" s="255" t="s">
        <v>539</v>
      </c>
    </row>
    <row r="20" spans="1:46" ht="13" x14ac:dyDescent="0.2">
      <c r="A20" s="259"/>
      <c r="AK20" s="281"/>
      <c r="AL20" s="282"/>
      <c r="AM20" s="282"/>
      <c r="AN20" s="283"/>
      <c r="AO20" s="284" t="s">
        <v>540</v>
      </c>
      <c r="AP20" s="285" t="s">
        <v>541</v>
      </c>
      <c r="AQ20" s="286" t="s">
        <v>542</v>
      </c>
      <c r="AR20" s="287"/>
    </row>
    <row r="21" spans="1:46" s="260" customFormat="1" ht="13" x14ac:dyDescent="0.2">
      <c r="A21" s="288"/>
      <c r="AK21" s="1135" t="s">
        <v>543</v>
      </c>
      <c r="AL21" s="1136"/>
      <c r="AM21" s="1136"/>
      <c r="AN21" s="1137"/>
      <c r="AO21" s="289">
        <v>6.61</v>
      </c>
      <c r="AP21" s="290">
        <v>6.46</v>
      </c>
      <c r="AQ21" s="291">
        <v>0.15</v>
      </c>
      <c r="AS21" s="292"/>
      <c r="AT21" s="288"/>
    </row>
    <row r="22" spans="1:46" s="260" customFormat="1" ht="13" x14ac:dyDescent="0.2">
      <c r="A22" s="288"/>
      <c r="AK22" s="1135" t="s">
        <v>544</v>
      </c>
      <c r="AL22" s="1136"/>
      <c r="AM22" s="1136"/>
      <c r="AN22" s="1137"/>
      <c r="AO22" s="293">
        <v>97</v>
      </c>
      <c r="AP22" s="294">
        <v>99.4</v>
      </c>
      <c r="AQ22" s="295">
        <v>-2.4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545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546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547</v>
      </c>
      <c r="AL29" s="260"/>
      <c r="AM29" s="260"/>
      <c r="AN29" s="260"/>
      <c r="AS29" s="302"/>
    </row>
    <row r="30" spans="1:46" ht="13.5" customHeight="1" x14ac:dyDescent="0.2">
      <c r="A30" s="259"/>
      <c r="AK30" s="262"/>
      <c r="AL30" s="263"/>
      <c r="AM30" s="263"/>
      <c r="AN30" s="264"/>
      <c r="AO30" s="1127" t="s">
        <v>527</v>
      </c>
      <c r="AP30" s="265"/>
      <c r="AQ30" s="266" t="s">
        <v>528</v>
      </c>
      <c r="AR30" s="267"/>
    </row>
    <row r="31" spans="1:46" ht="13" x14ac:dyDescent="0.2">
      <c r="A31" s="259"/>
      <c r="AK31" s="268"/>
      <c r="AL31" s="269"/>
      <c r="AM31" s="269"/>
      <c r="AN31" s="270"/>
      <c r="AO31" s="1128"/>
      <c r="AP31" s="271" t="s">
        <v>529</v>
      </c>
      <c r="AQ31" s="272" t="s">
        <v>530</v>
      </c>
      <c r="AR31" s="273" t="s">
        <v>531</v>
      </c>
    </row>
    <row r="32" spans="1:46" ht="27" customHeight="1" x14ac:dyDescent="0.2">
      <c r="A32" s="259"/>
      <c r="AK32" s="1143" t="s">
        <v>548</v>
      </c>
      <c r="AL32" s="1144"/>
      <c r="AM32" s="1144"/>
      <c r="AN32" s="1145"/>
      <c r="AO32" s="303">
        <v>9731607</v>
      </c>
      <c r="AP32" s="303">
        <v>53100</v>
      </c>
      <c r="AQ32" s="304">
        <v>37452</v>
      </c>
      <c r="AR32" s="305">
        <v>41.8</v>
      </c>
    </row>
    <row r="33" spans="1:46" ht="13.5" customHeight="1" x14ac:dyDescent="0.2">
      <c r="A33" s="259"/>
      <c r="AK33" s="1143" t="s">
        <v>549</v>
      </c>
      <c r="AL33" s="1144"/>
      <c r="AM33" s="1144"/>
      <c r="AN33" s="1145"/>
      <c r="AO33" s="303" t="s">
        <v>550</v>
      </c>
      <c r="AP33" s="303" t="s">
        <v>550</v>
      </c>
      <c r="AQ33" s="304" t="s">
        <v>550</v>
      </c>
      <c r="AR33" s="305" t="s">
        <v>550</v>
      </c>
    </row>
    <row r="34" spans="1:46" ht="27" customHeight="1" x14ac:dyDescent="0.2">
      <c r="A34" s="259"/>
      <c r="AK34" s="1143" t="s">
        <v>551</v>
      </c>
      <c r="AL34" s="1144"/>
      <c r="AM34" s="1144"/>
      <c r="AN34" s="1145"/>
      <c r="AO34" s="303" t="s">
        <v>550</v>
      </c>
      <c r="AP34" s="303" t="s">
        <v>550</v>
      </c>
      <c r="AQ34" s="304">
        <v>45</v>
      </c>
      <c r="AR34" s="305" t="s">
        <v>550</v>
      </c>
    </row>
    <row r="35" spans="1:46" ht="27" customHeight="1" x14ac:dyDescent="0.2">
      <c r="A35" s="259"/>
      <c r="AK35" s="1143" t="s">
        <v>552</v>
      </c>
      <c r="AL35" s="1144"/>
      <c r="AM35" s="1144"/>
      <c r="AN35" s="1145"/>
      <c r="AO35" s="303">
        <v>4012639</v>
      </c>
      <c r="AP35" s="303">
        <v>21895</v>
      </c>
      <c r="AQ35" s="304">
        <v>8356</v>
      </c>
      <c r="AR35" s="305">
        <v>162</v>
      </c>
    </row>
    <row r="36" spans="1:46" ht="27" customHeight="1" x14ac:dyDescent="0.2">
      <c r="A36" s="259"/>
      <c r="AK36" s="1143" t="s">
        <v>553</v>
      </c>
      <c r="AL36" s="1144"/>
      <c r="AM36" s="1144"/>
      <c r="AN36" s="1145"/>
      <c r="AO36" s="303">
        <v>319419</v>
      </c>
      <c r="AP36" s="303">
        <v>1743</v>
      </c>
      <c r="AQ36" s="304">
        <v>443</v>
      </c>
      <c r="AR36" s="305">
        <v>293.5</v>
      </c>
    </row>
    <row r="37" spans="1:46" ht="13.5" customHeight="1" x14ac:dyDescent="0.2">
      <c r="A37" s="259"/>
      <c r="AK37" s="1143" t="s">
        <v>554</v>
      </c>
      <c r="AL37" s="1144"/>
      <c r="AM37" s="1144"/>
      <c r="AN37" s="1145"/>
      <c r="AO37" s="303">
        <v>10280</v>
      </c>
      <c r="AP37" s="303">
        <v>56</v>
      </c>
      <c r="AQ37" s="304">
        <v>649</v>
      </c>
      <c r="AR37" s="305">
        <v>-91.4</v>
      </c>
    </row>
    <row r="38" spans="1:46" ht="27" customHeight="1" x14ac:dyDescent="0.2">
      <c r="A38" s="259"/>
      <c r="AK38" s="1146" t="s">
        <v>555</v>
      </c>
      <c r="AL38" s="1147"/>
      <c r="AM38" s="1147"/>
      <c r="AN38" s="1148"/>
      <c r="AO38" s="306">
        <v>7471</v>
      </c>
      <c r="AP38" s="306">
        <v>41</v>
      </c>
      <c r="AQ38" s="307">
        <v>1</v>
      </c>
      <c r="AR38" s="295">
        <v>4000</v>
      </c>
      <c r="AS38" s="302"/>
    </row>
    <row r="39" spans="1:46" ht="13" x14ac:dyDescent="0.2">
      <c r="A39" s="259"/>
      <c r="AK39" s="1146" t="s">
        <v>556</v>
      </c>
      <c r="AL39" s="1147"/>
      <c r="AM39" s="1147"/>
      <c r="AN39" s="1148"/>
      <c r="AO39" s="303">
        <v>-1143466</v>
      </c>
      <c r="AP39" s="303">
        <v>-6239</v>
      </c>
      <c r="AQ39" s="304">
        <v>-7867</v>
      </c>
      <c r="AR39" s="305">
        <v>-20.7</v>
      </c>
      <c r="AS39" s="302"/>
    </row>
    <row r="40" spans="1:46" ht="27" customHeight="1" x14ac:dyDescent="0.2">
      <c r="A40" s="259"/>
      <c r="AK40" s="1143" t="s">
        <v>557</v>
      </c>
      <c r="AL40" s="1144"/>
      <c r="AM40" s="1144"/>
      <c r="AN40" s="1145"/>
      <c r="AO40" s="303">
        <v>-9042482</v>
      </c>
      <c r="AP40" s="303">
        <v>-49340</v>
      </c>
      <c r="AQ40" s="304">
        <v>-28343</v>
      </c>
      <c r="AR40" s="305">
        <v>74.099999999999994</v>
      </c>
      <c r="AS40" s="302"/>
    </row>
    <row r="41" spans="1:46" ht="13" x14ac:dyDescent="0.2">
      <c r="A41" s="259"/>
      <c r="AK41" s="1149" t="s">
        <v>303</v>
      </c>
      <c r="AL41" s="1150"/>
      <c r="AM41" s="1150"/>
      <c r="AN41" s="1151"/>
      <c r="AO41" s="303">
        <v>3895468</v>
      </c>
      <c r="AP41" s="303">
        <v>21255</v>
      </c>
      <c r="AQ41" s="304">
        <v>10736</v>
      </c>
      <c r="AR41" s="305">
        <v>98</v>
      </c>
      <c r="AS41" s="302"/>
    </row>
    <row r="42" spans="1:46" ht="13" x14ac:dyDescent="0.2">
      <c r="A42" s="259"/>
      <c r="AK42" s="308" t="s">
        <v>558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559</v>
      </c>
    </row>
    <row r="48" spans="1:46" ht="13" x14ac:dyDescent="0.2">
      <c r="A48" s="259"/>
      <c r="AK48" s="313" t="s">
        <v>560</v>
      </c>
      <c r="AL48" s="313"/>
      <c r="AM48" s="313"/>
      <c r="AN48" s="313"/>
      <c r="AO48" s="313"/>
      <c r="AP48" s="313"/>
      <c r="AQ48" s="314"/>
      <c r="AR48" s="313"/>
    </row>
    <row r="49" spans="1:44" ht="13.5" customHeight="1" x14ac:dyDescent="0.2">
      <c r="A49" s="259"/>
      <c r="AK49" s="315"/>
      <c r="AL49" s="316"/>
      <c r="AM49" s="1138" t="s">
        <v>527</v>
      </c>
      <c r="AN49" s="1140" t="s">
        <v>561</v>
      </c>
      <c r="AO49" s="1141"/>
      <c r="AP49" s="1141"/>
      <c r="AQ49" s="1141"/>
      <c r="AR49" s="1142"/>
    </row>
    <row r="50" spans="1:44" ht="13" x14ac:dyDescent="0.2">
      <c r="A50" s="259"/>
      <c r="AK50" s="317"/>
      <c r="AL50" s="318"/>
      <c r="AM50" s="1139"/>
      <c r="AN50" s="319" t="s">
        <v>562</v>
      </c>
      <c r="AO50" s="320" t="s">
        <v>563</v>
      </c>
      <c r="AP50" s="321" t="s">
        <v>564</v>
      </c>
      <c r="AQ50" s="322" t="s">
        <v>565</v>
      </c>
      <c r="AR50" s="323" t="s">
        <v>566</v>
      </c>
    </row>
    <row r="51" spans="1:44" ht="13" x14ac:dyDescent="0.2">
      <c r="A51" s="259"/>
      <c r="AK51" s="315" t="s">
        <v>567</v>
      </c>
      <c r="AL51" s="316"/>
      <c r="AM51" s="324">
        <v>10834177</v>
      </c>
      <c r="AN51" s="325">
        <v>57541</v>
      </c>
      <c r="AO51" s="326">
        <v>-19.7</v>
      </c>
      <c r="AP51" s="327">
        <v>46457</v>
      </c>
      <c r="AQ51" s="328">
        <v>2.2999999999999998</v>
      </c>
      <c r="AR51" s="329">
        <v>-22</v>
      </c>
    </row>
    <row r="52" spans="1:44" ht="13" x14ac:dyDescent="0.2">
      <c r="A52" s="259"/>
      <c r="AK52" s="330"/>
      <c r="AL52" s="331" t="s">
        <v>568</v>
      </c>
      <c r="AM52" s="332">
        <v>7468624</v>
      </c>
      <c r="AN52" s="333">
        <v>39666</v>
      </c>
      <c r="AO52" s="334">
        <v>-11.1</v>
      </c>
      <c r="AP52" s="335">
        <v>24020</v>
      </c>
      <c r="AQ52" s="336">
        <v>-2</v>
      </c>
      <c r="AR52" s="337">
        <v>-9.1</v>
      </c>
    </row>
    <row r="53" spans="1:44" ht="13" x14ac:dyDescent="0.2">
      <c r="A53" s="259"/>
      <c r="AK53" s="315" t="s">
        <v>569</v>
      </c>
      <c r="AL53" s="316"/>
      <c r="AM53" s="324">
        <v>14877930</v>
      </c>
      <c r="AN53" s="325">
        <v>79578</v>
      </c>
      <c r="AO53" s="326">
        <v>38.299999999999997</v>
      </c>
      <c r="AP53" s="327">
        <v>51849</v>
      </c>
      <c r="AQ53" s="328">
        <v>11.6</v>
      </c>
      <c r="AR53" s="329">
        <v>26.7</v>
      </c>
    </row>
    <row r="54" spans="1:44" ht="13" x14ac:dyDescent="0.2">
      <c r="A54" s="259"/>
      <c r="AK54" s="330"/>
      <c r="AL54" s="331" t="s">
        <v>568</v>
      </c>
      <c r="AM54" s="332">
        <v>10504996</v>
      </c>
      <c r="AN54" s="333">
        <v>56188</v>
      </c>
      <c r="AO54" s="334">
        <v>41.7</v>
      </c>
      <c r="AP54" s="335">
        <v>26326</v>
      </c>
      <c r="AQ54" s="336">
        <v>9.6</v>
      </c>
      <c r="AR54" s="337">
        <v>32.1</v>
      </c>
    </row>
    <row r="55" spans="1:44" ht="13" x14ac:dyDescent="0.2">
      <c r="A55" s="259"/>
      <c r="AK55" s="315" t="s">
        <v>570</v>
      </c>
      <c r="AL55" s="316"/>
      <c r="AM55" s="324">
        <v>8476338</v>
      </c>
      <c r="AN55" s="325">
        <v>45599</v>
      </c>
      <c r="AO55" s="326">
        <v>-42.7</v>
      </c>
      <c r="AP55" s="327">
        <v>52191</v>
      </c>
      <c r="AQ55" s="328">
        <v>0.7</v>
      </c>
      <c r="AR55" s="329">
        <v>-43.4</v>
      </c>
    </row>
    <row r="56" spans="1:44" ht="13" x14ac:dyDescent="0.2">
      <c r="A56" s="259"/>
      <c r="AK56" s="330"/>
      <c r="AL56" s="331" t="s">
        <v>568</v>
      </c>
      <c r="AM56" s="332">
        <v>5193739</v>
      </c>
      <c r="AN56" s="333">
        <v>27940</v>
      </c>
      <c r="AO56" s="334">
        <v>-50.3</v>
      </c>
      <c r="AP56" s="335">
        <v>26807</v>
      </c>
      <c r="AQ56" s="336">
        <v>1.8</v>
      </c>
      <c r="AR56" s="337">
        <v>-52.1</v>
      </c>
    </row>
    <row r="57" spans="1:44" ht="13" x14ac:dyDescent="0.2">
      <c r="A57" s="259"/>
      <c r="AK57" s="315" t="s">
        <v>571</v>
      </c>
      <c r="AL57" s="316"/>
      <c r="AM57" s="324">
        <v>9632861</v>
      </c>
      <c r="AN57" s="325">
        <v>52195</v>
      </c>
      <c r="AO57" s="326">
        <v>14.5</v>
      </c>
      <c r="AP57" s="327">
        <v>48105</v>
      </c>
      <c r="AQ57" s="328">
        <v>-7.8</v>
      </c>
      <c r="AR57" s="329">
        <v>22.3</v>
      </c>
    </row>
    <row r="58" spans="1:44" ht="13" x14ac:dyDescent="0.2">
      <c r="A58" s="259"/>
      <c r="AK58" s="330"/>
      <c r="AL58" s="331" t="s">
        <v>568</v>
      </c>
      <c r="AM58" s="332">
        <v>3903138</v>
      </c>
      <c r="AN58" s="333">
        <v>21149</v>
      </c>
      <c r="AO58" s="334">
        <v>-24.3</v>
      </c>
      <c r="AP58" s="335">
        <v>24072</v>
      </c>
      <c r="AQ58" s="336">
        <v>-10.199999999999999</v>
      </c>
      <c r="AR58" s="337">
        <v>-14.1</v>
      </c>
    </row>
    <row r="59" spans="1:44" ht="13" x14ac:dyDescent="0.2">
      <c r="A59" s="259"/>
      <c r="AK59" s="315" t="s">
        <v>572</v>
      </c>
      <c r="AL59" s="316"/>
      <c r="AM59" s="324">
        <v>8535608</v>
      </c>
      <c r="AN59" s="325">
        <v>46574</v>
      </c>
      <c r="AO59" s="326">
        <v>-10.8</v>
      </c>
      <c r="AP59" s="327">
        <v>47446</v>
      </c>
      <c r="AQ59" s="328">
        <v>-1.4</v>
      </c>
      <c r="AR59" s="329">
        <v>-9.4</v>
      </c>
    </row>
    <row r="60" spans="1:44" ht="13" x14ac:dyDescent="0.2">
      <c r="A60" s="259"/>
      <c r="AK60" s="330"/>
      <c r="AL60" s="331" t="s">
        <v>568</v>
      </c>
      <c r="AM60" s="332">
        <v>3240608</v>
      </c>
      <c r="AN60" s="333">
        <v>17682</v>
      </c>
      <c r="AO60" s="334">
        <v>-16.399999999999999</v>
      </c>
      <c r="AP60" s="335">
        <v>24371</v>
      </c>
      <c r="AQ60" s="336">
        <v>1.2</v>
      </c>
      <c r="AR60" s="337">
        <v>-17.600000000000001</v>
      </c>
    </row>
    <row r="61" spans="1:44" ht="13" x14ac:dyDescent="0.2">
      <c r="A61" s="259"/>
      <c r="AK61" s="315" t="s">
        <v>573</v>
      </c>
      <c r="AL61" s="338"/>
      <c r="AM61" s="324">
        <v>10471383</v>
      </c>
      <c r="AN61" s="325">
        <v>56297</v>
      </c>
      <c r="AO61" s="326">
        <v>-4.0999999999999996</v>
      </c>
      <c r="AP61" s="327">
        <v>49210</v>
      </c>
      <c r="AQ61" s="339">
        <v>1.1000000000000001</v>
      </c>
      <c r="AR61" s="329">
        <v>-5.2</v>
      </c>
    </row>
    <row r="62" spans="1:44" ht="13" x14ac:dyDescent="0.2">
      <c r="A62" s="259"/>
      <c r="AK62" s="330"/>
      <c r="AL62" s="331" t="s">
        <v>568</v>
      </c>
      <c r="AM62" s="332">
        <v>6062221</v>
      </c>
      <c r="AN62" s="333">
        <v>32525</v>
      </c>
      <c r="AO62" s="334">
        <v>-12.1</v>
      </c>
      <c r="AP62" s="335">
        <v>25119</v>
      </c>
      <c r="AQ62" s="336">
        <v>0.1</v>
      </c>
      <c r="AR62" s="337">
        <v>-12.2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9hfUzQdvgdPmmfkxjKnJsSo01d2CLpBsbNLAs0Y7kFe5bbCrjzVJORLfrn+kaAhvYz73n0aNGWtu34G4QUOBFQ==" saltValue="RozArOZ3qyn+uh7P3BQD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L67"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575</v>
      </c>
    </row>
    <row r="121" spans="125:125" ht="13.5" hidden="1" customHeight="1" x14ac:dyDescent="0.2">
      <c r="DU121" s="253"/>
    </row>
  </sheetData>
  <sheetProtection algorithmName="SHA-512" hashValue="jEEQdkPFcPMeygljETZH2AlG0lNiFDmPzC04aX52nAWQ0QggMzO8f562d+pTDVtcvVp0nS8c+r7MK0iaFybgOA==" saltValue="qsMOCHaLGrtauVCUEKb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9"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576</v>
      </c>
    </row>
  </sheetData>
  <sheetProtection algorithmName="SHA-512" hashValue="+uCS5tSA8E4KF/p6Pk/Kh003UD3GALTTRcwoz5vvdTCg4cCIA2IB+kaoPDVf31vCA0QK+EipisirHdZOcfzm+g==" saltValue="MtqyjjhrfUROI3ZAXJsf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152" t="s">
        <v>3</v>
      </c>
      <c r="D47" s="1152"/>
      <c r="E47" s="1153"/>
      <c r="F47" s="11">
        <v>6.74</v>
      </c>
      <c r="G47" s="12">
        <v>7.45</v>
      </c>
      <c r="H47" s="12">
        <v>6.42</v>
      </c>
      <c r="I47" s="12">
        <v>6.66</v>
      </c>
      <c r="J47" s="13">
        <v>7.32</v>
      </c>
    </row>
    <row r="48" spans="2:10" ht="57.75" customHeight="1" x14ac:dyDescent="0.2">
      <c r="B48" s="14"/>
      <c r="C48" s="1154" t="s">
        <v>4</v>
      </c>
      <c r="D48" s="1154"/>
      <c r="E48" s="1155"/>
      <c r="F48" s="15">
        <v>4.32</v>
      </c>
      <c r="G48" s="16">
        <v>3.79</v>
      </c>
      <c r="H48" s="16">
        <v>4.16</v>
      </c>
      <c r="I48" s="16">
        <v>5.8</v>
      </c>
      <c r="J48" s="17">
        <v>5.24</v>
      </c>
    </row>
    <row r="49" spans="2:10" ht="57.75" customHeight="1" thickBot="1" x14ac:dyDescent="0.25">
      <c r="B49" s="18"/>
      <c r="C49" s="1156" t="s">
        <v>5</v>
      </c>
      <c r="D49" s="1156"/>
      <c r="E49" s="1157"/>
      <c r="F49" s="19">
        <v>0.38</v>
      </c>
      <c r="G49" s="20">
        <v>0.09</v>
      </c>
      <c r="H49" s="20" t="s">
        <v>582</v>
      </c>
      <c r="I49" s="20">
        <v>2.2599999999999998</v>
      </c>
      <c r="J49" s="21" t="s">
        <v>583</v>
      </c>
    </row>
    <row r="50" spans="2:10" ht="13" x14ac:dyDescent="0.2"/>
  </sheetData>
  <sheetProtection algorithmName="SHA-512" hashValue="4sujqYiOh8XEQieraFRje7bhDlyg+j0XVZXj2w2CGS8eI2uQM9wQZzNcQNGkXP55U74latmuJcHEoKE3TGeLDw==" saltValue="BP1M6sNAD/Ker4oV4KzQ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62" t="s">
        <v>584</v>
      </c>
      <c r="D34" s="1162"/>
      <c r="E34" s="1163"/>
      <c r="F34" s="32">
        <v>5.27</v>
      </c>
      <c r="G34" s="33">
        <v>5.93</v>
      </c>
      <c r="H34" s="33">
        <v>6.52</v>
      </c>
      <c r="I34" s="33">
        <v>6.48</v>
      </c>
      <c r="J34" s="34">
        <v>7.14</v>
      </c>
      <c r="K34" s="22"/>
      <c r="L34" s="22"/>
      <c r="M34" s="22"/>
      <c r="N34" s="22"/>
      <c r="O34" s="22"/>
      <c r="P34" s="22"/>
    </row>
    <row r="35" spans="1:16" ht="39" customHeight="1" x14ac:dyDescent="0.2">
      <c r="A35" s="22"/>
      <c r="B35" s="35"/>
      <c r="C35" s="1158" t="s">
        <v>585</v>
      </c>
      <c r="D35" s="1158"/>
      <c r="E35" s="1159"/>
      <c r="F35" s="36">
        <v>4.54</v>
      </c>
      <c r="G35" s="37">
        <v>3.18</v>
      </c>
      <c r="H35" s="37">
        <v>3.94</v>
      </c>
      <c r="I35" s="37">
        <v>5.3</v>
      </c>
      <c r="J35" s="38">
        <v>6.84</v>
      </c>
      <c r="K35" s="22"/>
      <c r="L35" s="22"/>
      <c r="M35" s="22"/>
      <c r="N35" s="22"/>
      <c r="O35" s="22"/>
      <c r="P35" s="22"/>
    </row>
    <row r="36" spans="1:16" ht="39" customHeight="1" x14ac:dyDescent="0.2">
      <c r="A36" s="22"/>
      <c r="B36" s="35"/>
      <c r="C36" s="1158" t="s">
        <v>586</v>
      </c>
      <c r="D36" s="1158"/>
      <c r="E36" s="1159"/>
      <c r="F36" s="36">
        <v>4.28</v>
      </c>
      <c r="G36" s="37">
        <v>3.66</v>
      </c>
      <c r="H36" s="37">
        <v>4.01</v>
      </c>
      <c r="I36" s="37">
        <v>5.64</v>
      </c>
      <c r="J36" s="38">
        <v>5.12</v>
      </c>
      <c r="K36" s="22"/>
      <c r="L36" s="22"/>
      <c r="M36" s="22"/>
      <c r="N36" s="22"/>
      <c r="O36" s="22"/>
      <c r="P36" s="22"/>
    </row>
    <row r="37" spans="1:16" ht="39" customHeight="1" x14ac:dyDescent="0.2">
      <c r="A37" s="22"/>
      <c r="B37" s="35"/>
      <c r="C37" s="1158" t="s">
        <v>587</v>
      </c>
      <c r="D37" s="1158"/>
      <c r="E37" s="1159"/>
      <c r="F37" s="36">
        <v>4.22</v>
      </c>
      <c r="G37" s="37">
        <v>3.81</v>
      </c>
      <c r="H37" s="37">
        <v>4</v>
      </c>
      <c r="I37" s="37">
        <v>4.2300000000000004</v>
      </c>
      <c r="J37" s="38">
        <v>4.5</v>
      </c>
      <c r="K37" s="22"/>
      <c r="L37" s="22"/>
      <c r="M37" s="22"/>
      <c r="N37" s="22"/>
      <c r="O37" s="22"/>
      <c r="P37" s="22"/>
    </row>
    <row r="38" spans="1:16" ht="39" customHeight="1" x14ac:dyDescent="0.2">
      <c r="A38" s="22"/>
      <c r="B38" s="35"/>
      <c r="C38" s="1158" t="s">
        <v>588</v>
      </c>
      <c r="D38" s="1158"/>
      <c r="E38" s="1159"/>
      <c r="F38" s="36">
        <v>1.04</v>
      </c>
      <c r="G38" s="37">
        <v>1.31</v>
      </c>
      <c r="H38" s="37">
        <v>1.73</v>
      </c>
      <c r="I38" s="37">
        <v>2.21</v>
      </c>
      <c r="J38" s="38">
        <v>2.12</v>
      </c>
      <c r="K38" s="22"/>
      <c r="L38" s="22"/>
      <c r="M38" s="22"/>
      <c r="N38" s="22"/>
      <c r="O38" s="22"/>
      <c r="P38" s="22"/>
    </row>
    <row r="39" spans="1:16" ht="39" customHeight="1" x14ac:dyDescent="0.2">
      <c r="A39" s="22"/>
      <c r="B39" s="35"/>
      <c r="C39" s="1158" t="s">
        <v>589</v>
      </c>
      <c r="D39" s="1158"/>
      <c r="E39" s="1159"/>
      <c r="F39" s="36">
        <v>1.05</v>
      </c>
      <c r="G39" s="37">
        <v>0.54</v>
      </c>
      <c r="H39" s="37">
        <v>0.39</v>
      </c>
      <c r="I39" s="37">
        <v>0.46</v>
      </c>
      <c r="J39" s="38">
        <v>0.19</v>
      </c>
      <c r="K39" s="22"/>
      <c r="L39" s="22"/>
      <c r="M39" s="22"/>
      <c r="N39" s="22"/>
      <c r="O39" s="22"/>
      <c r="P39" s="22"/>
    </row>
    <row r="40" spans="1:16" ht="39" customHeight="1" x14ac:dyDescent="0.2">
      <c r="A40" s="22"/>
      <c r="B40" s="35"/>
      <c r="C40" s="1158" t="s">
        <v>590</v>
      </c>
      <c r="D40" s="1158"/>
      <c r="E40" s="1159"/>
      <c r="F40" s="36">
        <v>0.03</v>
      </c>
      <c r="G40" s="37">
        <v>0.06</v>
      </c>
      <c r="H40" s="37">
        <v>0.11</v>
      </c>
      <c r="I40" s="37">
        <v>0.15</v>
      </c>
      <c r="J40" s="38">
        <v>0.1</v>
      </c>
      <c r="K40" s="22"/>
      <c r="L40" s="22"/>
      <c r="M40" s="22"/>
      <c r="N40" s="22"/>
      <c r="O40" s="22"/>
      <c r="P40" s="22"/>
    </row>
    <row r="41" spans="1:16" ht="39" customHeight="1" x14ac:dyDescent="0.2">
      <c r="A41" s="22"/>
      <c r="B41" s="35"/>
      <c r="C41" s="1158" t="s">
        <v>591</v>
      </c>
      <c r="D41" s="1158"/>
      <c r="E41" s="1159"/>
      <c r="F41" s="36">
        <v>0.01</v>
      </c>
      <c r="G41" s="37">
        <v>0.01</v>
      </c>
      <c r="H41" s="37">
        <v>0.01</v>
      </c>
      <c r="I41" s="37">
        <v>0.01</v>
      </c>
      <c r="J41" s="38">
        <v>0.01</v>
      </c>
      <c r="K41" s="22"/>
      <c r="L41" s="22"/>
      <c r="M41" s="22"/>
      <c r="N41" s="22"/>
      <c r="O41" s="22"/>
      <c r="P41" s="22"/>
    </row>
    <row r="42" spans="1:16" ht="39" customHeight="1" x14ac:dyDescent="0.2">
      <c r="A42" s="22"/>
      <c r="B42" s="39"/>
      <c r="C42" s="1158" t="s">
        <v>592</v>
      </c>
      <c r="D42" s="1158"/>
      <c r="E42" s="1159"/>
      <c r="F42" s="36" t="s">
        <v>550</v>
      </c>
      <c r="G42" s="37" t="s">
        <v>550</v>
      </c>
      <c r="H42" s="37" t="s">
        <v>550</v>
      </c>
      <c r="I42" s="37" t="s">
        <v>550</v>
      </c>
      <c r="J42" s="38" t="s">
        <v>550</v>
      </c>
      <c r="K42" s="22"/>
      <c r="L42" s="22"/>
      <c r="M42" s="22"/>
      <c r="N42" s="22"/>
      <c r="O42" s="22"/>
      <c r="P42" s="22"/>
    </row>
    <row r="43" spans="1:16" ht="39" customHeight="1" thickBot="1" x14ac:dyDescent="0.25">
      <c r="A43" s="22"/>
      <c r="B43" s="40"/>
      <c r="C43" s="1160" t="s">
        <v>593</v>
      </c>
      <c r="D43" s="1160"/>
      <c r="E43" s="1161"/>
      <c r="F43" s="41">
        <v>0.06</v>
      </c>
      <c r="G43" s="42">
        <v>0.1</v>
      </c>
      <c r="H43" s="42">
        <v>0.08</v>
      </c>
      <c r="I43" s="42">
        <v>0.01</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G4zVKDrIFca/xgLlmM+r51cw+FIoyDP1gK/Cs8/9I+B8QzuT4z2vFYYw7Q5omlj/E03fYbXuULqqoH8R97hLQ==" saltValue="rNZ29zsQLc+VdmVogvrJ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7"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577</v>
      </c>
      <c r="L44" s="54" t="s">
        <v>578</v>
      </c>
      <c r="M44" s="54" t="s">
        <v>579</v>
      </c>
      <c r="N44" s="54" t="s">
        <v>580</v>
      </c>
      <c r="O44" s="55" t="s">
        <v>581</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9712</v>
      </c>
      <c r="L45" s="58">
        <v>9603</v>
      </c>
      <c r="M45" s="58">
        <v>9484</v>
      </c>
      <c r="N45" s="58">
        <v>9554</v>
      </c>
      <c r="O45" s="59">
        <v>9732</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550</v>
      </c>
      <c r="L46" s="62" t="s">
        <v>550</v>
      </c>
      <c r="M46" s="62" t="s">
        <v>550</v>
      </c>
      <c r="N46" s="62" t="s">
        <v>550</v>
      </c>
      <c r="O46" s="63" t="s">
        <v>550</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550</v>
      </c>
      <c r="L47" s="62" t="s">
        <v>550</v>
      </c>
      <c r="M47" s="62" t="s">
        <v>550</v>
      </c>
      <c r="N47" s="62" t="s">
        <v>550</v>
      </c>
      <c r="O47" s="63" t="s">
        <v>550</v>
      </c>
      <c r="P47" s="46"/>
      <c r="Q47" s="46"/>
      <c r="R47" s="46"/>
      <c r="S47" s="46"/>
      <c r="T47" s="46"/>
      <c r="U47" s="46"/>
    </row>
    <row r="48" spans="1:21" ht="30.75" customHeight="1" x14ac:dyDescent="0.2">
      <c r="A48" s="46"/>
      <c r="B48" s="1166"/>
      <c r="C48" s="1167"/>
      <c r="D48" s="60"/>
      <c r="E48" s="1172" t="s">
        <v>15</v>
      </c>
      <c r="F48" s="1172"/>
      <c r="G48" s="1172"/>
      <c r="H48" s="1172"/>
      <c r="I48" s="1172"/>
      <c r="J48" s="1173"/>
      <c r="K48" s="61">
        <v>4612</v>
      </c>
      <c r="L48" s="62">
        <v>4515</v>
      </c>
      <c r="M48" s="62">
        <v>4214</v>
      </c>
      <c r="N48" s="62">
        <v>4098</v>
      </c>
      <c r="O48" s="63">
        <v>4013</v>
      </c>
      <c r="P48" s="46"/>
      <c r="Q48" s="46"/>
      <c r="R48" s="46"/>
      <c r="S48" s="46"/>
      <c r="T48" s="46"/>
      <c r="U48" s="46"/>
    </row>
    <row r="49" spans="1:21" ht="30.75" customHeight="1" x14ac:dyDescent="0.2">
      <c r="A49" s="46"/>
      <c r="B49" s="1166"/>
      <c r="C49" s="1167"/>
      <c r="D49" s="60"/>
      <c r="E49" s="1172" t="s">
        <v>16</v>
      </c>
      <c r="F49" s="1172"/>
      <c r="G49" s="1172"/>
      <c r="H49" s="1172"/>
      <c r="I49" s="1172"/>
      <c r="J49" s="1173"/>
      <c r="K49" s="61">
        <v>343</v>
      </c>
      <c r="L49" s="62">
        <v>332</v>
      </c>
      <c r="M49" s="62">
        <v>349</v>
      </c>
      <c r="N49" s="62">
        <v>358</v>
      </c>
      <c r="O49" s="63">
        <v>319</v>
      </c>
      <c r="P49" s="46"/>
      <c r="Q49" s="46"/>
      <c r="R49" s="46"/>
      <c r="S49" s="46"/>
      <c r="T49" s="46"/>
      <c r="U49" s="46"/>
    </row>
    <row r="50" spans="1:21" ht="30.75" customHeight="1" x14ac:dyDescent="0.2">
      <c r="A50" s="46"/>
      <c r="B50" s="1166"/>
      <c r="C50" s="1167"/>
      <c r="D50" s="60"/>
      <c r="E50" s="1172" t="s">
        <v>17</v>
      </c>
      <c r="F50" s="1172"/>
      <c r="G50" s="1172"/>
      <c r="H50" s="1172"/>
      <c r="I50" s="1172"/>
      <c r="J50" s="1173"/>
      <c r="K50" s="61">
        <v>34</v>
      </c>
      <c r="L50" s="62">
        <v>28</v>
      </c>
      <c r="M50" s="62">
        <v>19</v>
      </c>
      <c r="N50" s="62">
        <v>14</v>
      </c>
      <c r="O50" s="63">
        <v>10</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550</v>
      </c>
      <c r="L51" s="62">
        <v>0</v>
      </c>
      <c r="M51" s="62">
        <v>12</v>
      </c>
      <c r="N51" s="62">
        <v>12</v>
      </c>
      <c r="O51" s="63">
        <v>7</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10439</v>
      </c>
      <c r="L52" s="62">
        <v>10437</v>
      </c>
      <c r="M52" s="62">
        <v>10402</v>
      </c>
      <c r="N52" s="62">
        <v>10384</v>
      </c>
      <c r="O52" s="63">
        <v>10185</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4262</v>
      </c>
      <c r="L53" s="67">
        <v>4041</v>
      </c>
      <c r="M53" s="67">
        <v>3676</v>
      </c>
      <c r="N53" s="67">
        <v>3652</v>
      </c>
      <c r="O53" s="68">
        <v>3896</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594</v>
      </c>
      <c r="P56" s="46"/>
      <c r="Q56" s="46"/>
      <c r="R56" s="46"/>
      <c r="S56" s="46"/>
      <c r="T56" s="46"/>
      <c r="U56" s="46"/>
    </row>
    <row r="57" spans="1:21" ht="31.5" customHeight="1" thickBot="1" x14ac:dyDescent="0.3">
      <c r="A57" s="46"/>
      <c r="B57" s="74"/>
      <c r="C57" s="75"/>
      <c r="D57" s="75"/>
      <c r="E57" s="76"/>
      <c r="F57" s="76"/>
      <c r="G57" s="76"/>
      <c r="H57" s="76"/>
      <c r="I57" s="76"/>
      <c r="J57" s="77" t="s">
        <v>2</v>
      </c>
      <c r="K57" s="78" t="s">
        <v>595</v>
      </c>
      <c r="L57" s="79" t="s">
        <v>596</v>
      </c>
      <c r="M57" s="79" t="s">
        <v>597</v>
      </c>
      <c r="N57" s="79" t="s">
        <v>598</v>
      </c>
      <c r="O57" s="80" t="s">
        <v>599</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Fcofw8q6dcZisEo/G+Ko7/tCRdmrs4degh8M2eDAyPHMjujRgiEty9GO4vOuphC5niGxSuYxar09jDBpTnNhw==" saltValue="kh36qfXZOXMIlyfWQfgX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577</v>
      </c>
      <c r="J40" s="101" t="s">
        <v>578</v>
      </c>
      <c r="K40" s="101" t="s">
        <v>579</v>
      </c>
      <c r="L40" s="101" t="s">
        <v>580</v>
      </c>
      <c r="M40" s="102" t="s">
        <v>581</v>
      </c>
    </row>
    <row r="41" spans="2:13" ht="27.75" customHeight="1" x14ac:dyDescent="0.2">
      <c r="B41" s="1195" t="s">
        <v>32</v>
      </c>
      <c r="C41" s="1196"/>
      <c r="D41" s="103"/>
      <c r="E41" s="1201" t="s">
        <v>33</v>
      </c>
      <c r="F41" s="1201"/>
      <c r="G41" s="1201"/>
      <c r="H41" s="1202"/>
      <c r="I41" s="342">
        <v>104981</v>
      </c>
      <c r="J41" s="343">
        <v>110750</v>
      </c>
      <c r="K41" s="343">
        <v>112833</v>
      </c>
      <c r="L41" s="343">
        <v>116095</v>
      </c>
      <c r="M41" s="344">
        <v>115229</v>
      </c>
    </row>
    <row r="42" spans="2:13" ht="27.75" customHeight="1" x14ac:dyDescent="0.2">
      <c r="B42" s="1197"/>
      <c r="C42" s="1198"/>
      <c r="D42" s="104"/>
      <c r="E42" s="1203" t="s">
        <v>34</v>
      </c>
      <c r="F42" s="1203"/>
      <c r="G42" s="1203"/>
      <c r="H42" s="1204"/>
      <c r="I42" s="345">
        <v>662</v>
      </c>
      <c r="J42" s="346">
        <v>622</v>
      </c>
      <c r="K42" s="346">
        <v>589</v>
      </c>
      <c r="L42" s="346">
        <v>551</v>
      </c>
      <c r="M42" s="347">
        <v>520</v>
      </c>
    </row>
    <row r="43" spans="2:13" ht="27.75" customHeight="1" x14ac:dyDescent="0.2">
      <c r="B43" s="1197"/>
      <c r="C43" s="1198"/>
      <c r="D43" s="104"/>
      <c r="E43" s="1203" t="s">
        <v>35</v>
      </c>
      <c r="F43" s="1203"/>
      <c r="G43" s="1203"/>
      <c r="H43" s="1204"/>
      <c r="I43" s="345">
        <v>48588</v>
      </c>
      <c r="J43" s="346">
        <v>46082</v>
      </c>
      <c r="K43" s="346">
        <v>41854</v>
      </c>
      <c r="L43" s="346">
        <v>38307</v>
      </c>
      <c r="M43" s="347">
        <v>35216</v>
      </c>
    </row>
    <row r="44" spans="2:13" ht="27.75" customHeight="1" x14ac:dyDescent="0.2">
      <c r="B44" s="1197"/>
      <c r="C44" s="1198"/>
      <c r="D44" s="104"/>
      <c r="E44" s="1203" t="s">
        <v>36</v>
      </c>
      <c r="F44" s="1203"/>
      <c r="G44" s="1203"/>
      <c r="H44" s="1204"/>
      <c r="I44" s="345">
        <v>1986</v>
      </c>
      <c r="J44" s="346">
        <v>2101</v>
      </c>
      <c r="K44" s="346">
        <v>1986</v>
      </c>
      <c r="L44" s="346">
        <v>2001</v>
      </c>
      <c r="M44" s="347">
        <v>1951</v>
      </c>
    </row>
    <row r="45" spans="2:13" ht="27.75" customHeight="1" x14ac:dyDescent="0.2">
      <c r="B45" s="1197"/>
      <c r="C45" s="1198"/>
      <c r="D45" s="104"/>
      <c r="E45" s="1203" t="s">
        <v>37</v>
      </c>
      <c r="F45" s="1203"/>
      <c r="G45" s="1203"/>
      <c r="H45" s="1204"/>
      <c r="I45" s="345">
        <v>9290</v>
      </c>
      <c r="J45" s="346">
        <v>9260</v>
      </c>
      <c r="K45" s="346">
        <v>9063</v>
      </c>
      <c r="L45" s="346">
        <v>8938</v>
      </c>
      <c r="M45" s="347">
        <v>9037</v>
      </c>
    </row>
    <row r="46" spans="2:13" ht="27.75" customHeight="1" x14ac:dyDescent="0.2">
      <c r="B46" s="1197"/>
      <c r="C46" s="1198"/>
      <c r="D46" s="105"/>
      <c r="E46" s="1203" t="s">
        <v>38</v>
      </c>
      <c r="F46" s="1203"/>
      <c r="G46" s="1203"/>
      <c r="H46" s="1204"/>
      <c r="I46" s="345">
        <v>1938</v>
      </c>
      <c r="J46" s="346">
        <v>1990</v>
      </c>
      <c r="K46" s="346">
        <v>2225</v>
      </c>
      <c r="L46" s="346">
        <v>2047</v>
      </c>
      <c r="M46" s="347">
        <v>2127</v>
      </c>
    </row>
    <row r="47" spans="2:13" ht="27.75" customHeight="1" x14ac:dyDescent="0.2">
      <c r="B47" s="1197"/>
      <c r="C47" s="1198"/>
      <c r="D47" s="106"/>
      <c r="E47" s="1205" t="s">
        <v>39</v>
      </c>
      <c r="F47" s="1206"/>
      <c r="G47" s="1206"/>
      <c r="H47" s="1207"/>
      <c r="I47" s="345" t="s">
        <v>550</v>
      </c>
      <c r="J47" s="346" t="s">
        <v>550</v>
      </c>
      <c r="K47" s="346" t="s">
        <v>550</v>
      </c>
      <c r="L47" s="346" t="s">
        <v>550</v>
      </c>
      <c r="M47" s="347" t="s">
        <v>550</v>
      </c>
    </row>
    <row r="48" spans="2:13" ht="27.75" customHeight="1" x14ac:dyDescent="0.2">
      <c r="B48" s="1197"/>
      <c r="C48" s="1198"/>
      <c r="D48" s="104"/>
      <c r="E48" s="1203" t="s">
        <v>40</v>
      </c>
      <c r="F48" s="1203"/>
      <c r="G48" s="1203"/>
      <c r="H48" s="1204"/>
      <c r="I48" s="345" t="s">
        <v>550</v>
      </c>
      <c r="J48" s="346" t="s">
        <v>550</v>
      </c>
      <c r="K48" s="346" t="s">
        <v>550</v>
      </c>
      <c r="L48" s="346" t="s">
        <v>550</v>
      </c>
      <c r="M48" s="347" t="s">
        <v>550</v>
      </c>
    </row>
    <row r="49" spans="2:13" ht="27.75" customHeight="1" x14ac:dyDescent="0.2">
      <c r="B49" s="1199"/>
      <c r="C49" s="1200"/>
      <c r="D49" s="104"/>
      <c r="E49" s="1203" t="s">
        <v>41</v>
      </c>
      <c r="F49" s="1203"/>
      <c r="G49" s="1203"/>
      <c r="H49" s="1204"/>
      <c r="I49" s="345" t="s">
        <v>550</v>
      </c>
      <c r="J49" s="346" t="s">
        <v>550</v>
      </c>
      <c r="K49" s="346" t="s">
        <v>550</v>
      </c>
      <c r="L49" s="346" t="s">
        <v>550</v>
      </c>
      <c r="M49" s="347" t="s">
        <v>550</v>
      </c>
    </row>
    <row r="50" spans="2:13" ht="27.75" customHeight="1" x14ac:dyDescent="0.2">
      <c r="B50" s="1208" t="s">
        <v>42</v>
      </c>
      <c r="C50" s="1209"/>
      <c r="D50" s="107"/>
      <c r="E50" s="1203" t="s">
        <v>43</v>
      </c>
      <c r="F50" s="1203"/>
      <c r="G50" s="1203"/>
      <c r="H50" s="1204"/>
      <c r="I50" s="345">
        <v>13648</v>
      </c>
      <c r="J50" s="346">
        <v>13514</v>
      </c>
      <c r="K50" s="346">
        <v>12537</v>
      </c>
      <c r="L50" s="346">
        <v>13457</v>
      </c>
      <c r="M50" s="347">
        <v>14404</v>
      </c>
    </row>
    <row r="51" spans="2:13" ht="27.75" customHeight="1" x14ac:dyDescent="0.2">
      <c r="B51" s="1197"/>
      <c r="C51" s="1198"/>
      <c r="D51" s="104"/>
      <c r="E51" s="1203" t="s">
        <v>44</v>
      </c>
      <c r="F51" s="1203"/>
      <c r="G51" s="1203"/>
      <c r="H51" s="1204"/>
      <c r="I51" s="345">
        <v>18726</v>
      </c>
      <c r="J51" s="346">
        <v>17989</v>
      </c>
      <c r="K51" s="346">
        <v>17818</v>
      </c>
      <c r="L51" s="346">
        <v>18048</v>
      </c>
      <c r="M51" s="347">
        <v>18503</v>
      </c>
    </row>
    <row r="52" spans="2:13" ht="27.75" customHeight="1" x14ac:dyDescent="0.2">
      <c r="B52" s="1199"/>
      <c r="C52" s="1200"/>
      <c r="D52" s="104"/>
      <c r="E52" s="1203" t="s">
        <v>45</v>
      </c>
      <c r="F52" s="1203"/>
      <c r="G52" s="1203"/>
      <c r="H52" s="1204"/>
      <c r="I52" s="345">
        <v>108813</v>
      </c>
      <c r="J52" s="346">
        <v>110585</v>
      </c>
      <c r="K52" s="346">
        <v>109620</v>
      </c>
      <c r="L52" s="346">
        <v>108593</v>
      </c>
      <c r="M52" s="347">
        <v>104735</v>
      </c>
    </row>
    <row r="53" spans="2:13" ht="27.75" customHeight="1" thickBot="1" x14ac:dyDescent="0.25">
      <c r="B53" s="1210" t="s">
        <v>46</v>
      </c>
      <c r="C53" s="1211"/>
      <c r="D53" s="108"/>
      <c r="E53" s="1212" t="s">
        <v>47</v>
      </c>
      <c r="F53" s="1212"/>
      <c r="G53" s="1212"/>
      <c r="H53" s="1213"/>
      <c r="I53" s="348">
        <v>26259</v>
      </c>
      <c r="J53" s="349">
        <v>28717</v>
      </c>
      <c r="K53" s="349">
        <v>28575</v>
      </c>
      <c r="L53" s="349">
        <v>27841</v>
      </c>
      <c r="M53" s="350">
        <v>26438</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Yh0WUevy44RAYtURjVqkRa+BZBevPk4xAXXDkNFmitLhetNitDeS0encwKx1stItkznpgftX3B08CoeLhuL20w==" saltValue="3IkyV/Ct8hugyv1SAy6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579</v>
      </c>
      <c r="G54" s="117" t="s">
        <v>580</v>
      </c>
      <c r="H54" s="118" t="s">
        <v>581</v>
      </c>
    </row>
    <row r="55" spans="2:8" ht="52.5" customHeight="1" x14ac:dyDescent="0.2">
      <c r="B55" s="119"/>
      <c r="C55" s="1222" t="s">
        <v>50</v>
      </c>
      <c r="D55" s="1222"/>
      <c r="E55" s="1223"/>
      <c r="F55" s="120">
        <v>3271</v>
      </c>
      <c r="G55" s="120">
        <v>3520</v>
      </c>
      <c r="H55" s="121">
        <v>3757</v>
      </c>
    </row>
    <row r="56" spans="2:8" ht="52.5" customHeight="1" x14ac:dyDescent="0.2">
      <c r="B56" s="122"/>
      <c r="C56" s="1224" t="s">
        <v>51</v>
      </c>
      <c r="D56" s="1224"/>
      <c r="E56" s="1225"/>
      <c r="F56" s="123">
        <v>1026</v>
      </c>
      <c r="G56" s="123">
        <v>1034</v>
      </c>
      <c r="H56" s="124">
        <v>1043</v>
      </c>
    </row>
    <row r="57" spans="2:8" ht="53.25" customHeight="1" x14ac:dyDescent="0.2">
      <c r="B57" s="122"/>
      <c r="C57" s="1226" t="s">
        <v>52</v>
      </c>
      <c r="D57" s="1226"/>
      <c r="E57" s="1227"/>
      <c r="F57" s="125">
        <v>6034</v>
      </c>
      <c r="G57" s="125">
        <v>5843</v>
      </c>
      <c r="H57" s="126">
        <v>6024</v>
      </c>
    </row>
    <row r="58" spans="2:8" ht="45.75" customHeight="1" x14ac:dyDescent="0.2">
      <c r="B58" s="127"/>
      <c r="C58" s="1214" t="s">
        <v>53</v>
      </c>
      <c r="D58" s="1215"/>
      <c r="E58" s="1216"/>
      <c r="F58" s="128"/>
      <c r="G58" s="128"/>
      <c r="H58" s="129"/>
    </row>
    <row r="59" spans="2:8" ht="45.75" customHeight="1" x14ac:dyDescent="0.2">
      <c r="B59" s="127"/>
      <c r="C59" s="1214" t="s">
        <v>54</v>
      </c>
      <c r="D59" s="1215"/>
      <c r="E59" s="1216"/>
      <c r="F59" s="128"/>
      <c r="G59" s="128"/>
      <c r="H59" s="129"/>
    </row>
    <row r="60" spans="2:8" ht="45.75" customHeight="1" x14ac:dyDescent="0.2">
      <c r="B60" s="127"/>
      <c r="C60" s="1214" t="s">
        <v>54</v>
      </c>
      <c r="D60" s="1215"/>
      <c r="E60" s="1216"/>
      <c r="F60" s="128"/>
      <c r="G60" s="128"/>
      <c r="H60" s="129"/>
    </row>
    <row r="61" spans="2:8" ht="45.75" customHeight="1" x14ac:dyDescent="0.2">
      <c r="B61" s="127"/>
      <c r="C61" s="1214" t="s">
        <v>54</v>
      </c>
      <c r="D61" s="1215"/>
      <c r="E61" s="1216"/>
      <c r="F61" s="128"/>
      <c r="G61" s="128"/>
      <c r="H61" s="129"/>
    </row>
    <row r="62" spans="2:8" ht="45.75" customHeight="1" thickBot="1" x14ac:dyDescent="0.25">
      <c r="B62" s="130"/>
      <c r="C62" s="1217" t="s">
        <v>54</v>
      </c>
      <c r="D62" s="1218"/>
      <c r="E62" s="1219"/>
      <c r="F62" s="131"/>
      <c r="G62" s="131"/>
      <c r="H62" s="132"/>
    </row>
    <row r="63" spans="2:8" ht="52.5" customHeight="1" thickBot="1" x14ac:dyDescent="0.25">
      <c r="B63" s="133"/>
      <c r="C63" s="1220" t="s">
        <v>55</v>
      </c>
      <c r="D63" s="1220"/>
      <c r="E63" s="1221"/>
      <c r="F63" s="134">
        <v>10331</v>
      </c>
      <c r="G63" s="134">
        <v>10398</v>
      </c>
      <c r="H63" s="135">
        <v>10823</v>
      </c>
    </row>
    <row r="64" spans="2:8" ht="13" x14ac:dyDescent="0.2"/>
  </sheetData>
  <sheetProtection algorithmName="SHA-512" hashValue="CTh+yBbs/u3saZRe49vmKA50EEhbKCm4K2d5WEbxvS4dyE3mufoV/cBMqORTNKFZKGydRd/6glqdR0eJ1DxLkA==" saltValue="IQDJOupaDc1SB/jdJCbh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1:DE85"/>
  <sheetViews>
    <sheetView showGridLines="0" topLeftCell="J16" zoomScale="70" zoomScaleNormal="70" zoomScaleSheetLayoutView="55" workbookViewId="0">
      <selection activeCell="AN70" sqref="AN70"/>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624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625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50" t="s">
        <v>633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 x14ac:dyDescent="0.2">
      <c r="B44" s="259"/>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 x14ac:dyDescent="0.2">
      <c r="B45" s="259"/>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 x14ac:dyDescent="0.2">
      <c r="B46" s="259"/>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 x14ac:dyDescent="0.2">
      <c r="B47" s="259"/>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626</v>
      </c>
    </row>
    <row r="50" spans="1:109" ht="13"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577</v>
      </c>
      <c r="BQ50" s="1234"/>
      <c r="BR50" s="1234"/>
      <c r="BS50" s="1234"/>
      <c r="BT50" s="1234"/>
      <c r="BU50" s="1234"/>
      <c r="BV50" s="1234"/>
      <c r="BW50" s="1234"/>
      <c r="BX50" s="1234" t="s">
        <v>578</v>
      </c>
      <c r="BY50" s="1234"/>
      <c r="BZ50" s="1234"/>
      <c r="CA50" s="1234"/>
      <c r="CB50" s="1234"/>
      <c r="CC50" s="1234"/>
      <c r="CD50" s="1234"/>
      <c r="CE50" s="1234"/>
      <c r="CF50" s="1234" t="s">
        <v>579</v>
      </c>
      <c r="CG50" s="1234"/>
      <c r="CH50" s="1234"/>
      <c r="CI50" s="1234"/>
      <c r="CJ50" s="1234"/>
      <c r="CK50" s="1234"/>
      <c r="CL50" s="1234"/>
      <c r="CM50" s="1234"/>
      <c r="CN50" s="1234" t="s">
        <v>580</v>
      </c>
      <c r="CO50" s="1234"/>
      <c r="CP50" s="1234"/>
      <c r="CQ50" s="1234"/>
      <c r="CR50" s="1234"/>
      <c r="CS50" s="1234"/>
      <c r="CT50" s="1234"/>
      <c r="CU50" s="1234"/>
      <c r="CV50" s="1234" t="s">
        <v>581</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627</v>
      </c>
      <c r="AO51" s="1233"/>
      <c r="AP51" s="1233"/>
      <c r="AQ51" s="1233"/>
      <c r="AR51" s="1233"/>
      <c r="AS51" s="1233"/>
      <c r="AT51" s="1233"/>
      <c r="AU51" s="1233"/>
      <c r="AV51" s="1233"/>
      <c r="AW51" s="1233"/>
      <c r="AX51" s="1233"/>
      <c r="AY51" s="1233"/>
      <c r="AZ51" s="1233"/>
      <c r="BA51" s="1233"/>
      <c r="BB51" s="1233" t="s">
        <v>628</v>
      </c>
      <c r="BC51" s="1233"/>
      <c r="BD51" s="1233"/>
      <c r="BE51" s="1233"/>
      <c r="BF51" s="1233"/>
      <c r="BG51" s="1233"/>
      <c r="BH51" s="1233"/>
      <c r="BI51" s="1233"/>
      <c r="BJ51" s="1233"/>
      <c r="BK51" s="1233"/>
      <c r="BL51" s="1233"/>
      <c r="BM51" s="1233"/>
      <c r="BN51" s="1233"/>
      <c r="BO51" s="1233"/>
      <c r="BP51" s="1230">
        <v>63.1</v>
      </c>
      <c r="BQ51" s="1230"/>
      <c r="BR51" s="1230"/>
      <c r="BS51" s="1230"/>
      <c r="BT51" s="1230"/>
      <c r="BU51" s="1230"/>
      <c r="BV51" s="1230"/>
      <c r="BW51" s="1230"/>
      <c r="BX51" s="1230">
        <v>69.599999999999994</v>
      </c>
      <c r="BY51" s="1230"/>
      <c r="BZ51" s="1230"/>
      <c r="CA51" s="1230"/>
      <c r="CB51" s="1230"/>
      <c r="CC51" s="1230"/>
      <c r="CD51" s="1230"/>
      <c r="CE51" s="1230"/>
      <c r="CF51" s="1230">
        <v>68.400000000000006</v>
      </c>
      <c r="CG51" s="1230"/>
      <c r="CH51" s="1230"/>
      <c r="CI51" s="1230"/>
      <c r="CJ51" s="1230"/>
      <c r="CK51" s="1230"/>
      <c r="CL51" s="1230"/>
      <c r="CM51" s="1230"/>
      <c r="CN51" s="1230">
        <v>63.8</v>
      </c>
      <c r="CO51" s="1230"/>
      <c r="CP51" s="1230"/>
      <c r="CQ51" s="1230"/>
      <c r="CR51" s="1230"/>
      <c r="CS51" s="1230"/>
      <c r="CT51" s="1230"/>
      <c r="CU51" s="1230"/>
      <c r="CV51" s="1230">
        <v>62.5</v>
      </c>
      <c r="CW51" s="1230"/>
      <c r="CX51" s="1230"/>
      <c r="CY51" s="1230"/>
      <c r="CZ51" s="1230"/>
      <c r="DA51" s="1230"/>
      <c r="DB51" s="1230"/>
      <c r="DC51" s="1230"/>
    </row>
    <row r="52" spans="1:109" ht="13"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629</v>
      </c>
      <c r="BC53" s="1233"/>
      <c r="BD53" s="1233"/>
      <c r="BE53" s="1233"/>
      <c r="BF53" s="1233"/>
      <c r="BG53" s="1233"/>
      <c r="BH53" s="1233"/>
      <c r="BI53" s="1233"/>
      <c r="BJ53" s="1233"/>
      <c r="BK53" s="1233"/>
      <c r="BL53" s="1233"/>
      <c r="BM53" s="1233"/>
      <c r="BN53" s="1233"/>
      <c r="BO53" s="1233"/>
      <c r="BP53" s="1230">
        <v>47.9</v>
      </c>
      <c r="BQ53" s="1230"/>
      <c r="BR53" s="1230"/>
      <c r="BS53" s="1230"/>
      <c r="BT53" s="1230"/>
      <c r="BU53" s="1230"/>
      <c r="BV53" s="1230"/>
      <c r="BW53" s="1230"/>
      <c r="BX53" s="1230">
        <v>47.5</v>
      </c>
      <c r="BY53" s="1230"/>
      <c r="BZ53" s="1230"/>
      <c r="CA53" s="1230"/>
      <c r="CB53" s="1230"/>
      <c r="CC53" s="1230"/>
      <c r="CD53" s="1230"/>
      <c r="CE53" s="1230"/>
      <c r="CF53" s="1230">
        <v>48.7</v>
      </c>
      <c r="CG53" s="1230"/>
      <c r="CH53" s="1230"/>
      <c r="CI53" s="1230"/>
      <c r="CJ53" s="1230"/>
      <c r="CK53" s="1230"/>
      <c r="CL53" s="1230"/>
      <c r="CM53" s="1230"/>
      <c r="CN53" s="1230">
        <v>50.1</v>
      </c>
      <c r="CO53" s="1230"/>
      <c r="CP53" s="1230"/>
      <c r="CQ53" s="1230"/>
      <c r="CR53" s="1230"/>
      <c r="CS53" s="1230"/>
      <c r="CT53" s="1230"/>
      <c r="CU53" s="1230"/>
      <c r="CV53" s="1230">
        <v>52.5</v>
      </c>
      <c r="CW53" s="1230"/>
      <c r="CX53" s="1230"/>
      <c r="CY53" s="1230"/>
      <c r="CZ53" s="1230"/>
      <c r="DA53" s="1230"/>
      <c r="DB53" s="1230"/>
      <c r="DC53" s="1230"/>
    </row>
    <row r="54" spans="1:109" ht="13"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9"/>
      <c r="G55" s="1228"/>
      <c r="H55" s="1228"/>
      <c r="I55" s="1228"/>
      <c r="J55" s="1228"/>
      <c r="K55" s="1235"/>
      <c r="L55" s="1235"/>
      <c r="M55" s="1235"/>
      <c r="N55" s="1235"/>
      <c r="AN55" s="1234" t="s">
        <v>630</v>
      </c>
      <c r="AO55" s="1234"/>
      <c r="AP55" s="1234"/>
      <c r="AQ55" s="1234"/>
      <c r="AR55" s="1234"/>
      <c r="AS55" s="1234"/>
      <c r="AT55" s="1234"/>
      <c r="AU55" s="1234"/>
      <c r="AV55" s="1234"/>
      <c r="AW55" s="1234"/>
      <c r="AX55" s="1234"/>
      <c r="AY55" s="1234"/>
      <c r="AZ55" s="1234"/>
      <c r="BA55" s="1234"/>
      <c r="BB55" s="1233" t="s">
        <v>628</v>
      </c>
      <c r="BC55" s="1233"/>
      <c r="BD55" s="1233"/>
      <c r="BE55" s="1233"/>
      <c r="BF55" s="1233"/>
      <c r="BG55" s="1233"/>
      <c r="BH55" s="1233"/>
      <c r="BI55" s="1233"/>
      <c r="BJ55" s="1233"/>
      <c r="BK55" s="1233"/>
      <c r="BL55" s="1233"/>
      <c r="BM55" s="1233"/>
      <c r="BN55" s="1233"/>
      <c r="BO55" s="1233"/>
      <c r="BP55" s="1230">
        <v>34</v>
      </c>
      <c r="BQ55" s="1230"/>
      <c r="BR55" s="1230"/>
      <c r="BS55" s="1230"/>
      <c r="BT55" s="1230"/>
      <c r="BU55" s="1230"/>
      <c r="BV55" s="1230"/>
      <c r="BW55" s="1230"/>
      <c r="BX55" s="1230">
        <v>33.9</v>
      </c>
      <c r="BY55" s="1230"/>
      <c r="BZ55" s="1230"/>
      <c r="CA55" s="1230"/>
      <c r="CB55" s="1230"/>
      <c r="CC55" s="1230"/>
      <c r="CD55" s="1230"/>
      <c r="CE55" s="1230"/>
      <c r="CF55" s="1230">
        <v>31.5</v>
      </c>
      <c r="CG55" s="1230"/>
      <c r="CH55" s="1230"/>
      <c r="CI55" s="1230"/>
      <c r="CJ55" s="1230"/>
      <c r="CK55" s="1230"/>
      <c r="CL55" s="1230"/>
      <c r="CM55" s="1230"/>
      <c r="CN55" s="1230">
        <v>23.4</v>
      </c>
      <c r="CO55" s="1230"/>
      <c r="CP55" s="1230"/>
      <c r="CQ55" s="1230"/>
      <c r="CR55" s="1230"/>
      <c r="CS55" s="1230"/>
      <c r="CT55" s="1230"/>
      <c r="CU55" s="1230"/>
      <c r="CV55" s="1230">
        <v>18.2</v>
      </c>
      <c r="CW55" s="1230"/>
      <c r="CX55" s="1230"/>
      <c r="CY55" s="1230"/>
      <c r="CZ55" s="1230"/>
      <c r="DA55" s="1230"/>
      <c r="DB55" s="1230"/>
      <c r="DC55" s="1230"/>
    </row>
    <row r="56" spans="1:109" ht="13"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629</v>
      </c>
      <c r="BC57" s="1233"/>
      <c r="BD57" s="1233"/>
      <c r="BE57" s="1233"/>
      <c r="BF57" s="1233"/>
      <c r="BG57" s="1233"/>
      <c r="BH57" s="1233"/>
      <c r="BI57" s="1233"/>
      <c r="BJ57" s="1233"/>
      <c r="BK57" s="1233"/>
      <c r="BL57" s="1233"/>
      <c r="BM57" s="1233"/>
      <c r="BN57" s="1233"/>
      <c r="BO57" s="1233"/>
      <c r="BP57" s="1230">
        <v>61.1</v>
      </c>
      <c r="BQ57" s="1230"/>
      <c r="BR57" s="1230"/>
      <c r="BS57" s="1230"/>
      <c r="BT57" s="1230"/>
      <c r="BU57" s="1230"/>
      <c r="BV57" s="1230"/>
      <c r="BW57" s="1230"/>
      <c r="BX57" s="1230">
        <v>61.9</v>
      </c>
      <c r="BY57" s="1230"/>
      <c r="BZ57" s="1230"/>
      <c r="CA57" s="1230"/>
      <c r="CB57" s="1230"/>
      <c r="CC57" s="1230"/>
      <c r="CD57" s="1230"/>
      <c r="CE57" s="1230"/>
      <c r="CF57" s="1230">
        <v>62.7</v>
      </c>
      <c r="CG57" s="1230"/>
      <c r="CH57" s="1230"/>
      <c r="CI57" s="1230"/>
      <c r="CJ57" s="1230"/>
      <c r="CK57" s="1230"/>
      <c r="CL57" s="1230"/>
      <c r="CM57" s="1230"/>
      <c r="CN57" s="1230">
        <v>63.9</v>
      </c>
      <c r="CO57" s="1230"/>
      <c r="CP57" s="1230"/>
      <c r="CQ57" s="1230"/>
      <c r="CR57" s="1230"/>
      <c r="CS57" s="1230"/>
      <c r="CT57" s="1230"/>
      <c r="CU57" s="1230"/>
      <c r="CV57" s="1230">
        <v>64.8</v>
      </c>
      <c r="CW57" s="1230"/>
      <c r="CX57" s="1230"/>
      <c r="CY57" s="1230"/>
      <c r="CZ57" s="1230"/>
      <c r="DA57" s="1230"/>
      <c r="DB57" s="1230"/>
      <c r="DC57" s="1230"/>
      <c r="DD57" s="363"/>
      <c r="DE57" s="362"/>
    </row>
    <row r="58" spans="1:109" s="358" customFormat="1" ht="13"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631</v>
      </c>
    </row>
    <row r="64" spans="1:109" ht="13" x14ac:dyDescent="0.2">
      <c r="B64" s="259"/>
      <c r="G64" s="357"/>
      <c r="I64" s="369"/>
      <c r="J64" s="369"/>
      <c r="K64" s="369"/>
      <c r="L64" s="369"/>
      <c r="M64" s="369"/>
      <c r="N64" s="370"/>
      <c r="AM64" s="357"/>
      <c r="AN64" s="357" t="s">
        <v>625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6" t="s">
        <v>634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626</v>
      </c>
    </row>
    <row r="72" spans="2:107" ht="13"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577</v>
      </c>
      <c r="BQ72" s="1234"/>
      <c r="BR72" s="1234"/>
      <c r="BS72" s="1234"/>
      <c r="BT72" s="1234"/>
      <c r="BU72" s="1234"/>
      <c r="BV72" s="1234"/>
      <c r="BW72" s="1234"/>
      <c r="BX72" s="1234" t="s">
        <v>578</v>
      </c>
      <c r="BY72" s="1234"/>
      <c r="BZ72" s="1234"/>
      <c r="CA72" s="1234"/>
      <c r="CB72" s="1234"/>
      <c r="CC72" s="1234"/>
      <c r="CD72" s="1234"/>
      <c r="CE72" s="1234"/>
      <c r="CF72" s="1234" t="s">
        <v>579</v>
      </c>
      <c r="CG72" s="1234"/>
      <c r="CH72" s="1234"/>
      <c r="CI72" s="1234"/>
      <c r="CJ72" s="1234"/>
      <c r="CK72" s="1234"/>
      <c r="CL72" s="1234"/>
      <c r="CM72" s="1234"/>
      <c r="CN72" s="1234" t="s">
        <v>580</v>
      </c>
      <c r="CO72" s="1234"/>
      <c r="CP72" s="1234"/>
      <c r="CQ72" s="1234"/>
      <c r="CR72" s="1234"/>
      <c r="CS72" s="1234"/>
      <c r="CT72" s="1234"/>
      <c r="CU72" s="1234"/>
      <c r="CV72" s="1234" t="s">
        <v>581</v>
      </c>
      <c r="CW72" s="1234"/>
      <c r="CX72" s="1234"/>
      <c r="CY72" s="1234"/>
      <c r="CZ72" s="1234"/>
      <c r="DA72" s="1234"/>
      <c r="DB72" s="1234"/>
      <c r="DC72" s="1234"/>
    </row>
    <row r="73" spans="2:107" ht="13" x14ac:dyDescent="0.2">
      <c r="B73" s="259"/>
      <c r="G73" s="1245"/>
      <c r="H73" s="1245"/>
      <c r="I73" s="1245"/>
      <c r="J73" s="1245"/>
      <c r="K73" s="1229"/>
      <c r="L73" s="1229"/>
      <c r="M73" s="1229"/>
      <c r="N73" s="1229"/>
      <c r="AM73" s="359"/>
      <c r="AN73" s="1233" t="s">
        <v>627</v>
      </c>
      <c r="AO73" s="1233"/>
      <c r="AP73" s="1233"/>
      <c r="AQ73" s="1233"/>
      <c r="AR73" s="1233"/>
      <c r="AS73" s="1233"/>
      <c r="AT73" s="1233"/>
      <c r="AU73" s="1233"/>
      <c r="AV73" s="1233"/>
      <c r="AW73" s="1233"/>
      <c r="AX73" s="1233"/>
      <c r="AY73" s="1233"/>
      <c r="AZ73" s="1233"/>
      <c r="BA73" s="1233"/>
      <c r="BB73" s="1233" t="s">
        <v>628</v>
      </c>
      <c r="BC73" s="1233"/>
      <c r="BD73" s="1233"/>
      <c r="BE73" s="1233"/>
      <c r="BF73" s="1233"/>
      <c r="BG73" s="1233"/>
      <c r="BH73" s="1233"/>
      <c r="BI73" s="1233"/>
      <c r="BJ73" s="1233"/>
      <c r="BK73" s="1233"/>
      <c r="BL73" s="1233"/>
      <c r="BM73" s="1233"/>
      <c r="BN73" s="1233"/>
      <c r="BO73" s="1233"/>
      <c r="BP73" s="1230">
        <v>63.1</v>
      </c>
      <c r="BQ73" s="1230"/>
      <c r="BR73" s="1230"/>
      <c r="BS73" s="1230"/>
      <c r="BT73" s="1230"/>
      <c r="BU73" s="1230"/>
      <c r="BV73" s="1230"/>
      <c r="BW73" s="1230"/>
      <c r="BX73" s="1230">
        <v>69.599999999999994</v>
      </c>
      <c r="BY73" s="1230"/>
      <c r="BZ73" s="1230"/>
      <c r="CA73" s="1230"/>
      <c r="CB73" s="1230"/>
      <c r="CC73" s="1230"/>
      <c r="CD73" s="1230"/>
      <c r="CE73" s="1230"/>
      <c r="CF73" s="1230">
        <v>68.400000000000006</v>
      </c>
      <c r="CG73" s="1230"/>
      <c r="CH73" s="1230"/>
      <c r="CI73" s="1230"/>
      <c r="CJ73" s="1230"/>
      <c r="CK73" s="1230"/>
      <c r="CL73" s="1230"/>
      <c r="CM73" s="1230"/>
      <c r="CN73" s="1230">
        <v>63.8</v>
      </c>
      <c r="CO73" s="1230"/>
      <c r="CP73" s="1230"/>
      <c r="CQ73" s="1230"/>
      <c r="CR73" s="1230"/>
      <c r="CS73" s="1230"/>
      <c r="CT73" s="1230"/>
      <c r="CU73" s="1230"/>
      <c r="CV73" s="1230">
        <v>62.5</v>
      </c>
      <c r="CW73" s="1230"/>
      <c r="CX73" s="1230"/>
      <c r="CY73" s="1230"/>
      <c r="CZ73" s="1230"/>
      <c r="DA73" s="1230"/>
      <c r="DB73" s="1230"/>
      <c r="DC73" s="1230"/>
    </row>
    <row r="74" spans="2:107" ht="13"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632</v>
      </c>
      <c r="BC75" s="1233"/>
      <c r="BD75" s="1233"/>
      <c r="BE75" s="1233"/>
      <c r="BF75" s="1233"/>
      <c r="BG75" s="1233"/>
      <c r="BH75" s="1233"/>
      <c r="BI75" s="1233"/>
      <c r="BJ75" s="1233"/>
      <c r="BK75" s="1233"/>
      <c r="BL75" s="1233"/>
      <c r="BM75" s="1233"/>
      <c r="BN75" s="1233"/>
      <c r="BO75" s="1233"/>
      <c r="BP75" s="1230">
        <v>10.8</v>
      </c>
      <c r="BQ75" s="1230"/>
      <c r="BR75" s="1230"/>
      <c r="BS75" s="1230"/>
      <c r="BT75" s="1230"/>
      <c r="BU75" s="1230"/>
      <c r="BV75" s="1230"/>
      <c r="BW75" s="1230"/>
      <c r="BX75" s="1230">
        <v>10.3</v>
      </c>
      <c r="BY75" s="1230"/>
      <c r="BZ75" s="1230"/>
      <c r="CA75" s="1230"/>
      <c r="CB75" s="1230"/>
      <c r="CC75" s="1230"/>
      <c r="CD75" s="1230"/>
      <c r="CE75" s="1230"/>
      <c r="CF75" s="1230">
        <v>9.6</v>
      </c>
      <c r="CG75" s="1230"/>
      <c r="CH75" s="1230"/>
      <c r="CI75" s="1230"/>
      <c r="CJ75" s="1230"/>
      <c r="CK75" s="1230"/>
      <c r="CL75" s="1230"/>
      <c r="CM75" s="1230"/>
      <c r="CN75" s="1230">
        <v>8.9</v>
      </c>
      <c r="CO75" s="1230"/>
      <c r="CP75" s="1230"/>
      <c r="CQ75" s="1230"/>
      <c r="CR75" s="1230"/>
      <c r="CS75" s="1230"/>
      <c r="CT75" s="1230"/>
      <c r="CU75" s="1230"/>
      <c r="CV75" s="1230">
        <v>8.6999999999999993</v>
      </c>
      <c r="CW75" s="1230"/>
      <c r="CX75" s="1230"/>
      <c r="CY75" s="1230"/>
      <c r="CZ75" s="1230"/>
      <c r="DA75" s="1230"/>
      <c r="DB75" s="1230"/>
      <c r="DC75" s="1230"/>
    </row>
    <row r="76" spans="2:107" ht="13"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28"/>
      <c r="H77" s="1228"/>
      <c r="I77" s="1228"/>
      <c r="J77" s="1228"/>
      <c r="K77" s="1229"/>
      <c r="L77" s="1229"/>
      <c r="M77" s="1229"/>
      <c r="N77" s="1229"/>
      <c r="AN77" s="1234" t="s">
        <v>630</v>
      </c>
      <c r="AO77" s="1234"/>
      <c r="AP77" s="1234"/>
      <c r="AQ77" s="1234"/>
      <c r="AR77" s="1234"/>
      <c r="AS77" s="1234"/>
      <c r="AT77" s="1234"/>
      <c r="AU77" s="1234"/>
      <c r="AV77" s="1234"/>
      <c r="AW77" s="1234"/>
      <c r="AX77" s="1234"/>
      <c r="AY77" s="1234"/>
      <c r="AZ77" s="1234"/>
      <c r="BA77" s="1234"/>
      <c r="BB77" s="1233" t="s">
        <v>628</v>
      </c>
      <c r="BC77" s="1233"/>
      <c r="BD77" s="1233"/>
      <c r="BE77" s="1233"/>
      <c r="BF77" s="1233"/>
      <c r="BG77" s="1233"/>
      <c r="BH77" s="1233"/>
      <c r="BI77" s="1233"/>
      <c r="BJ77" s="1233"/>
      <c r="BK77" s="1233"/>
      <c r="BL77" s="1233"/>
      <c r="BM77" s="1233"/>
      <c r="BN77" s="1233"/>
      <c r="BO77" s="1233"/>
      <c r="BP77" s="1230">
        <v>34</v>
      </c>
      <c r="BQ77" s="1230"/>
      <c r="BR77" s="1230"/>
      <c r="BS77" s="1230"/>
      <c r="BT77" s="1230"/>
      <c r="BU77" s="1230"/>
      <c r="BV77" s="1230"/>
      <c r="BW77" s="1230"/>
      <c r="BX77" s="1230">
        <v>33.9</v>
      </c>
      <c r="BY77" s="1230"/>
      <c r="BZ77" s="1230"/>
      <c r="CA77" s="1230"/>
      <c r="CB77" s="1230"/>
      <c r="CC77" s="1230"/>
      <c r="CD77" s="1230"/>
      <c r="CE77" s="1230"/>
      <c r="CF77" s="1230">
        <v>31.5</v>
      </c>
      <c r="CG77" s="1230"/>
      <c r="CH77" s="1230"/>
      <c r="CI77" s="1230"/>
      <c r="CJ77" s="1230"/>
      <c r="CK77" s="1230"/>
      <c r="CL77" s="1230"/>
      <c r="CM77" s="1230"/>
      <c r="CN77" s="1230">
        <v>23.4</v>
      </c>
      <c r="CO77" s="1230"/>
      <c r="CP77" s="1230"/>
      <c r="CQ77" s="1230"/>
      <c r="CR77" s="1230"/>
      <c r="CS77" s="1230"/>
      <c r="CT77" s="1230"/>
      <c r="CU77" s="1230"/>
      <c r="CV77" s="1230">
        <v>18.2</v>
      </c>
      <c r="CW77" s="1230"/>
      <c r="CX77" s="1230"/>
      <c r="CY77" s="1230"/>
      <c r="CZ77" s="1230"/>
      <c r="DA77" s="1230"/>
      <c r="DB77" s="1230"/>
      <c r="DC77" s="1230"/>
    </row>
    <row r="78" spans="2:107" ht="13"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632</v>
      </c>
      <c r="BC79" s="1233"/>
      <c r="BD79" s="1233"/>
      <c r="BE79" s="1233"/>
      <c r="BF79" s="1233"/>
      <c r="BG79" s="1233"/>
      <c r="BH79" s="1233"/>
      <c r="BI79" s="1233"/>
      <c r="BJ79" s="1233"/>
      <c r="BK79" s="1233"/>
      <c r="BL79" s="1233"/>
      <c r="BM79" s="1233"/>
      <c r="BN79" s="1233"/>
      <c r="BO79" s="1233"/>
      <c r="BP79" s="1230">
        <v>5.9</v>
      </c>
      <c r="BQ79" s="1230"/>
      <c r="BR79" s="1230"/>
      <c r="BS79" s="1230"/>
      <c r="BT79" s="1230"/>
      <c r="BU79" s="1230"/>
      <c r="BV79" s="1230"/>
      <c r="BW79" s="1230"/>
      <c r="BX79" s="1230">
        <v>5.7</v>
      </c>
      <c r="BY79" s="1230"/>
      <c r="BZ79" s="1230"/>
      <c r="CA79" s="1230"/>
      <c r="CB79" s="1230"/>
      <c r="CC79" s="1230"/>
      <c r="CD79" s="1230"/>
      <c r="CE79" s="1230"/>
      <c r="CF79" s="1230">
        <v>5.4</v>
      </c>
      <c r="CG79" s="1230"/>
      <c r="CH79" s="1230"/>
      <c r="CI79" s="1230"/>
      <c r="CJ79" s="1230"/>
      <c r="CK79" s="1230"/>
      <c r="CL79" s="1230"/>
      <c r="CM79" s="1230"/>
      <c r="CN79" s="1230">
        <v>5.2</v>
      </c>
      <c r="CO79" s="1230"/>
      <c r="CP79" s="1230"/>
      <c r="CQ79" s="1230"/>
      <c r="CR79" s="1230"/>
      <c r="CS79" s="1230"/>
      <c r="CT79" s="1230"/>
      <c r="CU79" s="1230"/>
      <c r="CV79" s="1230">
        <v>5.2</v>
      </c>
      <c r="CW79" s="1230"/>
      <c r="CX79" s="1230"/>
      <c r="CY79" s="1230"/>
      <c r="CZ79" s="1230"/>
      <c r="DA79" s="1230"/>
      <c r="DB79" s="1230"/>
      <c r="DC79" s="1230"/>
    </row>
    <row r="80" spans="2:107" ht="13"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1zJqZhZvHcpiy1Du2L+ete9Am8W4IVDEAZltMgm7Etnjy2SM5Y6SQ3HQdOqWjqPmTPKJySM73nnpw+NgafpjqA==" saltValue="Hyt1i1NoSFmV/DIvyVVnp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A1:DR125"/>
  <sheetViews>
    <sheetView showGridLines="0" topLeftCell="A79" zoomScale="70" zoomScaleNormal="70" zoomScaleSheetLayoutView="70" workbookViewId="0">
      <selection activeCell="AN70" sqref="AN7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524</v>
      </c>
    </row>
  </sheetData>
  <sheetProtection algorithmName="SHA-512" hashValue="39BrmoA/eDL8yF0gy7EhTc52TTRjK83jZc++NwTagFMfQqLHdDqM866ykgnmZS6OFrihjEU9b2F59MY3B90o9g==" saltValue="6PeRB3z4hlaXER7vWrPp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DR125"/>
  <sheetViews>
    <sheetView showGridLines="0" tabSelected="1" topLeftCell="A91" zoomScale="85" zoomScaleNormal="85" zoomScaleSheetLayoutView="55" workbookViewId="0">
      <selection activeCell="CO109" sqref="CO10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524</v>
      </c>
    </row>
  </sheetData>
  <sheetProtection algorithmName="SHA-512" hashValue="eQfGWmjEd0W5MJidC7i2IRHkXhPqsm2rW/xatPZVkNeTaeEaRz0KnPkeKnhrgEVB3Vh11Sd14+l9JYfAo4s5Sg==" saltValue="/gY7BT0aqmML2HIO3JS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574</v>
      </c>
      <c r="G2" s="149"/>
      <c r="H2" s="150"/>
    </row>
    <row r="3" spans="1:8" x14ac:dyDescent="0.2">
      <c r="A3" s="146" t="s">
        <v>567</v>
      </c>
      <c r="B3" s="151"/>
      <c r="C3" s="152"/>
      <c r="D3" s="153">
        <v>57541</v>
      </c>
      <c r="E3" s="154"/>
      <c r="F3" s="155">
        <v>46457</v>
      </c>
      <c r="G3" s="156"/>
      <c r="H3" s="157"/>
    </row>
    <row r="4" spans="1:8" x14ac:dyDescent="0.2">
      <c r="A4" s="158"/>
      <c r="B4" s="159"/>
      <c r="C4" s="160"/>
      <c r="D4" s="161">
        <v>39666</v>
      </c>
      <c r="E4" s="162"/>
      <c r="F4" s="163">
        <v>24020</v>
      </c>
      <c r="G4" s="164"/>
      <c r="H4" s="165"/>
    </row>
    <row r="5" spans="1:8" x14ac:dyDescent="0.2">
      <c r="A5" s="146" t="s">
        <v>569</v>
      </c>
      <c r="B5" s="151"/>
      <c r="C5" s="152"/>
      <c r="D5" s="153">
        <v>79578</v>
      </c>
      <c r="E5" s="154"/>
      <c r="F5" s="155">
        <v>51849</v>
      </c>
      <c r="G5" s="156"/>
      <c r="H5" s="157"/>
    </row>
    <row r="6" spans="1:8" x14ac:dyDescent="0.2">
      <c r="A6" s="158"/>
      <c r="B6" s="159"/>
      <c r="C6" s="160"/>
      <c r="D6" s="161">
        <v>56188</v>
      </c>
      <c r="E6" s="162"/>
      <c r="F6" s="163">
        <v>26326</v>
      </c>
      <c r="G6" s="164"/>
      <c r="H6" s="165"/>
    </row>
    <row r="7" spans="1:8" x14ac:dyDescent="0.2">
      <c r="A7" s="146" t="s">
        <v>570</v>
      </c>
      <c r="B7" s="151"/>
      <c r="C7" s="152"/>
      <c r="D7" s="153">
        <v>45599</v>
      </c>
      <c r="E7" s="154"/>
      <c r="F7" s="155">
        <v>52191</v>
      </c>
      <c r="G7" s="156"/>
      <c r="H7" s="157"/>
    </row>
    <row r="8" spans="1:8" x14ac:dyDescent="0.2">
      <c r="A8" s="158"/>
      <c r="B8" s="159"/>
      <c r="C8" s="160"/>
      <c r="D8" s="161">
        <v>27940</v>
      </c>
      <c r="E8" s="162"/>
      <c r="F8" s="163">
        <v>26807</v>
      </c>
      <c r="G8" s="164"/>
      <c r="H8" s="165"/>
    </row>
    <row r="9" spans="1:8" x14ac:dyDescent="0.2">
      <c r="A9" s="146" t="s">
        <v>571</v>
      </c>
      <c r="B9" s="151"/>
      <c r="C9" s="152"/>
      <c r="D9" s="153">
        <v>52195</v>
      </c>
      <c r="E9" s="154"/>
      <c r="F9" s="155">
        <v>48105</v>
      </c>
      <c r="G9" s="156"/>
      <c r="H9" s="157"/>
    </row>
    <row r="10" spans="1:8" x14ac:dyDescent="0.2">
      <c r="A10" s="158"/>
      <c r="B10" s="159"/>
      <c r="C10" s="160"/>
      <c r="D10" s="161">
        <v>21149</v>
      </c>
      <c r="E10" s="162"/>
      <c r="F10" s="163">
        <v>24072</v>
      </c>
      <c r="G10" s="164"/>
      <c r="H10" s="165"/>
    </row>
    <row r="11" spans="1:8" x14ac:dyDescent="0.2">
      <c r="A11" s="146" t="s">
        <v>572</v>
      </c>
      <c r="B11" s="151"/>
      <c r="C11" s="152"/>
      <c r="D11" s="153">
        <v>46574</v>
      </c>
      <c r="E11" s="154"/>
      <c r="F11" s="155">
        <v>47446</v>
      </c>
      <c r="G11" s="156"/>
      <c r="H11" s="157"/>
    </row>
    <row r="12" spans="1:8" x14ac:dyDescent="0.2">
      <c r="A12" s="158"/>
      <c r="B12" s="159"/>
      <c r="C12" s="166"/>
      <c r="D12" s="161">
        <v>17682</v>
      </c>
      <c r="E12" s="162"/>
      <c r="F12" s="163">
        <v>24371</v>
      </c>
      <c r="G12" s="164"/>
      <c r="H12" s="165"/>
    </row>
    <row r="13" spans="1:8" x14ac:dyDescent="0.2">
      <c r="A13" s="146"/>
      <c r="B13" s="151"/>
      <c r="C13" s="152"/>
      <c r="D13" s="153">
        <v>56297</v>
      </c>
      <c r="E13" s="154"/>
      <c r="F13" s="155">
        <v>49210</v>
      </c>
      <c r="G13" s="167"/>
      <c r="H13" s="157"/>
    </row>
    <row r="14" spans="1:8" x14ac:dyDescent="0.2">
      <c r="A14" s="158"/>
      <c r="B14" s="159"/>
      <c r="C14" s="160"/>
      <c r="D14" s="161">
        <v>32525</v>
      </c>
      <c r="E14" s="162"/>
      <c r="F14" s="163">
        <v>25119</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4.32</v>
      </c>
      <c r="C19" s="168">
        <f>ROUND(VALUE(SUBSTITUTE(実質収支比率等に係る経年分析!G$48,"▲","-")),2)</f>
        <v>3.79</v>
      </c>
      <c r="D19" s="168">
        <f>ROUND(VALUE(SUBSTITUTE(実質収支比率等に係る経年分析!H$48,"▲","-")),2)</f>
        <v>4.16</v>
      </c>
      <c r="E19" s="168">
        <f>ROUND(VALUE(SUBSTITUTE(実質収支比率等に係る経年分析!I$48,"▲","-")),2)</f>
        <v>5.8</v>
      </c>
      <c r="F19" s="168">
        <f>ROUND(VALUE(SUBSTITUTE(実質収支比率等に係る経年分析!J$48,"▲","-")),2)</f>
        <v>5.24</v>
      </c>
    </row>
    <row r="20" spans="1:11" x14ac:dyDescent="0.2">
      <c r="A20" s="168" t="s">
        <v>59</v>
      </c>
      <c r="B20" s="168">
        <f>ROUND(VALUE(SUBSTITUTE(実質収支比率等に係る経年分析!F$47,"▲","-")),2)</f>
        <v>6.74</v>
      </c>
      <c r="C20" s="168">
        <f>ROUND(VALUE(SUBSTITUTE(実質収支比率等に係る経年分析!G$47,"▲","-")),2)</f>
        <v>7.45</v>
      </c>
      <c r="D20" s="168">
        <f>ROUND(VALUE(SUBSTITUTE(実質収支比率等に係る経年分析!H$47,"▲","-")),2)</f>
        <v>6.42</v>
      </c>
      <c r="E20" s="168">
        <f>ROUND(VALUE(SUBSTITUTE(実質収支比率等に係る経年分析!I$47,"▲","-")),2)</f>
        <v>6.66</v>
      </c>
      <c r="F20" s="168">
        <f>ROUND(VALUE(SUBSTITUTE(実質収支比率等に係る経年分析!J$47,"▲","-")),2)</f>
        <v>7.32</v>
      </c>
    </row>
    <row r="21" spans="1:11" x14ac:dyDescent="0.2">
      <c r="A21" s="168" t="s">
        <v>60</v>
      </c>
      <c r="B21" s="168">
        <f>IF(ISNUMBER(VALUE(SUBSTITUTE(実質収支比率等に係る経年分析!F$49,"▲","-"))),ROUND(VALUE(SUBSTITUTE(実質収支比率等に係る経年分析!F$49,"▲","-")),2),NA())</f>
        <v>0.38</v>
      </c>
      <c r="C21" s="168">
        <f>IF(ISNUMBER(VALUE(SUBSTITUTE(実質収支比率等に係る経年分析!G$49,"▲","-"))),ROUND(VALUE(SUBSTITUTE(実質収支比率等に係る経年分析!G$49,"▲","-")),2),NA())</f>
        <v>0.09</v>
      </c>
      <c r="D21" s="168">
        <f>IF(ISNUMBER(VALUE(SUBSTITUTE(実質収支比率等に係る経年分析!H$49,"▲","-"))),ROUND(VALUE(SUBSTITUTE(実質収支比率等に係る経年分析!H$49,"▲","-")),2),NA())</f>
        <v>-0.38</v>
      </c>
      <c r="E21" s="168">
        <f>IF(ISNUMBER(VALUE(SUBSTITUTE(実質収支比率等に係る経年分析!I$49,"▲","-"))),ROUND(VALUE(SUBSTITUTE(実質収支比率等に係る経年分析!I$49,"▲","-")),2),NA())</f>
        <v>2.2599999999999998</v>
      </c>
      <c r="F21" s="168">
        <f>IF(ISNUMBER(VALUE(SUBSTITUTE(実質収支比率等に係る経年分析!J$49,"▲","-"))),ROUND(VALUE(SUBSTITUTE(実質収支比率等に係る経年分析!J$49,"▲","-")),2),NA())</f>
        <v>-0.28000000000000003</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工業用水道事業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母子父子寡婦福祉資金貸付事業費</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国民健康保険費</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2">
      <c r="A32" s="169" t="str">
        <f>IF(連結実質赤字比率に係る赤字・黒字の構成分析!C$38="",NA(),連結実質赤字比率に係る赤字・黒字の構成分析!C$38)</f>
        <v>介護保険費</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2.12</v>
      </c>
    </row>
    <row r="33" spans="1:16" x14ac:dyDescent="0.2">
      <c r="A33" s="169" t="str">
        <f>IF(連結実質赤字比率に係る赤字・黒字の構成分析!C$37="",NA(),連結実質赤字比率に係る赤字・黒字の構成分析!C$37)</f>
        <v>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4.22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4.2300000000000004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4.5</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4.28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5.12</v>
      </c>
    </row>
    <row r="35" spans="1:16" x14ac:dyDescent="0.2">
      <c r="A35" s="169" t="str">
        <f>IF(連結実質赤字比率に係る赤字・黒字の構成分析!C$35="",NA(),連結実質赤字比率に係る赤字・黒字の構成分析!C$35)</f>
        <v>病院事業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3.18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6.84</v>
      </c>
    </row>
    <row r="36" spans="1:16" x14ac:dyDescent="0.2">
      <c r="A36" s="169" t="str">
        <f>IF(連結実質赤字比率に係る赤字・黒字の構成分析!C$34="",NA(),連結実質赤字比率に係る赤字・黒字の構成分析!C$34)</f>
        <v>下水道等事業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5.27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6.48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7.14</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10439</v>
      </c>
      <c r="E42" s="170"/>
      <c r="F42" s="170"/>
      <c r="G42" s="170">
        <f>'実質公債費比率（分子）の構造'!L$52</f>
        <v>10437</v>
      </c>
      <c r="H42" s="170"/>
      <c r="I42" s="170"/>
      <c r="J42" s="170">
        <f>'実質公債費比率（分子）の構造'!M$52</f>
        <v>10402</v>
      </c>
      <c r="K42" s="170"/>
      <c r="L42" s="170"/>
      <c r="M42" s="170">
        <f>'実質公債費比率（分子）の構造'!N$52</f>
        <v>10384</v>
      </c>
      <c r="N42" s="170"/>
      <c r="O42" s="170"/>
      <c r="P42" s="170">
        <f>'実質公債費比率（分子）の構造'!O$52</f>
        <v>10185</v>
      </c>
    </row>
    <row r="43" spans="1:16" x14ac:dyDescent="0.2">
      <c r="A43" s="170" t="s">
        <v>68</v>
      </c>
      <c r="B43" s="170" t="str">
        <f>'実質公債費比率（分子）の構造'!K$51</f>
        <v>-</v>
      </c>
      <c r="C43" s="170"/>
      <c r="D43" s="170"/>
      <c r="E43" s="170">
        <f>'実質公債費比率（分子）の構造'!L$51</f>
        <v>0</v>
      </c>
      <c r="F43" s="170"/>
      <c r="G43" s="170"/>
      <c r="H43" s="170">
        <f>'実質公債費比率（分子）の構造'!M$51</f>
        <v>12</v>
      </c>
      <c r="I43" s="170"/>
      <c r="J43" s="170"/>
      <c r="K43" s="170">
        <f>'実質公債費比率（分子）の構造'!N$51</f>
        <v>12</v>
      </c>
      <c r="L43" s="170"/>
      <c r="M43" s="170"/>
      <c r="N43" s="170">
        <f>'実質公債費比率（分子）の構造'!O$51</f>
        <v>7</v>
      </c>
      <c r="O43" s="170"/>
      <c r="P43" s="170"/>
    </row>
    <row r="44" spans="1:16" x14ac:dyDescent="0.2">
      <c r="A44" s="170" t="s">
        <v>69</v>
      </c>
      <c r="B44" s="170">
        <f>'実質公債費比率（分子）の構造'!K$50</f>
        <v>34</v>
      </c>
      <c r="C44" s="170"/>
      <c r="D44" s="170"/>
      <c r="E44" s="170">
        <f>'実質公債費比率（分子）の構造'!L$50</f>
        <v>28</v>
      </c>
      <c r="F44" s="170"/>
      <c r="G44" s="170"/>
      <c r="H44" s="170">
        <f>'実質公債費比率（分子）の構造'!M$50</f>
        <v>19</v>
      </c>
      <c r="I44" s="170"/>
      <c r="J44" s="170"/>
      <c r="K44" s="170">
        <f>'実質公債費比率（分子）の構造'!N$50</f>
        <v>14</v>
      </c>
      <c r="L44" s="170"/>
      <c r="M44" s="170"/>
      <c r="N44" s="170">
        <f>'実質公債費比率（分子）の構造'!O$50</f>
        <v>10</v>
      </c>
      <c r="O44" s="170"/>
      <c r="P44" s="170"/>
    </row>
    <row r="45" spans="1:16" x14ac:dyDescent="0.2">
      <c r="A45" s="170" t="s">
        <v>70</v>
      </c>
      <c r="B45" s="170">
        <f>'実質公債費比率（分子）の構造'!K$49</f>
        <v>343</v>
      </c>
      <c r="C45" s="170"/>
      <c r="D45" s="170"/>
      <c r="E45" s="170">
        <f>'実質公債費比率（分子）の構造'!L$49</f>
        <v>332</v>
      </c>
      <c r="F45" s="170"/>
      <c r="G45" s="170"/>
      <c r="H45" s="170">
        <f>'実質公債費比率（分子）の構造'!M$49</f>
        <v>349</v>
      </c>
      <c r="I45" s="170"/>
      <c r="J45" s="170"/>
      <c r="K45" s="170">
        <f>'実質公債費比率（分子）の構造'!N$49</f>
        <v>358</v>
      </c>
      <c r="L45" s="170"/>
      <c r="M45" s="170"/>
      <c r="N45" s="170">
        <f>'実質公債費比率（分子）の構造'!O$49</f>
        <v>319</v>
      </c>
      <c r="O45" s="170"/>
      <c r="P45" s="170"/>
    </row>
    <row r="46" spans="1:16" x14ac:dyDescent="0.2">
      <c r="A46" s="170" t="s">
        <v>71</v>
      </c>
      <c r="B46" s="170">
        <f>'実質公債費比率（分子）の構造'!K$48</f>
        <v>4612</v>
      </c>
      <c r="C46" s="170"/>
      <c r="D46" s="170"/>
      <c r="E46" s="170">
        <f>'実質公債費比率（分子）の構造'!L$48</f>
        <v>4515</v>
      </c>
      <c r="F46" s="170"/>
      <c r="G46" s="170"/>
      <c r="H46" s="170">
        <f>'実質公債費比率（分子）の構造'!M$48</f>
        <v>4214</v>
      </c>
      <c r="I46" s="170"/>
      <c r="J46" s="170"/>
      <c r="K46" s="170">
        <f>'実質公債費比率（分子）の構造'!N$48</f>
        <v>4098</v>
      </c>
      <c r="L46" s="170"/>
      <c r="M46" s="170"/>
      <c r="N46" s="170">
        <f>'実質公債費比率（分子）の構造'!O$48</f>
        <v>4013</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9712</v>
      </c>
      <c r="C49" s="170"/>
      <c r="D49" s="170"/>
      <c r="E49" s="170">
        <f>'実質公債費比率（分子）の構造'!L$45</f>
        <v>9603</v>
      </c>
      <c r="F49" s="170"/>
      <c r="G49" s="170"/>
      <c r="H49" s="170">
        <f>'実質公債費比率（分子）の構造'!M$45</f>
        <v>9484</v>
      </c>
      <c r="I49" s="170"/>
      <c r="J49" s="170"/>
      <c r="K49" s="170">
        <f>'実質公債費比率（分子）の構造'!N$45</f>
        <v>9554</v>
      </c>
      <c r="L49" s="170"/>
      <c r="M49" s="170"/>
      <c r="N49" s="170">
        <f>'実質公債費比率（分子）の構造'!O$45</f>
        <v>9732</v>
      </c>
      <c r="O49" s="170"/>
      <c r="P49" s="170"/>
    </row>
    <row r="50" spans="1:16" x14ac:dyDescent="0.2">
      <c r="A50" s="170" t="s">
        <v>75</v>
      </c>
      <c r="B50" s="170" t="e">
        <f>NA()</f>
        <v>#N/A</v>
      </c>
      <c r="C50" s="170">
        <f>IF(ISNUMBER('実質公債費比率（分子）の構造'!K$53),'実質公債費比率（分子）の構造'!K$53,NA())</f>
        <v>4262</v>
      </c>
      <c r="D50" s="170" t="e">
        <f>NA()</f>
        <v>#N/A</v>
      </c>
      <c r="E50" s="170" t="e">
        <f>NA()</f>
        <v>#N/A</v>
      </c>
      <c r="F50" s="170">
        <f>IF(ISNUMBER('実質公債費比率（分子）の構造'!L$53),'実質公債費比率（分子）の構造'!L$53,NA())</f>
        <v>4041</v>
      </c>
      <c r="G50" s="170" t="e">
        <f>NA()</f>
        <v>#N/A</v>
      </c>
      <c r="H50" s="170" t="e">
        <f>NA()</f>
        <v>#N/A</v>
      </c>
      <c r="I50" s="170">
        <f>IF(ISNUMBER('実質公債費比率（分子）の構造'!M$53),'実質公債費比率（分子）の構造'!M$53,NA())</f>
        <v>3676</v>
      </c>
      <c r="J50" s="170" t="e">
        <f>NA()</f>
        <v>#N/A</v>
      </c>
      <c r="K50" s="170" t="e">
        <f>NA()</f>
        <v>#N/A</v>
      </c>
      <c r="L50" s="170">
        <f>IF(ISNUMBER('実質公債費比率（分子）の構造'!N$53),'実質公債費比率（分子）の構造'!N$53,NA())</f>
        <v>3652</v>
      </c>
      <c r="M50" s="170" t="e">
        <f>NA()</f>
        <v>#N/A</v>
      </c>
      <c r="N50" s="170" t="e">
        <f>NA()</f>
        <v>#N/A</v>
      </c>
      <c r="O50" s="170">
        <f>IF(ISNUMBER('実質公債費比率（分子）の構造'!O$53),'実質公債費比率（分子）の構造'!O$53,NA())</f>
        <v>3896</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108813</v>
      </c>
      <c r="E56" s="169"/>
      <c r="F56" s="169"/>
      <c r="G56" s="169">
        <f>'将来負担比率（分子）の構造'!J$52</f>
        <v>110585</v>
      </c>
      <c r="H56" s="169"/>
      <c r="I56" s="169"/>
      <c r="J56" s="169">
        <f>'将来負担比率（分子）の構造'!K$52</f>
        <v>109620</v>
      </c>
      <c r="K56" s="169"/>
      <c r="L56" s="169"/>
      <c r="M56" s="169">
        <f>'将来負担比率（分子）の構造'!L$52</f>
        <v>108593</v>
      </c>
      <c r="N56" s="169"/>
      <c r="O56" s="169"/>
      <c r="P56" s="169">
        <f>'将来負担比率（分子）の構造'!M$52</f>
        <v>104735</v>
      </c>
    </row>
    <row r="57" spans="1:16" x14ac:dyDescent="0.2">
      <c r="A57" s="169" t="s">
        <v>44</v>
      </c>
      <c r="B57" s="169"/>
      <c r="C57" s="169"/>
      <c r="D57" s="169">
        <f>'将来負担比率（分子）の構造'!I$51</f>
        <v>18726</v>
      </c>
      <c r="E57" s="169"/>
      <c r="F57" s="169"/>
      <c r="G57" s="169">
        <f>'将来負担比率（分子）の構造'!J$51</f>
        <v>17989</v>
      </c>
      <c r="H57" s="169"/>
      <c r="I57" s="169"/>
      <c r="J57" s="169">
        <f>'将来負担比率（分子）の構造'!K$51</f>
        <v>17818</v>
      </c>
      <c r="K57" s="169"/>
      <c r="L57" s="169"/>
      <c r="M57" s="169">
        <f>'将来負担比率（分子）の構造'!L$51</f>
        <v>18048</v>
      </c>
      <c r="N57" s="169"/>
      <c r="O57" s="169"/>
      <c r="P57" s="169">
        <f>'将来負担比率（分子）の構造'!M$51</f>
        <v>18503</v>
      </c>
    </row>
    <row r="58" spans="1:16" x14ac:dyDescent="0.2">
      <c r="A58" s="169" t="s">
        <v>43</v>
      </c>
      <c r="B58" s="169"/>
      <c r="C58" s="169"/>
      <c r="D58" s="169">
        <f>'将来負担比率（分子）の構造'!I$50</f>
        <v>13648</v>
      </c>
      <c r="E58" s="169"/>
      <c r="F58" s="169"/>
      <c r="G58" s="169">
        <f>'将来負担比率（分子）の構造'!J$50</f>
        <v>13514</v>
      </c>
      <c r="H58" s="169"/>
      <c r="I58" s="169"/>
      <c r="J58" s="169">
        <f>'将来負担比率（分子）の構造'!K$50</f>
        <v>12537</v>
      </c>
      <c r="K58" s="169"/>
      <c r="L58" s="169"/>
      <c r="M58" s="169">
        <f>'将来負担比率（分子）の構造'!L$50</f>
        <v>13457</v>
      </c>
      <c r="N58" s="169"/>
      <c r="O58" s="169"/>
      <c r="P58" s="169">
        <f>'将来負担比率（分子）の構造'!M$50</f>
        <v>14404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1938</v>
      </c>
      <c r="C61" s="169"/>
      <c r="D61" s="169"/>
      <c r="E61" s="169">
        <f>'将来負担比率（分子）の構造'!J$46</f>
        <v>1990</v>
      </c>
      <c r="F61" s="169"/>
      <c r="G61" s="169"/>
      <c r="H61" s="169">
        <f>'将来負担比率（分子）の構造'!K$46</f>
        <v>2225</v>
      </c>
      <c r="I61" s="169"/>
      <c r="J61" s="169"/>
      <c r="K61" s="169">
        <f>'将来負担比率（分子）の構造'!L$46</f>
        <v>2047</v>
      </c>
      <c r="L61" s="169"/>
      <c r="M61" s="169"/>
      <c r="N61" s="169">
        <f>'将来負担比率（分子）の構造'!M$46</f>
        <v>2127</v>
      </c>
      <c r="O61" s="169"/>
      <c r="P61" s="169"/>
    </row>
    <row r="62" spans="1:16" x14ac:dyDescent="0.2">
      <c r="A62" s="169" t="s">
        <v>37</v>
      </c>
      <c r="B62" s="169">
        <f>'将来負担比率（分子）の構造'!I$45</f>
        <v>9290</v>
      </c>
      <c r="C62" s="169"/>
      <c r="D62" s="169"/>
      <c r="E62" s="169">
        <f>'将来負担比率（分子）の構造'!J$45</f>
        <v>9260</v>
      </c>
      <c r="F62" s="169"/>
      <c r="G62" s="169"/>
      <c r="H62" s="169">
        <f>'将来負担比率（分子）の構造'!K$45</f>
        <v>9063</v>
      </c>
      <c r="I62" s="169"/>
      <c r="J62" s="169"/>
      <c r="K62" s="169">
        <f>'将来負担比率（分子）の構造'!L$45</f>
        <v>8938</v>
      </c>
      <c r="L62" s="169"/>
      <c r="M62" s="169"/>
      <c r="N62" s="169">
        <f>'将来負担比率（分子）の構造'!M$45</f>
        <v>9037</v>
      </c>
      <c r="O62" s="169"/>
      <c r="P62" s="169"/>
    </row>
    <row r="63" spans="1:16" x14ac:dyDescent="0.2">
      <c r="A63" s="169" t="s">
        <v>36</v>
      </c>
      <c r="B63" s="169">
        <f>'将来負担比率（分子）の構造'!I$44</f>
        <v>1986</v>
      </c>
      <c r="C63" s="169"/>
      <c r="D63" s="169"/>
      <c r="E63" s="169">
        <f>'将来負担比率（分子）の構造'!J$44</f>
        <v>2101</v>
      </c>
      <c r="F63" s="169"/>
      <c r="G63" s="169"/>
      <c r="H63" s="169">
        <f>'将来負担比率（分子）の構造'!K$44</f>
        <v>1986</v>
      </c>
      <c r="I63" s="169"/>
      <c r="J63" s="169"/>
      <c r="K63" s="169">
        <f>'将来負担比率（分子）の構造'!L$44</f>
        <v>2001</v>
      </c>
      <c r="L63" s="169"/>
      <c r="M63" s="169"/>
      <c r="N63" s="169">
        <f>'将来負担比率（分子）の構造'!M$44</f>
        <v>1951</v>
      </c>
      <c r="O63" s="169"/>
      <c r="P63" s="169"/>
    </row>
    <row r="64" spans="1:16" x14ac:dyDescent="0.2">
      <c r="A64" s="169" t="s">
        <v>35</v>
      </c>
      <c r="B64" s="169">
        <f>'将来負担比率（分子）の構造'!I$43</f>
        <v>48588</v>
      </c>
      <c r="C64" s="169"/>
      <c r="D64" s="169"/>
      <c r="E64" s="169">
        <f>'将来負担比率（分子）の構造'!J$43</f>
        <v>46082</v>
      </c>
      <c r="F64" s="169"/>
      <c r="G64" s="169"/>
      <c r="H64" s="169">
        <f>'将来負担比率（分子）の構造'!K$43</f>
        <v>41854</v>
      </c>
      <c r="I64" s="169"/>
      <c r="J64" s="169"/>
      <c r="K64" s="169">
        <f>'将来負担比率（分子）の構造'!L$43</f>
        <v>38307</v>
      </c>
      <c r="L64" s="169"/>
      <c r="M64" s="169"/>
      <c r="N64" s="169">
        <f>'将来負担比率（分子）の構造'!M$43</f>
        <v>35216</v>
      </c>
      <c r="O64" s="169"/>
      <c r="P64" s="169"/>
    </row>
    <row r="65" spans="1:16" x14ac:dyDescent="0.2">
      <c r="A65" s="169" t="s">
        <v>34</v>
      </c>
      <c r="B65" s="169">
        <f>'将来負担比率（分子）の構造'!I$42</f>
        <v>662</v>
      </c>
      <c r="C65" s="169"/>
      <c r="D65" s="169"/>
      <c r="E65" s="169">
        <f>'将来負担比率（分子）の構造'!J$42</f>
        <v>622</v>
      </c>
      <c r="F65" s="169"/>
      <c r="G65" s="169"/>
      <c r="H65" s="169">
        <f>'将来負担比率（分子）の構造'!K$42</f>
        <v>589</v>
      </c>
      <c r="I65" s="169"/>
      <c r="J65" s="169"/>
      <c r="K65" s="169">
        <f>'将来負担比率（分子）の構造'!L$42</f>
        <v>551</v>
      </c>
      <c r="L65" s="169"/>
      <c r="M65" s="169"/>
      <c r="N65" s="169">
        <f>'将来負担比率（分子）の構造'!M$42</f>
        <v>520</v>
      </c>
      <c r="O65" s="169"/>
      <c r="P65" s="169"/>
    </row>
    <row r="66" spans="1:16" x14ac:dyDescent="0.2">
      <c r="A66" s="169" t="s">
        <v>33</v>
      </c>
      <c r="B66" s="169">
        <f>'将来負担比率（分子）の構造'!I$41</f>
        <v>104981</v>
      </c>
      <c r="C66" s="169"/>
      <c r="D66" s="169"/>
      <c r="E66" s="169">
        <f>'将来負担比率（分子）の構造'!J$41</f>
        <v>110750</v>
      </c>
      <c r="F66" s="169"/>
      <c r="G66" s="169"/>
      <c r="H66" s="169">
        <f>'将来負担比率（分子）の構造'!K$41</f>
        <v>112833</v>
      </c>
      <c r="I66" s="169"/>
      <c r="J66" s="169"/>
      <c r="K66" s="169">
        <f>'将来負担比率（分子）の構造'!L$41</f>
        <v>116095</v>
      </c>
      <c r="L66" s="169"/>
      <c r="M66" s="169"/>
      <c r="N66" s="169">
        <f>'将来負担比率（分子）の構造'!M$41</f>
        <v>115229</v>
      </c>
      <c r="O66" s="169"/>
      <c r="P66" s="169"/>
    </row>
    <row r="67" spans="1:16" x14ac:dyDescent="0.2">
      <c r="A67" s="169" t="s">
        <v>79</v>
      </c>
      <c r="B67" s="169" t="e">
        <f>NA()</f>
        <v>#N/A</v>
      </c>
      <c r="C67" s="169">
        <f>IF(ISNUMBER('将来負担比率（分子）の構造'!I$53), IF('将来負担比率（分子）の構造'!I$53 &lt; 0, 0, '将来負担比率（分子）の構造'!I$53), NA())</f>
        <v>26259</v>
      </c>
      <c r="D67" s="169" t="e">
        <f>NA()</f>
        <v>#N/A</v>
      </c>
      <c r="E67" s="169" t="e">
        <f>NA()</f>
        <v>#N/A</v>
      </c>
      <c r="F67" s="169">
        <f>IF(ISNUMBER('将来負担比率（分子）の構造'!J$53), IF('将来負担比率（分子）の構造'!J$53 &lt; 0, 0, '将来負担比率（分子）の構造'!J$53), NA())</f>
        <v>28717</v>
      </c>
      <c r="G67" s="169" t="e">
        <f>NA()</f>
        <v>#N/A</v>
      </c>
      <c r="H67" s="169" t="e">
        <f>NA()</f>
        <v>#N/A</v>
      </c>
      <c r="I67" s="169">
        <f>IF(ISNUMBER('将来負担比率（分子）の構造'!K$53), IF('将来負担比率（分子）の構造'!K$53 &lt; 0, 0, '将来負担比率（分子）の構造'!K$53), NA())</f>
        <v>28575</v>
      </c>
      <c r="J67" s="169" t="e">
        <f>NA()</f>
        <v>#N/A</v>
      </c>
      <c r="K67" s="169" t="e">
        <f>NA()</f>
        <v>#N/A</v>
      </c>
      <c r="L67" s="169">
        <f>IF(ISNUMBER('将来負担比率（分子）の構造'!L$53), IF('将来負担比率（分子）の構造'!L$53 &lt; 0, 0, '将来負担比率（分子）の構造'!L$53), NA())</f>
        <v>27841</v>
      </c>
      <c r="M67" s="169" t="e">
        <f>NA()</f>
        <v>#N/A</v>
      </c>
      <c r="N67" s="169" t="e">
        <f>NA()</f>
        <v>#N/A</v>
      </c>
      <c r="O67" s="169">
        <f>IF(ISNUMBER('将来負担比率（分子）の構造'!M$53), IF('将来負担比率（分子）の構造'!M$53 &lt; 0, 0, '将来負担比率（分子）の構造'!M$53), NA())</f>
        <v>26438</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3271</v>
      </c>
      <c r="C72" s="173">
        <f>基金残高に係る経年分析!G55</f>
        <v>3520</v>
      </c>
      <c r="D72" s="173">
        <f>基金残高に係る経年分析!H55</f>
        <v>3757</v>
      </c>
    </row>
    <row r="73" spans="1:16" x14ac:dyDescent="0.2">
      <c r="A73" s="172" t="s">
        <v>82</v>
      </c>
      <c r="B73" s="173">
        <f>基金残高に係る経年分析!F56</f>
        <v>1026</v>
      </c>
      <c r="C73" s="173">
        <f>基金残高に係る経年分析!G56</f>
        <v>1034</v>
      </c>
      <c r="D73" s="173">
        <f>基金残高に係る経年分析!H56</f>
        <v>1043</v>
      </c>
    </row>
    <row r="74" spans="1:16" x14ac:dyDescent="0.2">
      <c r="A74" s="172" t="s">
        <v>83</v>
      </c>
      <c r="B74" s="173">
        <f>基金残高に係る経年分析!F57</f>
        <v>6034</v>
      </c>
      <c r="C74" s="173">
        <f>基金残高に係る経年分析!G57</f>
        <v>5843</v>
      </c>
      <c r="D74" s="173">
        <f>基金残高に係る経年分析!H57</f>
        <v>6024</v>
      </c>
    </row>
  </sheetData>
  <sheetProtection algorithmName="SHA-512" hashValue="LPHEg5ZSBN+X1l43MF6jukG48ZiVw+0FF8wh92swi0nZZZPkc9uZqJYdLKcccnkVimdTl3Q6PQMijCMirPbzaw==" saltValue="vEPfC7XKe2bLHijNa4M2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桜岡 恵</cp:lastModifiedBy>
  <dcterms:created xsi:type="dcterms:W3CDTF">2024-03-14T03:39:45Z</dcterms:created>
  <dcterms:modified xsi:type="dcterms:W3CDTF">2024-10-02T10:44:49Z</dcterms:modified>
  <cp:category/>
</cp:coreProperties>
</file>