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7_日南町\"/>
    </mc:Choice>
  </mc:AlternateContent>
  <workbookProtection workbookAlgorithmName="SHA-512" workbookHashValue="MTTlFnmGtjbw8fMekvQMvGnkk94apt3OOoN8zQP2vmerVU9QCCvQu0VPsiyjKckamQQtUUcwfogoMAvAaNSHzQ==" workbookSaltValue="xt6pRYSYtqE7jTagIrA2YA==" workbookSpinCount="100000" lockStructure="1"/>
  <bookViews>
    <workbookView xWindow="0" yWindow="0" windowWidth="28800" windowHeight="121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P6" i="5"/>
  <c r="O6" i="5"/>
  <c r="N6" i="5"/>
  <c r="B10" i="4" s="1"/>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H85" i="4"/>
  <c r="G85" i="4"/>
  <c r="F85" i="4"/>
  <c r="E85" i="4"/>
  <c r="BB10" i="4"/>
  <c r="W10" i="4"/>
  <c r="P10" i="4"/>
  <c r="I10" i="4"/>
  <c r="AT8" i="4"/>
  <c r="AL8" i="4"/>
  <c r="I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<sst xmlns="http://schemas.openxmlformats.org/spreadsheetml/2006/main" count="253" uniqueCount="117">
  <si>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</si>
  <si>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</si>
  <si>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</si>
  <si>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</si>
  <si>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</si>
  <si>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</si>
  <si>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</si>
  <si>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</si>
  <si>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</si>
  <si>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</si>
  <si>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</si>
  <si>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</si>
  <si>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</si>
  <si>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</si>
  <si>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</si>
  <si>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</si>
  <si>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</si>
  <si>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</si>
  <si>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</si>
  <si>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</si>
  <si>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</si>
  <si>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</si>
  <si>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</si>
  <si>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</si>
  <si>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</si>
  <si>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</si>
  <si>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</si>
  <si>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</si>
  <si>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</si>
  <si>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</si>
  <si>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</si>
  <si>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</si>
  <si>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</si>
  <si>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</si>
  <si>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</si>
  <si>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</si>
  <si>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</si>
  <si>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</si>
  <si>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</si>
  <si>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</si>
  <si>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</si>
  <si>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</si>
  <si>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</si>
  <si>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</si>
  <si>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</si>
  <si>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</si>
  <si>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</si>
  <si>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</si>
  <si>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</si>
  <si>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</si>
  <si>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</si>
  <si>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</si>
  <si>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</si>
  <si>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</si>
  <si>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</si>
  <si>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</si>
  <si>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</si>
  <si>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</si>
  <si>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</si>
  <si>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</si>
  <si>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</si>
  <si>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</si>
  <si>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</si>
  <si>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</si>
  <si>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</si>
  <si>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</si>
  <si>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</si>
  <si>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</si>
  <si>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</si>
  <si>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</si>
  <si>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</si>
  <si>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</si>
  <si>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</si>
  <si>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</si>
  <si>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</si>
  <si>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</si>
  <si>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</si>
  <si>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</si>
  <si>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</si>
  <si>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</si>
  <si>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</si>
  <si>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</si>
  <si>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</si>
  <si>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</si>
  <si>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</si>
  <si>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</si>
  <si>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</si>
  <si>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</si>
  <si>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</si>
  <si>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</si>
  <si>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</si>
  <si>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</si>
  <si>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</si>
  <si>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</si>
  <si>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</si>
  <si>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</si>
  <si>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</si>
  <si>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</si>
  <si>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</si>
  <si>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</si>
  <si>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</si>
  <si>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</si>
  <si>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</si>
  <si>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</si>
  <si>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</si>
  <si>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</si>
  <si>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</si>
  <si>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</si>
  <si>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</si>
  <si>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</si>
  <si>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</si>
  <si>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</si>
  <si>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</si>
  <si>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</si>
  <si>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人口減少による利用率低下及び整備更新が見込まれることから、維持管理手法の合理化、料金改定による収益の強化等、財源の確保に努めながら経営改善に取組む必要がある。</t>
    <phoneticPr fontId="4"/>
  </si>
  <si>
    <t xml:space="preserve">  町内４地区において施設・管渠の整備が完了しており、平成７年度より順次供用しているが、以降、大規模な設備の更新等を行っておらず、機器等の経常的な修繕対応により施設を維持している。
　建設当初の資産償却も年々進んでおり、減価償却率も全国平均値より大幅に高い数値となっていることから、今後も多額の費用を要することが見込まれる。今後の更新需要においては、更新事業費の平準化を図りつつ、財源の確保、施設規模の見直し、また省エネ化等について検討を行う必要がある。</t>
    <rPh sb="94" eb="96">
      <t>トウショ</t>
    </rPh>
    <phoneticPr fontId="4"/>
  </si>
  <si>
    <t xml:space="preserve">　経常収支比率は改善傾向であるが、企業債の償還は、一般会計繰入金に依存する状況が常態化している。企業債の償還額は年々減少しているものの、今後は老朽化に伴う施設設備修繕に多額の費用が見込まれることから、料金改定及び施設の計画的な修繕等について検討する必要がある。　
　経費回収率、汚水処理原価ともに改善傾向であるが、施設利用率は、減少傾向で全国平均を下回っている。今後の利用者人口の動向を踏まえ、処理場の施設統合や更新期においては処理規模の縮小の検討を行う必要がある。　
　水洗化率は、依然として高齢化等により接続件数が伸び悩んでいるが、水質保全の観点からも、町単独の補助事業等も活用しながら、引き続き未接続世帯の加入促進に努めていく必要がある。														</t>
    <rPh sb="8" eb="10">
      <t>カイゼン</t>
    </rPh>
    <rPh sb="10" eb="12">
      <t>ケイコウ</t>
    </rPh>
    <rPh sb="31" eb="32">
      <t>キン</t>
    </rPh>
    <rPh sb="120" eb="122">
      <t>ケントウ</t>
    </rPh>
    <rPh sb="150" eb="152">
      <t>ケイコウ</t>
    </rPh>
    <rPh sb="164" eb="166">
      <t>ゲンショウ</t>
    </rPh>
    <rPh sb="166" eb="16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</si>
</sst>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04-411A-9E5D-F8311E9DFA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AA04-411A-9E5D-F8311E9DFA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47.04</c:v>
                </c:pt>
                <c:pt idx="2">
                  <c:v>61.03</c:v>
                </c:pt>
                <c:pt idx="3">
                  <c:v>47.23</c:v>
                </c:pt>
                <c:pt idx="4">
                  <c:v>45.73</c:v>
                </c:pt>
              </c:numCache>
            </c:numRef>
          </c:val>
          <c:extLst>
            <c:ext xmlns:c16="http://schemas.microsoft.com/office/drawing/2014/chart" uri="{C3380CC4-5D6E-409C-BE32-E72D297353CC}">
              <c16:uniqueId val="{00000000-6C5E-4B02-A607-A1457842D1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6C5E-4B02-A607-A1457842D1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82.58</c:v>
                </c:pt>
                <c:pt idx="2">
                  <c:v>84.45</c:v>
                </c:pt>
                <c:pt idx="3">
                  <c:v>84.9</c:v>
                </c:pt>
                <c:pt idx="4">
                  <c:v>86.2</c:v>
                </c:pt>
              </c:numCache>
            </c:numRef>
          </c:val>
          <c:extLst>
            <c:ext xmlns:c16="http://schemas.microsoft.com/office/drawing/2014/chart" uri="{C3380CC4-5D6E-409C-BE32-E72D297353CC}">
              <c16:uniqueId val="{00000000-7915-4F40-8EA4-501E73D55A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7915-4F40-8EA4-501E73D55A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107.36</c:v>
                </c:pt>
                <c:pt idx="2">
                  <c:v>115.1</c:v>
                </c:pt>
                <c:pt idx="3">
                  <c:v>120.22</c:v>
                </c:pt>
                <c:pt idx="4">
                  <c:v>124.57</c:v>
                </c:pt>
              </c:numCache>
            </c:numRef>
          </c:val>
          <c:extLst>
            <c:ext xmlns:c16="http://schemas.microsoft.com/office/drawing/2014/chart" uri="{C3380CC4-5D6E-409C-BE32-E72D297353CC}">
              <c16:uniqueId val="{00000000-DB27-4487-8577-A85DC2766E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DB27-4487-8577-A85DC2766E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53.36</c:v>
                </c:pt>
                <c:pt idx="2">
                  <c:v>54.8</c:v>
                </c:pt>
                <c:pt idx="3">
                  <c:v>56.17</c:v>
                </c:pt>
                <c:pt idx="4">
                  <c:v>57.29</c:v>
                </c:pt>
              </c:numCache>
            </c:numRef>
          </c:val>
          <c:extLst>
            <c:ext xmlns:c16="http://schemas.microsoft.com/office/drawing/2014/chart" uri="{C3380CC4-5D6E-409C-BE32-E72D297353CC}">
              <c16:uniqueId val="{00000000-54D0-4518-8690-F23499E53D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54D0-4518-8690-F23499E53D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F5-4F6E-92DE-6FFBEDCFF2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3F5-4F6E-92DE-6FFBEDCFF2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90-455C-B033-AF6AC0DCB9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E690-455C-B033-AF6AC0DCB9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238.27</c:v>
                </c:pt>
                <c:pt idx="2">
                  <c:v>261.04000000000002</c:v>
                </c:pt>
                <c:pt idx="3">
                  <c:v>268.05</c:v>
                </c:pt>
                <c:pt idx="4">
                  <c:v>268.18</c:v>
                </c:pt>
              </c:numCache>
            </c:numRef>
          </c:val>
          <c:extLst>
            <c:ext xmlns:c16="http://schemas.microsoft.com/office/drawing/2014/chart" uri="{C3380CC4-5D6E-409C-BE32-E72D297353CC}">
              <c16:uniqueId val="{00000000-B2C0-4337-BC75-7CE4635224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B2C0-4337-BC75-7CE4635224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formatCode="#,##0.00;&quot;△&quot;#,##0.00;&quot;-&quot;">
                  <c:v>963.03</c:v>
                </c:pt>
                <c:pt idx="4" formatCode="#,##0.00;&quot;△&quot;#,##0.00;&quot;-&quot;">
                  <c:v>828.41</c:v>
                </c:pt>
              </c:numCache>
            </c:numRef>
          </c:val>
          <c:extLst>
            <c:ext xmlns:c16="http://schemas.microsoft.com/office/drawing/2014/chart" uri="{C3380CC4-5D6E-409C-BE32-E72D297353CC}">
              <c16:uniqueId val="{00000000-4254-4D03-AB2E-640D820ED2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4254-4D03-AB2E-640D820ED2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44.99</c:v>
                </c:pt>
                <c:pt idx="2">
                  <c:v>53.26</c:v>
                </c:pt>
                <c:pt idx="3">
                  <c:v>83.45</c:v>
                </c:pt>
                <c:pt idx="4">
                  <c:v>90.14</c:v>
                </c:pt>
              </c:numCache>
            </c:numRef>
          </c:val>
          <c:extLst>
            <c:ext xmlns:c16="http://schemas.microsoft.com/office/drawing/2014/chart" uri="{C3380CC4-5D6E-409C-BE32-E72D297353CC}">
              <c16:uniqueId val="{00000000-6EB7-4318-A1E0-749792204E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6EB7-4318-A1E0-749792204E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497.15</c:v>
                </c:pt>
                <c:pt idx="2">
                  <c:v>404.56</c:v>
                </c:pt>
                <c:pt idx="3">
                  <c:v>267.55</c:v>
                </c:pt>
                <c:pt idx="4">
                  <c:v>259.14</c:v>
                </c:pt>
              </c:numCache>
            </c:numRef>
          </c:val>
          <c:extLst>
            <c:ext xmlns:c16="http://schemas.microsoft.com/office/drawing/2014/chart" uri="{C3380CC4-5D6E-409C-BE32-E72D297353CC}">
              <c16:uniqueId val="{00000000-99C3-42EE-A51F-5275AD4CCF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9C3-42EE-A51F-5275AD4CCF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日南町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4144</v>
      </c>
      <c r="AM8" s="46"/>
      <c r="AN8" s="46"/>
      <c r="AO8" s="46"/>
      <c r="AP8" s="46"/>
      <c r="AQ8" s="46"/>
      <c r="AR8" s="46"/>
      <c r="AS8" s="46"/>
      <c r="AT8" s="45">
        <f>データ!T6</f>
        <v>340.96</v>
      </c>
      <c r="AU8" s="45"/>
      <c r="AV8" s="45"/>
      <c r="AW8" s="45"/>
      <c r="AX8" s="45"/>
      <c r="AY8" s="45"/>
      <c r="AZ8" s="45"/>
      <c r="BA8" s="45"/>
      <c r="BB8" s="45">
        <f>データ!U6</f>
        <v>12.15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83.17</v>
      </c>
      <c r="J10" s="45"/>
      <c r="K10" s="45"/>
      <c r="L10" s="45"/>
      <c r="M10" s="45"/>
      <c r="N10" s="45"/>
      <c r="O10" s="45"/>
      <c r="P10" s="45">
        <f>データ!P6</f>
        <v>42.96</v>
      </c>
      <c r="Q10" s="45"/>
      <c r="R10" s="45"/>
      <c r="S10" s="45"/>
      <c r="T10" s="45"/>
      <c r="U10" s="45"/>
      <c r="V10" s="45"/>
      <c r="W10" s="45">
        <f>データ!Q6</f>
        <v>100</v>
      </c>
      <c r="X10" s="45"/>
      <c r="Y10" s="45"/>
      <c r="Z10" s="45"/>
      <c r="AA10" s="45"/>
      <c r="AB10" s="45"/>
      <c r="AC10" s="45"/>
      <c r="AD10" s="46">
        <f>データ!R6</f>
        <v>4090</v>
      </c>
      <c r="AE10" s="46"/>
      <c r="AF10" s="46"/>
      <c r="AG10" s="46"/>
      <c r="AH10" s="46"/>
      <c r="AI10" s="46"/>
      <c r="AJ10" s="46"/>
      <c r="AK10" s="2"/>
      <c r="AL10" s="46">
        <f>データ!V6</f>
        <v>1753</v>
      </c>
      <c r="AM10" s="46"/>
      <c r="AN10" s="46"/>
      <c r="AO10" s="46"/>
      <c r="AP10" s="46"/>
      <c r="AQ10" s="46"/>
      <c r="AR10" s="46"/>
      <c r="AS10" s="46"/>
      <c r="AT10" s="45">
        <f>データ!W6</f>
        <v>3.01</v>
      </c>
      <c r="AU10" s="45"/>
      <c r="AV10" s="45"/>
      <c r="AW10" s="45"/>
      <c r="AX10" s="45"/>
      <c r="AY10" s="45"/>
      <c r="AZ10" s="45"/>
      <c r="BA10" s="45"/>
      <c r="BB10" s="45">
        <f>データ!X6</f>
        <v>582.39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2ya3fN99yy4jY/NhP/iKNOZKrmEWWfWY3ylQ3zqGXLZHsVnt077bWyh5wvHCfO3uhuLPeyVgxXy76uCco37YQ==" saltValue="zdtrkeYrLp/3jkTtCVn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314013</v>
      </c>
      <c r="D6" s="19">
        <f t="shared" si="3"/>
        <v>46</v>
      </c>
      <c r="E6" s="19">
        <f t="shared" si="3"/>
        <v>17</v>
      </c>
      <c r="F6" s="19">
        <f t="shared" si="3"/>
        <v>5</v>
      </c>
      <c r="G6" s="19">
        <f t="shared" si="3"/>
        <v>0</v>
      </c>
      <c r="H6" s="19" t="str">
        <f t="shared" si="3"/>
        <v>鳥取県　日南町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83.17</v>
      </c>
      <c r="P6" s="20">
        <f t="shared" si="3"/>
        <v>42.96</v>
      </c>
      <c r="Q6" s="20">
        <f t="shared" si="3"/>
        <v>100</v>
      </c>
      <c r="R6" s="20">
        <f t="shared" si="3"/>
        <v>4090</v>
      </c>
      <c r="S6" s="20">
        <f t="shared" si="3"/>
        <v>4144</v>
      </c>
      <c r="T6" s="20">
        <f t="shared" si="3"/>
        <v>340.96</v>
      </c>
      <c r="U6" s="20">
        <f t="shared" si="3"/>
        <v>12.15</v>
      </c>
      <c r="V6" s="20">
        <f t="shared" si="3"/>
        <v>1753</v>
      </c>
      <c r="W6" s="20">
        <f t="shared" si="3"/>
        <v>3.01</v>
      </c>
      <c r="X6" s="20">
        <f t="shared" si="3"/>
        <v>582.39</v>
      </c>
      <c r="Y6" s="21" t="str">
        <f>IF(Y7="",NA(),Y7)</f>
        <v>-</v>
      </c>
      <c r="Z6" s="21">
        <f t="shared" ref="Z6:AH6" si="4">IF(Z7="",NA(),Z7)</f>
        <v>107.36</v>
      </c>
      <c r="AA6" s="21">
        <f t="shared" si="4"/>
        <v>115.1</v>
      </c>
      <c r="AB6" s="21">
        <f t="shared" si="4"/>
        <v>120.22</v>
      </c>
      <c r="AC6" s="21">
        <f t="shared" si="4"/>
        <v>124.57</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238.27</v>
      </c>
      <c r="AW6" s="21">
        <f t="shared" si="6"/>
        <v>261.04000000000002</v>
      </c>
      <c r="AX6" s="21">
        <f t="shared" si="6"/>
        <v>268.05</v>
      </c>
      <c r="AY6" s="21">
        <f t="shared" si="6"/>
        <v>268.18</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0">
        <f t="shared" ref="BG6:BO6" si="7">IF(BG7="",NA(),BG7)</f>
        <v>0</v>
      </c>
      <c r="BH6" s="20">
        <f t="shared" si="7"/>
        <v>0</v>
      </c>
      <c r="BI6" s="21">
        <f t="shared" si="7"/>
        <v>963.03</v>
      </c>
      <c r="BJ6" s="21">
        <f t="shared" si="7"/>
        <v>828.41</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44.99</v>
      </c>
      <c r="BS6" s="21">
        <f t="shared" si="8"/>
        <v>53.26</v>
      </c>
      <c r="BT6" s="21">
        <f t="shared" si="8"/>
        <v>83.45</v>
      </c>
      <c r="BU6" s="21">
        <f t="shared" si="8"/>
        <v>90.14</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497.15</v>
      </c>
      <c r="CD6" s="21">
        <f t="shared" si="9"/>
        <v>404.56</v>
      </c>
      <c r="CE6" s="21">
        <f t="shared" si="9"/>
        <v>267.55</v>
      </c>
      <c r="CF6" s="21">
        <f t="shared" si="9"/>
        <v>259.14</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47.04</v>
      </c>
      <c r="CO6" s="21">
        <f t="shared" si="10"/>
        <v>61.03</v>
      </c>
      <c r="CP6" s="21">
        <f t="shared" si="10"/>
        <v>47.23</v>
      </c>
      <c r="CQ6" s="21">
        <f t="shared" si="10"/>
        <v>45.73</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82.58</v>
      </c>
      <c r="CZ6" s="21">
        <f t="shared" si="11"/>
        <v>84.45</v>
      </c>
      <c r="DA6" s="21">
        <f t="shared" si="11"/>
        <v>84.9</v>
      </c>
      <c r="DB6" s="21">
        <f t="shared" si="11"/>
        <v>86.2</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53.36</v>
      </c>
      <c r="DK6" s="21">
        <f t="shared" si="12"/>
        <v>54.8</v>
      </c>
      <c r="DL6" s="21">
        <f t="shared" si="12"/>
        <v>56.17</v>
      </c>
      <c r="DM6" s="21">
        <f t="shared" si="12"/>
        <v>57.29</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314013</v>
      </c>
      <c r="D7" s="23">
        <v>46</v>
      </c>
      <c r="E7" s="23">
        <v>17</v>
      </c>
      <c r="F7" s="23">
        <v>5</v>
      </c>
      <c r="G7" s="23">
        <v>0</v>
      </c>
      <c r="H7" s="23" t="s">
        <v>96</v>
      </c>
      <c r="I7" s="23" t="s">
        <v>97</v>
      </c>
      <c r="J7" s="23" t="s">
        <v>98</v>
      </c>
      <c r="K7" s="23" t="s">
        <v>99</v>
      </c>
      <c r="L7" s="23" t="s">
        <v>100</v>
      </c>
      <c r="M7" s="23" t="s">
        <v>101</v>
      </c>
      <c r="N7" s="24" t="s">
        <v>102</v>
      </c>
      <c r="O7" s="24">
        <v>83.17</v>
      </c>
      <c r="P7" s="24">
        <v>42.96</v>
      </c>
      <c r="Q7" s="24">
        <v>100</v>
      </c>
      <c r="R7" s="24">
        <v>4090</v>
      </c>
      <c r="S7" s="24">
        <v>4144</v>
      </c>
      <c r="T7" s="24">
        <v>340.96</v>
      </c>
      <c r="U7" s="24">
        <v>12.15</v>
      </c>
      <c r="V7" s="24">
        <v>1753</v>
      </c>
      <c r="W7" s="24">
        <v>3.01</v>
      </c>
      <c r="X7" s="24">
        <v>582.39</v>
      </c>
      <c r="Y7" s="24" t="s">
        <v>102</v>
      </c>
      <c r="Z7" s="24">
        <v>107.36</v>
      </c>
      <c r="AA7" s="24">
        <v>115.1</v>
      </c>
      <c r="AB7" s="24">
        <v>120.22</v>
      </c>
      <c r="AC7" s="24">
        <v>124.57</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238.27</v>
      </c>
      <c r="AW7" s="24">
        <v>261.04000000000002</v>
      </c>
      <c r="AX7" s="24">
        <v>268.05</v>
      </c>
      <c r="AY7" s="24">
        <v>268.18</v>
      </c>
      <c r="AZ7" s="24" t="s">
        <v>102</v>
      </c>
      <c r="BA7" s="24">
        <v>26.99</v>
      </c>
      <c r="BB7" s="24">
        <v>29.13</v>
      </c>
      <c r="BC7" s="24">
        <v>35.69</v>
      </c>
      <c r="BD7" s="24">
        <v>38.4</v>
      </c>
      <c r="BE7" s="24">
        <v>36.94</v>
      </c>
      <c r="BF7" s="24" t="s">
        <v>102</v>
      </c>
      <c r="BG7" s="24">
        <v>0</v>
      </c>
      <c r="BH7" s="24">
        <v>0</v>
      </c>
      <c r="BI7" s="24">
        <v>963.03</v>
      </c>
      <c r="BJ7" s="24">
        <v>828.41</v>
      </c>
      <c r="BK7" s="24" t="s">
        <v>102</v>
      </c>
      <c r="BL7" s="24">
        <v>826.83</v>
      </c>
      <c r="BM7" s="24">
        <v>867.83</v>
      </c>
      <c r="BN7" s="24">
        <v>791.76</v>
      </c>
      <c r="BO7" s="24">
        <v>900.82</v>
      </c>
      <c r="BP7" s="24">
        <v>809.19</v>
      </c>
      <c r="BQ7" s="24" t="s">
        <v>102</v>
      </c>
      <c r="BR7" s="24">
        <v>44.99</v>
      </c>
      <c r="BS7" s="24">
        <v>53.26</v>
      </c>
      <c r="BT7" s="24">
        <v>83.45</v>
      </c>
      <c r="BU7" s="24">
        <v>90.14</v>
      </c>
      <c r="BV7" s="24" t="s">
        <v>102</v>
      </c>
      <c r="BW7" s="24">
        <v>57.31</v>
      </c>
      <c r="BX7" s="24">
        <v>57.08</v>
      </c>
      <c r="BY7" s="24">
        <v>56.26</v>
      </c>
      <c r="BZ7" s="24">
        <v>52.94</v>
      </c>
      <c r="CA7" s="24">
        <v>57.02</v>
      </c>
      <c r="CB7" s="24" t="s">
        <v>102</v>
      </c>
      <c r="CC7" s="24">
        <v>497.15</v>
      </c>
      <c r="CD7" s="24">
        <v>404.56</v>
      </c>
      <c r="CE7" s="24">
        <v>267.55</v>
      </c>
      <c r="CF7" s="24">
        <v>259.14</v>
      </c>
      <c r="CG7" s="24" t="s">
        <v>102</v>
      </c>
      <c r="CH7" s="24">
        <v>273.52</v>
      </c>
      <c r="CI7" s="24">
        <v>274.99</v>
      </c>
      <c r="CJ7" s="24">
        <v>282.08999999999997</v>
      </c>
      <c r="CK7" s="24">
        <v>303.27999999999997</v>
      </c>
      <c r="CL7" s="24">
        <v>273.68</v>
      </c>
      <c r="CM7" s="24" t="s">
        <v>102</v>
      </c>
      <c r="CN7" s="24">
        <v>47.04</v>
      </c>
      <c r="CO7" s="24">
        <v>61.03</v>
      </c>
      <c r="CP7" s="24">
        <v>47.23</v>
      </c>
      <c r="CQ7" s="24">
        <v>45.73</v>
      </c>
      <c r="CR7" s="24" t="s">
        <v>102</v>
      </c>
      <c r="CS7" s="24">
        <v>50.14</v>
      </c>
      <c r="CT7" s="24">
        <v>54.83</v>
      </c>
      <c r="CU7" s="24">
        <v>66.53</v>
      </c>
      <c r="CV7" s="24">
        <v>52.35</v>
      </c>
      <c r="CW7" s="24">
        <v>52.55</v>
      </c>
      <c r="CX7" s="24" t="s">
        <v>102</v>
      </c>
      <c r="CY7" s="24">
        <v>82.58</v>
      </c>
      <c r="CZ7" s="24">
        <v>84.45</v>
      </c>
      <c r="DA7" s="24">
        <v>84.9</v>
      </c>
      <c r="DB7" s="24">
        <v>86.2</v>
      </c>
      <c r="DC7" s="24" t="s">
        <v>102</v>
      </c>
      <c r="DD7" s="24">
        <v>84.98</v>
      </c>
      <c r="DE7" s="24">
        <v>84.7</v>
      </c>
      <c r="DF7" s="24">
        <v>84.67</v>
      </c>
      <c r="DG7" s="24">
        <v>84.39</v>
      </c>
      <c r="DH7" s="24">
        <v>87.3</v>
      </c>
      <c r="DI7" s="24" t="s">
        <v>102</v>
      </c>
      <c r="DJ7" s="24">
        <v>53.36</v>
      </c>
      <c r="DK7" s="24">
        <v>54.8</v>
      </c>
      <c r="DL7" s="24">
        <v>56.17</v>
      </c>
      <c r="DM7" s="24">
        <v>57.29</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2024-01-24T08:22:56Z</cp:lastPrinted>
  <dcterms:created xsi:type="dcterms:W3CDTF">2023-12-12T01:03:38Z</dcterms:created>
  <dcterms:modified xsi:type="dcterms:W3CDTF">2024-02-07T06:31:49Z</dcterms:modified>
  <cp:category/>
</cp:coreProperties>
</file>