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6_伯耆町\"/>
    </mc:Choice>
  </mc:AlternateContent>
  <workbookProtection workbookAlgorithmName="SHA-512" workbookHashValue="L4rvIUh3RVjCg/QpnFWVtojOM6+A29CYKV98IUNRJ9AD5tYphWoM9uWauFLScor7axX+ebZ8AFM5/fndor0Swg==" workbookSaltValue="KX8LBxsPqUJWaIiqKgqLeA==" workbookSpinCount="100000" lockStructure="1"/>
  <bookViews>
    <workbookView xWindow="28680" yWindow="-120" windowWidth="29040" windowHeight="15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 r="BB8" i="4"/>
  <c r="B8" i="4"/>
</calcChain>
</file>

<file path=xl/sharedStrings.xml><?xml version="1.0" encoding="utf-8"?>
<sst xmlns="http://schemas.openxmlformats.org/spreadsheetml/2006/main" count="252" uniqueCount="118">
  <si>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</si>
  <si>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</si>
  <si>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</si>
  <si>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</si>
  <si>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</si>
  <si>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</si>
  <si>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</si>
  <si>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</si>
  <si>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</si>
  <si>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</si>
  <si>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</si>
  <si>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</si>
  <si>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</si>
  <si>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</si>
  <si>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</si>
  <si>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</si>
  <si>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</si>
  <si>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</si>
  <si>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</si>
  <si>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</si>
  <si>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</si>
  <si>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</si>
  <si>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</si>
  <si>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</si>
  <si>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</si>
  <si>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</si>
  <si>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</si>
  <si>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</si>
  <si>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</si>
  <si>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</si>
  <si>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</si>
  <si>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</si>
  <si>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</si>
  <si>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</si>
  <si>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</si>
  <si>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</si>
  <si>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</si>
  <si>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</si>
  <si>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</si>
  <si>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</si>
  <si>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</si>
  <si>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</si>
  <si>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</si>
  <si>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</si>
  <si>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</si>
  <si>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</si>
  <si>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</si>
  <si>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</si>
  <si>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</si>
  <si>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</si>
  <si>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</si>
  <si>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</si>
  <si>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</si>
  <si>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</si>
  <si>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</si>
  <si>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</si>
  <si>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</si>
  <si>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</si>
  <si>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</si>
  <si>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</si>
  <si>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</si>
  <si>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</si>
  <si>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</si>
  <si>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</si>
  <si>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</si>
  <si>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</si>
  <si>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</si>
  <si>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</si>
  <si>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</si>
  <si>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</si>
  <si>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</si>
  <si>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</si>
  <si>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</si>
  <si>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</si>
  <si>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</si>
  <si>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</si>
  <si>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</si>
  <si>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</si>
  <si>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</si>
  <si>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</si>
  <si>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</si>
  <si>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</si>
  <si>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</si>
  <si>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</si>
  <si>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</si>
  <si>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</si>
  <si>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</si>
  <si>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</si>
  <si>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</si>
  <si>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</si>
  <si>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</si>
  <si>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</si>
  <si>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</si>
  <si>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</si>
  <si>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</si>
  <si>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</si>
  <si>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</si>
  <si>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</si>
  <si>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</si>
  <si>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</si>
  <si>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</si>
  <si>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</si>
  <si>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</si>
  <si>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</si>
  <si>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</si>
  <si>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</si>
  <si>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</si>
  <si>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</si>
  <si>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</si>
  <si>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</si>
  <si>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</si>
  <si>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</si>
  <si>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</si>
  <si>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</si>
  <si>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</si>
  <si>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平成12年度事業開始から20年超経過する施設もあり、維持修繕により長寿命化を図っている。
　施設の老朽化対策や計画的な更新については、経営戦略の見直し時期にあわせて検討を行うものとする。</t>
    <rPh sb="1" eb="3">
      <t>ヘイセイ</t>
    </rPh>
    <rPh sb="5" eb="7">
      <t>ネンド</t>
    </rPh>
    <rPh sb="7" eb="9">
      <t>ジギョウ</t>
    </rPh>
    <rPh sb="9" eb="11">
      <t>カイシ</t>
    </rPh>
    <rPh sb="15" eb="16">
      <t>ネン</t>
    </rPh>
    <rPh sb="16" eb="17">
      <t>チョウ</t>
    </rPh>
    <rPh sb="17" eb="19">
      <t>ケイカ</t>
    </rPh>
    <rPh sb="21" eb="23">
      <t>シセツ</t>
    </rPh>
    <rPh sb="27" eb="29">
      <t>イジ</t>
    </rPh>
    <rPh sb="29" eb="31">
      <t>シュウゼン</t>
    </rPh>
    <rPh sb="34" eb="38">
      <t>チョウジュミョウカ</t>
    </rPh>
    <rPh sb="39" eb="40">
      <t>ハカ</t>
    </rPh>
    <rPh sb="47" eb="49">
      <t>シセツ</t>
    </rPh>
    <rPh sb="50" eb="53">
      <t>ロウキュウカ</t>
    </rPh>
    <rPh sb="53" eb="55">
      <t>タイサク</t>
    </rPh>
    <rPh sb="86" eb="87">
      <t>オコナ</t>
    </rPh>
    <phoneticPr fontId="4"/>
  </si>
  <si>
    <t>①収益的収支比率
　100%を下回っており、近年は80％前後で推移している。
④企業債残高対事業規模比率
　企業債償還をすべて一般会計繰入金で賄っており、0％で推移している。
⑤経費回収率
　汚水処理にかかる費用が使用料以外の収入により賄われている状況であり、類似団体と比べて低い値で推移している。施設の老朽化が進んでおり、汚水処理費（修繕費用等）が年々増加している。
⑥汚水処理原価
　汚水処理費の増加、有収水量の減少により、類似団体と比べて高い数値を示している。
⑧水洗化率
　整備区域の大半が限界集落に近づいており、独居高齢世帯が増加し、接続が望めない状況であり、類似団体と比べて低い数値を示している。</t>
    <rPh sb="22" eb="24">
      <t>キンネン</t>
    </rPh>
    <rPh sb="28" eb="30">
      <t>ゼンゴ</t>
    </rPh>
    <rPh sb="31" eb="33">
      <t>スイイ</t>
    </rPh>
    <rPh sb="55" eb="57">
      <t>キギョウ</t>
    </rPh>
    <rPh sb="57" eb="58">
      <t>サイ</t>
    </rPh>
    <rPh sb="58" eb="60">
      <t>ショウカン</t>
    </rPh>
    <rPh sb="64" eb="66">
      <t>イッパン</t>
    </rPh>
    <rPh sb="66" eb="68">
      <t>カイケイ</t>
    </rPh>
    <rPh sb="68" eb="70">
      <t>クリイレ</t>
    </rPh>
    <rPh sb="70" eb="71">
      <t>キン</t>
    </rPh>
    <rPh sb="72" eb="73">
      <t>マカナ</t>
    </rPh>
    <rPh sb="81" eb="83">
      <t>スイイ</t>
    </rPh>
    <rPh sb="98" eb="100">
      <t>オスイ</t>
    </rPh>
    <rPh sb="100" eb="102">
      <t>ショリ</t>
    </rPh>
    <rPh sb="106" eb="108">
      <t>ヒヨウ</t>
    </rPh>
    <rPh sb="109" eb="111">
      <t>シヨウ</t>
    </rPh>
    <rPh sb="111" eb="112">
      <t>リョウ</t>
    </rPh>
    <rPh sb="112" eb="114">
      <t>イガイ</t>
    </rPh>
    <rPh sb="115" eb="117">
      <t>シュウニュウ</t>
    </rPh>
    <rPh sb="120" eb="121">
      <t>マカナ</t>
    </rPh>
    <rPh sb="126" eb="128">
      <t>ジョウキョウ</t>
    </rPh>
    <rPh sb="151" eb="153">
      <t>シセツ</t>
    </rPh>
    <rPh sb="154" eb="157">
      <t>ロウキュウカ</t>
    </rPh>
    <rPh sb="158" eb="159">
      <t>スス</t>
    </rPh>
    <rPh sb="164" eb="166">
      <t>オスイ</t>
    </rPh>
    <rPh sb="166" eb="168">
      <t>ショリ</t>
    </rPh>
    <rPh sb="168" eb="169">
      <t>ヒ</t>
    </rPh>
    <rPh sb="170" eb="172">
      <t>シュウゼン</t>
    </rPh>
    <rPh sb="172" eb="174">
      <t>ヒヨウ</t>
    </rPh>
    <rPh sb="174" eb="175">
      <t>トウ</t>
    </rPh>
    <rPh sb="177" eb="179">
      <t>ネンネン</t>
    </rPh>
    <rPh sb="179" eb="181">
      <t>ゾウカ</t>
    </rPh>
    <rPh sb="201" eb="202">
      <t>ヒ</t>
    </rPh>
    <rPh sb="203" eb="205">
      <t>ゾウカ</t>
    </rPh>
    <rPh sb="206" eb="208">
      <t>ユウシュウ</t>
    </rPh>
    <rPh sb="208" eb="210">
      <t>スイリョウ</t>
    </rPh>
    <rPh sb="211" eb="213">
      <t>ゲンショウ</t>
    </rPh>
    <rPh sb="225" eb="226">
      <t>タカ</t>
    </rPh>
    <rPh sb="245" eb="247">
      <t>セイビ</t>
    </rPh>
    <rPh sb="247" eb="249">
      <t>クイキ</t>
    </rPh>
    <rPh sb="250" eb="252">
      <t>タイハン</t>
    </rPh>
    <rPh sb="253" eb="255">
      <t>ゲンカイ</t>
    </rPh>
    <rPh sb="255" eb="257">
      <t>シュウラク</t>
    </rPh>
    <rPh sb="258" eb="259">
      <t>チカ</t>
    </rPh>
    <rPh sb="265" eb="267">
      <t>ドッキョ</t>
    </rPh>
    <rPh sb="267" eb="269">
      <t>コウレイ</t>
    </rPh>
    <rPh sb="269" eb="271">
      <t>セタイ</t>
    </rPh>
    <rPh sb="272" eb="274">
      <t>ゾウカ</t>
    </rPh>
    <rPh sb="276" eb="278">
      <t>セツゾク</t>
    </rPh>
    <rPh sb="279" eb="280">
      <t>ノゾ</t>
    </rPh>
    <rPh sb="283" eb="285">
      <t>ジョウキョウ</t>
    </rPh>
    <phoneticPr fontId="4"/>
  </si>
  <si>
    <t>　本町においては、全国平均、類似団体と比べ経費回収率が低い傾向にあり、一般会計からの繰入により経営を維持している状況である。
　適正な使用料収入の確保、汚水処理費の削減が課題となる。
　なお、本事業は、令和６年度から地方公営企業法の財務規定等を適用する予定である。</t>
    <rPh sb="1" eb="3">
      <t>ホンチョウ</t>
    </rPh>
    <rPh sb="9" eb="11">
      <t>ゼンコク</t>
    </rPh>
    <rPh sb="11" eb="13">
      <t>ヘイキン</t>
    </rPh>
    <rPh sb="14" eb="16">
      <t>ルイジ</t>
    </rPh>
    <rPh sb="16" eb="18">
      <t>ダンタイ</t>
    </rPh>
    <rPh sb="19" eb="20">
      <t>クラ</t>
    </rPh>
    <rPh sb="21" eb="23">
      <t>ケイヒ</t>
    </rPh>
    <rPh sb="23" eb="25">
      <t>カイシュウ</t>
    </rPh>
    <rPh sb="25" eb="26">
      <t>リツ</t>
    </rPh>
    <rPh sb="27" eb="28">
      <t>ヒク</t>
    </rPh>
    <rPh sb="29" eb="31">
      <t>ケイコウ</t>
    </rPh>
    <rPh sb="35" eb="37">
      <t>イッパン</t>
    </rPh>
    <rPh sb="37" eb="39">
      <t>カイケイ</t>
    </rPh>
    <rPh sb="42" eb="44">
      <t>クリイレ</t>
    </rPh>
    <rPh sb="47" eb="49">
      <t>ケイエイ</t>
    </rPh>
    <rPh sb="50" eb="52">
      <t>イジ</t>
    </rPh>
    <rPh sb="56" eb="58">
      <t>ジョウキョウ</t>
    </rPh>
    <rPh sb="64" eb="66">
      <t>テキセイ</t>
    </rPh>
    <rPh sb="67" eb="69">
      <t>シヨウ</t>
    </rPh>
    <rPh sb="69" eb="70">
      <t>リョウ</t>
    </rPh>
    <rPh sb="70" eb="72">
      <t>シュウニュウ</t>
    </rPh>
    <rPh sb="73" eb="75">
      <t>カクホ</t>
    </rPh>
    <rPh sb="76" eb="78">
      <t>オスイ</t>
    </rPh>
    <rPh sb="78" eb="80">
      <t>ショリ</t>
    </rPh>
    <rPh sb="80" eb="81">
      <t>ヒ</t>
    </rPh>
    <rPh sb="82" eb="84">
      <t>サクゲン</t>
    </rPh>
    <rPh sb="85" eb="87">
      <t>カダイ</t>
    </rPh>
    <rPh sb="96" eb="99">
      <t>ホンジギョウ</t>
    </rPh>
    <rPh sb="101" eb="103">
      <t>レイワ</t>
    </rPh>
    <rPh sb="104" eb="106">
      <t>ネンド</t>
    </rPh>
    <rPh sb="108" eb="114">
      <t>チホウコウエイキギョウ</t>
    </rPh>
    <rPh sb="114" eb="115">
      <t>ホウ</t>
    </rPh>
    <rPh sb="116" eb="121">
      <t>ザイムキテイトウ</t>
    </rPh>
    <rPh sb="122" eb="124">
      <t>テキヨウ</t>
    </rPh>
    <rPh sb="126" eb="1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</si>
</sst>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9-4580-B9A1-017D6F3D83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B9-4580-B9A1-017D6F3D83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96-42D0-932C-09F406FE0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F496-42D0-932C-09F406FE0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72.459999999999994</c:v>
                </c:pt>
                <c:pt idx="1">
                  <c:v>74.06</c:v>
                </c:pt>
                <c:pt idx="2">
                  <c:v>70.31</c:v>
                </c:pt>
                <c:pt idx="3">
                  <c:v>72.61</c:v>
                </c:pt>
                <c:pt idx="4">
                  <c:v>73.63</c:v>
                </c:pt>
              </c:numCache>
            </c:numRef>
          </c:val>
          <c:extLst>
            <c:ext xmlns:c16="http://schemas.microsoft.com/office/drawing/2014/chart" uri="{C3380CC4-5D6E-409C-BE32-E72D297353CC}">
              <c16:uniqueId val="{00000000-13AC-4323-A02F-B2EF23FEF0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3AC-4323-A02F-B2EF23FEF0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74.69</c:v>
                </c:pt>
                <c:pt idx="1">
                  <c:v>78.569999999999993</c:v>
                </c:pt>
                <c:pt idx="2">
                  <c:v>81.510000000000005</c:v>
                </c:pt>
                <c:pt idx="3">
                  <c:v>80</c:v>
                </c:pt>
                <c:pt idx="4">
                  <c:v>78.239999999999995</c:v>
                </c:pt>
              </c:numCache>
            </c:numRef>
          </c:val>
          <c:extLst>
            <c:ext xmlns:c16="http://schemas.microsoft.com/office/drawing/2014/chart" uri="{C3380CC4-5D6E-409C-BE32-E72D297353CC}">
              <c16:uniqueId val="{00000000-BDB2-4FC4-B6E3-5A3A27760B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2-4FC4-B6E3-5A3A27760B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7E-4641-B8D6-0627614789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7E-4641-B8D6-0627614789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F-46E3-A054-01FB208A22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F-46E3-A054-01FB208A22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6-4658-9D86-A470A26D4C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6-4658-9D86-A470A26D4C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7-4B24-BE76-46E9F913E1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7-4B24-BE76-46E9F913E1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BD-4ED6-A510-BD66A6E1B8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99BD-4ED6-A510-BD66A6E1B8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47.15</c:v>
                </c:pt>
                <c:pt idx="1">
                  <c:v>42.51</c:v>
                </c:pt>
                <c:pt idx="2">
                  <c:v>31.03</c:v>
                </c:pt>
                <c:pt idx="3">
                  <c:v>34.21</c:v>
                </c:pt>
                <c:pt idx="4">
                  <c:v>38.47</c:v>
                </c:pt>
              </c:numCache>
            </c:numRef>
          </c:val>
          <c:extLst>
            <c:ext xmlns:c16="http://schemas.microsoft.com/office/drawing/2014/chart" uri="{C3380CC4-5D6E-409C-BE32-E72D297353CC}">
              <c16:uniqueId val="{00000000-4C1C-4127-BA8D-FC2A6AC061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4C1C-4127-BA8D-FC2A6AC061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356.66</c:v>
                </c:pt>
                <c:pt idx="1">
                  <c:v>404.93</c:v>
                </c:pt>
                <c:pt idx="2">
                  <c:v>471.4</c:v>
                </c:pt>
                <c:pt idx="3">
                  <c:v>432.99</c:v>
                </c:pt>
                <c:pt idx="4">
                  <c:v>402.92</c:v>
                </c:pt>
              </c:numCache>
            </c:numRef>
          </c:val>
          <c:extLst>
            <c:ext xmlns:c16="http://schemas.microsoft.com/office/drawing/2014/chart" uri="{C3380CC4-5D6E-409C-BE32-E72D297353CC}">
              <c16:uniqueId val="{00000000-2910-4F1B-96C4-5899937368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910-4F1B-96C4-5899937368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伯耆町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6">
        <f>データ!S6</f>
        <v>10420</v>
      </c>
      <c r="AM8" s="46"/>
      <c r="AN8" s="46"/>
      <c r="AO8" s="46"/>
      <c r="AP8" s="46"/>
      <c r="AQ8" s="46"/>
      <c r="AR8" s="46"/>
      <c r="AS8" s="46"/>
      <c r="AT8" s="45">
        <f>データ!T6</f>
        <v>139.44</v>
      </c>
      <c r="AU8" s="45"/>
      <c r="AV8" s="45"/>
      <c r="AW8" s="45"/>
      <c r="AX8" s="45"/>
      <c r="AY8" s="45"/>
      <c r="AZ8" s="45"/>
      <c r="BA8" s="45"/>
      <c r="BB8" s="45">
        <f>データ!U6</f>
        <v>74.73</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6.17</v>
      </c>
      <c r="Q10" s="45"/>
      <c r="R10" s="45"/>
      <c r="S10" s="45"/>
      <c r="T10" s="45"/>
      <c r="U10" s="45"/>
      <c r="V10" s="45"/>
      <c r="W10" s="45">
        <f>データ!Q6</f>
        <v>100</v>
      </c>
      <c r="X10" s="45"/>
      <c r="Y10" s="45"/>
      <c r="Z10" s="45"/>
      <c r="AA10" s="45"/>
      <c r="AB10" s="45"/>
      <c r="AC10" s="45"/>
      <c r="AD10" s="46">
        <f>データ!R6</f>
        <v>3960</v>
      </c>
      <c r="AE10" s="46"/>
      <c r="AF10" s="46"/>
      <c r="AG10" s="46"/>
      <c r="AH10" s="46"/>
      <c r="AI10" s="46"/>
      <c r="AJ10" s="46"/>
      <c r="AK10" s="2"/>
      <c r="AL10" s="46">
        <f>データ!V6</f>
        <v>641</v>
      </c>
      <c r="AM10" s="46"/>
      <c r="AN10" s="46"/>
      <c r="AO10" s="46"/>
      <c r="AP10" s="46"/>
      <c r="AQ10" s="46"/>
      <c r="AR10" s="46"/>
      <c r="AS10" s="46"/>
      <c r="AT10" s="45">
        <f>データ!W6</f>
        <v>0.25</v>
      </c>
      <c r="AU10" s="45"/>
      <c r="AV10" s="45"/>
      <c r="AW10" s="45"/>
      <c r="AX10" s="45"/>
      <c r="AY10" s="45"/>
      <c r="AZ10" s="45"/>
      <c r="BA10" s="45"/>
      <c r="BB10" s="45">
        <f>データ!X6</f>
        <v>2564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XYnLJiaqYBjP958MOvOCxIp4D13h23HxnnJGAf7JfwZLLA8/K96f3tbv0CIRov0ErYamS57Sog3K2V8RBaFBKg==" saltValue="XP8QMWVNGDcPtIg52P+P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313904</v>
      </c>
      <c r="D6" s="19">
        <f t="shared" si="3"/>
        <v>47</v>
      </c>
      <c r="E6" s="19">
        <f t="shared" si="3"/>
        <v>18</v>
      </c>
      <c r="F6" s="19">
        <f t="shared" si="3"/>
        <v>0</v>
      </c>
      <c r="G6" s="19">
        <f t="shared" si="3"/>
        <v>0</v>
      </c>
      <c r="H6" s="19" t="str">
        <f t="shared" si="3"/>
        <v>鳥取県　伯耆町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6.17</v>
      </c>
      <c r="Q6" s="20">
        <f t="shared" si="3"/>
        <v>100</v>
      </c>
      <c r="R6" s="20">
        <f t="shared" si="3"/>
        <v>3960</v>
      </c>
      <c r="S6" s="20">
        <f t="shared" si="3"/>
        <v>10420</v>
      </c>
      <c r="T6" s="20">
        <f t="shared" si="3"/>
        <v>139.44</v>
      </c>
      <c r="U6" s="20">
        <f t="shared" si="3"/>
        <v>74.73</v>
      </c>
      <c r="V6" s="20">
        <f t="shared" si="3"/>
        <v>641</v>
      </c>
      <c r="W6" s="20">
        <f t="shared" si="3"/>
        <v>0.25</v>
      </c>
      <c r="X6" s="20">
        <f t="shared" si="3"/>
        <v>2564</v>
      </c>
      <c r="Y6" s="21">
        <f>IF(Y7="",NA(),Y7)</f>
        <v>74.69</v>
      </c>
      <c r="Z6" s="21">
        <f t="shared" ref="Z6:AH6" si="4">IF(Z7="",NA(),Z7)</f>
        <v>78.569999999999993</v>
      </c>
      <c r="AA6" s="21">
        <f t="shared" si="4"/>
        <v>81.510000000000005</v>
      </c>
      <c r="AB6" s="21">
        <f t="shared" si="4"/>
        <v>80</v>
      </c>
      <c r="AC6" s="21">
        <f t="shared" si="4"/>
        <v>78.239999999999995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47.15</v>
      </c>
      <c r="BR6" s="21">
        <f t="shared" ref="BR6:BZ6" si="8">IF(BR7="",NA(),BR7)</f>
        <v>42.51</v>
      </c>
      <c r="BS6" s="21">
        <f t="shared" si="8"/>
        <v>31.03</v>
      </c>
      <c r="BT6" s="21">
        <f t="shared" si="8"/>
        <v>34.21</v>
      </c>
      <c r="BU6" s="21">
        <f t="shared" si="8"/>
        <v>38.47</v>
      </c>
      <c r="BV6" s="21">
        <f t="shared" si="8"/>
        <v>63.06</v>
      </c>
      <c r="BW6" s="21">
        <f t="shared" si="8"/>
        <v>62.5</v>
      </c>
      <c r="BX6" s="21">
        <f t="shared" si="8"/>
        <v>60.59</v>
      </c>
      <c r="BY6" s="21">
        <f t="shared" si="8"/>
        <v>60</v>
      </c>
      <c r="BZ6" s="21">
        <f t="shared" si="8"/>
        <v>59.01</v>
      </c>
      <c r="CA6" s="20" t="str">
        <f>IF(CA7="","",IF(CA7="-","【-】","【"&amp;SUBSTITUTE(TEXT(CA7,"#,##0.00"),"-","△")&amp;"】"))</f>
        <v>【57.03】</v>
      </c>
      <c r="CB6" s="21">
        <f>IF(CB7="",NA(),CB7)</f>
        <v>356.66</v>
      </c>
      <c r="CC6" s="21">
        <f t="shared" ref="CC6:CK6" si="9">IF(CC7="",NA(),CC7)</f>
        <v>404.93</v>
      </c>
      <c r="CD6" s="21">
        <f t="shared" si="9"/>
        <v>471.4</v>
      </c>
      <c r="CE6" s="21">
        <f t="shared" si="9"/>
        <v>432.99</v>
      </c>
      <c r="CF6" s="21">
        <f t="shared" si="9"/>
        <v>402.92</v>
      </c>
      <c r="CG6" s="21">
        <f t="shared" si="9"/>
        <v>264.77</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59.94</v>
      </c>
      <c r="CS6" s="21">
        <f t="shared" si="10"/>
        <v>59.64</v>
      </c>
      <c r="CT6" s="21">
        <f t="shared" si="10"/>
        <v>58.19</v>
      </c>
      <c r="CU6" s="21">
        <f t="shared" si="10"/>
        <v>56.52</v>
      </c>
      <c r="CV6" s="21">
        <f t="shared" si="10"/>
        <v>88.45</v>
      </c>
      <c r="CW6" s="20" t="str">
        <f>IF(CW7="","",IF(CW7="-","【-】","【"&amp;SUBSTITUTE(TEXT(CW7,"#,##0.00"),"-","△")&amp;"】"))</f>
        <v>【84.27】</v>
      </c>
      <c r="CX6" s="21">
        <f>IF(CX7="",NA(),CX7)</f>
        <v>72.459999999999994</v>
      </c>
      <c r="CY6" s="21">
        <f t="shared" ref="CY6:DG6" si="11">IF(CY7="",NA(),CY7)</f>
        <v>74.06</v>
      </c>
      <c r="CZ6" s="21">
        <f t="shared" si="11"/>
        <v>70.31</v>
      </c>
      <c r="DA6" s="21">
        <f t="shared" si="11"/>
        <v>72.61</v>
      </c>
      <c r="DB6" s="21">
        <f t="shared" si="11"/>
        <v>73.63</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313904</v>
      </c>
      <c r="D7" s="23">
        <v>47</v>
      </c>
      <c r="E7" s="23">
        <v>18</v>
      </c>
      <c r="F7" s="23">
        <v>0</v>
      </c>
      <c r="G7" s="23">
        <v>0</v>
      </c>
      <c r="H7" s="23" t="s">
        <v>96</v>
      </c>
      <c r="I7" s="23" t="s">
        <v>97</v>
      </c>
      <c r="J7" s="23" t="s">
        <v>98</v>
      </c>
      <c r="K7" s="23" t="s">
        <v>99</v>
      </c>
      <c r="L7" s="23" t="s">
        <v>100</v>
      </c>
      <c r="M7" s="23" t="s">
        <v>101</v>
      </c>
      <c r="N7" s="24" t="s">
        <v>102</v>
      </c>
      <c r="O7" s="24" t="s">
        <v>103</v>
      </c>
      <c r="P7" s="24">
        <v>6.17</v>
      </c>
      <c r="Q7" s="24">
        <v>100</v>
      </c>
      <c r="R7" s="24">
        <v>3960</v>
      </c>
      <c r="S7" s="24">
        <v>10420</v>
      </c>
      <c r="T7" s="24">
        <v>139.44</v>
      </c>
      <c r="U7" s="24">
        <v>74.73</v>
      </c>
      <c r="V7" s="24">
        <v>641</v>
      </c>
      <c r="W7" s="24">
        <v>0.25</v>
      </c>
      <c r="X7" s="24">
        <v>2564</v>
      </c>
      <c r="Y7" s="24">
        <v>74.69</v>
      </c>
      <c r="Z7" s="24">
        <v>78.569999999999993</v>
      </c>
      <c r="AA7" s="24">
        <v>81.510000000000005</v>
      </c>
      <c r="AB7" s="24">
        <v>80</v>
      </c>
      <c r="AC7" s="24">
        <v>78.239999999999995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47.15</v>
      </c>
      <c r="BR7" s="24">
        <v>42.51</v>
      </c>
      <c r="BS7" s="24">
        <v>31.03</v>
      </c>
      <c r="BT7" s="24">
        <v>34.21</v>
      </c>
      <c r="BU7" s="24">
        <v>38.47</v>
      </c>
      <c r="BV7" s="24">
        <v>63.06</v>
      </c>
      <c r="BW7" s="24">
        <v>62.5</v>
      </c>
      <c r="BX7" s="24">
        <v>60.59</v>
      </c>
      <c r="BY7" s="24">
        <v>60</v>
      </c>
      <c r="BZ7" s="24">
        <v>59.01</v>
      </c>
      <c r="CA7" s="24">
        <v>57.03</v>
      </c>
      <c r="CB7" s="24">
        <v>356.66</v>
      </c>
      <c r="CC7" s="24">
        <v>404.93</v>
      </c>
      <c r="CD7" s="24">
        <v>471.4</v>
      </c>
      <c r="CE7" s="24">
        <v>432.99</v>
      </c>
      <c r="CF7" s="24">
        <v>402.92</v>
      </c>
      <c r="CG7" s="24">
        <v>264.77</v>
      </c>
      <c r="CH7" s="24">
        <v>269.33</v>
      </c>
      <c r="CI7" s="24">
        <v>280.23</v>
      </c>
      <c r="CJ7" s="24">
        <v>282.70999999999998</v>
      </c>
      <c r="CK7" s="24">
        <v>291.82</v>
      </c>
      <c r="CL7" s="24">
        <v>294.83</v>
      </c>
      <c r="CM7" s="24" t="s">
        <v>102</v>
      </c>
      <c r="CN7" s="24" t="s">
        <v>102</v>
      </c>
      <c r="CO7" s="24" t="s">
        <v>102</v>
      </c>
      <c r="CP7" s="24" t="s">
        <v>102</v>
      </c>
      <c r="CQ7" s="24" t="s">
        <v>102</v>
      </c>
      <c r="CR7" s="24">
        <v>59.94</v>
      </c>
      <c r="CS7" s="24">
        <v>59.64</v>
      </c>
      <c r="CT7" s="24">
        <v>58.19</v>
      </c>
      <c r="CU7" s="24">
        <v>56.52</v>
      </c>
      <c r="CV7" s="24">
        <v>88.45</v>
      </c>
      <c r="CW7" s="24">
        <v>84.27</v>
      </c>
      <c r="CX7" s="24">
        <v>72.459999999999994</v>
      </c>
      <c r="CY7" s="24">
        <v>74.06</v>
      </c>
      <c r="CZ7" s="24">
        <v>70.31</v>
      </c>
      <c r="DA7" s="24">
        <v>72.61</v>
      </c>
      <c r="DB7" s="24">
        <v>73.63</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2023-12-12T03:00:33Z</dcterms:created>
  <dcterms:modified xsi:type="dcterms:W3CDTF">2024-02-07T06:25:46Z</dcterms:modified>
  <cp:category/>
</cp:coreProperties>
</file>