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6_伯耆町\"/>
    </mc:Choice>
  </mc:AlternateContent>
  <workbookProtection workbookAlgorithmName="SHA-512" workbookHashValue="DcxrKhi/JXTpuRsM7FkGC8keK6TChSKmwjQJqyWBZ2IdXD9wixZy3AgaiHMk/QaFh68FJtlDszn6+naZRtkeJQ==" workbookSaltValue="K8ZSosjbJTSCZPzC2QMCyg==" workbookSpinCount="100000" lockStructure="1"/>
  <bookViews>
    <workbookView xWindow="28680" yWindow="-120" windowWidth="29040" windowHeight="157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F85" i="4"/>
  <c r="E85" i="4"/>
  <c r="BB10" i="4"/>
  <c r="AT10" i="4"/>
  <c r="AL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<sst xmlns="http://schemas.openxmlformats.org/spreadsheetml/2006/main" count="228" uniqueCount="113">
  <si>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</si>
  <si>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</si>
  <si>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</si>
  <si>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</si>
  <si>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</si>
  <si>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</si>
  <si>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</si>
  <si>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</si>
  <si>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</si>
  <si>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</si>
  <si>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</si>
  <si>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</si>
  <si>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</si>
  <si>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</si>
  <si>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</si>
  <si>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</si>
  <si>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</si>
  <si>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</si>
  <si>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</si>
  <si>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</si>
  <si>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</si>
  <si>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</si>
  <si>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</si>
  <si>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</si>
  <si>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</si>
  <si>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</si>
  <si>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</si>
  <si>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</si>
  <si>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</si>
  <si>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</si>
  <si>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</si>
  <si>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</si>
  <si>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</si>
  <si>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</si>
  <si>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</si>
  <si>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</si>
  <si>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</si>
  <si>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</si>
  <si>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</si>
  <si>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</si>
  <si>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</si>
  <si>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</si>
  <si>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</si>
  <si>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</si>
  <si>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</si>
  <si>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</si>
  <si>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</si>
  <si>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</si>
  <si>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</si>
  <si>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</si>
  <si>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</si>
  <si>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</si>
  <si>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</si>
  <si>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</si>
  <si>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</si>
  <si>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</si>
  <si>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</si>
  <si>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</si>
  <si>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</si>
  <si>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</si>
  <si>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</si>
  <si>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</si>
  <si>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</si>
  <si>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</si>
  <si>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</si>
  <si>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</si>
  <si>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</si>
  <si>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</si>
  <si>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</si>
  <si>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</si>
  <si>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</si>
  <si>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</si>
  <si>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</si>
  <si>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</si>
  <si>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</si>
  <si>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</si>
  <si>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</si>
  <si>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</si>
  <si>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</si>
  <si>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</si>
  <si>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</si>
  <si>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</si>
  <si>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</si>
  <si>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</si>
  <si>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</si>
  <si>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</si>
  <si>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</si>
  <si>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</si>
  <si>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</si>
  <si>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</si>
  <si>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</si>
  <si>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</si>
  <si>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</si>
  <si>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</si>
  <si>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</si>
  <si>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</si>
  <si>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</si>
  <si>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</si>
  <si>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</si>
  <si>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</si>
  <si>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</si>
  <si>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</si>
  <si>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</si>
  <si>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</si>
  <si>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</si>
  <si>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</si>
  <si>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</si>
  <si>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</si>
  <si>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</si>
  <si>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</si>
  <si>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②管路経年化率
　全国平均・類似団体を大きく下回っており、老朽化度合は比較的少ない。
③管路更新率
　令和４年度は更新工事の延長が減少したことにより、数値も減少した。
　今後も、継続的に更新を行う予定としている。</t>
    <rPh sb="1" eb="3">
      <t>ユウケイ</t>
    </rPh>
    <rPh sb="3" eb="5">
      <t>コテイ</t>
    </rPh>
    <rPh sb="5" eb="7">
      <t>シサン</t>
    </rPh>
    <rPh sb="7" eb="9">
      <t>ゲンカ</t>
    </rPh>
    <rPh sb="9" eb="11">
      <t>ショウキャク</t>
    </rPh>
    <rPh sb="11" eb="12">
      <t>リツ</t>
    </rPh>
    <rPh sb="22" eb="24">
      <t>ゼンコク</t>
    </rPh>
    <rPh sb="24" eb="26">
      <t>ヘイキン</t>
    </rPh>
    <rPh sb="27" eb="29">
      <t>ルイジ</t>
    </rPh>
    <rPh sb="29" eb="31">
      <t>ダンタイ</t>
    </rPh>
    <rPh sb="32" eb="33">
      <t>オオ</t>
    </rPh>
    <rPh sb="35" eb="37">
      <t>シタマワ</t>
    </rPh>
    <rPh sb="42" eb="45">
      <t>ロウキュウカ</t>
    </rPh>
    <rPh sb="45" eb="47">
      <t>ドア</t>
    </rPh>
    <rPh sb="48" eb="51">
      <t>ヒカクテキ</t>
    </rPh>
    <rPh sb="51" eb="52">
      <t>スク</t>
    </rPh>
    <rPh sb="58" eb="60">
      <t>カンロ</t>
    </rPh>
    <rPh sb="60" eb="62">
      <t>コウシン</t>
    </rPh>
    <rPh sb="62" eb="63">
      <t>リツ</t>
    </rPh>
    <rPh sb="99" eb="101">
      <t>コンゴ</t>
    </rPh>
    <rPh sb="103" eb="106">
      <t>ケイゾクテキ</t>
    </rPh>
    <rPh sb="107" eb="109">
      <t>コウシン</t>
    </rPh>
    <rPh sb="110" eb="111">
      <t>オコナ</t>
    </rPh>
    <rPh sb="112" eb="114">
      <t>ヨテイ</t>
    </rPh>
    <phoneticPr fontId="4"/>
  </si>
  <si>
    <t>　平成２８年度、簡水事業統合により、特に減価償却費が増加（悪化）し、累積欠損金が増加し続けていたが、令和４年度から改善方向へ転換した。
　健全経営に向けた収入の維持、歳出抑制を図りながら、計画的な資産管理を行い、安心安全な飲料水供給に努めたい。</t>
    <rPh sb="1" eb="3">
      <t>ヘイセイ</t>
    </rPh>
    <rPh sb="5" eb="7">
      <t>ネンド</t>
    </rPh>
    <rPh sb="10" eb="12">
      <t>ジギョウ</t>
    </rPh>
    <rPh sb="12" eb="14">
      <t>トウゴウ</t>
    </rPh>
    <rPh sb="18" eb="19">
      <t>トク</t>
    </rPh>
    <rPh sb="20" eb="25">
      <t>ゲンカショウキャクヒ</t>
    </rPh>
    <rPh sb="26" eb="28">
      <t>ゾウカ</t>
    </rPh>
    <rPh sb="29" eb="31">
      <t>アッカ</t>
    </rPh>
    <rPh sb="34" eb="39">
      <t>ルイセキケッソンキン</t>
    </rPh>
    <rPh sb="40" eb="42">
      <t>ゾウカ</t>
    </rPh>
    <rPh sb="43" eb="44">
      <t>ツヅ</t>
    </rPh>
    <rPh sb="50" eb="52">
      <t>レイワ</t>
    </rPh>
    <rPh sb="53" eb="55">
      <t>ネンド</t>
    </rPh>
    <rPh sb="57" eb="61">
      <t>カイゼンホウコウ</t>
    </rPh>
    <rPh sb="62" eb="64">
      <t>テンカン</t>
    </rPh>
    <rPh sb="69" eb="71">
      <t>ケンゼン</t>
    </rPh>
    <rPh sb="71" eb="73">
      <t>ケイエイ</t>
    </rPh>
    <rPh sb="74" eb="75">
      <t>ム</t>
    </rPh>
    <rPh sb="77" eb="79">
      <t>シュウニュウ</t>
    </rPh>
    <rPh sb="80" eb="82">
      <t>イジ</t>
    </rPh>
    <rPh sb="83" eb="85">
      <t>サイシュツ</t>
    </rPh>
    <rPh sb="85" eb="87">
      <t>ヨクセイ</t>
    </rPh>
    <rPh sb="88" eb="89">
      <t>ハカ</t>
    </rPh>
    <rPh sb="94" eb="97">
      <t>ケイカクテキ</t>
    </rPh>
    <rPh sb="98" eb="100">
      <t>シサン</t>
    </rPh>
    <rPh sb="100" eb="102">
      <t>カンリ</t>
    </rPh>
    <rPh sb="103" eb="104">
      <t>オコナ</t>
    </rPh>
    <rPh sb="106" eb="108">
      <t>アンシン</t>
    </rPh>
    <rPh sb="108" eb="110">
      <t>アンゼン</t>
    </rPh>
    <rPh sb="111" eb="114">
      <t>インリョウスイ</t>
    </rPh>
    <rPh sb="114" eb="116">
      <t>キョウキュウ</t>
    </rPh>
    <rPh sb="117" eb="118">
      <t>ツト</t>
    </rPh>
    <phoneticPr fontId="4"/>
  </si>
  <si>
    <t>①経常収支比率②累積欠損金比率
　長期前受金収益化額の見直しにより、収益が増加し、経常収支比率が100%を上回った。これにより累積欠損金比率も減少した。
　引き続き、経営改善を図っていく。
③流動比率
　100%を下回って推移している。旧簡水時代の企業債償還費用が大半を占めているが、他会計補助を一部受けて支払いを行っており、支払能力に問題が生じる見込みはない。
④企業債残高対給水収益比率
　水道基本料金の減免（10ヶ月）により、前年より給水収益が減少したため、数値が増加しているが、企業債残高は年々減少しており、今後は改善方向に推移していく予定である。
⑤料金回収率
　100%を下回っており、給水収益以外の他会計補助金等によって費用が賄われている状況にある。
⑥給水原価
　類似団体と比べると低値で推移している。
⑦施設利用率⑧有収率
　全国平均・類似団体を大きく上回っている。</t>
    <rPh sb="25" eb="26">
      <t>ガク</t>
    </rPh>
    <rPh sb="53" eb="54">
      <t>ウエ</t>
    </rPh>
    <rPh sb="63" eb="68">
      <t>ルイセキケッソンキン</t>
    </rPh>
    <rPh sb="68" eb="70">
      <t>ヒリツ</t>
    </rPh>
    <rPh sb="71" eb="73">
      <t>ゲンショウ</t>
    </rPh>
    <rPh sb="83" eb="87">
      <t>ケイエイカイゼン</t>
    </rPh>
    <rPh sb="88" eb="89">
      <t>ハカ</t>
    </rPh>
    <rPh sb="111" eb="113">
      <t>スイイ</t>
    </rPh>
    <rPh sb="118" eb="119">
      <t>キュウ</t>
    </rPh>
    <rPh sb="119" eb="123">
      <t>カンスイジダイ</t>
    </rPh>
    <rPh sb="124" eb="127">
      <t>キギョウサイ</t>
    </rPh>
    <rPh sb="127" eb="129">
      <t>ショウカン</t>
    </rPh>
    <rPh sb="129" eb="131">
      <t>ヒヨウ</t>
    </rPh>
    <rPh sb="132" eb="134">
      <t>タイハン</t>
    </rPh>
    <rPh sb="135" eb="136">
      <t>シ</t>
    </rPh>
    <rPh sb="142" eb="145">
      <t>タカイケイ</t>
    </rPh>
    <rPh sb="145" eb="147">
      <t>ホジョ</t>
    </rPh>
    <rPh sb="148" eb="150">
      <t>イチブ</t>
    </rPh>
    <rPh sb="150" eb="151">
      <t>ウ</t>
    </rPh>
    <rPh sb="153" eb="155">
      <t>シハラ</t>
    </rPh>
    <rPh sb="157" eb="158">
      <t>オコナ</t>
    </rPh>
    <rPh sb="197" eb="199">
      <t>スイドウ</t>
    </rPh>
    <rPh sb="199" eb="201">
      <t>キホン</t>
    </rPh>
    <rPh sb="201" eb="203">
      <t>リョウキン</t>
    </rPh>
    <rPh sb="204" eb="206">
      <t>ゲンメン</t>
    </rPh>
    <rPh sb="210" eb="211">
      <t>ゲツ</t>
    </rPh>
    <rPh sb="216" eb="218">
      <t>ゼンネン</t>
    </rPh>
    <rPh sb="220" eb="222">
      <t>キュウスイ</t>
    </rPh>
    <rPh sb="222" eb="224">
      <t>シュウエキ</t>
    </rPh>
    <rPh sb="225" eb="227">
      <t>ゲンショウ</t>
    </rPh>
    <rPh sb="232" eb="234">
      <t>スウチ</t>
    </rPh>
    <rPh sb="235" eb="237">
      <t>ゾウカ</t>
    </rPh>
    <rPh sb="243" eb="245">
      <t>キギョウ</t>
    </rPh>
    <rPh sb="245" eb="246">
      <t>サイ</t>
    </rPh>
    <rPh sb="246" eb="248">
      <t>ザンダカ</t>
    </rPh>
    <rPh sb="249" eb="251">
      <t>ネンネン</t>
    </rPh>
    <rPh sb="251" eb="253">
      <t>ゲンショウ</t>
    </rPh>
    <rPh sb="258" eb="260">
      <t>コンゴ</t>
    </rPh>
    <rPh sb="261" eb="263">
      <t>カイゼン</t>
    </rPh>
    <rPh sb="263" eb="265">
      <t>ホウコウ</t>
    </rPh>
    <rPh sb="266" eb="268">
      <t>スイイ</t>
    </rPh>
    <rPh sb="272" eb="274">
      <t>ヨテイ</t>
    </rPh>
    <rPh sb="306" eb="308">
      <t>ルイジ</t>
    </rPh>
    <rPh sb="308" eb="310">
      <t>ダンタイ</t>
    </rPh>
    <rPh sb="311" eb="312">
      <t>クラ</t>
    </rPh>
    <rPh sb="315" eb="317">
      <t>テイチ</t>
    </rPh>
    <rPh sb="321" eb="323">
      <t>ジョジョ</t>
    </rPh>
    <rPh sb="324" eb="326">
      <t>カイゼン</t>
    </rPh>
    <rPh sb="326" eb="328">
      <t>ケイコウ</t>
    </rPh>
    <rPh sb="345" eb="347">
      <t>シセツ</t>
    </rPh>
    <rPh sb="348" eb="350">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</si>
</sst>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1.24</c:v>
                </c:pt>
                <c:pt idx="2">
                  <c:v>1.04</c:v>
                </c:pt>
                <c:pt idx="3">
                  <c:v>0.39</c:v>
                </c:pt>
                <c:pt idx="4">
                  <c:v>0.17</c:v>
                </c:pt>
              </c:numCache>
            </c:numRef>
          </c:val>
          <c:extLst>
            <c:ext xmlns:c16="http://schemas.microsoft.com/office/drawing/2014/chart" uri="{C3380CC4-5D6E-409C-BE32-E72D297353CC}">
              <c16:uniqueId val="{00000000-AF2C-4020-AD5C-EE894A835D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0.36</c:v>
                </c:pt>
                <c:pt idx="4">
                  <c:v>0.56999999999999995</c:v>
                </c:pt>
              </c:numCache>
            </c:numRef>
          </c:val>
          <c:smooth val="0"/>
          <c:extLst>
            <c:ext xmlns:c16="http://schemas.microsoft.com/office/drawing/2014/chart" uri="{C3380CC4-5D6E-409C-BE32-E72D297353CC}">
              <c16:uniqueId val="{00000001-AF2C-4020-AD5C-EE894A835D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64.89</c:v>
                </c:pt>
                <c:pt idx="1">
                  <c:v>63.56</c:v>
                </c:pt>
                <c:pt idx="2">
                  <c:v>64.510000000000005</c:v>
                </c:pt>
                <c:pt idx="3">
                  <c:v>63.24</c:v>
                </c:pt>
                <c:pt idx="4">
                  <c:v>62.83</c:v>
                </c:pt>
              </c:numCache>
            </c:numRef>
          </c:val>
          <c:extLst>
            <c:ext xmlns:c16="http://schemas.microsoft.com/office/drawing/2014/chart" uri="{C3380CC4-5D6E-409C-BE32-E72D297353CC}">
              <c16:uniqueId val="{00000000-58F7-41EF-80E9-E435E1C568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50.09</c:v>
                </c:pt>
                <c:pt idx="4">
                  <c:v>50.1</c:v>
                </c:pt>
              </c:numCache>
            </c:numRef>
          </c:val>
          <c:smooth val="0"/>
          <c:extLst>
            <c:ext xmlns:c16="http://schemas.microsoft.com/office/drawing/2014/chart" uri="{C3380CC4-5D6E-409C-BE32-E72D297353CC}">
              <c16:uniqueId val="{00000001-58F7-41EF-80E9-E435E1C568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92.3</c:v>
                </c:pt>
                <c:pt idx="1">
                  <c:v>92.4</c:v>
                </c:pt>
                <c:pt idx="2">
                  <c:v>92.5</c:v>
                </c:pt>
                <c:pt idx="3">
                  <c:v>92.5</c:v>
                </c:pt>
                <c:pt idx="4">
                  <c:v>92.6</c:v>
                </c:pt>
              </c:numCache>
            </c:numRef>
          </c:val>
          <c:extLst>
            <c:ext xmlns:c16="http://schemas.microsoft.com/office/drawing/2014/chart" uri="{C3380CC4-5D6E-409C-BE32-E72D297353CC}">
              <c16:uniqueId val="{00000000-C3CC-4C17-B95F-CFDFC51664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77.599999999999994</c:v>
                </c:pt>
                <c:pt idx="4">
                  <c:v>77.3</c:v>
                </c:pt>
              </c:numCache>
            </c:numRef>
          </c:val>
          <c:smooth val="0"/>
          <c:extLst>
            <c:ext xmlns:c16="http://schemas.microsoft.com/office/drawing/2014/chart" uri="{C3380CC4-5D6E-409C-BE32-E72D297353CC}">
              <c16:uniqueId val="{00000001-C3CC-4C17-B95F-CFDFC51664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84.57</c:v>
                </c:pt>
                <c:pt idx="1">
                  <c:v>86.73</c:v>
                </c:pt>
                <c:pt idx="2">
                  <c:v>86.51</c:v>
                </c:pt>
                <c:pt idx="3">
                  <c:v>82.28</c:v>
                </c:pt>
                <c:pt idx="4">
                  <c:v>134.4</c:v>
                </c:pt>
              </c:numCache>
            </c:numRef>
          </c:val>
          <c:extLst>
            <c:ext xmlns:c16="http://schemas.microsoft.com/office/drawing/2014/chart" uri="{C3380CC4-5D6E-409C-BE32-E72D297353CC}">
              <c16:uniqueId val="{00000000-E9AC-4E0D-847D-865D018B67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105.77</c:v>
                </c:pt>
                <c:pt idx="4">
                  <c:v>104.82</c:v>
                </c:pt>
              </c:numCache>
            </c:numRef>
          </c:val>
          <c:smooth val="0"/>
          <c:extLst>
            <c:ext xmlns:c16="http://schemas.microsoft.com/office/drawing/2014/chart" uri="{C3380CC4-5D6E-409C-BE32-E72D297353CC}">
              <c16:uniqueId val="{00000001-E9AC-4E0D-847D-865D018B67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23.51</c:v>
                </c:pt>
                <c:pt idx="1">
                  <c:v>25.71</c:v>
                </c:pt>
                <c:pt idx="2">
                  <c:v>27.55</c:v>
                </c:pt>
                <c:pt idx="3">
                  <c:v>30.26</c:v>
                </c:pt>
                <c:pt idx="4">
                  <c:v>32.39</c:v>
                </c:pt>
              </c:numCache>
            </c:numRef>
          </c:val>
          <c:extLst>
            <c:ext xmlns:c16="http://schemas.microsoft.com/office/drawing/2014/chart" uri="{C3380CC4-5D6E-409C-BE32-E72D297353CC}">
              <c16:uniqueId val="{00000000-F75C-445D-80C6-4F079D164E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48.41</c:v>
                </c:pt>
                <c:pt idx="4">
                  <c:v>50.02</c:v>
                </c:pt>
              </c:numCache>
            </c:numRef>
          </c:val>
          <c:smooth val="0"/>
          <c:extLst>
            <c:ext xmlns:c16="http://schemas.microsoft.com/office/drawing/2014/chart" uri="{C3380CC4-5D6E-409C-BE32-E72D297353CC}">
              <c16:uniqueId val="{00000001-F75C-445D-80C6-4F079D164E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2.3199999999999998</c:v>
                </c:pt>
                <c:pt idx="1">
                  <c:v>2.0299999999999998</c:v>
                </c:pt>
                <c:pt idx="2">
                  <c:v>1.06</c:v>
                </c:pt>
                <c:pt idx="3">
                  <c:v>1.02</c:v>
                </c:pt>
                <c:pt idx="4">
                  <c:v>0.87</c:v>
                </c:pt>
              </c:numCache>
            </c:numRef>
          </c:val>
          <c:extLst>
            <c:ext xmlns:c16="http://schemas.microsoft.com/office/drawing/2014/chart" uri="{C3380CC4-5D6E-409C-BE32-E72D297353CC}">
              <c16:uniqueId val="{00000000-F184-4190-86C5-6A9B947F89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18.64</c:v>
                </c:pt>
                <c:pt idx="4">
                  <c:v>19.510000000000002</c:v>
                </c:pt>
              </c:numCache>
            </c:numRef>
          </c:val>
          <c:smooth val="0"/>
          <c:extLst>
            <c:ext xmlns:c16="http://schemas.microsoft.com/office/drawing/2014/chart" uri="{C3380CC4-5D6E-409C-BE32-E72D297353CC}">
              <c16:uniqueId val="{00000001-F184-4190-86C5-6A9B947F89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180</c:v>
                </c:pt>
                <c:pt idx="1">
                  <c:v>221.31</c:v>
                </c:pt>
                <c:pt idx="2">
                  <c:v>274.95</c:v>
                </c:pt>
                <c:pt idx="3">
                  <c:v>324.99</c:v>
                </c:pt>
                <c:pt idx="4">
                  <c:v>238.69</c:v>
                </c:pt>
              </c:numCache>
            </c:numRef>
          </c:val>
          <c:extLst>
            <c:ext xmlns:c16="http://schemas.microsoft.com/office/drawing/2014/chart" uri="{C3380CC4-5D6E-409C-BE32-E72D297353CC}">
              <c16:uniqueId val="{00000000-2E6C-4C91-863A-E15E31E97C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28.03</c:v>
                </c:pt>
                <c:pt idx="4">
                  <c:v>26.73</c:v>
                </c:pt>
              </c:numCache>
            </c:numRef>
          </c:val>
          <c:smooth val="0"/>
          <c:extLst>
            <c:ext xmlns:c16="http://schemas.microsoft.com/office/drawing/2014/chart" uri="{C3380CC4-5D6E-409C-BE32-E72D297353CC}">
              <c16:uniqueId val="{00000001-2E6C-4C91-863A-E15E31E97C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97.5</c:v>
                </c:pt>
                <c:pt idx="1">
                  <c:v>82.36</c:v>
                </c:pt>
                <c:pt idx="2">
                  <c:v>84.63</c:v>
                </c:pt>
                <c:pt idx="3">
                  <c:v>83.07</c:v>
                </c:pt>
                <c:pt idx="4">
                  <c:v>105.27</c:v>
                </c:pt>
              </c:numCache>
            </c:numRef>
          </c:val>
          <c:extLst>
            <c:ext xmlns:c16="http://schemas.microsoft.com/office/drawing/2014/chart" uri="{C3380CC4-5D6E-409C-BE32-E72D297353CC}">
              <c16:uniqueId val="{00000000-045C-4B85-9210-C6201F9C35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305.33999999999997</c:v>
                </c:pt>
                <c:pt idx="4">
                  <c:v>310.01</c:v>
                </c:pt>
              </c:numCache>
            </c:numRef>
          </c:val>
          <c:smooth val="0"/>
          <c:extLst>
            <c:ext xmlns:c16="http://schemas.microsoft.com/office/drawing/2014/chart" uri="{C3380CC4-5D6E-409C-BE32-E72D297353CC}">
              <c16:uniqueId val="{00000001-045C-4B85-9210-C6201F9C35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1313.9</c:v>
                </c:pt>
                <c:pt idx="1">
                  <c:v>1328.21</c:v>
                </c:pt>
                <c:pt idx="2">
                  <c:v>1506.88</c:v>
                </c:pt>
                <c:pt idx="3">
                  <c:v>1518.57</c:v>
                </c:pt>
                <c:pt idx="4">
                  <c:v>1773.97</c:v>
                </c:pt>
              </c:numCache>
            </c:numRef>
          </c:val>
          <c:extLst>
            <c:ext xmlns:c16="http://schemas.microsoft.com/office/drawing/2014/chart" uri="{C3380CC4-5D6E-409C-BE32-E72D297353CC}">
              <c16:uniqueId val="{00000000-50BC-497F-9E0B-06264E616E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561.34</c:v>
                </c:pt>
                <c:pt idx="4">
                  <c:v>538.33000000000004</c:v>
                </c:pt>
              </c:numCache>
            </c:numRef>
          </c:val>
          <c:smooth val="0"/>
          <c:extLst>
            <c:ext xmlns:c16="http://schemas.microsoft.com/office/drawing/2014/chart" uri="{C3380CC4-5D6E-409C-BE32-E72D297353CC}">
              <c16:uniqueId val="{00000001-50BC-497F-9E0B-06264E616E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61.05</c:v>
                </c:pt>
                <c:pt idx="1">
                  <c:v>60.32</c:v>
                </c:pt>
                <c:pt idx="2">
                  <c:v>57.21</c:v>
                </c:pt>
                <c:pt idx="3">
                  <c:v>49.71</c:v>
                </c:pt>
                <c:pt idx="4">
                  <c:v>46.53</c:v>
                </c:pt>
              </c:numCache>
            </c:numRef>
          </c:val>
          <c:extLst>
            <c:ext xmlns:c16="http://schemas.microsoft.com/office/drawing/2014/chart" uri="{C3380CC4-5D6E-409C-BE32-E72D297353CC}">
              <c16:uniqueId val="{00000000-474F-4797-94E0-E89DED7422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84.82</c:v>
                </c:pt>
                <c:pt idx="4">
                  <c:v>82.29</c:v>
                </c:pt>
              </c:numCache>
            </c:numRef>
          </c:val>
          <c:smooth val="0"/>
          <c:extLst>
            <c:ext xmlns:c16="http://schemas.microsoft.com/office/drawing/2014/chart" uri="{C3380CC4-5D6E-409C-BE32-E72D297353CC}">
              <c16:uniqueId val="{00000001-474F-4797-94E0-E89DED7422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173.27</c:v>
                </c:pt>
                <c:pt idx="1">
                  <c:v>171.54</c:v>
                </c:pt>
                <c:pt idx="2">
                  <c:v>162.07</c:v>
                </c:pt>
                <c:pt idx="3">
                  <c:v>186.62</c:v>
                </c:pt>
                <c:pt idx="4">
                  <c:v>163.71</c:v>
                </c:pt>
              </c:numCache>
            </c:numRef>
          </c:val>
          <c:extLst>
            <c:ext xmlns:c16="http://schemas.microsoft.com/office/drawing/2014/chart" uri="{C3380CC4-5D6E-409C-BE32-E72D297353CC}">
              <c16:uniqueId val="{00000000-76D8-4595-83E1-85BF7A0938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224.82</c:v>
                </c:pt>
                <c:pt idx="4">
                  <c:v>230.85</c:v>
                </c:pt>
              </c:numCache>
            </c:numRef>
          </c:val>
          <c:smooth val="0"/>
          <c:extLst>
            <c:ext xmlns:c16="http://schemas.microsoft.com/office/drawing/2014/chart" uri="{C3380CC4-5D6E-409C-BE32-E72D297353CC}">
              <c16:uniqueId val="{00000001-76D8-4595-83E1-85BF7A0938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伯耆町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10420</v>
      </c>
      <c r="AM8" s="45"/>
      <c r="AN8" s="45"/>
      <c r="AO8" s="45"/>
      <c r="AP8" s="45"/>
      <c r="AQ8" s="45"/>
      <c r="AR8" s="45"/>
      <c r="AS8" s="45"/>
      <c r="AT8" s="46">
        <f>データ!$S$6</f>
        <v>139.44</v>
      </c>
      <c r="AU8" s="47"/>
      <c r="AV8" s="47"/>
      <c r="AW8" s="47"/>
      <c r="AX8" s="47"/>
      <c r="AY8" s="47"/>
      <c r="AZ8" s="47"/>
      <c r="BA8" s="47"/>
      <c r="BB8" s="48">
        <f>データ!$T$6</f>
        <v>74.73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61.45</v>
      </c>
      <c r="J10" s="47"/>
      <c r="K10" s="47"/>
      <c r="L10" s="47"/>
      <c r="M10" s="47"/>
      <c r="N10" s="47"/>
      <c r="O10" s="81"/>
      <c r="P10" s="48">
        <f>データ!$P$6</f>
        <v>93.86</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9746</v>
      </c>
      <c r="AM10" s="45"/>
      <c r="AN10" s="45"/>
      <c r="AO10" s="45"/>
      <c r="AP10" s="45"/>
      <c r="AQ10" s="45"/>
      <c r="AR10" s="45"/>
      <c r="AS10" s="45"/>
      <c r="AT10" s="46">
        <f>データ!$V$6</f>
        <v>28.27</v>
      </c>
      <c r="AU10" s="47"/>
      <c r="AV10" s="47"/>
      <c r="AW10" s="47"/>
      <c r="AX10" s="47"/>
      <c r="AY10" s="47"/>
      <c r="AZ10" s="47"/>
      <c r="BA10" s="47"/>
      <c r="BB10" s="48">
        <f>データ!$W$6</f>
        <v>344.75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2+qakn49+WkXJXpXQD/d5kD0zu/+lwaPRsTuinkc1w8ZVYjYiWA4r1SZPIH8fTCvTsIwPzWQfj1tm7LzjwrgA==" saltValue="yXXHQro/RY+2HRvsIrD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313904</v>
      </c>
      <c r="D6" s="20">
        <f t="shared" si="3"/>
        <v>46</v>
      </c>
      <c r="E6" s="20">
        <f t="shared" si="3"/>
        <v>1</v>
      </c>
      <c r="F6" s="20">
        <f t="shared" si="3"/>
        <v>0</v>
      </c>
      <c r="G6" s="20">
        <f t="shared" si="3"/>
        <v>1</v>
      </c>
      <c r="H6" s="20" t="str">
        <f t="shared" si="3"/>
        <v>鳥取県　伯耆町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61.45</v>
      </c>
      <c r="P6" s="21">
        <f t="shared" si="3"/>
        <v>93.86</v>
      </c>
      <c r="Q6" s="21">
        <f t="shared" si="3"/>
        <v>2200</v>
      </c>
      <c r="R6" s="21">
        <f t="shared" si="3"/>
        <v>10420</v>
      </c>
      <c r="S6" s="21">
        <f t="shared" si="3"/>
        <v>139.44</v>
      </c>
      <c r="T6" s="21">
        <f t="shared" si="3"/>
        <v>74.73</v>
      </c>
      <c r="U6" s="21">
        <f t="shared" si="3"/>
        <v>9746</v>
      </c>
      <c r="V6" s="21">
        <f t="shared" si="3"/>
        <v>28.27</v>
      </c>
      <c r="W6" s="21">
        <f t="shared" si="3"/>
        <v>344.75</v>
      </c>
      <c r="X6" s="22">
        <f>IF(X7="",NA(),X7)</f>
        <v>84.57</v>
      </c>
      <c r="Y6" s="22">
        <f t="shared" ref="Y6:AG6" si="4">IF(Y7="",NA(),Y7)</f>
        <v>86.73</v>
      </c>
      <c r="Z6" s="22">
        <f t="shared" si="4"/>
        <v>86.51</v>
      </c>
      <c r="AA6" s="22">
        <f t="shared" si="4"/>
        <v>82.28</v>
      </c>
      <c r="AB6" s="22">
        <f t="shared" si="4"/>
        <v>134.4</v>
      </c>
      <c r="AC6" s="22">
        <f t="shared" si="4"/>
        <v>108.76</v>
      </c>
      <c r="AD6" s="22">
        <f t="shared" si="4"/>
        <v>108.46</v>
      </c>
      <c r="AE6" s="22">
        <f t="shared" si="4"/>
        <v>109.02</v>
      </c>
      <c r="AF6" s="22">
        <f t="shared" si="4"/>
        <v>105.77</v>
      </c>
      <c r="AG6" s="22">
        <f t="shared" si="4"/>
        <v>104.82</v>
      </c>
      <c r="AH6" s="21" t="str">
        <f>IF(AH7="","",IF(AH7="-","【-】","【"&amp;SUBSTITUTE(TEXT(AH7,"#,##0.00"),"-","△")&amp;"】"))</f>
        <v>【108.70】</v>
      </c>
      <c r="AI6" s="22">
        <f>IF(AI7="",NA(),AI7)</f>
        <v>180</v>
      </c>
      <c r="AJ6" s="22">
        <f t="shared" ref="AJ6:AR6" si="5">IF(AJ7="",NA(),AJ7)</f>
        <v>221.31</v>
      </c>
      <c r="AK6" s="22">
        <f t="shared" si="5"/>
        <v>274.95</v>
      </c>
      <c r="AL6" s="22">
        <f t="shared" si="5"/>
        <v>324.99</v>
      </c>
      <c r="AM6" s="22">
        <f t="shared" si="5"/>
        <v>238.69</v>
      </c>
      <c r="AN6" s="22">
        <f t="shared" si="5"/>
        <v>7.48</v>
      </c>
      <c r="AO6" s="22">
        <f t="shared" si="5"/>
        <v>11.94</v>
      </c>
      <c r="AP6" s="22">
        <f t="shared" si="5"/>
        <v>11</v>
      </c>
      <c r="AQ6" s="22">
        <f t="shared" si="5"/>
        <v>28.03</v>
      </c>
      <c r="AR6" s="22">
        <f t="shared" si="5"/>
        <v>26.73</v>
      </c>
      <c r="AS6" s="21" t="str">
        <f>IF(AS7="","",IF(AS7="-","【-】","【"&amp;SUBSTITUTE(TEXT(AS7,"#,##0.00"),"-","△")&amp;"】"))</f>
        <v>【1.34】</v>
      </c>
      <c r="AT6" s="22">
        <f>IF(AT7="",NA(),AT7)</f>
        <v>97.5</v>
      </c>
      <c r="AU6" s="22">
        <f t="shared" ref="AU6:BC6" si="6">IF(AU7="",NA(),AU7)</f>
        <v>82.36</v>
      </c>
      <c r="AV6" s="22">
        <f t="shared" si="6"/>
        <v>84.63</v>
      </c>
      <c r="AW6" s="22">
        <f t="shared" si="6"/>
        <v>83.07</v>
      </c>
      <c r="AX6" s="22">
        <f t="shared" si="6"/>
        <v>105.27</v>
      </c>
      <c r="AY6" s="22">
        <f t="shared" si="6"/>
        <v>359.7</v>
      </c>
      <c r="AZ6" s="22">
        <f t="shared" si="6"/>
        <v>362.93</v>
      </c>
      <c r="BA6" s="22">
        <f t="shared" si="6"/>
        <v>371.81</v>
      </c>
      <c r="BB6" s="22">
        <f t="shared" si="6"/>
        <v>305.33999999999997</v>
      </c>
      <c r="BC6" s="22">
        <f t="shared" si="6"/>
        <v>310.01</v>
      </c>
      <c r="BD6" s="21" t="str">
        <f>IF(BD7="","",IF(BD7="-","【-】","【"&amp;SUBSTITUTE(TEXT(BD7,"#,##0.00"),"-","△")&amp;"】"))</f>
        <v>【252.29】</v>
      </c>
      <c r="BE6" s="22">
        <f>IF(BE7="",NA(),BE7)</f>
        <v>1313.9</v>
      </c>
      <c r="BF6" s="22">
        <f t="shared" ref="BF6:BN6" si="7">IF(BF7="",NA(),BF7)</f>
        <v>1328.21</v>
      </c>
      <c r="BG6" s="22">
        <f t="shared" si="7"/>
        <v>1506.88</v>
      </c>
      <c r="BH6" s="22">
        <f t="shared" si="7"/>
        <v>1518.57</v>
      </c>
      <c r="BI6" s="22">
        <f t="shared" si="7"/>
        <v>1773.97</v>
      </c>
      <c r="BJ6" s="22">
        <f t="shared" si="7"/>
        <v>447.01</v>
      </c>
      <c r="BK6" s="22">
        <f t="shared" si="7"/>
        <v>439.05</v>
      </c>
      <c r="BL6" s="22">
        <f t="shared" si="7"/>
        <v>465.85</v>
      </c>
      <c r="BM6" s="22">
        <f t="shared" si="7"/>
        <v>561.34</v>
      </c>
      <c r="BN6" s="22">
        <f t="shared" si="7"/>
        <v>538.33000000000004</v>
      </c>
      <c r="BO6" s="21" t="str">
        <f>IF(BO7="","",IF(BO7="-","【-】","【"&amp;SUBSTITUTE(TEXT(BO7,"#,##0.00"),"-","△")&amp;"】"))</f>
        <v>【268.07】</v>
      </c>
      <c r="BP6" s="22">
        <f>IF(BP7="",NA(),BP7)</f>
        <v>61.05</v>
      </c>
      <c r="BQ6" s="22">
        <f t="shared" ref="BQ6:BY6" si="8">IF(BQ7="",NA(),BQ7)</f>
        <v>60.32</v>
      </c>
      <c r="BR6" s="22">
        <f t="shared" si="8"/>
        <v>57.21</v>
      </c>
      <c r="BS6" s="22">
        <f t="shared" si="8"/>
        <v>49.71</v>
      </c>
      <c r="BT6" s="22">
        <f t="shared" si="8"/>
        <v>46.53</v>
      </c>
      <c r="BU6" s="22">
        <f t="shared" si="8"/>
        <v>95.81</v>
      </c>
      <c r="BV6" s="22">
        <f t="shared" si="8"/>
        <v>95.26</v>
      </c>
      <c r="BW6" s="22">
        <f t="shared" si="8"/>
        <v>92.39</v>
      </c>
      <c r="BX6" s="22">
        <f t="shared" si="8"/>
        <v>84.82</v>
      </c>
      <c r="BY6" s="22">
        <f t="shared" si="8"/>
        <v>82.29</v>
      </c>
      <c r="BZ6" s="21" t="str">
        <f>IF(BZ7="","",IF(BZ7="-","【-】","【"&amp;SUBSTITUTE(TEXT(BZ7,"#,##0.00"),"-","△")&amp;"】"))</f>
        <v>【97.47】</v>
      </c>
      <c r="CA6" s="22">
        <f>IF(CA7="",NA(),CA7)</f>
        <v>173.27</v>
      </c>
      <c r="CB6" s="22">
        <f t="shared" ref="CB6:CJ6" si="9">IF(CB7="",NA(),CB7)</f>
        <v>171.54</v>
      </c>
      <c r="CC6" s="22">
        <f t="shared" si="9"/>
        <v>162.07</v>
      </c>
      <c r="CD6" s="22">
        <f t="shared" si="9"/>
        <v>186.62</v>
      </c>
      <c r="CE6" s="22">
        <f t="shared" si="9"/>
        <v>163.71</v>
      </c>
      <c r="CF6" s="22">
        <f t="shared" si="9"/>
        <v>189.58</v>
      </c>
      <c r="CG6" s="22">
        <f t="shared" si="9"/>
        <v>192.82</v>
      </c>
      <c r="CH6" s="22">
        <f t="shared" si="9"/>
        <v>192.98</v>
      </c>
      <c r="CI6" s="22">
        <f t="shared" si="9"/>
        <v>224.82</v>
      </c>
      <c r="CJ6" s="22">
        <f t="shared" si="9"/>
        <v>230.85</v>
      </c>
      <c r="CK6" s="21" t="str">
        <f>IF(CK7="","",IF(CK7="-","【-】","【"&amp;SUBSTITUTE(TEXT(CK7,"#,##0.00"),"-","△")&amp;"】"))</f>
        <v>【174.75】</v>
      </c>
      <c r="CL6" s="22">
        <f>IF(CL7="",NA(),CL7)</f>
        <v>64.89</v>
      </c>
      <c r="CM6" s="22">
        <f t="shared" ref="CM6:CU6" si="10">IF(CM7="",NA(),CM7)</f>
        <v>63.56</v>
      </c>
      <c r="CN6" s="22">
        <f t="shared" si="10"/>
        <v>64.510000000000005</v>
      </c>
      <c r="CO6" s="22">
        <f t="shared" si="10"/>
        <v>63.24</v>
      </c>
      <c r="CP6" s="22">
        <f t="shared" si="10"/>
        <v>62.83</v>
      </c>
      <c r="CQ6" s="22">
        <f t="shared" si="10"/>
        <v>55.22</v>
      </c>
      <c r="CR6" s="22">
        <f t="shared" si="10"/>
        <v>54.05</v>
      </c>
      <c r="CS6" s="22">
        <f t="shared" si="10"/>
        <v>54.43</v>
      </c>
      <c r="CT6" s="22">
        <f t="shared" si="10"/>
        <v>50.09</v>
      </c>
      <c r="CU6" s="22">
        <f t="shared" si="10"/>
        <v>50.1</v>
      </c>
      <c r="CV6" s="21" t="str">
        <f>IF(CV7="","",IF(CV7="-","【-】","【"&amp;SUBSTITUTE(TEXT(CV7,"#,##0.00"),"-","△")&amp;"】"))</f>
        <v>【59.97】</v>
      </c>
      <c r="CW6" s="22">
        <f>IF(CW7="",NA(),CW7)</f>
        <v>92.3</v>
      </c>
      <c r="CX6" s="22">
        <f t="shared" ref="CX6:DF6" si="11">IF(CX7="",NA(),CX7)</f>
        <v>92.4</v>
      </c>
      <c r="CY6" s="22">
        <f t="shared" si="11"/>
        <v>92.5</v>
      </c>
      <c r="CZ6" s="22">
        <f t="shared" si="11"/>
        <v>92.5</v>
      </c>
      <c r="DA6" s="22">
        <f t="shared" si="11"/>
        <v>92.6</v>
      </c>
      <c r="DB6" s="22">
        <f t="shared" si="11"/>
        <v>80.930000000000007</v>
      </c>
      <c r="DC6" s="22">
        <f t="shared" si="11"/>
        <v>80.510000000000005</v>
      </c>
      <c r="DD6" s="22">
        <f t="shared" si="11"/>
        <v>79.44</v>
      </c>
      <c r="DE6" s="22">
        <f t="shared" si="11"/>
        <v>77.599999999999994</v>
      </c>
      <c r="DF6" s="22">
        <f t="shared" si="11"/>
        <v>77.3</v>
      </c>
      <c r="DG6" s="21" t="str">
        <f>IF(DG7="","",IF(DG7="-","【-】","【"&amp;SUBSTITUTE(TEXT(DG7,"#,##0.00"),"-","△")&amp;"】"))</f>
        <v>【89.76】</v>
      </c>
      <c r="DH6" s="22">
        <f>IF(DH7="",NA(),DH7)</f>
        <v>23.51</v>
      </c>
      <c r="DI6" s="22">
        <f t="shared" ref="DI6:DQ6" si="12">IF(DI7="",NA(),DI7)</f>
        <v>25.71</v>
      </c>
      <c r="DJ6" s="22">
        <f t="shared" si="12"/>
        <v>27.55</v>
      </c>
      <c r="DK6" s="22">
        <f t="shared" si="12"/>
        <v>30.26</v>
      </c>
      <c r="DL6" s="22">
        <f t="shared" si="12"/>
        <v>32.39</v>
      </c>
      <c r="DM6" s="22">
        <f t="shared" si="12"/>
        <v>47.97</v>
      </c>
      <c r="DN6" s="22">
        <f t="shared" si="12"/>
        <v>49.12</v>
      </c>
      <c r="DO6" s="22">
        <f t="shared" si="12"/>
        <v>49.39</v>
      </c>
      <c r="DP6" s="22">
        <f t="shared" si="12"/>
        <v>48.41</v>
      </c>
      <c r="DQ6" s="22">
        <f t="shared" si="12"/>
        <v>50.02</v>
      </c>
      <c r="DR6" s="21" t="str">
        <f>IF(DR7="","",IF(DR7="-","【-】","【"&amp;SUBSTITUTE(TEXT(DR7,"#,##0.00"),"-","△")&amp;"】"))</f>
        <v>【51.51】</v>
      </c>
      <c r="DS6" s="22">
        <f>IF(DS7="",NA(),DS7)</f>
        <v>2.3199999999999998</v>
      </c>
      <c r="DT6" s="22">
        <f t="shared" ref="DT6:EB6" si="13">IF(DT7="",NA(),DT7)</f>
        <v>2.0299999999999998</v>
      </c>
      <c r="DU6" s="22">
        <f t="shared" si="13"/>
        <v>1.06</v>
      </c>
      <c r="DV6" s="22">
        <f t="shared" si="13"/>
        <v>1.02</v>
      </c>
      <c r="DW6" s="22">
        <f t="shared" si="13"/>
        <v>0.87</v>
      </c>
      <c r="DX6" s="22">
        <f t="shared" si="13"/>
        <v>15.33</v>
      </c>
      <c r="DY6" s="22">
        <f t="shared" si="13"/>
        <v>16.760000000000002</v>
      </c>
      <c r="DZ6" s="22">
        <f t="shared" si="13"/>
        <v>18.57</v>
      </c>
      <c r="EA6" s="22">
        <f t="shared" si="13"/>
        <v>18.64</v>
      </c>
      <c r="EB6" s="22">
        <f t="shared" si="13"/>
        <v>19.510000000000002</v>
      </c>
      <c r="EC6" s="21" t="str">
        <f>IF(EC7="","",IF(EC7="-","【-】","【"&amp;SUBSTITUTE(TEXT(EC7,"#,##0.00"),"-","△")&amp;"】"))</f>
        <v>【23.75】</v>
      </c>
      <c r="ED6" s="22">
        <f>IF(ED7="",NA(),ED7)</f>
        <v>0.99</v>
      </c>
      <c r="EE6" s="22">
        <f t="shared" ref="EE6:EM6" si="14">IF(EE7="",NA(),EE7)</f>
        <v>1.24</v>
      </c>
      <c r="EF6" s="22">
        <f t="shared" si="14"/>
        <v>1.04</v>
      </c>
      <c r="EG6" s="22">
        <f t="shared" si="14"/>
        <v>0.39</v>
      </c>
      <c r="EH6" s="22">
        <f t="shared" si="14"/>
        <v>0.17</v>
      </c>
      <c r="EI6" s="22">
        <f t="shared" si="14"/>
        <v>0.43</v>
      </c>
      <c r="EJ6" s="22">
        <f t="shared" si="14"/>
        <v>0.42</v>
      </c>
      <c r="EK6" s="22">
        <f t="shared" si="14"/>
        <v>0.44</v>
      </c>
      <c r="EL6" s="22">
        <f t="shared" si="14"/>
        <v>0.36</v>
      </c>
      <c r="EM6" s="22">
        <f t="shared" si="14"/>
        <v>0.56999999999999995</v>
      </c>
      <c r="EN6" s="21" t="str">
        <f>IF(EN7="","",IF(EN7="-","【-】","【"&amp;SUBSTITUTE(TEXT(EN7,"#,##0.00"),"-","△")&amp;"】"))</f>
        <v>【0.67】</v>
      </c>
    </row>
    <row r="7" spans="1:144" s="23" customFormat="1" x14ac:dyDescent="0.2">
      <c r="A7" s="15"/>
      <c r="B7" s="24">
        <v>2022</v>
      </c>
      <c r="C7" s="24">
        <v>313904</v>
      </c>
      <c r="D7" s="24">
        <v>46</v>
      </c>
      <c r="E7" s="24">
        <v>1</v>
      </c>
      <c r="F7" s="24">
        <v>0</v>
      </c>
      <c r="G7" s="24">
        <v>1</v>
      </c>
      <c r="H7" s="24" t="s">
        <v>92</v>
      </c>
      <c r="I7" s="24" t="s">
        <v>93</v>
      </c>
      <c r="J7" s="24" t="s">
        <v>94</v>
      </c>
      <c r="K7" s="24" t="s">
        <v>95</v>
      </c>
      <c r="L7" s="24" t="s">
        <v>96</v>
      </c>
      <c r="M7" s="24" t="s">
        <v>97</v>
      </c>
      <c r="N7" s="25" t="s">
        <v>98</v>
      </c>
      <c r="O7" s="25">
        <v>61.45</v>
      </c>
      <c r="P7" s="25">
        <v>93.86</v>
      </c>
      <c r="Q7" s="25">
        <v>2200</v>
      </c>
      <c r="R7" s="25">
        <v>10420</v>
      </c>
      <c r="S7" s="25">
        <v>139.44</v>
      </c>
      <c r="T7" s="25">
        <v>74.73</v>
      </c>
      <c r="U7" s="25">
        <v>9746</v>
      </c>
      <c r="V7" s="25">
        <v>28.27</v>
      </c>
      <c r="W7" s="25">
        <v>344.75</v>
      </c>
      <c r="X7" s="25">
        <v>84.57</v>
      </c>
      <c r="Y7" s="25">
        <v>86.73</v>
      </c>
      <c r="Z7" s="25">
        <v>86.51</v>
      </c>
      <c r="AA7" s="25">
        <v>82.28</v>
      </c>
      <c r="AB7" s="25">
        <v>134.4</v>
      </c>
      <c r="AC7" s="25">
        <v>108.76</v>
      </c>
      <c r="AD7" s="25">
        <v>108.46</v>
      </c>
      <c r="AE7" s="25">
        <v>109.02</v>
      </c>
      <c r="AF7" s="25">
        <v>105.77</v>
      </c>
      <c r="AG7" s="25">
        <v>104.82</v>
      </c>
      <c r="AH7" s="25">
        <v>108.7</v>
      </c>
      <c r="AI7" s="25">
        <v>180</v>
      </c>
      <c r="AJ7" s="25">
        <v>221.31</v>
      </c>
      <c r="AK7" s="25">
        <v>274.95</v>
      </c>
      <c r="AL7" s="25">
        <v>324.99</v>
      </c>
      <c r="AM7" s="25">
        <v>238.69</v>
      </c>
      <c r="AN7" s="25">
        <v>7.48</v>
      </c>
      <c r="AO7" s="25">
        <v>11.94</v>
      </c>
      <c r="AP7" s="25">
        <v>11</v>
      </c>
      <c r="AQ7" s="25">
        <v>28.03</v>
      </c>
      <c r="AR7" s="25">
        <v>26.73</v>
      </c>
      <c r="AS7" s="25">
        <v>1.34</v>
      </c>
      <c r="AT7" s="25">
        <v>97.5</v>
      </c>
      <c r="AU7" s="25">
        <v>82.36</v>
      </c>
      <c r="AV7" s="25">
        <v>84.63</v>
      </c>
      <c r="AW7" s="25">
        <v>83.07</v>
      </c>
      <c r="AX7" s="25">
        <v>105.27</v>
      </c>
      <c r="AY7" s="25">
        <v>359.7</v>
      </c>
      <c r="AZ7" s="25">
        <v>362.93</v>
      </c>
      <c r="BA7" s="25">
        <v>371.81</v>
      </c>
      <c r="BB7" s="25">
        <v>305.33999999999997</v>
      </c>
      <c r="BC7" s="25">
        <v>310.01</v>
      </c>
      <c r="BD7" s="25">
        <v>252.29</v>
      </c>
      <c r="BE7" s="25">
        <v>1313.9</v>
      </c>
      <c r="BF7" s="25">
        <v>1328.21</v>
      </c>
      <c r="BG7" s="25">
        <v>1506.88</v>
      </c>
      <c r="BH7" s="25">
        <v>1518.57</v>
      </c>
      <c r="BI7" s="25">
        <v>1773.97</v>
      </c>
      <c r="BJ7" s="25">
        <v>447.01</v>
      </c>
      <c r="BK7" s="25">
        <v>439.05</v>
      </c>
      <c r="BL7" s="25">
        <v>465.85</v>
      </c>
      <c r="BM7" s="25">
        <v>561.34</v>
      </c>
      <c r="BN7" s="25">
        <v>538.33000000000004</v>
      </c>
      <c r="BO7" s="25">
        <v>268.07</v>
      </c>
      <c r="BP7" s="25">
        <v>61.05</v>
      </c>
      <c r="BQ7" s="25">
        <v>60.32</v>
      </c>
      <c r="BR7" s="25">
        <v>57.21</v>
      </c>
      <c r="BS7" s="25">
        <v>49.71</v>
      </c>
      <c r="BT7" s="25">
        <v>46.53</v>
      </c>
      <c r="BU7" s="25">
        <v>95.81</v>
      </c>
      <c r="BV7" s="25">
        <v>95.26</v>
      </c>
      <c r="BW7" s="25">
        <v>92.39</v>
      </c>
      <c r="BX7" s="25">
        <v>84.82</v>
      </c>
      <c r="BY7" s="25">
        <v>82.29</v>
      </c>
      <c r="BZ7" s="25">
        <v>97.47</v>
      </c>
      <c r="CA7" s="25">
        <v>173.27</v>
      </c>
      <c r="CB7" s="25">
        <v>171.54</v>
      </c>
      <c r="CC7" s="25">
        <v>162.07</v>
      </c>
      <c r="CD7" s="25">
        <v>186.62</v>
      </c>
      <c r="CE7" s="25">
        <v>163.71</v>
      </c>
      <c r="CF7" s="25">
        <v>189.58</v>
      </c>
      <c r="CG7" s="25">
        <v>192.82</v>
      </c>
      <c r="CH7" s="25">
        <v>192.98</v>
      </c>
      <c r="CI7" s="25">
        <v>224.82</v>
      </c>
      <c r="CJ7" s="25">
        <v>230.85</v>
      </c>
      <c r="CK7" s="25">
        <v>174.75</v>
      </c>
      <c r="CL7" s="25">
        <v>64.89</v>
      </c>
      <c r="CM7" s="25">
        <v>63.56</v>
      </c>
      <c r="CN7" s="25">
        <v>64.510000000000005</v>
      </c>
      <c r="CO7" s="25">
        <v>63.24</v>
      </c>
      <c r="CP7" s="25">
        <v>62.83</v>
      </c>
      <c r="CQ7" s="25">
        <v>55.22</v>
      </c>
      <c r="CR7" s="25">
        <v>54.05</v>
      </c>
      <c r="CS7" s="25">
        <v>54.43</v>
      </c>
      <c r="CT7" s="25">
        <v>50.09</v>
      </c>
      <c r="CU7" s="25">
        <v>50.1</v>
      </c>
      <c r="CV7" s="25">
        <v>59.97</v>
      </c>
      <c r="CW7" s="25">
        <v>92.3</v>
      </c>
      <c r="CX7" s="25">
        <v>92.4</v>
      </c>
      <c r="CY7" s="25">
        <v>92.5</v>
      </c>
      <c r="CZ7" s="25">
        <v>92.5</v>
      </c>
      <c r="DA7" s="25">
        <v>92.6</v>
      </c>
      <c r="DB7" s="25">
        <v>80.930000000000007</v>
      </c>
      <c r="DC7" s="25">
        <v>80.510000000000005</v>
      </c>
      <c r="DD7" s="25">
        <v>79.44</v>
      </c>
      <c r="DE7" s="25">
        <v>77.599999999999994</v>
      </c>
      <c r="DF7" s="25">
        <v>77.3</v>
      </c>
      <c r="DG7" s="25">
        <v>89.76</v>
      </c>
      <c r="DH7" s="25">
        <v>23.51</v>
      </c>
      <c r="DI7" s="25">
        <v>25.71</v>
      </c>
      <c r="DJ7" s="25">
        <v>27.55</v>
      </c>
      <c r="DK7" s="25">
        <v>30.26</v>
      </c>
      <c r="DL7" s="25">
        <v>32.39</v>
      </c>
      <c r="DM7" s="25">
        <v>47.97</v>
      </c>
      <c r="DN7" s="25">
        <v>49.12</v>
      </c>
      <c r="DO7" s="25">
        <v>49.39</v>
      </c>
      <c r="DP7" s="25">
        <v>48.41</v>
      </c>
      <c r="DQ7" s="25">
        <v>50.02</v>
      </c>
      <c r="DR7" s="25">
        <v>51.51</v>
      </c>
      <c r="DS7" s="25">
        <v>2.3199999999999998</v>
      </c>
      <c r="DT7" s="25">
        <v>2.0299999999999998</v>
      </c>
      <c r="DU7" s="25">
        <v>1.06</v>
      </c>
      <c r="DV7" s="25">
        <v>1.02</v>
      </c>
      <c r="DW7" s="25">
        <v>0.87</v>
      </c>
      <c r="DX7" s="25">
        <v>15.33</v>
      </c>
      <c r="DY7" s="25">
        <v>16.760000000000002</v>
      </c>
      <c r="DZ7" s="25">
        <v>18.57</v>
      </c>
      <c r="EA7" s="25">
        <v>18.64</v>
      </c>
      <c r="EB7" s="25">
        <v>19.510000000000002</v>
      </c>
      <c r="EC7" s="25">
        <v>23.75</v>
      </c>
      <c r="ED7" s="25">
        <v>0.99</v>
      </c>
      <c r="EE7" s="25">
        <v>1.24</v>
      </c>
      <c r="EF7" s="25">
        <v>1.04</v>
      </c>
      <c r="EG7" s="25">
        <v>0.39</v>
      </c>
      <c r="EH7" s="25">
        <v>0.17</v>
      </c>
      <c r="EI7" s="25">
        <v>0.43</v>
      </c>
      <c r="EJ7" s="25">
        <v>0.42</v>
      </c>
      <c r="EK7" s="25">
        <v>0.44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2023-12-05T00:58:40Z</dcterms:created>
  <dcterms:modified xsi:type="dcterms:W3CDTF">2024-02-07T06:26:11Z</dcterms:modified>
  <cp:category/>
</cp:coreProperties>
</file>