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5_南部町\"/>
    </mc:Choice>
  </mc:AlternateContent>
  <workbookProtection workbookAlgorithmName="SHA-512" workbookHashValue="txxqR7m1bn44mGlVIB/31N4Mguuiv9+v+Yq07zLik/qEZ584sfcBAkNJNav+GoKlZJjW2QLUMnkR8jDmkqVSOQ==" workbookSaltValue="dALtCcv9oEl5ZIMhxd5Vrw=="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<sst xmlns="http://schemas.openxmlformats.org/spreadsheetml/2006/main" count="236" uniqueCount="120">
  <si>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</si>
  <si>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</si>
  <si>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</si>
  <si>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</si>
  <si>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</si>
  <si>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</si>
  <si>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</si>
  <si>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</si>
  <si>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</si>
  <si>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</si>
  <si>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</si>
  <si>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</si>
  <si>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</si>
  <si>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</si>
  <si>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</si>
  <si>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</si>
  <si>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</si>
  <si>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</si>
  <si>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</si>
  <si>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</si>
  <si>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</si>
  <si>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</si>
  <si>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</si>
  <si>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</si>
  <si>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</si>
  <si>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</si>
  <si>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</si>
  <si>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</si>
  <si>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</si>
  <si>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</si>
  <si>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</si>
  <si>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</si>
  <si>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</si>
  <si>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</si>
  <si>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</si>
  <si>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</si>
  <si>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</si>
  <si>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</si>
  <si>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</si>
  <si>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</si>
  <si>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</si>
  <si>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</si>
  <si>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</si>
  <si>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</si>
  <si>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</si>
  <si>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</si>
  <si>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</si>
  <si>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</si>
  <si>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</si>
  <si>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</si>
  <si>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</si>
  <si>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</si>
  <si>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</si>
  <si>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</si>
  <si>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</si>
  <si>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</si>
  <si>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</si>
  <si>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</si>
  <si>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</si>
  <si>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</si>
  <si>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</si>
  <si>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</si>
  <si>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</si>
  <si>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</si>
  <si>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</si>
  <si>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</si>
  <si>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</si>
  <si>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</si>
  <si>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</si>
  <si>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</si>
  <si>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</si>
  <si>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</si>
  <si>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</si>
  <si>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</si>
  <si>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</si>
  <si>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</si>
  <si>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</si>
  <si>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</si>
  <si>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</si>
  <si>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</si>
  <si>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</si>
  <si>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</si>
  <si>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</si>
  <si>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</si>
  <si>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</si>
  <si>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</si>
  <si>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</si>
  <si>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</si>
  <si>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</si>
  <si>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</si>
  <si>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</si>
  <si>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</si>
  <si>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</si>
  <si>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</si>
  <si>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</si>
  <si>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</si>
  <si>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</si>
  <si>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</si>
  <si>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</si>
  <si>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</si>
  <si>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</si>
  <si>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</si>
  <si>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</si>
  <si>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</si>
  <si>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</si>
  <si>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</si>
  <si>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</si>
  <si>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</si>
  <si>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</si>
  <si>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</si>
  <si>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</si>
  <si>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</si>
  <si>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</si>
  <si>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</si>
  <si>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</si>
  <si>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</si>
  <si>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</si>
  <si>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平成16年度供用開始のため、施設の老朽化対策については耐用年数等を考慮し計画が必要となると思われる。</t>
    <phoneticPr fontId="4"/>
  </si>
  <si>
    <t>　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る。
　今後導入予定としている下水道事業の法適化により、下水道事業の経営状況を正確に把握、分析を行う。その上で、適正な使用料設定や施設更新を住宅施策にあわせて検討する必要がある。</t>
    <rPh sb="136" eb="137">
      <t>テキ</t>
    </rPh>
    <phoneticPr fontId="4"/>
  </si>
  <si>
    <t>　町営住宅の浄化槽で利用者数及び使用料が安定しており、新規の設置もなく、元利償還金の変動もほとんどないことから収支に大幅な変化はないが、資本的収入での繰入金が若干増加したことにより、収益的収支比率が前年度と比較し、0.53％低下した。また、経費回収率は100％以上と高い水準で推移している。
　ただし、依然として収支比率は100％を下回り、健全な運営となっていない。収支の透明化、改善を図るため、法適化に向けての準備を進めていく</t>
    <rPh sb="1" eb="5">
      <t>チョウエイジュウタク</t>
    </rPh>
    <rPh sb="6" eb="9">
      <t>ジョウカソウ</t>
    </rPh>
    <rPh sb="10" eb="14">
      <t>リヨウシャスウ</t>
    </rPh>
    <rPh sb="14" eb="15">
      <t>オヨ</t>
    </rPh>
    <rPh sb="16" eb="19">
      <t>シヨウリョウ</t>
    </rPh>
    <rPh sb="20" eb="22">
      <t>アンテイ</t>
    </rPh>
    <rPh sb="27" eb="29">
      <t>シンキ</t>
    </rPh>
    <rPh sb="30" eb="32">
      <t>セッチ</t>
    </rPh>
    <rPh sb="36" eb="41">
      <t>ガンリショウカンキン</t>
    </rPh>
    <rPh sb="42" eb="44">
      <t>ヘンドウ</t>
    </rPh>
    <rPh sb="55" eb="57">
      <t>シュウシ</t>
    </rPh>
    <rPh sb="58" eb="60">
      <t>オオハバ</t>
    </rPh>
    <rPh sb="61" eb="63">
      <t>ヘンカ</t>
    </rPh>
    <rPh sb="68" eb="73">
      <t>シホンテキシュウニュウ</t>
    </rPh>
    <rPh sb="75" eb="78">
      <t>クリイレキン</t>
    </rPh>
    <rPh sb="79" eb="81">
      <t>ジャッカン</t>
    </rPh>
    <rPh sb="81" eb="83">
      <t>ゾウカ</t>
    </rPh>
    <rPh sb="112" eb="114">
      <t>テイカ</t>
    </rPh>
    <rPh sb="199" eb="200">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</si>
</sst>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0F-4078-844E-DCB3158F8C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0F-4078-844E-DCB3158F8C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22-481B-BFFD-56AC51E9BD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39.76</c:v>
                </c:pt>
                <c:pt idx="1">
                  <c:v>46.62</c:v>
                </c:pt>
                <c:pt idx="2">
                  <c:v>34.700000000000003</c:v>
                </c:pt>
                <c:pt idx="3">
                  <c:v>46.83</c:v>
                </c:pt>
                <c:pt idx="4">
                  <c:v>33.74</c:v>
                </c:pt>
              </c:numCache>
            </c:numRef>
          </c:val>
          <c:smooth val="0"/>
          <c:extLst>
            <c:ext xmlns:c16="http://schemas.microsoft.com/office/drawing/2014/chart" uri="{C3380CC4-5D6E-409C-BE32-E72D297353CC}">
              <c16:uniqueId val="{00000001-C322-481B-BFFD-56AC51E9BD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FC-4688-B8A1-2257C05CB6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83.43</c:v>
                </c:pt>
                <c:pt idx="1">
                  <c:v>87.53</c:v>
                </c:pt>
                <c:pt idx="2">
                  <c:v>90.04</c:v>
                </c:pt>
                <c:pt idx="3">
                  <c:v>90.58</c:v>
                </c:pt>
                <c:pt idx="4">
                  <c:v>90.11</c:v>
                </c:pt>
              </c:numCache>
            </c:numRef>
          </c:val>
          <c:smooth val="0"/>
          <c:extLst>
            <c:ext xmlns:c16="http://schemas.microsoft.com/office/drawing/2014/chart" uri="{C3380CC4-5D6E-409C-BE32-E72D297353CC}">
              <c16:uniqueId val="{00000001-E6FC-4688-B8A1-2257C05CB6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81.11</c:v>
                </c:pt>
                <c:pt idx="1">
                  <c:v>80.709999999999994</c:v>
                </c:pt>
                <c:pt idx="2">
                  <c:v>80.31</c:v>
                </c:pt>
                <c:pt idx="3">
                  <c:v>81.66</c:v>
                </c:pt>
                <c:pt idx="4">
                  <c:v>81.13</c:v>
                </c:pt>
              </c:numCache>
            </c:numRef>
          </c:val>
          <c:extLst>
            <c:ext xmlns:c16="http://schemas.microsoft.com/office/drawing/2014/chart" uri="{C3380CC4-5D6E-409C-BE32-E72D297353CC}">
              <c16:uniqueId val="{00000000-BAF8-4B8E-A4D8-9B7D17B211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8-4B8E-A4D8-9B7D17B211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A-4C31-9059-3F40519464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A-4C31-9059-3F40519464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E-4608-9382-B6B3AF2DF0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E-4608-9382-B6B3AF2DF0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A7-4C6B-B4CB-B13489D7C9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A7-4C6B-B4CB-B13489D7C9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B7-4169-8E04-E3038DC400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B7-4169-8E04-E3038DC400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1889.96</c:v>
                </c:pt>
                <c:pt idx="1">
                  <c:v>0</c:v>
                </c:pt>
                <c:pt idx="2">
                  <c:v>0</c:v>
                </c:pt>
                <c:pt idx="3">
                  <c:v>0</c:v>
                </c:pt>
                <c:pt idx="4">
                  <c:v>0</c:v>
                </c:pt>
              </c:numCache>
            </c:numRef>
          </c:val>
          <c:extLst>
            <c:ext xmlns:c16="http://schemas.microsoft.com/office/drawing/2014/chart" uri="{C3380CC4-5D6E-409C-BE32-E72D297353CC}">
              <c16:uniqueId val="{00000000-A76F-4252-B2A7-EA4CE60114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2834.34</c:v>
                </c:pt>
                <c:pt idx="1">
                  <c:v>720.41</c:v>
                </c:pt>
                <c:pt idx="2">
                  <c:v>1640.16</c:v>
                </c:pt>
                <c:pt idx="3">
                  <c:v>1521.05</c:v>
                </c:pt>
                <c:pt idx="4">
                  <c:v>1490.65</c:v>
                </c:pt>
              </c:numCache>
            </c:numRef>
          </c:val>
          <c:smooth val="0"/>
          <c:extLst>
            <c:ext xmlns:c16="http://schemas.microsoft.com/office/drawing/2014/chart" uri="{C3380CC4-5D6E-409C-BE32-E72D297353CC}">
              <c16:uniqueId val="{00000001-A76F-4252-B2A7-EA4CE60114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255.09</c:v>
                </c:pt>
                <c:pt idx="1">
                  <c:v>147.63999999999999</c:v>
                </c:pt>
                <c:pt idx="2">
                  <c:v>125.95</c:v>
                </c:pt>
                <c:pt idx="3">
                  <c:v>123.04</c:v>
                </c:pt>
                <c:pt idx="4">
                  <c:v>134.97999999999999</c:v>
                </c:pt>
              </c:numCache>
            </c:numRef>
          </c:val>
          <c:extLst>
            <c:ext xmlns:c16="http://schemas.microsoft.com/office/drawing/2014/chart" uri="{C3380CC4-5D6E-409C-BE32-E72D297353CC}">
              <c16:uniqueId val="{00000000-6436-4245-B634-D6377C0A3E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37.979999999999997</c:v>
                </c:pt>
                <c:pt idx="1">
                  <c:v>71</c:v>
                </c:pt>
                <c:pt idx="2">
                  <c:v>38.270000000000003</c:v>
                </c:pt>
                <c:pt idx="3">
                  <c:v>37.520000000000003</c:v>
                </c:pt>
                <c:pt idx="4">
                  <c:v>34.96</c:v>
                </c:pt>
              </c:numCache>
            </c:numRef>
          </c:val>
          <c:smooth val="0"/>
          <c:extLst>
            <c:ext xmlns:c16="http://schemas.microsoft.com/office/drawing/2014/chart" uri="{C3380CC4-5D6E-409C-BE32-E72D297353CC}">
              <c16:uniqueId val="{00000001-6436-4245-B634-D6377C0A3E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120.4</c:v>
                </c:pt>
                <c:pt idx="1">
                  <c:v>209.99</c:v>
                </c:pt>
                <c:pt idx="2">
                  <c:v>260.27</c:v>
                </c:pt>
                <c:pt idx="3">
                  <c:v>225.38</c:v>
                </c:pt>
                <c:pt idx="4">
                  <c:v>215.31</c:v>
                </c:pt>
              </c:numCache>
            </c:numRef>
          </c:val>
          <c:extLst>
            <c:ext xmlns:c16="http://schemas.microsoft.com/office/drawing/2014/chart" uri="{C3380CC4-5D6E-409C-BE32-E72D297353CC}">
              <c16:uniqueId val="{00000000-1CD9-4522-9312-4457EE4072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484.48</c:v>
                </c:pt>
                <c:pt idx="1">
                  <c:v>317.06</c:v>
                </c:pt>
                <c:pt idx="2">
                  <c:v>486.77</c:v>
                </c:pt>
                <c:pt idx="3">
                  <c:v>502.1</c:v>
                </c:pt>
                <c:pt idx="4">
                  <c:v>539.07000000000005</c:v>
                </c:pt>
              </c:numCache>
            </c:numRef>
          </c:val>
          <c:smooth val="0"/>
          <c:extLst>
            <c:ext xmlns:c16="http://schemas.microsoft.com/office/drawing/2014/chart" uri="{C3380CC4-5D6E-409C-BE32-E72D297353CC}">
              <c16:uniqueId val="{00000001-1CD9-4522-9312-4457EE4072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南部町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10348</v>
      </c>
      <c r="AM8" s="37"/>
      <c r="AN8" s="37"/>
      <c r="AO8" s="37"/>
      <c r="AP8" s="37"/>
      <c r="AQ8" s="37"/>
      <c r="AR8" s="37"/>
      <c r="AS8" s="37"/>
      <c r="AT8" s="38">
        <f>データ!T6</f>
        <v>114.03</v>
      </c>
      <c r="AU8" s="38"/>
      <c r="AV8" s="38"/>
      <c r="AW8" s="38"/>
      <c r="AX8" s="38"/>
      <c r="AY8" s="38"/>
      <c r="AZ8" s="38"/>
      <c r="BA8" s="38"/>
      <c r="BB8" s="38">
        <f>データ!U6</f>
        <v>90.75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0.69</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71</v>
      </c>
      <c r="AM10" s="37"/>
      <c r="AN10" s="37"/>
      <c r="AO10" s="37"/>
      <c r="AP10" s="37"/>
      <c r="AQ10" s="37"/>
      <c r="AR10" s="37"/>
      <c r="AS10" s="37"/>
      <c r="AT10" s="38">
        <f>データ!W6</f>
        <v>0.06</v>
      </c>
      <c r="AU10" s="38"/>
      <c r="AV10" s="38"/>
      <c r="AW10" s="38"/>
      <c r="AX10" s="38"/>
      <c r="AY10" s="38"/>
      <c r="AZ10" s="38"/>
      <c r="BA10" s="38"/>
      <c r="BB10" s="38">
        <f>データ!X6</f>
        <v>1183.33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GapBdrkDa9f8/ZUcOSetweqp9/brYKQ67xo/RGZBsACd4XMOrF+Xq5fQ1DI0SXEYKPS9g1pSYisheE/F8UN00A==" saltValue="xrmvwgAuaeuZfC0hgulk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313891</v>
      </c>
      <c r="D6" s="19">
        <f t="shared" si="3"/>
        <v>47</v>
      </c>
      <c r="E6" s="19">
        <f t="shared" si="3"/>
        <v>17</v>
      </c>
      <c r="F6" s="19">
        <f t="shared" si="3"/>
        <v>9</v>
      </c>
      <c r="G6" s="19">
        <f t="shared" si="3"/>
        <v>0</v>
      </c>
      <c r="H6" s="19" t="str">
        <f t="shared" si="3"/>
        <v>鳥取県　南部町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0.69</v>
      </c>
      <c r="Q6" s="20">
        <f t="shared" si="3"/>
        <v>100</v>
      </c>
      <c r="R6" s="20">
        <f t="shared" si="3"/>
        <v>3850</v>
      </c>
      <c r="S6" s="20">
        <f t="shared" si="3"/>
        <v>10348</v>
      </c>
      <c r="T6" s="20">
        <f t="shared" si="3"/>
        <v>114.03</v>
      </c>
      <c r="U6" s="20">
        <f t="shared" si="3"/>
        <v>90.75</v>
      </c>
      <c r="V6" s="20">
        <f t="shared" si="3"/>
        <v>71</v>
      </c>
      <c r="W6" s="20">
        <f t="shared" si="3"/>
        <v>0.06</v>
      </c>
      <c r="X6" s="20">
        <f t="shared" si="3"/>
        <v>1183.33</v>
      </c>
      <c r="Y6" s="21">
        <f>IF(Y7="",NA(),Y7)</f>
        <v>81.11</v>
      </c>
      <c r="Z6" s="21">
        <f t="shared" ref="Z6:AH6" si="4">IF(Z7="",NA(),Z7)</f>
        <v>80.709999999999994</v>
      </c>
      <c r="AA6" s="21">
        <f t="shared" si="4"/>
        <v>80.31</v>
      </c>
      <c r="AB6" s="21">
        <f t="shared" si="4"/>
        <v>81.66</v>
      </c>
      <c r="AC6" s="21">
        <f t="shared" si="4"/>
        <v>81.13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1889.96</v>
      </c>
      <c r="BG6" s="20">
        <f t="shared" ref="BG6:BO6" si="7">IF(BG7="",NA(),BG7)</f>
        <v>0</v>
      </c>
      <c r="BH6" s="20">
        <f t="shared" si="7"/>
        <v>0</v>
      </c>
      <c r="BI6" s="20">
        <f t="shared" si="7"/>
        <v>0</v>
      </c>
      <c r="BJ6" s="20">
        <f t="shared" si="7"/>
        <v>0</v>
      </c>
      <c r="BK6" s="21">
        <f t="shared" si="7"/>
        <v>2834.34</v>
      </c>
      <c r="BL6" s="21">
        <f t="shared" si="7"/>
        <v>720.41</v>
      </c>
      <c r="BM6" s="21">
        <f t="shared" si="7"/>
        <v>1640.16</v>
      </c>
      <c r="BN6" s="21">
        <f t="shared" si="7"/>
        <v>1521.05</v>
      </c>
      <c r="BO6" s="21">
        <f t="shared" si="7"/>
        <v>1490.65</v>
      </c>
      <c r="BP6" s="20" t="str">
        <f>IF(BP7="","",IF(BP7="-","【-】","【"&amp;SUBSTITUTE(TEXT(BP7,"#,##0.00"),"-","△")&amp;"】"))</f>
        <v>【1,496.36】</v>
      </c>
      <c r="BQ6" s="21">
        <f>IF(BQ7="",NA(),BQ7)</f>
        <v>255.09</v>
      </c>
      <c r="BR6" s="21">
        <f t="shared" ref="BR6:BZ6" si="8">IF(BR7="",NA(),BR7)</f>
        <v>147.63999999999999</v>
      </c>
      <c r="BS6" s="21">
        <f t="shared" si="8"/>
        <v>125.95</v>
      </c>
      <c r="BT6" s="21">
        <f t="shared" si="8"/>
        <v>123.04</v>
      </c>
      <c r="BU6" s="21">
        <f t="shared" si="8"/>
        <v>134.97999999999999</v>
      </c>
      <c r="BV6" s="21">
        <f t="shared" si="8"/>
        <v>37.979999999999997</v>
      </c>
      <c r="BW6" s="21">
        <f t="shared" si="8"/>
        <v>71</v>
      </c>
      <c r="BX6" s="21">
        <f t="shared" si="8"/>
        <v>38.270000000000003</v>
      </c>
      <c r="BY6" s="21">
        <f t="shared" si="8"/>
        <v>37.520000000000003</v>
      </c>
      <c r="BZ6" s="21">
        <f t="shared" si="8"/>
        <v>34.96</v>
      </c>
      <c r="CA6" s="20" t="str">
        <f>IF(CA7="","",IF(CA7="-","【-】","【"&amp;SUBSTITUTE(TEXT(CA7,"#,##0.00"),"-","△")&amp;"】"))</f>
        <v>【35.16】</v>
      </c>
      <c r="CB6" s="21">
        <f>IF(CB7="",NA(),CB7)</f>
        <v>120.4</v>
      </c>
      <c r="CC6" s="21">
        <f t="shared" ref="CC6:CK6" si="9">IF(CC7="",NA(),CC7)</f>
        <v>209.99</v>
      </c>
      <c r="CD6" s="21">
        <f t="shared" si="9"/>
        <v>260.27</v>
      </c>
      <c r="CE6" s="21">
        <f t="shared" si="9"/>
        <v>225.38</v>
      </c>
      <c r="CF6" s="21">
        <f t="shared" si="9"/>
        <v>215.31</v>
      </c>
      <c r="CG6" s="21">
        <f t="shared" si="9"/>
        <v>484.48</v>
      </c>
      <c r="CH6" s="21">
        <f t="shared" si="9"/>
        <v>317.06</v>
      </c>
      <c r="CI6" s="21">
        <f t="shared" si="9"/>
        <v>486.77</v>
      </c>
      <c r="CJ6" s="21">
        <f t="shared" si="9"/>
        <v>502.1</v>
      </c>
      <c r="CK6" s="21">
        <f t="shared" si="9"/>
        <v>539.07000000000005</v>
      </c>
      <c r="CL6" s="20" t="str">
        <f>IF(CL7="","",IF(CL7="-","【-】","【"&amp;SUBSTITUTE(TEXT(CL7,"#,##0.00"),"-","△")&amp;"】"))</f>
        <v>【534.98】</v>
      </c>
      <c r="CM6" s="21">
        <f>IF(CM7="",NA(),CM7)</f>
        <v>100</v>
      </c>
      <c r="CN6" s="21">
        <f t="shared" ref="CN6:CV6" si="10">IF(CN7="",NA(),CN7)</f>
        <v>100</v>
      </c>
      <c r="CO6" s="21">
        <f t="shared" si="10"/>
        <v>100</v>
      </c>
      <c r="CP6" s="21">
        <f t="shared" si="10"/>
        <v>100</v>
      </c>
      <c r="CQ6" s="21">
        <f t="shared" si="10"/>
        <v>100</v>
      </c>
      <c r="CR6" s="21">
        <f t="shared" si="10"/>
        <v>39.76</v>
      </c>
      <c r="CS6" s="21">
        <f t="shared" si="10"/>
        <v>46.62</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83.43</v>
      </c>
      <c r="DD6" s="21">
        <f t="shared" si="11"/>
        <v>87.53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313891</v>
      </c>
      <c r="D7" s="23">
        <v>47</v>
      </c>
      <c r="E7" s="23">
        <v>17</v>
      </c>
      <c r="F7" s="23">
        <v>9</v>
      </c>
      <c r="G7" s="23">
        <v>0</v>
      </c>
      <c r="H7" s="23" t="s">
        <v>98</v>
      </c>
      <c r="I7" s="23" t="s">
        <v>99</v>
      </c>
      <c r="J7" s="23" t="s">
        <v>100</v>
      </c>
      <c r="K7" s="23" t="s">
        <v>101</v>
      </c>
      <c r="L7" s="23" t="s">
        <v>102</v>
      </c>
      <c r="M7" s="23" t="s">
        <v>103</v>
      </c>
      <c r="N7" s="24" t="s">
        <v>104</v>
      </c>
      <c r="O7" s="24" t="s">
        <v>105</v>
      </c>
      <c r="P7" s="24">
        <v>0.69</v>
      </c>
      <c r="Q7" s="24">
        <v>100</v>
      </c>
      <c r="R7" s="24">
        <v>3850</v>
      </c>
      <c r="S7" s="24">
        <v>10348</v>
      </c>
      <c r="T7" s="24">
        <v>114.03</v>
      </c>
      <c r="U7" s="24">
        <v>90.75</v>
      </c>
      <c r="V7" s="24">
        <v>71</v>
      </c>
      <c r="W7" s="24">
        <v>0.06</v>
      </c>
      <c r="X7" s="24">
        <v>1183.33</v>
      </c>
      <c r="Y7" s="24">
        <v>81.11</v>
      </c>
      <c r="Z7" s="24">
        <v>80.709999999999994</v>
      </c>
      <c r="AA7" s="24">
        <v>80.31</v>
      </c>
      <c r="AB7" s="24">
        <v>81.66</v>
      </c>
      <c r="AC7" s="24">
        <v>81.13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1889.96</v>
      </c>
      <c r="BG7" s="24">
        <v>0</v>
      </c>
      <c r="BH7" s="24">
        <v>0</v>
      </c>
      <c r="BI7" s="24">
        <v>0</v>
      </c>
      <c r="BJ7" s="24">
        <v>0</v>
      </c>
      <c r="BK7" s="24">
        <v>2834.34</v>
      </c>
      <c r="BL7" s="24">
        <v>720.41</v>
      </c>
      <c r="BM7" s="24">
        <v>1640.16</v>
      </c>
      <c r="BN7" s="24">
        <v>1521.05</v>
      </c>
      <c r="BO7" s="24">
        <v>1490.65</v>
      </c>
      <c r="BP7" s="24">
        <v>1496.36</v>
      </c>
      <c r="BQ7" s="24">
        <v>255.09</v>
      </c>
      <c r="BR7" s="24">
        <v>147.63999999999999</v>
      </c>
      <c r="BS7" s="24">
        <v>125.95</v>
      </c>
      <c r="BT7" s="24">
        <v>123.04</v>
      </c>
      <c r="BU7" s="24">
        <v>134.97999999999999</v>
      </c>
      <c r="BV7" s="24">
        <v>37.979999999999997</v>
      </c>
      <c r="BW7" s="24">
        <v>71</v>
      </c>
      <c r="BX7" s="24">
        <v>38.270000000000003</v>
      </c>
      <c r="BY7" s="24">
        <v>37.520000000000003</v>
      </c>
      <c r="BZ7" s="24">
        <v>34.96</v>
      </c>
      <c r="CA7" s="24">
        <v>35.159999999999997</v>
      </c>
      <c r="CB7" s="24">
        <v>120.4</v>
      </c>
      <c r="CC7" s="24">
        <v>209.99</v>
      </c>
      <c r="CD7" s="24">
        <v>260.27</v>
      </c>
      <c r="CE7" s="24">
        <v>225.38</v>
      </c>
      <c r="CF7" s="24">
        <v>215.31</v>
      </c>
      <c r="CG7" s="24">
        <v>484.48</v>
      </c>
      <c r="CH7" s="24">
        <v>317.06</v>
      </c>
      <c r="CI7" s="24">
        <v>486.77</v>
      </c>
      <c r="CJ7" s="24">
        <v>502.1</v>
      </c>
      <c r="CK7" s="24">
        <v>539.07000000000005</v>
      </c>
      <c r="CL7" s="24">
        <v>534.98</v>
      </c>
      <c r="CM7" s="24">
        <v>100</v>
      </c>
      <c r="CN7" s="24">
        <v>100</v>
      </c>
      <c r="CO7" s="24">
        <v>100</v>
      </c>
      <c r="CP7" s="24">
        <v>100</v>
      </c>
      <c r="CQ7" s="24">
        <v>100</v>
      </c>
      <c r="CR7" s="24">
        <v>39.76</v>
      </c>
      <c r="CS7" s="24">
        <v>46.62</v>
      </c>
      <c r="CT7" s="24">
        <v>34.700000000000003</v>
      </c>
      <c r="CU7" s="24">
        <v>46.83</v>
      </c>
      <c r="CV7" s="24">
        <v>33.74</v>
      </c>
      <c r="CW7" s="24">
        <v>33.840000000000003</v>
      </c>
      <c r="CX7" s="24">
        <v>100</v>
      </c>
      <c r="CY7" s="24">
        <v>100</v>
      </c>
      <c r="CZ7" s="24">
        <v>100</v>
      </c>
      <c r="DA7" s="24">
        <v>100</v>
      </c>
      <c r="DB7" s="24">
        <v>100</v>
      </c>
      <c r="DC7" s="24">
        <v>83.43</v>
      </c>
      <c r="DD7" s="24">
        <v>87.53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2023-12-12T02:59:02Z</dcterms:created>
  <dcterms:modified xsi:type="dcterms:W3CDTF">2024-02-07T06:24:52Z</dcterms:modified>
  <cp:category/>
</cp:coreProperties>
</file>