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xXJW7fdNpKp/tGbNjj9X8okKPzr5yglG0ULl9yOF/qYei3raAANP4VW6JjJoIlyOzAuEAjMOd+BICRtrQJrIQ==" workbookSaltValue="n8y272Z649p+zXvTOMQyj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<sst xmlns="http://schemas.openxmlformats.org/spreadsheetml/2006/main" xmlns:r="http://schemas.openxmlformats.org/officeDocument/2006/relationships" count="115" uniqueCount="115">
  <si>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</si>
  <si>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</si>
  <si>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</si>
  <si>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</si>
  <si>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</si>
  <si>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</si>
  <si>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</si>
  <si>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</si>
  <si>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</si>
  <si>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</si>
  <si>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</si>
  <si>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</si>
  <si>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</si>
  <si>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</si>
  <si>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</si>
  <si>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</si>
  <si>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</si>
  <si>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</si>
  <si>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</si>
  <si>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</si>
  <si>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</si>
  <si>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</si>
  <si>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</si>
  <si>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</si>
  <si>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</si>
  <si>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</si>
  <si>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</si>
  <si>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</si>
  <si>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</si>
  <si>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</si>
  <si>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</si>
  <si>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</si>
  <si>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</si>
  <si>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</si>
  <si>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</si>
  <si>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</si>
  <si>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</si>
  <si>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</si>
  <si>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</si>
  <si>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</si>
  <si>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</si>
  <si>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</si>
  <si>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</si>
  <si>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</si>
  <si>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</si>
  <si>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</si>
  <si>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</si>
  <si>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</si>
  <si>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</si>
  <si>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</si>
  <si>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</si>
  <si>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</si>
  <si>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</si>
  <si>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</si>
  <si>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</si>
  <si>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</si>
  <si>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</si>
  <si>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</si>
  <si>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</si>
  <si>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</si>
  <si>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</si>
  <si>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</si>
  <si>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</si>
  <si>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</si>
  <si>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</si>
  <si>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</si>
  <si>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</si>
  <si>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</si>
  <si>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</si>
  <si>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</si>
  <si>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</si>
  <si>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</si>
  <si>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</si>
  <si>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</si>
  <si>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</si>
  <si>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</si>
  <si>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</si>
  <si>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</si>
  <si>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</si>
  <si>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</si>
  <si>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</si>
  <si>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</si>
  <si>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</si>
  <si>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</si>
  <si>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</si>
  <si>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</si>
  <si>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</si>
  <si>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</si>
  <si>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r>
      <t xml:space="preserve">　本町は、令和4年度より地方公営企業法の一部適用を行いました。
　経常収支比率は100％を上回っており、累積欠損金も発生していませんが、経常収益の多くを一般会計繰入金に依存している状況です。
　流動比率については、保有現金の額に対して企業債償還額が大きいため、低い数値となっていますが、企業債償還時に一時借入などは行っていません。
</t>
    </r>
    <r>
      <rPr>
        <sz val="11"/>
        <color auto="1"/>
        <rFont val="ＭＳ ゴシック"/>
      </rPr>
      <t xml:space="preserve">
　施設利用率については、計画時からの人口減により、全国平均・類似団体平均と同様、施設の稼働に余裕がある状態でいます。今後も人口減少が予想されるため、施設の統廃合や更新期においては、規模の縮小を検討し、適切な施設規模にする取り組みが必要です。
　なお、経費回収率は100％を下回っているため、引き続き、使用料改定の検討や水洗化人口の増加による適正な使用料収入の確保を図り、一般会計からの繰入金の逓減を図ります。</t>
    </r>
    <rPh sb="1" eb="2">
      <t>ホン</t>
    </rPh>
    <rPh sb="2" eb="3">
      <t>マチ</t>
    </rPh>
    <rPh sb="5" eb="7">
      <t>レイワ</t>
    </rPh>
    <rPh sb="8" eb="10">
      <t>ネンド</t>
    </rPh>
    <rPh sb="12" eb="14">
      <t>チホウ</t>
    </rPh>
    <rPh sb="14" eb="16">
      <t>コウエイ</t>
    </rPh>
    <rPh sb="16" eb="18">
      <t>キギョウ</t>
    </rPh>
    <rPh sb="18" eb="19">
      <t>ホウ</t>
    </rPh>
    <rPh sb="20" eb="22">
      <t>イチブ</t>
    </rPh>
    <rPh sb="22" eb="24">
      <t>テキヨウ</t>
    </rPh>
    <rPh sb="25" eb="26">
      <t>オコナ</t>
    </rPh>
    <rPh sb="34" eb="36">
      <t>ケイジョウ</t>
    </rPh>
    <rPh sb="36" eb="38">
      <t>シュウシ</t>
    </rPh>
    <rPh sb="38" eb="40">
      <t>ヒリツ</t>
    </rPh>
    <rPh sb="46" eb="48">
      <t>ウワマワ</t>
    </rPh>
    <rPh sb="53" eb="55">
      <t>ルイセキ</t>
    </rPh>
    <rPh sb="55" eb="58">
      <t>ケッソンキン</t>
    </rPh>
    <rPh sb="59" eb="61">
      <t>ハッセイ</t>
    </rPh>
    <rPh sb="69" eb="71">
      <t>ケイジョウ</t>
    </rPh>
    <rPh sb="71" eb="73">
      <t>シュウエキ</t>
    </rPh>
    <rPh sb="74" eb="75">
      <t>オオ</t>
    </rPh>
    <rPh sb="77" eb="79">
      <t>イッパン</t>
    </rPh>
    <rPh sb="79" eb="81">
      <t>カイケイ</t>
    </rPh>
    <rPh sb="81" eb="84">
      <t>クリイレキン</t>
    </rPh>
    <rPh sb="85" eb="87">
      <t>イゾン</t>
    </rPh>
    <rPh sb="91" eb="93">
      <t>ジョウキョウ</t>
    </rPh>
    <rPh sb="99" eb="101">
      <t>リュウドウ</t>
    </rPh>
    <rPh sb="101" eb="103">
      <t>ヒリツ</t>
    </rPh>
    <rPh sb="109" eb="111">
      <t>ホユウ</t>
    </rPh>
    <rPh sb="111" eb="113">
      <t>ゲンキン</t>
    </rPh>
    <rPh sb="114" eb="115">
      <t>ガク</t>
    </rPh>
    <rPh sb="116" eb="117">
      <t>タイ</t>
    </rPh>
    <rPh sb="119" eb="122">
      <t>キギョウサイ</t>
    </rPh>
    <rPh sb="122" eb="125">
      <t>ショウカンガク</t>
    </rPh>
    <rPh sb="126" eb="127">
      <t>オオ</t>
    </rPh>
    <rPh sb="132" eb="133">
      <t>ヒク</t>
    </rPh>
    <rPh sb="134" eb="136">
      <t>スウチ</t>
    </rPh>
    <rPh sb="145" eb="148">
      <t>キギョウサイ</t>
    </rPh>
    <rPh sb="148" eb="150">
      <t>ショウカン</t>
    </rPh>
    <rPh sb="150" eb="151">
      <t>ジ</t>
    </rPh>
    <rPh sb="152" eb="154">
      <t>イチジ</t>
    </rPh>
    <rPh sb="154" eb="156">
      <t>カリイレ</t>
    </rPh>
    <rPh sb="159" eb="160">
      <t>オコナ</t>
    </rPh>
    <rPh sb="170" eb="172">
      <t>シセツ</t>
    </rPh>
    <rPh sb="172" eb="175">
      <t>リヨウリツ</t>
    </rPh>
    <rPh sb="181" eb="184">
      <t>ケイカクジ</t>
    </rPh>
    <rPh sb="187" eb="190">
      <t>ジンコウゲン</t>
    </rPh>
    <rPh sb="194" eb="196">
      <t>ゼンコク</t>
    </rPh>
    <rPh sb="196" eb="198">
      <t>ヘイキン</t>
    </rPh>
    <rPh sb="199" eb="201">
      <t>ルイジ</t>
    </rPh>
    <rPh sb="201" eb="203">
      <t>ダンタイ</t>
    </rPh>
    <rPh sb="203" eb="205">
      <t>ヘイキン</t>
    </rPh>
    <rPh sb="206" eb="208">
      <t>ドウヨウ</t>
    </rPh>
    <rPh sb="209" eb="211">
      <t>シセツ</t>
    </rPh>
    <rPh sb="212" eb="214">
      <t>カドウ</t>
    </rPh>
    <rPh sb="215" eb="217">
      <t>ヨユウ</t>
    </rPh>
    <rPh sb="220" eb="222">
      <t>ジョウタイ</t>
    </rPh>
    <rPh sb="227" eb="229">
      <t>コンゴ</t>
    </rPh>
    <rPh sb="230" eb="232">
      <t>ジンコウ</t>
    </rPh>
    <rPh sb="232" eb="234">
      <t>ゲンショウ</t>
    </rPh>
    <rPh sb="235" eb="237">
      <t>ヨソウ</t>
    </rPh>
    <rPh sb="243" eb="245">
      <t>シセツ</t>
    </rPh>
    <rPh sb="246" eb="249">
      <t>トウハイゴウ</t>
    </rPh>
    <rPh sb="250" eb="253">
      <t>コウシンキ</t>
    </rPh>
    <rPh sb="259" eb="261">
      <t>キボ</t>
    </rPh>
    <rPh sb="262" eb="264">
      <t>シュクショウ</t>
    </rPh>
    <rPh sb="265" eb="267">
      <t>ケントウ</t>
    </rPh>
    <rPh sb="269" eb="271">
      <t>テキセツ</t>
    </rPh>
    <rPh sb="272" eb="274">
      <t>シセツ</t>
    </rPh>
    <rPh sb="274" eb="276">
      <t>キボ</t>
    </rPh>
    <rPh sb="279" eb="280">
      <t>ト</t>
    </rPh>
    <rPh sb="281" eb="282">
      <t>ク</t>
    </rPh>
    <rPh sb="284" eb="286">
      <t>ヒツヨウ</t>
    </rPh>
    <rPh sb="295" eb="297">
      <t>ケイヒ</t>
    </rPh>
    <rPh sb="297" eb="300">
      <t>カイシュウリツ</t>
    </rPh>
    <rPh sb="306" eb="307">
      <t>シタ</t>
    </rPh>
    <rPh sb="307" eb="308">
      <t>カイ</t>
    </rPh>
    <rPh sb="315" eb="316">
      <t>ヒ</t>
    </rPh>
    <rPh sb="317" eb="318">
      <t>ツヅ</t>
    </rPh>
    <rPh sb="320" eb="323">
      <t>シヨウリョウ</t>
    </rPh>
    <rPh sb="323" eb="325">
      <t>カイテイ</t>
    </rPh>
    <rPh sb="326" eb="328">
      <t>ケントウ</t>
    </rPh>
    <rPh sb="329" eb="332">
      <t>スイセンカ</t>
    </rPh>
    <rPh sb="332" eb="334">
      <t>ジンコウ</t>
    </rPh>
    <rPh sb="335" eb="337">
      <t>ゾウカ</t>
    </rPh>
    <rPh sb="340" eb="342">
      <t>テキセイ</t>
    </rPh>
    <rPh sb="343" eb="346">
      <t>シヨウリョウ</t>
    </rPh>
    <rPh sb="346" eb="348">
      <t>シュウニュウ</t>
    </rPh>
    <rPh sb="349" eb="351">
      <t>カクホ</t>
    </rPh>
    <rPh sb="352" eb="353">
      <t>ハカ</t>
    </rPh>
    <rPh sb="369" eb="370">
      <t>ハカ</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</si>
  <si>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</si>
  <si>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</si>
  <si>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</si>
  <si>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</si>
  <si>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</si>
  <si>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</si>
  <si>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</si>
  <si>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</si>
  <si>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法適用</t>
  </si>
  <si>
    <t>下水道事業</t>
  </si>
  <si>
    <t>公共下水道</t>
  </si>
  <si>
    <t>Cd2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</si>
  <si>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</si>
  <si>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</si>
  <si>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</si>
  <si>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</si>
  <si>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</si>
  <si>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</si>
  <si>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</si>
  <si>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</si>
  <si>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</si>
  <si>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</si>
  <si>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</si>
  <si>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</si>
  <si>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供用開始は平成15年度であり、管渠の計画的な更新は行っていません。
　一方、処理施設については、ストックマネジメント計画を策定済であり、維持修繕基準をもとに計画的な点検、調査、更新を行っていきます。
　今後も経営戦略に基づき、必要な更新投資を行い、老朽化対策等、投資のあり方を検討する必要があります。</t>
    <rPh sb="37" eb="39">
      <t>イッポウ</t>
    </rPh>
    <rPh sb="104" eb="106">
      <t>コンゴ</t>
    </rPh>
    <rPh sb="107" eb="109">
      <t>ケイエイ</t>
    </rPh>
    <rPh sb="109" eb="111">
      <t>センリャク</t>
    </rPh>
    <rPh sb="112" eb="113">
      <t>モト</t>
    </rPh>
    <rPh sb="116" eb="118">
      <t>ヒツヨウ</t>
    </rPh>
    <rPh sb="119" eb="121">
      <t>コウシン</t>
    </rPh>
    <rPh sb="121" eb="123">
      <t>トウシ</t>
    </rPh>
    <rPh sb="124" eb="125">
      <t>オコナ</t>
    </rPh>
    <rPh sb="127" eb="130">
      <t>ロウキュウカ</t>
    </rPh>
    <rPh sb="130" eb="132">
      <t>タイサク</t>
    </rPh>
    <rPh sb="132" eb="133">
      <t>トウ</t>
    </rPh>
    <rPh sb="134" eb="136">
      <t>トウシ</t>
    </rPh>
    <rPh sb="139" eb="140">
      <t>カタ</t>
    </rPh>
    <rPh sb="141" eb="143">
      <t>ケントウ</t>
    </rPh>
    <rPh sb="145" eb="147">
      <t>ヒツヨウ</t>
    </rPh>
    <phoneticPr fontId="1"/>
  </si>
  <si>
    <t>　人口減少に伴い、使用料収入も減少することが見込まれることから、適正な使用料収入の確保に向けた使用料水準の見直しを継続して行います。
　また、使用料収入を増加させるため、未接続世帯に対する接続促進の取り組みを強化し、水洗化率の向上を図ります。
　一方、費用面においては、施設のライフサイクルコストを低下させるため、ストックマネジメント計画に基づいた「予防対応型」の施設更新に取り組むとともに、適切な施設規模にする取り組みを検討する必要があります。
　その他にも無駄な経費を削減するため、契約、物品購入、汚泥処理などを見直し、費用削減に努め、持続可能な事業運営を目指します。</t>
    <rPh sb="1" eb="3">
      <t>ジンコウ</t>
    </rPh>
    <rPh sb="3" eb="5">
      <t>ゲンショウ</t>
    </rPh>
    <rPh sb="6" eb="7">
      <t>トモナ</t>
    </rPh>
    <rPh sb="9" eb="12">
      <t>シヨウリョウ</t>
    </rPh>
    <rPh sb="12" eb="14">
      <t>シュウニュウ</t>
    </rPh>
    <rPh sb="15" eb="17">
      <t>ゲンショウ</t>
    </rPh>
    <rPh sb="22" eb="24">
      <t>ミコ</t>
    </rPh>
    <rPh sb="44" eb="45">
      <t>ム</t>
    </rPh>
    <rPh sb="47" eb="50">
      <t>シヨウリョウ</t>
    </rPh>
    <rPh sb="50" eb="52">
      <t>スイジュン</t>
    </rPh>
    <rPh sb="53" eb="55">
      <t>ミナオ</t>
    </rPh>
    <rPh sb="57" eb="59">
      <t>ケイゾク</t>
    </rPh>
    <rPh sb="61" eb="62">
      <t>オコナ</t>
    </rPh>
    <rPh sb="126" eb="128">
      <t>イッポウ</t>
    </rPh>
    <rPh sb="129" eb="132">
      <t>ヒヨウメン</t>
    </rPh>
    <rPh sb="170" eb="172">
      <t>ケイカク</t>
    </rPh>
    <rPh sb="173" eb="174">
      <t>モト</t>
    </rPh>
    <rPh sb="178" eb="180">
      <t>ヨボウ</t>
    </rPh>
    <rPh sb="180" eb="183">
      <t>タイオウガタ</t>
    </rPh>
    <rPh sb="190" eb="191">
      <t>ト</t>
    </rPh>
    <rPh sb="192" eb="193">
      <t>ク</t>
    </rPh>
    <rPh sb="199" eb="201">
      <t>テキセツ</t>
    </rPh>
    <rPh sb="202" eb="204">
      <t>シセツ</t>
    </rPh>
    <rPh sb="204" eb="206">
      <t>キボ</t>
    </rPh>
    <rPh sb="209" eb="210">
      <t>ト</t>
    </rPh>
    <rPh sb="211" eb="212">
      <t>ク</t>
    </rPh>
    <rPh sb="214" eb="216">
      <t>ケントウ</t>
    </rPh>
    <rPh sb="218" eb="220">
      <t>ヒツヨウ</t>
    </rPh>
    <rPh sb="231" eb="232">
      <t>ホカ</t>
    </rPh>
    <rPh sb="234" eb="236">
      <t>ムダ</t>
    </rPh>
    <rPh sb="237" eb="239">
      <t>ケイヒ</t>
    </rPh>
    <rPh sb="240" eb="242">
      <t>サクゲン</t>
    </rPh>
    <rPh sb="274" eb="276">
      <t>ジゾク</t>
    </rPh>
    <rPh sb="276" eb="278">
      <t>カノウ</t>
    </rPh>
    <rPh sb="279" eb="281">
      <t>ジギョウ</t>
    </rPh>
    <rPh sb="281" eb="283">
      <t>ウンエイ</t>
    </rPh>
    <rPh sb="284" eb="286">
      <t>メザ</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</si>
</sst>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51.97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47.32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78.98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81.33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101.21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107.19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31.07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9.65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51.09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1194.56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96.59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76.78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192.04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224.31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16435</v>
      </c>
      <c r="AM8" s="21"/>
      <c r="AN8" s="21"/>
      <c r="AO8" s="21"/>
      <c r="AP8" s="21"/>
      <c r="AQ8" s="21"/>
      <c r="AR8" s="21"/>
      <c r="AS8" s="21"/>
      <c r="AT8" s="7">
        <f>データ!T6</f>
        <v>139.97</v>
      </c>
      <c r="AU8" s="7"/>
      <c r="AV8" s="7"/>
      <c r="AW8" s="7"/>
      <c r="AX8" s="7"/>
      <c r="AY8" s="7"/>
      <c r="AZ8" s="7"/>
      <c r="BA8" s="7"/>
      <c r="BB8" s="7">
        <f>データ!U6</f>
        <v>117.42</v>
      </c>
      <c r="BC8" s="7"/>
      <c r="BD8" s="7"/>
      <c r="BE8" s="7"/>
      <c r="BF8" s="7"/>
      <c r="BG8" s="7"/>
      <c r="BH8" s="7"/>
      <c r="BI8" s="7"/>
      <c r="BJ8" s="3"/>
      <c r="BK8" s="3"/>
      <c r="BL8" s="27" t="s">
        <v>12</v>
      </c>
      <c r="BM8" s="39"/>
      <c r="BN8" s="48"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40"/>
      <c r="BN9" s="49"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53.13</v>
      </c>
      <c r="J10" s="7"/>
      <c r="K10" s="7"/>
      <c r="L10" s="7"/>
      <c r="M10" s="7"/>
      <c r="N10" s="7"/>
      <c r="O10" s="7"/>
      <c r="P10" s="7">
        <f>データ!P6</f>
        <v>42.41</v>
      </c>
      <c r="Q10" s="7"/>
      <c r="R10" s="7"/>
      <c r="S10" s="7"/>
      <c r="T10" s="7"/>
      <c r="U10" s="7"/>
      <c r="V10" s="7"/>
      <c r="W10" s="7">
        <f>データ!Q6</f>
        <v>100</v>
      </c>
      <c r="X10" s="7"/>
      <c r="Y10" s="7"/>
      <c r="Z10" s="7"/>
      <c r="AA10" s="7"/>
      <c r="AB10" s="7"/>
      <c r="AC10" s="7"/>
      <c r="AD10" s="21">
        <f>データ!R6</f>
        <v>3850</v>
      </c>
      <c r="AE10" s="21"/>
      <c r="AF10" s="21"/>
      <c r="AG10" s="21"/>
      <c r="AH10" s="21"/>
      <c r="AI10" s="21"/>
      <c r="AJ10" s="21"/>
      <c r="AK10" s="2"/>
      <c r="AL10" s="21">
        <f>データ!V6</f>
        <v>6897</v>
      </c>
      <c r="AM10" s="21"/>
      <c r="AN10" s="21"/>
      <c r="AO10" s="21"/>
      <c r="AP10" s="21"/>
      <c r="AQ10" s="21"/>
      <c r="AR10" s="21"/>
      <c r="AS10" s="21"/>
      <c r="AT10" s="7">
        <f>データ!W6</f>
        <v>3.18</v>
      </c>
      <c r="AU10" s="7"/>
      <c r="AV10" s="7"/>
      <c r="AW10" s="7"/>
      <c r="AX10" s="7"/>
      <c r="AY10" s="7"/>
      <c r="AZ10" s="7"/>
      <c r="BA10" s="7"/>
      <c r="BB10" s="7">
        <f>データ!X6</f>
        <v>2168.87</v>
      </c>
      <c r="BC10" s="7"/>
      <c r="BD10" s="7"/>
      <c r="BE10" s="7"/>
      <c r="BF10" s="7"/>
      <c r="BG10" s="7"/>
      <c r="BH10" s="7"/>
      <c r="BI10" s="7"/>
      <c r="BJ10" s="2"/>
      <c r="BK10" s="2"/>
      <c r="BL10" s="29" t="s">
        <v>36</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88</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114</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9</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mval6LJjxJQCJv29e7dkYbkv6xHWNnnNk7BhUhmWIBQFlhpyZkDmNc+iZnuVS5YgNCd0mrfSFCDhAhB5WFe4w==" saltValue="KBRNttBcortJmLuhwAncM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54</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32</v>
      </c>
      <c r="C3" s="64" t="s">
        <v>56</v>
      </c>
      <c r="D3" s="64" t="s">
        <v>57</v>
      </c>
      <c r="E3" s="64" t="s">
        <v>5</v>
      </c>
      <c r="F3" s="64" t="s">
        <v>4</v>
      </c>
      <c r="G3" s="64" t="s">
        <v>24</v>
      </c>
      <c r="H3" s="71" t="s">
        <v>58</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59</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60</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55</v>
      </c>
      <c r="I5" s="73" t="s">
        <v>69</v>
      </c>
      <c r="J5" s="73" t="s">
        <v>70</v>
      </c>
      <c r="K5" s="73" t="s">
        <v>71</v>
      </c>
      <c r="L5" s="73" t="s">
        <v>72</v>
      </c>
      <c r="M5" s="73" t="s">
        <v>6</v>
      </c>
      <c r="N5" s="73" t="s">
        <v>73</v>
      </c>
      <c r="O5" s="73" t="s">
        <v>74</v>
      </c>
      <c r="P5" s="73" t="s">
        <v>75</v>
      </c>
      <c r="Q5" s="73" t="s">
        <v>76</v>
      </c>
      <c r="R5" s="73" t="s">
        <v>77</v>
      </c>
      <c r="S5" s="73" t="s">
        <v>78</v>
      </c>
      <c r="T5" s="73" t="s">
        <v>79</v>
      </c>
      <c r="U5" s="73" t="s">
        <v>62</v>
      </c>
      <c r="V5" s="73" t="s">
        <v>80</v>
      </c>
      <c r="W5" s="73" t="s">
        <v>81</v>
      </c>
      <c r="X5" s="73" t="s">
        <v>82</v>
      </c>
      <c r="Y5" s="73" t="s">
        <v>83</v>
      </c>
      <c r="Z5" s="73" t="s">
        <v>84</v>
      </c>
      <c r="AA5" s="73" t="s">
        <v>85</v>
      </c>
      <c r="AB5" s="73" t="s">
        <v>86</v>
      </c>
      <c r="AC5" s="73" t="s">
        <v>87</v>
      </c>
      <c r="AD5" s="73" t="s">
        <v>89</v>
      </c>
      <c r="AE5" s="73" t="s">
        <v>91</v>
      </c>
      <c r="AF5" s="73" t="s">
        <v>92</v>
      </c>
      <c r="AG5" s="73" t="s">
        <v>93</v>
      </c>
      <c r="AH5" s="73" t="s">
        <v>94</v>
      </c>
      <c r="AI5" s="73" t="s">
        <v>42</v>
      </c>
      <c r="AJ5" s="73" t="s">
        <v>83</v>
      </c>
      <c r="AK5" s="73" t="s">
        <v>84</v>
      </c>
      <c r="AL5" s="73" t="s">
        <v>85</v>
      </c>
      <c r="AM5" s="73" t="s">
        <v>86</v>
      </c>
      <c r="AN5" s="73" t="s">
        <v>87</v>
      </c>
      <c r="AO5" s="73" t="s">
        <v>89</v>
      </c>
      <c r="AP5" s="73" t="s">
        <v>91</v>
      </c>
      <c r="AQ5" s="73" t="s">
        <v>92</v>
      </c>
      <c r="AR5" s="73" t="s">
        <v>93</v>
      </c>
      <c r="AS5" s="73" t="s">
        <v>94</v>
      </c>
      <c r="AT5" s="73" t="s">
        <v>90</v>
      </c>
      <c r="AU5" s="73" t="s">
        <v>83</v>
      </c>
      <c r="AV5" s="73" t="s">
        <v>84</v>
      </c>
      <c r="AW5" s="73" t="s">
        <v>85</v>
      </c>
      <c r="AX5" s="73" t="s">
        <v>86</v>
      </c>
      <c r="AY5" s="73" t="s">
        <v>87</v>
      </c>
      <c r="AZ5" s="73" t="s">
        <v>89</v>
      </c>
      <c r="BA5" s="73" t="s">
        <v>91</v>
      </c>
      <c r="BB5" s="73" t="s">
        <v>92</v>
      </c>
      <c r="BC5" s="73" t="s">
        <v>93</v>
      </c>
      <c r="BD5" s="73" t="s">
        <v>94</v>
      </c>
      <c r="BE5" s="73" t="s">
        <v>90</v>
      </c>
      <c r="BF5" s="73" t="s">
        <v>83</v>
      </c>
      <c r="BG5" s="73" t="s">
        <v>84</v>
      </c>
      <c r="BH5" s="73" t="s">
        <v>85</v>
      </c>
      <c r="BI5" s="73" t="s">
        <v>86</v>
      </c>
      <c r="BJ5" s="73" t="s">
        <v>87</v>
      </c>
      <c r="BK5" s="73" t="s">
        <v>89</v>
      </c>
      <c r="BL5" s="73" t="s">
        <v>91</v>
      </c>
      <c r="BM5" s="73" t="s">
        <v>92</v>
      </c>
      <c r="BN5" s="73" t="s">
        <v>93</v>
      </c>
      <c r="BO5" s="73" t="s">
        <v>94</v>
      </c>
      <c r="BP5" s="73" t="s">
        <v>90</v>
      </c>
      <c r="BQ5" s="73" t="s">
        <v>83</v>
      </c>
      <c r="BR5" s="73" t="s">
        <v>84</v>
      </c>
      <c r="BS5" s="73" t="s">
        <v>85</v>
      </c>
      <c r="BT5" s="73" t="s">
        <v>86</v>
      </c>
      <c r="BU5" s="73" t="s">
        <v>87</v>
      </c>
      <c r="BV5" s="73" t="s">
        <v>89</v>
      </c>
      <c r="BW5" s="73" t="s">
        <v>91</v>
      </c>
      <c r="BX5" s="73" t="s">
        <v>92</v>
      </c>
      <c r="BY5" s="73" t="s">
        <v>93</v>
      </c>
      <c r="BZ5" s="73" t="s">
        <v>94</v>
      </c>
      <c r="CA5" s="73" t="s">
        <v>90</v>
      </c>
      <c r="CB5" s="73" t="s">
        <v>83</v>
      </c>
      <c r="CC5" s="73" t="s">
        <v>84</v>
      </c>
      <c r="CD5" s="73" t="s">
        <v>85</v>
      </c>
      <c r="CE5" s="73" t="s">
        <v>86</v>
      </c>
      <c r="CF5" s="73" t="s">
        <v>87</v>
      </c>
      <c r="CG5" s="73" t="s">
        <v>89</v>
      </c>
      <c r="CH5" s="73" t="s">
        <v>91</v>
      </c>
      <c r="CI5" s="73" t="s">
        <v>92</v>
      </c>
      <c r="CJ5" s="73" t="s">
        <v>93</v>
      </c>
      <c r="CK5" s="73" t="s">
        <v>94</v>
      </c>
      <c r="CL5" s="73" t="s">
        <v>90</v>
      </c>
      <c r="CM5" s="73" t="s">
        <v>83</v>
      </c>
      <c r="CN5" s="73" t="s">
        <v>84</v>
      </c>
      <c r="CO5" s="73" t="s">
        <v>85</v>
      </c>
      <c r="CP5" s="73" t="s">
        <v>86</v>
      </c>
      <c r="CQ5" s="73" t="s">
        <v>87</v>
      </c>
      <c r="CR5" s="73" t="s">
        <v>89</v>
      </c>
      <c r="CS5" s="73" t="s">
        <v>91</v>
      </c>
      <c r="CT5" s="73" t="s">
        <v>92</v>
      </c>
      <c r="CU5" s="73" t="s">
        <v>93</v>
      </c>
      <c r="CV5" s="73" t="s">
        <v>94</v>
      </c>
      <c r="CW5" s="73" t="s">
        <v>90</v>
      </c>
      <c r="CX5" s="73" t="s">
        <v>83</v>
      </c>
      <c r="CY5" s="73" t="s">
        <v>84</v>
      </c>
      <c r="CZ5" s="73" t="s">
        <v>85</v>
      </c>
      <c r="DA5" s="73" t="s">
        <v>86</v>
      </c>
      <c r="DB5" s="73" t="s">
        <v>87</v>
      </c>
      <c r="DC5" s="73" t="s">
        <v>89</v>
      </c>
      <c r="DD5" s="73" t="s">
        <v>91</v>
      </c>
      <c r="DE5" s="73" t="s">
        <v>92</v>
      </c>
      <c r="DF5" s="73" t="s">
        <v>93</v>
      </c>
      <c r="DG5" s="73" t="s">
        <v>94</v>
      </c>
      <c r="DH5" s="73" t="s">
        <v>90</v>
      </c>
      <c r="DI5" s="73" t="s">
        <v>83</v>
      </c>
      <c r="DJ5" s="73" t="s">
        <v>84</v>
      </c>
      <c r="DK5" s="73" t="s">
        <v>85</v>
      </c>
      <c r="DL5" s="73" t="s">
        <v>86</v>
      </c>
      <c r="DM5" s="73" t="s">
        <v>87</v>
      </c>
      <c r="DN5" s="73" t="s">
        <v>89</v>
      </c>
      <c r="DO5" s="73" t="s">
        <v>91</v>
      </c>
      <c r="DP5" s="73" t="s">
        <v>92</v>
      </c>
      <c r="DQ5" s="73" t="s">
        <v>93</v>
      </c>
      <c r="DR5" s="73" t="s">
        <v>94</v>
      </c>
      <c r="DS5" s="73" t="s">
        <v>90</v>
      </c>
      <c r="DT5" s="73" t="s">
        <v>83</v>
      </c>
      <c r="DU5" s="73" t="s">
        <v>84</v>
      </c>
      <c r="DV5" s="73" t="s">
        <v>85</v>
      </c>
      <c r="DW5" s="73" t="s">
        <v>86</v>
      </c>
      <c r="DX5" s="73" t="s">
        <v>87</v>
      </c>
      <c r="DY5" s="73" t="s">
        <v>89</v>
      </c>
      <c r="DZ5" s="73" t="s">
        <v>91</v>
      </c>
      <c r="EA5" s="73" t="s">
        <v>92</v>
      </c>
      <c r="EB5" s="73" t="s">
        <v>93</v>
      </c>
      <c r="EC5" s="73" t="s">
        <v>94</v>
      </c>
      <c r="ED5" s="73" t="s">
        <v>90</v>
      </c>
      <c r="EE5" s="73" t="s">
        <v>83</v>
      </c>
      <c r="EF5" s="73" t="s">
        <v>84</v>
      </c>
      <c r="EG5" s="73" t="s">
        <v>85</v>
      </c>
      <c r="EH5" s="73" t="s">
        <v>86</v>
      </c>
      <c r="EI5" s="73" t="s">
        <v>87</v>
      </c>
      <c r="EJ5" s="73" t="s">
        <v>89</v>
      </c>
      <c r="EK5" s="73" t="s">
        <v>91</v>
      </c>
      <c r="EL5" s="73" t="s">
        <v>92</v>
      </c>
      <c r="EM5" s="73" t="s">
        <v>93</v>
      </c>
      <c r="EN5" s="73" t="s">
        <v>94</v>
      </c>
      <c r="EO5" s="73" t="s">
        <v>90</v>
      </c>
    </row>
    <row r="6" spans="1:148" s="61" customFormat="1">
      <c r="A6" s="62" t="s">
        <v>95</v>
      </c>
      <c r="B6" s="67">
        <f t="shared" ref="B6:X6" si="1">B7</f>
        <v>2022</v>
      </c>
      <c r="C6" s="67">
        <f t="shared" si="1"/>
        <v>313718</v>
      </c>
      <c r="D6" s="67">
        <f t="shared" si="1"/>
        <v>46</v>
      </c>
      <c r="E6" s="67">
        <f t="shared" si="1"/>
        <v>17</v>
      </c>
      <c r="F6" s="67">
        <f t="shared" si="1"/>
        <v>1</v>
      </c>
      <c r="G6" s="67">
        <f t="shared" si="1"/>
        <v>0</v>
      </c>
      <c r="H6" s="67" t="str">
        <f t="shared" si="1"/>
        <v>鳥取県　琴浦町</v>
      </c>
      <c r="I6" s="67" t="str">
        <f t="shared" si="1"/>
        <v>法適用</v>
      </c>
      <c r="J6" s="67" t="str">
        <f t="shared" si="1"/>
        <v>下水道事業</v>
      </c>
      <c r="K6" s="67" t="str">
        <f t="shared" si="1"/>
        <v>公共下水道</v>
      </c>
      <c r="L6" s="67" t="str">
        <f t="shared" si="1"/>
        <v>Cd2</v>
      </c>
      <c r="M6" s="67" t="str">
        <f t="shared" si="1"/>
        <v>非設置</v>
      </c>
      <c r="N6" s="76" t="str">
        <f t="shared" si="1"/>
        <v>-</v>
      </c>
      <c r="O6" s="76">
        <f t="shared" si="1"/>
        <v>53.13</v>
      </c>
      <c r="P6" s="76">
        <f t="shared" si="1"/>
        <v>42.41</v>
      </c>
      <c r="Q6" s="76">
        <f t="shared" si="1"/>
        <v>100</v>
      </c>
      <c r="R6" s="76">
        <f t="shared" si="1"/>
        <v>3850</v>
      </c>
      <c r="S6" s="76">
        <f t="shared" si="1"/>
        <v>16435</v>
      </c>
      <c r="T6" s="76">
        <f t="shared" si="1"/>
        <v>139.97</v>
      </c>
      <c r="U6" s="76">
        <f t="shared" si="1"/>
        <v>117.42</v>
      </c>
      <c r="V6" s="76">
        <f t="shared" si="1"/>
        <v>6897</v>
      </c>
      <c r="W6" s="76">
        <f t="shared" si="1"/>
        <v>3.18</v>
      </c>
      <c r="X6" s="76">
        <f t="shared" si="1"/>
        <v>2168.87</v>
      </c>
      <c r="Y6" s="84" t="str">
        <f t="shared" ref="Y6:AH6" si="2">IF(Y7="",NA(),Y7)</f>
        <v>-</v>
      </c>
      <c r="Z6" s="84" t="str">
        <f t="shared" si="2"/>
        <v>-</v>
      </c>
      <c r="AA6" s="84" t="str">
        <f t="shared" si="2"/>
        <v>-</v>
      </c>
      <c r="AB6" s="84" t="str">
        <f t="shared" si="2"/>
        <v>-</v>
      </c>
      <c r="AC6" s="84">
        <f t="shared" si="2"/>
        <v>101.21</v>
      </c>
      <c r="AD6" s="84" t="str">
        <f t="shared" si="2"/>
        <v>-</v>
      </c>
      <c r="AE6" s="84" t="str">
        <f t="shared" si="2"/>
        <v>-</v>
      </c>
      <c r="AF6" s="84" t="str">
        <f t="shared" si="2"/>
        <v>-</v>
      </c>
      <c r="AG6" s="84" t="str">
        <f t="shared" si="2"/>
        <v>-</v>
      </c>
      <c r="AH6" s="84">
        <f t="shared" si="2"/>
        <v>107.19</v>
      </c>
      <c r="AI6" s="76" t="str">
        <f>IF(AI7="","",IF(AI7="-","【-】","【"&amp;SUBSTITUTE(TEXT(AI7,"#,##0.00"),"-","△")&amp;"】"))</f>
        <v>【106.11】</v>
      </c>
      <c r="AJ6" s="84" t="str">
        <f t="shared" ref="AJ6:AS6" si="3">IF(AJ7="",NA(),AJ7)</f>
        <v>-</v>
      </c>
      <c r="AK6" s="84" t="str">
        <f t="shared" si="3"/>
        <v>-</v>
      </c>
      <c r="AL6" s="84" t="str">
        <f t="shared" si="3"/>
        <v>-</v>
      </c>
      <c r="AM6" s="84" t="str">
        <f t="shared" si="3"/>
        <v>-</v>
      </c>
      <c r="AN6" s="76">
        <f t="shared" si="3"/>
        <v>0</v>
      </c>
      <c r="AO6" s="84" t="str">
        <f t="shared" si="3"/>
        <v>-</v>
      </c>
      <c r="AP6" s="84" t="str">
        <f t="shared" si="3"/>
        <v>-</v>
      </c>
      <c r="AQ6" s="84" t="str">
        <f t="shared" si="3"/>
        <v>-</v>
      </c>
      <c r="AR6" s="84" t="str">
        <f t="shared" si="3"/>
        <v>-</v>
      </c>
      <c r="AS6" s="84">
        <f t="shared" si="3"/>
        <v>31.07</v>
      </c>
      <c r="AT6" s="76" t="str">
        <f>IF(AT7="","",IF(AT7="-","【-】","【"&amp;SUBSTITUTE(TEXT(AT7,"#,##0.00"),"-","△")&amp;"】"))</f>
        <v>【3.15】</v>
      </c>
      <c r="AU6" s="84" t="str">
        <f t="shared" ref="AU6:BD6" si="4">IF(AU7="",NA(),AU7)</f>
        <v>-</v>
      </c>
      <c r="AV6" s="84" t="str">
        <f t="shared" si="4"/>
        <v>-</v>
      </c>
      <c r="AW6" s="84" t="str">
        <f t="shared" si="4"/>
        <v>-</v>
      </c>
      <c r="AX6" s="84" t="str">
        <f t="shared" si="4"/>
        <v>-</v>
      </c>
      <c r="AY6" s="84">
        <f t="shared" si="4"/>
        <v>9.65</v>
      </c>
      <c r="AZ6" s="84" t="str">
        <f t="shared" si="4"/>
        <v>-</v>
      </c>
      <c r="BA6" s="84" t="str">
        <f t="shared" si="4"/>
        <v>-</v>
      </c>
      <c r="BB6" s="84" t="str">
        <f t="shared" si="4"/>
        <v>-</v>
      </c>
      <c r="BC6" s="84" t="str">
        <f t="shared" si="4"/>
        <v>-</v>
      </c>
      <c r="BD6" s="84">
        <f t="shared" si="4"/>
        <v>51.09</v>
      </c>
      <c r="BE6" s="76" t="str">
        <f>IF(BE7="","",IF(BE7="-","【-】","【"&amp;SUBSTITUTE(TEXT(BE7,"#,##0.00"),"-","△")&amp;"】"))</f>
        <v>【73.44】</v>
      </c>
      <c r="BF6" s="84" t="str">
        <f t="shared" ref="BF6:BO6" si="5">IF(BF7="",NA(),BF7)</f>
        <v>-</v>
      </c>
      <c r="BG6" s="84" t="str">
        <f t="shared" si="5"/>
        <v>-</v>
      </c>
      <c r="BH6" s="84" t="str">
        <f t="shared" si="5"/>
        <v>-</v>
      </c>
      <c r="BI6" s="84" t="str">
        <f t="shared" si="5"/>
        <v>-</v>
      </c>
      <c r="BJ6" s="76">
        <f t="shared" si="5"/>
        <v>0</v>
      </c>
      <c r="BK6" s="84" t="str">
        <f t="shared" si="5"/>
        <v>-</v>
      </c>
      <c r="BL6" s="84" t="str">
        <f t="shared" si="5"/>
        <v>-</v>
      </c>
      <c r="BM6" s="84" t="str">
        <f t="shared" si="5"/>
        <v>-</v>
      </c>
      <c r="BN6" s="84" t="str">
        <f t="shared" si="5"/>
        <v>-</v>
      </c>
      <c r="BO6" s="84">
        <f t="shared" si="5"/>
        <v>1194.56</v>
      </c>
      <c r="BP6" s="76" t="str">
        <f>IF(BP7="","",IF(BP7="-","【-】","【"&amp;SUBSTITUTE(TEXT(BP7,"#,##0.00"),"-","△")&amp;"】"))</f>
        <v>【652.82】</v>
      </c>
      <c r="BQ6" s="84" t="str">
        <f t="shared" ref="BQ6:BZ6" si="6">IF(BQ7="",NA(),BQ7)</f>
        <v>-</v>
      </c>
      <c r="BR6" s="84" t="str">
        <f t="shared" si="6"/>
        <v>-</v>
      </c>
      <c r="BS6" s="84" t="str">
        <f t="shared" si="6"/>
        <v>-</v>
      </c>
      <c r="BT6" s="84" t="str">
        <f t="shared" si="6"/>
        <v>-</v>
      </c>
      <c r="BU6" s="84">
        <f t="shared" si="6"/>
        <v>96.59</v>
      </c>
      <c r="BV6" s="84" t="str">
        <f t="shared" si="6"/>
        <v>-</v>
      </c>
      <c r="BW6" s="84" t="str">
        <f t="shared" si="6"/>
        <v>-</v>
      </c>
      <c r="BX6" s="84" t="str">
        <f t="shared" si="6"/>
        <v>-</v>
      </c>
      <c r="BY6" s="84" t="str">
        <f t="shared" si="6"/>
        <v>-</v>
      </c>
      <c r="BZ6" s="84">
        <f t="shared" si="6"/>
        <v>76.78</v>
      </c>
      <c r="CA6" s="76" t="str">
        <f>IF(CA7="","",IF(CA7="-","【-】","【"&amp;SUBSTITUTE(TEXT(CA7,"#,##0.00"),"-","△")&amp;"】"))</f>
        <v>【97.61】</v>
      </c>
      <c r="CB6" s="84" t="str">
        <f t="shared" ref="CB6:CK6" si="7">IF(CB7="",NA(),CB7)</f>
        <v>-</v>
      </c>
      <c r="CC6" s="84" t="str">
        <f t="shared" si="7"/>
        <v>-</v>
      </c>
      <c r="CD6" s="84" t="str">
        <f t="shared" si="7"/>
        <v>-</v>
      </c>
      <c r="CE6" s="84" t="str">
        <f t="shared" si="7"/>
        <v>-</v>
      </c>
      <c r="CF6" s="84">
        <f t="shared" si="7"/>
        <v>192.04</v>
      </c>
      <c r="CG6" s="84" t="str">
        <f t="shared" si="7"/>
        <v>-</v>
      </c>
      <c r="CH6" s="84" t="str">
        <f t="shared" si="7"/>
        <v>-</v>
      </c>
      <c r="CI6" s="84" t="str">
        <f t="shared" si="7"/>
        <v>-</v>
      </c>
      <c r="CJ6" s="84" t="str">
        <f t="shared" si="7"/>
        <v>-</v>
      </c>
      <c r="CK6" s="84">
        <f t="shared" si="7"/>
        <v>224.31</v>
      </c>
      <c r="CL6" s="76" t="str">
        <f>IF(CL7="","",IF(CL7="-","【-】","【"&amp;SUBSTITUTE(TEXT(CL7,"#,##0.00"),"-","△")&amp;"】"))</f>
        <v>【138.29】</v>
      </c>
      <c r="CM6" s="84" t="str">
        <f t="shared" ref="CM6:CV6" si="8">IF(CM7="",NA(),CM7)</f>
        <v>-</v>
      </c>
      <c r="CN6" s="84" t="str">
        <f t="shared" si="8"/>
        <v>-</v>
      </c>
      <c r="CO6" s="84" t="str">
        <f t="shared" si="8"/>
        <v>-</v>
      </c>
      <c r="CP6" s="84" t="str">
        <f t="shared" si="8"/>
        <v>-</v>
      </c>
      <c r="CQ6" s="84">
        <f t="shared" si="8"/>
        <v>51.97</v>
      </c>
      <c r="CR6" s="84" t="str">
        <f t="shared" si="8"/>
        <v>-</v>
      </c>
      <c r="CS6" s="84" t="str">
        <f t="shared" si="8"/>
        <v>-</v>
      </c>
      <c r="CT6" s="84" t="str">
        <f t="shared" si="8"/>
        <v>-</v>
      </c>
      <c r="CU6" s="84" t="str">
        <f t="shared" si="8"/>
        <v>-</v>
      </c>
      <c r="CV6" s="84">
        <f t="shared" si="8"/>
        <v>47.32</v>
      </c>
      <c r="CW6" s="76" t="str">
        <f>IF(CW7="","",IF(CW7="-","【-】","【"&amp;SUBSTITUTE(TEXT(CW7,"#,##0.00"),"-","△")&amp;"】"))</f>
        <v>【59.10】</v>
      </c>
      <c r="CX6" s="84" t="str">
        <f t="shared" ref="CX6:DG6" si="9">IF(CX7="",NA(),CX7)</f>
        <v>-</v>
      </c>
      <c r="CY6" s="84" t="str">
        <f t="shared" si="9"/>
        <v>-</v>
      </c>
      <c r="CZ6" s="84" t="str">
        <f t="shared" si="9"/>
        <v>-</v>
      </c>
      <c r="DA6" s="84" t="str">
        <f t="shared" si="9"/>
        <v>-</v>
      </c>
      <c r="DB6" s="84">
        <f t="shared" si="9"/>
        <v>78.98</v>
      </c>
      <c r="DC6" s="84" t="str">
        <f t="shared" si="9"/>
        <v>-</v>
      </c>
      <c r="DD6" s="84" t="str">
        <f t="shared" si="9"/>
        <v>-</v>
      </c>
      <c r="DE6" s="84" t="str">
        <f t="shared" si="9"/>
        <v>-</v>
      </c>
      <c r="DF6" s="84" t="str">
        <f t="shared" si="9"/>
        <v>-</v>
      </c>
      <c r="DG6" s="84">
        <f t="shared" si="9"/>
        <v>81.33</v>
      </c>
      <c r="DH6" s="76" t="str">
        <f>IF(DH7="","",IF(DH7="-","【-】","【"&amp;SUBSTITUTE(TEXT(DH7,"#,##0.00"),"-","△")&amp;"】"))</f>
        <v>【95.82】</v>
      </c>
      <c r="DI6" s="84" t="str">
        <f t="shared" ref="DI6:DR6" si="10">IF(DI7="",NA(),DI7)</f>
        <v>-</v>
      </c>
      <c r="DJ6" s="84" t="str">
        <f t="shared" si="10"/>
        <v>-</v>
      </c>
      <c r="DK6" s="84" t="str">
        <f t="shared" si="10"/>
        <v>-</v>
      </c>
      <c r="DL6" s="84" t="str">
        <f t="shared" si="10"/>
        <v>-</v>
      </c>
      <c r="DM6" s="84">
        <f t="shared" si="10"/>
        <v>3.15</v>
      </c>
      <c r="DN6" s="84" t="str">
        <f t="shared" si="10"/>
        <v>-</v>
      </c>
      <c r="DO6" s="84" t="str">
        <f t="shared" si="10"/>
        <v>-</v>
      </c>
      <c r="DP6" s="84" t="str">
        <f t="shared" si="10"/>
        <v>-</v>
      </c>
      <c r="DQ6" s="84" t="str">
        <f t="shared" si="10"/>
        <v>-</v>
      </c>
      <c r="DR6" s="84">
        <f t="shared" si="10"/>
        <v>22.89</v>
      </c>
      <c r="DS6" s="76" t="str">
        <f>IF(DS7="","",IF(DS7="-","【-】","【"&amp;SUBSTITUTE(TEXT(DS7,"#,##0.00"),"-","△")&amp;"】"))</f>
        <v>【39.74】</v>
      </c>
      <c r="DT6" s="84" t="str">
        <f t="shared" ref="DT6:EC6" si="11">IF(DT7="",NA(),DT7)</f>
        <v>-</v>
      </c>
      <c r="DU6" s="84" t="str">
        <f t="shared" si="11"/>
        <v>-</v>
      </c>
      <c r="DV6" s="84" t="str">
        <f t="shared" si="11"/>
        <v>-</v>
      </c>
      <c r="DW6" s="84" t="str">
        <f t="shared" si="11"/>
        <v>-</v>
      </c>
      <c r="DX6" s="76">
        <f t="shared" si="11"/>
        <v>0</v>
      </c>
      <c r="DY6" s="84" t="str">
        <f t="shared" si="11"/>
        <v>-</v>
      </c>
      <c r="DZ6" s="84" t="str">
        <f t="shared" si="11"/>
        <v>-</v>
      </c>
      <c r="EA6" s="84" t="str">
        <f t="shared" si="11"/>
        <v>-</v>
      </c>
      <c r="EB6" s="84" t="str">
        <f t="shared" si="11"/>
        <v>-</v>
      </c>
      <c r="EC6" s="76">
        <f t="shared" si="11"/>
        <v>0</v>
      </c>
      <c r="ED6" s="76" t="str">
        <f>IF(ED7="","",IF(ED7="-","【-】","【"&amp;SUBSTITUTE(TEXT(ED7,"#,##0.00"),"-","△")&amp;"】"))</f>
        <v>【7.62】</v>
      </c>
      <c r="EE6" s="84" t="str">
        <f t="shared" ref="EE6:EN6" si="12">IF(EE7="",NA(),EE7)</f>
        <v>-</v>
      </c>
      <c r="EF6" s="84" t="str">
        <f t="shared" si="12"/>
        <v>-</v>
      </c>
      <c r="EG6" s="84" t="str">
        <f t="shared" si="12"/>
        <v>-</v>
      </c>
      <c r="EH6" s="84" t="str">
        <f t="shared" si="12"/>
        <v>-</v>
      </c>
      <c r="EI6" s="76">
        <f t="shared" si="12"/>
        <v>0</v>
      </c>
      <c r="EJ6" s="84" t="str">
        <f t="shared" si="12"/>
        <v>-</v>
      </c>
      <c r="EK6" s="84" t="str">
        <f t="shared" si="12"/>
        <v>-</v>
      </c>
      <c r="EL6" s="84" t="str">
        <f t="shared" si="12"/>
        <v>-</v>
      </c>
      <c r="EM6" s="84" t="str">
        <f t="shared" si="12"/>
        <v>-</v>
      </c>
      <c r="EN6" s="84">
        <f t="shared" si="12"/>
        <v>9.e-002</v>
      </c>
      <c r="EO6" s="76" t="str">
        <f>IF(EO7="","",IF(EO7="-","【-】","【"&amp;SUBSTITUTE(TEXT(EO7,"#,##0.00"),"-","△")&amp;"】"))</f>
        <v>【0.23】</v>
      </c>
    </row>
    <row r="7" spans="1:148" s="61" customFormat="1">
      <c r="A7" s="62"/>
      <c r="B7" s="68">
        <v>2022</v>
      </c>
      <c r="C7" s="68">
        <v>313718</v>
      </c>
      <c r="D7" s="68">
        <v>46</v>
      </c>
      <c r="E7" s="68">
        <v>17</v>
      </c>
      <c r="F7" s="68">
        <v>1</v>
      </c>
      <c r="G7" s="68">
        <v>0</v>
      </c>
      <c r="H7" s="68" t="s">
        <v>96</v>
      </c>
      <c r="I7" s="68" t="s">
        <v>97</v>
      </c>
      <c r="J7" s="68" t="s">
        <v>98</v>
      </c>
      <c r="K7" s="68" t="s">
        <v>99</v>
      </c>
      <c r="L7" s="68" t="s">
        <v>100</v>
      </c>
      <c r="M7" s="68" t="s">
        <v>101</v>
      </c>
      <c r="N7" s="77" t="s">
        <v>102</v>
      </c>
      <c r="O7" s="77">
        <v>53.13</v>
      </c>
      <c r="P7" s="77">
        <v>42.41</v>
      </c>
      <c r="Q7" s="77">
        <v>100</v>
      </c>
      <c r="R7" s="77">
        <v>3850</v>
      </c>
      <c r="S7" s="77">
        <v>16435</v>
      </c>
      <c r="T7" s="77">
        <v>139.97</v>
      </c>
      <c r="U7" s="77">
        <v>117.42</v>
      </c>
      <c r="V7" s="77">
        <v>6897</v>
      </c>
      <c r="W7" s="77">
        <v>3.18</v>
      </c>
      <c r="X7" s="77">
        <v>2168.87</v>
      </c>
      <c r="Y7" s="77" t="s">
        <v>102</v>
      </c>
      <c r="Z7" s="77" t="s">
        <v>102</v>
      </c>
      <c r="AA7" s="77" t="s">
        <v>102</v>
      </c>
      <c r="AB7" s="77" t="s">
        <v>102</v>
      </c>
      <c r="AC7" s="77">
        <v>101.21</v>
      </c>
      <c r="AD7" s="77" t="s">
        <v>102</v>
      </c>
      <c r="AE7" s="77" t="s">
        <v>102</v>
      </c>
      <c r="AF7" s="77" t="s">
        <v>102</v>
      </c>
      <c r="AG7" s="77" t="s">
        <v>102</v>
      </c>
      <c r="AH7" s="77">
        <v>107.19</v>
      </c>
      <c r="AI7" s="77">
        <v>106.11</v>
      </c>
      <c r="AJ7" s="77" t="s">
        <v>102</v>
      </c>
      <c r="AK7" s="77" t="s">
        <v>102</v>
      </c>
      <c r="AL7" s="77" t="s">
        <v>102</v>
      </c>
      <c r="AM7" s="77" t="s">
        <v>102</v>
      </c>
      <c r="AN7" s="77">
        <v>0</v>
      </c>
      <c r="AO7" s="77" t="s">
        <v>102</v>
      </c>
      <c r="AP7" s="77" t="s">
        <v>102</v>
      </c>
      <c r="AQ7" s="77" t="s">
        <v>102</v>
      </c>
      <c r="AR7" s="77" t="s">
        <v>102</v>
      </c>
      <c r="AS7" s="77">
        <v>31.07</v>
      </c>
      <c r="AT7" s="77">
        <v>3.15</v>
      </c>
      <c r="AU7" s="77" t="s">
        <v>102</v>
      </c>
      <c r="AV7" s="77" t="s">
        <v>102</v>
      </c>
      <c r="AW7" s="77" t="s">
        <v>102</v>
      </c>
      <c r="AX7" s="77" t="s">
        <v>102</v>
      </c>
      <c r="AY7" s="77">
        <v>9.65</v>
      </c>
      <c r="AZ7" s="77" t="s">
        <v>102</v>
      </c>
      <c r="BA7" s="77" t="s">
        <v>102</v>
      </c>
      <c r="BB7" s="77" t="s">
        <v>102</v>
      </c>
      <c r="BC7" s="77" t="s">
        <v>102</v>
      </c>
      <c r="BD7" s="77">
        <v>51.09</v>
      </c>
      <c r="BE7" s="77">
        <v>73.44</v>
      </c>
      <c r="BF7" s="77" t="s">
        <v>102</v>
      </c>
      <c r="BG7" s="77" t="s">
        <v>102</v>
      </c>
      <c r="BH7" s="77" t="s">
        <v>102</v>
      </c>
      <c r="BI7" s="77" t="s">
        <v>102</v>
      </c>
      <c r="BJ7" s="77">
        <v>0</v>
      </c>
      <c r="BK7" s="77" t="s">
        <v>102</v>
      </c>
      <c r="BL7" s="77" t="s">
        <v>102</v>
      </c>
      <c r="BM7" s="77" t="s">
        <v>102</v>
      </c>
      <c r="BN7" s="77" t="s">
        <v>102</v>
      </c>
      <c r="BO7" s="77">
        <v>1194.56</v>
      </c>
      <c r="BP7" s="77">
        <v>652.82000000000005</v>
      </c>
      <c r="BQ7" s="77" t="s">
        <v>102</v>
      </c>
      <c r="BR7" s="77" t="s">
        <v>102</v>
      </c>
      <c r="BS7" s="77" t="s">
        <v>102</v>
      </c>
      <c r="BT7" s="77" t="s">
        <v>102</v>
      </c>
      <c r="BU7" s="77">
        <v>96.59</v>
      </c>
      <c r="BV7" s="77" t="s">
        <v>102</v>
      </c>
      <c r="BW7" s="77" t="s">
        <v>102</v>
      </c>
      <c r="BX7" s="77" t="s">
        <v>102</v>
      </c>
      <c r="BY7" s="77" t="s">
        <v>102</v>
      </c>
      <c r="BZ7" s="77">
        <v>76.78</v>
      </c>
      <c r="CA7" s="77">
        <v>97.61</v>
      </c>
      <c r="CB7" s="77" t="s">
        <v>102</v>
      </c>
      <c r="CC7" s="77" t="s">
        <v>102</v>
      </c>
      <c r="CD7" s="77" t="s">
        <v>102</v>
      </c>
      <c r="CE7" s="77" t="s">
        <v>102</v>
      </c>
      <c r="CF7" s="77">
        <v>192.04</v>
      </c>
      <c r="CG7" s="77" t="s">
        <v>102</v>
      </c>
      <c r="CH7" s="77" t="s">
        <v>102</v>
      </c>
      <c r="CI7" s="77" t="s">
        <v>102</v>
      </c>
      <c r="CJ7" s="77" t="s">
        <v>102</v>
      </c>
      <c r="CK7" s="77">
        <v>224.31</v>
      </c>
      <c r="CL7" s="77">
        <v>138.29</v>
      </c>
      <c r="CM7" s="77" t="s">
        <v>102</v>
      </c>
      <c r="CN7" s="77" t="s">
        <v>102</v>
      </c>
      <c r="CO7" s="77" t="s">
        <v>102</v>
      </c>
      <c r="CP7" s="77" t="s">
        <v>102</v>
      </c>
      <c r="CQ7" s="77">
        <v>51.97</v>
      </c>
      <c r="CR7" s="77" t="s">
        <v>102</v>
      </c>
      <c r="CS7" s="77" t="s">
        <v>102</v>
      </c>
      <c r="CT7" s="77" t="s">
        <v>102</v>
      </c>
      <c r="CU7" s="77" t="s">
        <v>102</v>
      </c>
      <c r="CV7" s="77">
        <v>47.32</v>
      </c>
      <c r="CW7" s="77">
        <v>59.1</v>
      </c>
      <c r="CX7" s="77" t="s">
        <v>102</v>
      </c>
      <c r="CY7" s="77" t="s">
        <v>102</v>
      </c>
      <c r="CZ7" s="77" t="s">
        <v>102</v>
      </c>
      <c r="DA7" s="77" t="s">
        <v>102</v>
      </c>
      <c r="DB7" s="77">
        <v>78.98</v>
      </c>
      <c r="DC7" s="77" t="s">
        <v>102</v>
      </c>
      <c r="DD7" s="77" t="s">
        <v>102</v>
      </c>
      <c r="DE7" s="77" t="s">
        <v>102</v>
      </c>
      <c r="DF7" s="77" t="s">
        <v>102</v>
      </c>
      <c r="DG7" s="77">
        <v>81.33</v>
      </c>
      <c r="DH7" s="77">
        <v>95.82</v>
      </c>
      <c r="DI7" s="77" t="s">
        <v>102</v>
      </c>
      <c r="DJ7" s="77" t="s">
        <v>102</v>
      </c>
      <c r="DK7" s="77" t="s">
        <v>102</v>
      </c>
      <c r="DL7" s="77" t="s">
        <v>102</v>
      </c>
      <c r="DM7" s="77">
        <v>3.15</v>
      </c>
      <c r="DN7" s="77" t="s">
        <v>102</v>
      </c>
      <c r="DO7" s="77" t="s">
        <v>102</v>
      </c>
      <c r="DP7" s="77" t="s">
        <v>102</v>
      </c>
      <c r="DQ7" s="77" t="s">
        <v>102</v>
      </c>
      <c r="DR7" s="77">
        <v>22.89</v>
      </c>
      <c r="DS7" s="77">
        <v>39.74</v>
      </c>
      <c r="DT7" s="77" t="s">
        <v>102</v>
      </c>
      <c r="DU7" s="77" t="s">
        <v>102</v>
      </c>
      <c r="DV7" s="77" t="s">
        <v>102</v>
      </c>
      <c r="DW7" s="77" t="s">
        <v>102</v>
      </c>
      <c r="DX7" s="77">
        <v>0</v>
      </c>
      <c r="DY7" s="77" t="s">
        <v>102</v>
      </c>
      <c r="DZ7" s="77" t="s">
        <v>102</v>
      </c>
      <c r="EA7" s="77" t="s">
        <v>102</v>
      </c>
      <c r="EB7" s="77" t="s">
        <v>102</v>
      </c>
      <c r="EC7" s="77">
        <v>0</v>
      </c>
      <c r="ED7" s="77">
        <v>7.62</v>
      </c>
      <c r="EE7" s="77" t="s">
        <v>102</v>
      </c>
      <c r="EF7" s="77" t="s">
        <v>102</v>
      </c>
      <c r="EG7" s="77" t="s">
        <v>102</v>
      </c>
      <c r="EH7" s="77" t="s">
        <v>102</v>
      </c>
      <c r="EI7" s="77">
        <v>0</v>
      </c>
      <c r="EJ7" s="77" t="s">
        <v>102</v>
      </c>
      <c r="EK7" s="77" t="s">
        <v>102</v>
      </c>
      <c r="EL7" s="77" t="s">
        <v>102</v>
      </c>
      <c r="EM7" s="77" t="s">
        <v>102</v>
      </c>
      <c r="EN7" s="77">
        <v>9.e-002</v>
      </c>
      <c r="EO7" s="77">
        <v>0.23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2023-12-12T00:50:00Z</dcterms:created>
  <dcterms:modified xsi:type="dcterms:W3CDTF">2024-01-30T10:19:26Z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2024-01-30T10:19:26Z</vt:filetime>
  </property>
</Properties>
</file>