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vVrbjSUibNe53o8N8SGq51lQwQRdECBKW4Pfei/Jh3rgPgxIi6zh6M8YQS8rLfLPRwiFrjCP4YH8ynUqcnb9kA==" workbookSaltValue="pfu0ZleLs5bM3TrjegPDs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<sst xmlns="http://schemas.openxmlformats.org/spreadsheetml/2006/main" count="319" uniqueCount="119">
  <si>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</si>
  <si>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</si>
  <si>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</si>
  <si>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</si>
  <si>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</si>
  <si>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</si>
  <si>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</si>
  <si>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</si>
  <si>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</si>
  <si>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</si>
  <si>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</si>
  <si>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</si>
  <si>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</si>
  <si>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</si>
  <si>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</si>
  <si>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</si>
  <si>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</si>
  <si>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</si>
  <si>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</si>
  <si>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</si>
  <si>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</si>
  <si>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</si>
  <si>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</si>
  <si>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</si>
  <si>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</si>
  <si>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</si>
  <si>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</si>
  <si>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</si>
  <si>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</si>
  <si>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</si>
  <si>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</si>
  <si>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</si>
  <si>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</si>
  <si>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</si>
  <si>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</si>
  <si>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</si>
  <si>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</si>
  <si>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</si>
  <si>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</si>
  <si>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</si>
  <si>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</si>
  <si>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</si>
  <si>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</si>
  <si>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</si>
  <si>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</si>
  <si>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</si>
  <si>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</si>
  <si>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</si>
  <si>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</si>
  <si>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</si>
  <si>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</si>
  <si>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</si>
  <si>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</si>
  <si>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</si>
  <si>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</si>
  <si>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</si>
  <si>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</si>
  <si>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</si>
  <si>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</si>
  <si>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</si>
  <si>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</si>
  <si>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</si>
  <si>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</si>
  <si>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</si>
  <si>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</si>
  <si>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</si>
  <si>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</si>
  <si>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</si>
  <si>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</si>
  <si>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</si>
  <si>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</si>
  <si>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</si>
  <si>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</si>
  <si>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</si>
  <si>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</si>
  <si>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</si>
  <si>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</si>
  <si>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</si>
  <si>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</si>
  <si>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</si>
  <si>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</si>
  <si>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</si>
  <si>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</si>
  <si>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</si>
  <si>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</si>
  <si>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</si>
  <si>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</si>
  <si>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</si>
  <si>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</si>
  <si>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</si>
  <si>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</si>
  <si>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</si>
  <si>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</si>
  <si>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</si>
  <si>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</si>
  <si>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</si>
  <si>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</si>
  <si>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</si>
  <si>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</si>
  <si>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</si>
  <si>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</si>
  <si>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</si>
  <si>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</si>
  <si>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</si>
  <si>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</si>
  <si>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</si>
  <si>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</si>
  <si>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</si>
  <si>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</si>
  <si>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</si>
  <si>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</si>
  <si>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</si>
  <si>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</si>
  <si>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</si>
  <si>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</si>
  <si>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</si>
  <si>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汚水処理施設の老朽化が進んでいる状況を踏まえ、管路、施設等の維持修繕を計画的に更新を進める必要がある。
　また、管渠については、管渠の改修等の必要性があるものと考えられる。</t>
    <rPh sb="31" eb="33">
      <t>イジ</t>
    </rPh>
    <rPh sb="33" eb="35">
      <t>シュウゼン</t>
    </rPh>
    <rPh sb="65" eb="67">
      <t>カンキョ</t>
    </rPh>
    <rPh sb="68" eb="70">
      <t>カイシュウ</t>
    </rPh>
    <rPh sb="70" eb="71">
      <t>トウ</t>
    </rPh>
    <rPh sb="72" eb="75">
      <t>ヒツヨウセイ</t>
    </rPh>
    <rPh sb="81" eb="82">
      <t>カンガ</t>
    </rPh>
    <phoneticPr fontId="4"/>
  </si>
  <si>
    <t xml:space="preserve"> 本町では、令和4年度より地方公営企業法の一部適用へ移行した。
　下水道整備はほぼ完了しており、管渠延長工事も概ね整備がを進め、業務の主体はほぼ維持管理のみとなっている。
　法適化移行前後を対比すると、収益的収支比率は増加、企業債残高対事業規模比率は微減。経費回収率は微減、汚水処理原価は微増、水洗化率は前年並み。
　汚水処理原価は、地理的条件により処理施設が多いことから維持管理費が全国平均と比べ高い値で推移している。
 汚水処理原価は、地理的条件により処理施設が多いため維持管理費が高くなっている傾向にある。</t>
    <rPh sb="125" eb="127">
      <t>ビゲン</t>
    </rPh>
    <rPh sb="144" eb="146">
      <t>ビゾウ</t>
    </rPh>
    <rPh sb="175" eb="177">
      <t>ショリ</t>
    </rPh>
    <rPh sb="177" eb="179">
      <t>シセツ</t>
    </rPh>
    <rPh sb="180" eb="181">
      <t>オオ</t>
    </rPh>
    <phoneticPr fontId="4"/>
  </si>
  <si>
    <t xml:space="preserve"> 令和３年４月に下水道使用料の料金改定を実施したことにより、「収益的収支比率」「経費回収率」が改善した。
　「汚水処理原価」は全国平均より減少し使用料改定の効果が明確となったが引き続き、汚水経営健全化及び効率化を図り改善に努める。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rPh sb="69" eb="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</si>
</sst>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A0-43B7-9F22-8585BAEA9C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3A0-43B7-9F22-8585BAEA9C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47.73</c:v>
                </c:pt>
              </c:numCache>
            </c:numRef>
          </c:val>
          <c:extLst>
            <c:ext xmlns:c16="http://schemas.microsoft.com/office/drawing/2014/chart" uri="{C3380CC4-5D6E-409C-BE32-E72D297353CC}">
              <c16:uniqueId val="{00000000-809E-4C12-B093-7B74B005DF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52.9</c:v>
                </c:pt>
              </c:numCache>
            </c:numRef>
          </c:val>
          <c:smooth val="0"/>
          <c:extLst>
            <c:ext xmlns:c16="http://schemas.microsoft.com/office/drawing/2014/chart" uri="{C3380CC4-5D6E-409C-BE32-E72D297353CC}">
              <c16:uniqueId val="{00000001-809E-4C12-B093-7B74B005DF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97.97</c:v>
                </c:pt>
              </c:numCache>
            </c:numRef>
          </c:val>
          <c:extLst>
            <c:ext xmlns:c16="http://schemas.microsoft.com/office/drawing/2014/chart" uri="{C3380CC4-5D6E-409C-BE32-E72D297353CC}">
              <c16:uniqueId val="{00000000-4994-4963-A8FD-074485D8EE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c:v>
                </c:pt>
              </c:numCache>
            </c:numRef>
          </c:val>
          <c:smooth val="0"/>
          <c:extLst>
            <c:ext xmlns:c16="http://schemas.microsoft.com/office/drawing/2014/chart" uri="{C3380CC4-5D6E-409C-BE32-E72D297353CC}">
              <c16:uniqueId val="{00000001-4994-4963-A8FD-074485D8EE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106.27</c:v>
                </c:pt>
              </c:numCache>
            </c:numRef>
          </c:val>
          <c:extLst>
            <c:ext xmlns:c16="http://schemas.microsoft.com/office/drawing/2014/chart" uri="{C3380CC4-5D6E-409C-BE32-E72D297353CC}">
              <c16:uniqueId val="{00000000-1927-4F72-91B5-4F4D12A7BA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1927-4F72-91B5-4F4D12A7BA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6.6</c:v>
                </c:pt>
              </c:numCache>
            </c:numRef>
          </c:val>
          <c:extLst>
            <c:ext xmlns:c16="http://schemas.microsoft.com/office/drawing/2014/chart" uri="{C3380CC4-5D6E-409C-BE32-E72D297353CC}">
              <c16:uniqueId val="{00000000-BF12-4A85-98DF-AE0DA17D3E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28.79</c:v>
                </c:pt>
              </c:numCache>
            </c:numRef>
          </c:val>
          <c:smooth val="0"/>
          <c:extLst>
            <c:ext xmlns:c16="http://schemas.microsoft.com/office/drawing/2014/chart" uri="{C3380CC4-5D6E-409C-BE32-E72D297353CC}">
              <c16:uniqueId val="{00000001-BF12-4A85-98DF-AE0DA17D3E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65-42C9-B031-69124F1082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965-42C9-B031-69124F1082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69-404C-9802-A97564D447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124.8</c:v>
                </c:pt>
              </c:numCache>
            </c:numRef>
          </c:val>
          <c:smooth val="0"/>
          <c:extLst>
            <c:ext xmlns:c16="http://schemas.microsoft.com/office/drawing/2014/chart" uri="{C3380CC4-5D6E-409C-BE32-E72D297353CC}">
              <c16:uniqueId val="{00000001-E069-404C-9802-A97564D447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310.14</c:v>
                </c:pt>
              </c:numCache>
            </c:numRef>
          </c:val>
          <c:extLst>
            <c:ext xmlns:c16="http://schemas.microsoft.com/office/drawing/2014/chart" uri="{C3380CC4-5D6E-409C-BE32-E72D297353CC}">
              <c16:uniqueId val="{00000000-3FE3-4658-95F3-3555275CED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35.42</c:v>
                </c:pt>
              </c:numCache>
            </c:numRef>
          </c:val>
          <c:smooth val="0"/>
          <c:extLst>
            <c:ext xmlns:c16="http://schemas.microsoft.com/office/drawing/2014/chart" uri="{C3380CC4-5D6E-409C-BE32-E72D297353CC}">
              <c16:uniqueId val="{00000001-3FE3-4658-95F3-3555275CED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2042.7</c:v>
                </c:pt>
              </c:numCache>
            </c:numRef>
          </c:val>
          <c:extLst>
            <c:ext xmlns:c16="http://schemas.microsoft.com/office/drawing/2014/chart" uri="{C3380CC4-5D6E-409C-BE32-E72D297353CC}">
              <c16:uniqueId val="{00000000-6A85-4DD3-A69D-F255F231E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718.49</c:v>
                </c:pt>
              </c:numCache>
            </c:numRef>
          </c:val>
          <c:smooth val="0"/>
          <c:extLst>
            <c:ext xmlns:c16="http://schemas.microsoft.com/office/drawing/2014/chart" uri="{C3380CC4-5D6E-409C-BE32-E72D297353CC}">
              <c16:uniqueId val="{00000001-6A85-4DD3-A69D-F255F231E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71.39</c:v>
                </c:pt>
              </c:numCache>
            </c:numRef>
          </c:val>
          <c:extLst>
            <c:ext xmlns:c16="http://schemas.microsoft.com/office/drawing/2014/chart" uri="{C3380CC4-5D6E-409C-BE32-E72D297353CC}">
              <c16:uniqueId val="{00000000-8A49-4B70-A4A2-2A338FE95A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61.82</c:v>
                </c:pt>
              </c:numCache>
            </c:numRef>
          </c:val>
          <c:smooth val="0"/>
          <c:extLst>
            <c:ext xmlns:c16="http://schemas.microsoft.com/office/drawing/2014/chart" uri="{C3380CC4-5D6E-409C-BE32-E72D297353CC}">
              <c16:uniqueId val="{00000001-8A49-4B70-A4A2-2A338FE95A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245.48</c:v>
                </c:pt>
              </c:numCache>
            </c:numRef>
          </c:val>
          <c:extLst>
            <c:ext xmlns:c16="http://schemas.microsoft.com/office/drawing/2014/chart" uri="{C3380CC4-5D6E-409C-BE32-E72D297353CC}">
              <c16:uniqueId val="{00000000-4D5C-4FE5-A75E-4B36FCD256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246.9</c:v>
                </c:pt>
              </c:numCache>
            </c:numRef>
          </c:val>
          <c:smooth val="0"/>
          <c:extLst>
            <c:ext xmlns:c16="http://schemas.microsoft.com/office/drawing/2014/chart" uri="{C3380CC4-5D6E-409C-BE32-E72D297353CC}">
              <c16:uniqueId val="{00000001-4D5C-4FE5-A75E-4B36FCD256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湯梨浜町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16515</v>
      </c>
      <c r="AM8" s="42"/>
      <c r="AN8" s="42"/>
      <c r="AO8" s="42"/>
      <c r="AP8" s="42"/>
      <c r="AQ8" s="42"/>
      <c r="AR8" s="42"/>
      <c r="AS8" s="42"/>
      <c r="AT8" s="35">
        <f>データ!T6</f>
        <v>77.930000000000007</v>
      </c>
      <c r="AU8" s="35"/>
      <c r="AV8" s="35"/>
      <c r="AW8" s="35"/>
      <c r="AX8" s="35"/>
      <c r="AY8" s="35"/>
      <c r="AZ8" s="35"/>
      <c r="BA8" s="35"/>
      <c r="BB8" s="35">
        <f>データ!U6</f>
        <v>211.92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61.26</v>
      </c>
      <c r="J10" s="35"/>
      <c r="K10" s="35"/>
      <c r="L10" s="35"/>
      <c r="M10" s="35"/>
      <c r="N10" s="35"/>
      <c r="O10" s="35"/>
      <c r="P10" s="35">
        <f>データ!P6</f>
        <v>12.02</v>
      </c>
      <c r="Q10" s="35"/>
      <c r="R10" s="35"/>
      <c r="S10" s="35"/>
      <c r="T10" s="35"/>
      <c r="U10" s="35"/>
      <c r="V10" s="35"/>
      <c r="W10" s="35">
        <f>データ!Q6</f>
        <v>100</v>
      </c>
      <c r="X10" s="35"/>
      <c r="Y10" s="35"/>
      <c r="Z10" s="35"/>
      <c r="AA10" s="35"/>
      <c r="AB10" s="35"/>
      <c r="AC10" s="35"/>
      <c r="AD10" s="42">
        <f>データ!R6</f>
        <v>3545</v>
      </c>
      <c r="AE10" s="42"/>
      <c r="AF10" s="42"/>
      <c r="AG10" s="42"/>
      <c r="AH10" s="42"/>
      <c r="AI10" s="42"/>
      <c r="AJ10" s="42"/>
      <c r="AK10" s="2"/>
      <c r="AL10" s="42">
        <f>データ!V6</f>
        <v>1970</v>
      </c>
      <c r="AM10" s="42"/>
      <c r="AN10" s="42"/>
      <c r="AO10" s="42"/>
      <c r="AP10" s="42"/>
      <c r="AQ10" s="42"/>
      <c r="AR10" s="42"/>
      <c r="AS10" s="42"/>
      <c r="AT10" s="35">
        <f>データ!W6</f>
        <v>0.75</v>
      </c>
      <c r="AU10" s="35"/>
      <c r="AV10" s="35"/>
      <c r="AW10" s="35"/>
      <c r="AX10" s="35"/>
      <c r="AY10" s="35"/>
      <c r="AZ10" s="35"/>
      <c r="BA10" s="35"/>
      <c r="BB10" s="35">
        <f>データ!X6</f>
        <v>2626.67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j5VyWjPisviWvhNqA6++e3yN69eSlslCJTzFzTYK+EX5yGKC/tfoC2h6fxvvZyOk7xAWgoLijEorjm4/T0PjwQ==" saltValue="Vb5VSeUdbn5xpaszeg/0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313700</v>
      </c>
      <c r="D6" s="19">
        <f t="shared" si="3"/>
        <v>46</v>
      </c>
      <c r="E6" s="19">
        <f t="shared" si="3"/>
        <v>17</v>
      </c>
      <c r="F6" s="19">
        <f t="shared" si="3"/>
        <v>5</v>
      </c>
      <c r="G6" s="19">
        <f t="shared" si="3"/>
        <v>0</v>
      </c>
      <c r="H6" s="19" t="str">
        <f t="shared" si="3"/>
        <v>鳥取県　湯梨浜町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61.26</v>
      </c>
      <c r="P6" s="20">
        <f t="shared" si="3"/>
        <v>12.02</v>
      </c>
      <c r="Q6" s="20">
        <f t="shared" si="3"/>
        <v>100</v>
      </c>
      <c r="R6" s="20">
        <f t="shared" si="3"/>
        <v>3545</v>
      </c>
      <c r="S6" s="20">
        <f t="shared" si="3"/>
        <v>16515</v>
      </c>
      <c r="T6" s="20">
        <f t="shared" si="3"/>
        <v>77.930000000000007</v>
      </c>
      <c r="U6" s="20">
        <f t="shared" si="3"/>
        <v>211.92</v>
      </c>
      <c r="V6" s="20">
        <f t="shared" si="3"/>
        <v>1970</v>
      </c>
      <c r="W6" s="20">
        <f t="shared" si="3"/>
        <v>0.75</v>
      </c>
      <c r="X6" s="20">
        <f t="shared" si="3"/>
        <v>2626.67</v>
      </c>
      <c r="Y6" s="21" t="str">
        <f>IF(Y7="",NA(),Y7)</f>
        <v>-</v>
      </c>
      <c r="Z6" s="21" t="str">
        <f t="shared" ref="Z6:AH6" si="4">IF(Z7="",NA(),Z7)</f>
        <v>-</v>
      </c>
      <c r="AA6" s="21" t="str">
        <f t="shared" si="4"/>
        <v>-</v>
      </c>
      <c r="AB6" s="21" t="str">
        <f t="shared" si="4"/>
        <v>-</v>
      </c>
      <c r="AC6" s="21">
        <f t="shared" si="4"/>
        <v>106.27</v>
      </c>
      <c r="AD6" s="21" t="str">
        <f t="shared" si="4"/>
        <v>-</v>
      </c>
      <c r="AE6" s="21" t="str">
        <f t="shared" si="4"/>
        <v>-</v>
      </c>
      <c r="AF6" s="21" t="str">
        <f t="shared" si="4"/>
        <v>-</v>
      </c>
      <c r="AG6" s="21" t="str">
        <f t="shared" si="4"/>
        <v>-</v>
      </c>
      <c r="AH6" s="21">
        <f t="shared" si="4"/>
        <v>101.91</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124.8</v>
      </c>
      <c r="AT6" s="20" t="str">
        <f>IF(AT7="","",IF(AT7="-","【-】","【"&amp;SUBSTITUTE(TEXT(AT7,"#,##0.00"),"-","△")&amp;"】"))</f>
        <v>【133.62】</v>
      </c>
      <c r="AU6" s="21" t="str">
        <f>IF(AU7="",NA(),AU7)</f>
        <v>-</v>
      </c>
      <c r="AV6" s="21" t="str">
        <f t="shared" ref="AV6:BD6" si="6">IF(AV7="",NA(),AV7)</f>
        <v>-</v>
      </c>
      <c r="AW6" s="21" t="str">
        <f t="shared" si="6"/>
        <v>-</v>
      </c>
      <c r="AX6" s="21" t="str">
        <f t="shared" si="6"/>
        <v>-</v>
      </c>
      <c r="AY6" s="21">
        <f t="shared" si="6"/>
        <v>310.14</v>
      </c>
      <c r="AZ6" s="21" t="str">
        <f t="shared" si="6"/>
        <v>-</v>
      </c>
      <c r="BA6" s="21" t="str">
        <f t="shared" si="6"/>
        <v>-</v>
      </c>
      <c r="BB6" s="21" t="str">
        <f t="shared" si="6"/>
        <v>-</v>
      </c>
      <c r="BC6" s="21" t="str">
        <f t="shared" si="6"/>
        <v>-</v>
      </c>
      <c r="BD6" s="21">
        <f t="shared" si="6"/>
        <v>35.42</v>
      </c>
      <c r="BE6" s="20" t="str">
        <f>IF(BE7="","",IF(BE7="-","【-】","【"&amp;SUBSTITUTE(TEXT(BE7,"#,##0.00"),"-","△")&amp;"】"))</f>
        <v>【36.94】</v>
      </c>
      <c r="BF6" s="21" t="str">
        <f>IF(BF7="",NA(),BF7)</f>
        <v>-</v>
      </c>
      <c r="BG6" s="21" t="str">
        <f t="shared" ref="BG6:BO6" si="7">IF(BG7="",NA(),BG7)</f>
        <v>-</v>
      </c>
      <c r="BH6" s="21" t="str">
        <f t="shared" si="7"/>
        <v>-</v>
      </c>
      <c r="BI6" s="21" t="str">
        <f t="shared" si="7"/>
        <v>-</v>
      </c>
      <c r="BJ6" s="21">
        <f t="shared" si="7"/>
        <v>2042.7</v>
      </c>
      <c r="BK6" s="21" t="str">
        <f t="shared" si="7"/>
        <v>-</v>
      </c>
      <c r="BL6" s="21" t="str">
        <f t="shared" si="7"/>
        <v>-</v>
      </c>
      <c r="BM6" s="21" t="str">
        <f t="shared" si="7"/>
        <v>-</v>
      </c>
      <c r="BN6" s="21" t="str">
        <f t="shared" si="7"/>
        <v>-</v>
      </c>
      <c r="BO6" s="21">
        <f t="shared" si="7"/>
        <v>718.49</v>
      </c>
      <c r="BP6" s="20" t="str">
        <f>IF(BP7="","",IF(BP7="-","【-】","【"&amp;SUBSTITUTE(TEXT(BP7,"#,##0.00"),"-","△")&amp;"】"))</f>
        <v>【809.19】</v>
      </c>
      <c r="BQ6" s="21" t="str">
        <f>IF(BQ7="",NA(),BQ7)</f>
        <v>-</v>
      </c>
      <c r="BR6" s="21" t="str">
        <f t="shared" ref="BR6:BZ6" si="8">IF(BR7="",NA(),BR7)</f>
        <v>-</v>
      </c>
      <c r="BS6" s="21" t="str">
        <f t="shared" si="8"/>
        <v>-</v>
      </c>
      <c r="BT6" s="21" t="str">
        <f t="shared" si="8"/>
        <v>-</v>
      </c>
      <c r="BU6" s="21">
        <f t="shared" si="8"/>
        <v>71.39</v>
      </c>
      <c r="BV6" s="21" t="str">
        <f t="shared" si="8"/>
        <v>-</v>
      </c>
      <c r="BW6" s="21" t="str">
        <f t="shared" si="8"/>
        <v>-</v>
      </c>
      <c r="BX6" s="21" t="str">
        <f t="shared" si="8"/>
        <v>-</v>
      </c>
      <c r="BY6" s="21" t="str">
        <f t="shared" si="8"/>
        <v>-</v>
      </c>
      <c r="BZ6" s="21">
        <f t="shared" si="8"/>
        <v>61.82</v>
      </c>
      <c r="CA6" s="20" t="str">
        <f>IF(CA7="","",IF(CA7="-","【-】","【"&amp;SUBSTITUTE(TEXT(CA7,"#,##0.00"),"-","△")&amp;"】"))</f>
        <v>【57.02】</v>
      </c>
      <c r="CB6" s="21" t="str">
        <f>IF(CB7="",NA(),CB7)</f>
        <v>-</v>
      </c>
      <c r="CC6" s="21" t="str">
        <f t="shared" ref="CC6:CK6" si="9">IF(CC7="",NA(),CC7)</f>
        <v>-</v>
      </c>
      <c r="CD6" s="21" t="str">
        <f t="shared" si="9"/>
        <v>-</v>
      </c>
      <c r="CE6" s="21" t="str">
        <f t="shared" si="9"/>
        <v>-</v>
      </c>
      <c r="CF6" s="21">
        <f t="shared" si="9"/>
        <v>245.48</v>
      </c>
      <c r="CG6" s="21" t="str">
        <f t="shared" si="9"/>
        <v>-</v>
      </c>
      <c r="CH6" s="21" t="str">
        <f t="shared" si="9"/>
        <v>-</v>
      </c>
      <c r="CI6" s="21" t="str">
        <f t="shared" si="9"/>
        <v>-</v>
      </c>
      <c r="CJ6" s="21" t="str">
        <f t="shared" si="9"/>
        <v>-</v>
      </c>
      <c r="CK6" s="21">
        <f t="shared" si="9"/>
        <v>246.9</v>
      </c>
      <c r="CL6" s="20" t="str">
        <f>IF(CL7="","",IF(CL7="-","【-】","【"&amp;SUBSTITUTE(TEXT(CL7,"#,##0.00"),"-","△")&amp;"】"))</f>
        <v>【273.68】</v>
      </c>
      <c r="CM6" s="21" t="str">
        <f>IF(CM7="",NA(),CM7)</f>
        <v>-</v>
      </c>
      <c r="CN6" s="21" t="str">
        <f t="shared" ref="CN6:CV6" si="10">IF(CN7="",NA(),CN7)</f>
        <v>-</v>
      </c>
      <c r="CO6" s="21" t="str">
        <f t="shared" si="10"/>
        <v>-</v>
      </c>
      <c r="CP6" s="21" t="str">
        <f t="shared" si="10"/>
        <v>-</v>
      </c>
      <c r="CQ6" s="21">
        <f t="shared" si="10"/>
        <v>47.73</v>
      </c>
      <c r="CR6" s="21" t="str">
        <f t="shared" si="10"/>
        <v>-</v>
      </c>
      <c r="CS6" s="21" t="str">
        <f t="shared" si="10"/>
        <v>-</v>
      </c>
      <c r="CT6" s="21" t="str">
        <f t="shared" si="10"/>
        <v>-</v>
      </c>
      <c r="CU6" s="21" t="str">
        <f t="shared" si="10"/>
        <v>-</v>
      </c>
      <c r="CV6" s="21">
        <f t="shared" si="10"/>
        <v>52.9</v>
      </c>
      <c r="CW6" s="20" t="str">
        <f>IF(CW7="","",IF(CW7="-","【-】","【"&amp;SUBSTITUTE(TEXT(CW7,"#,##0.00"),"-","△")&amp;"】"))</f>
        <v>【52.55】</v>
      </c>
      <c r="CX6" s="21" t="str">
        <f>IF(CX7="",NA(),CX7)</f>
        <v>-</v>
      </c>
      <c r="CY6" s="21" t="str">
        <f t="shared" ref="CY6:DG6" si="11">IF(CY7="",NA(),CY7)</f>
        <v>-</v>
      </c>
      <c r="CZ6" s="21" t="str">
        <f t="shared" si="11"/>
        <v>-</v>
      </c>
      <c r="DA6" s="21" t="str">
        <f t="shared" si="11"/>
        <v>-</v>
      </c>
      <c r="DB6" s="21">
        <f t="shared" si="11"/>
        <v>97.97</v>
      </c>
      <c r="DC6" s="21" t="str">
        <f t="shared" si="11"/>
        <v>-</v>
      </c>
      <c r="DD6" s="21" t="str">
        <f t="shared" si="11"/>
        <v>-</v>
      </c>
      <c r="DE6" s="21" t="str">
        <f t="shared" si="11"/>
        <v>-</v>
      </c>
      <c r="DF6" s="21" t="str">
        <f t="shared" si="11"/>
        <v>-</v>
      </c>
      <c r="DG6" s="21">
        <f t="shared" si="11"/>
        <v>90.3</v>
      </c>
      <c r="DH6" s="20" t="str">
        <f>IF(DH7="","",IF(DH7="-","【-】","【"&amp;SUBSTITUTE(TEXT(DH7,"#,##0.00"),"-","△")&amp;"】"))</f>
        <v>【87.30】</v>
      </c>
      <c r="DI6" s="21" t="str">
        <f>IF(DI7="",NA(),DI7)</f>
        <v>-</v>
      </c>
      <c r="DJ6" s="21" t="str">
        <f t="shared" ref="DJ6:DR6" si="12">IF(DJ7="",NA(),DJ7)</f>
        <v>-</v>
      </c>
      <c r="DK6" s="21" t="str">
        <f t="shared" si="12"/>
        <v>-</v>
      </c>
      <c r="DL6" s="21" t="str">
        <f t="shared" si="12"/>
        <v>-</v>
      </c>
      <c r="DM6" s="21">
        <f t="shared" si="12"/>
        <v>6.6</v>
      </c>
      <c r="DN6" s="21" t="str">
        <f t="shared" si="12"/>
        <v>-</v>
      </c>
      <c r="DO6" s="21" t="str">
        <f t="shared" si="12"/>
        <v>-</v>
      </c>
      <c r="DP6" s="21" t="str">
        <f t="shared" si="12"/>
        <v>-</v>
      </c>
      <c r="DQ6" s="21" t="str">
        <f t="shared" si="12"/>
        <v>-</v>
      </c>
      <c r="DR6" s="21">
        <f t="shared" si="12"/>
        <v>28.79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0.01</v>
      </c>
      <c r="EO6" s="20" t="str">
        <f>IF(EO7="","",IF(EO7="-","【-】","【"&amp;SUBSTITUTE(TEXT(EO7,"#,##0.00"),"-","△")&amp;"】"))</f>
        <v>【0.02】</v>
      </c>
    </row>
    <row r="7" spans="1:148" s="22" customFormat="1" x14ac:dyDescent="0.2">
      <c r="A7" s="14"/>
      <c r="B7" s="23">
        <v>2022</v>
      </c>
      <c r="C7" s="23">
        <v>313700</v>
      </c>
      <c r="D7" s="23">
        <v>46</v>
      </c>
      <c r="E7" s="23">
        <v>17</v>
      </c>
      <c r="F7" s="23">
        <v>5</v>
      </c>
      <c r="G7" s="23">
        <v>0</v>
      </c>
      <c r="H7" s="23" t="s">
        <v>96</v>
      </c>
      <c r="I7" s="23" t="s">
        <v>97</v>
      </c>
      <c r="J7" s="23" t="s">
        <v>98</v>
      </c>
      <c r="K7" s="23" t="s">
        <v>99</v>
      </c>
      <c r="L7" s="23" t="s">
        <v>100</v>
      </c>
      <c r="M7" s="23" t="s">
        <v>101</v>
      </c>
      <c r="N7" s="24" t="s">
        <v>102</v>
      </c>
      <c r="O7" s="24">
        <v>61.26</v>
      </c>
      <c r="P7" s="24">
        <v>12.02</v>
      </c>
      <c r="Q7" s="24">
        <v>100</v>
      </c>
      <c r="R7" s="24">
        <v>3545</v>
      </c>
      <c r="S7" s="24">
        <v>16515</v>
      </c>
      <c r="T7" s="24">
        <v>77.930000000000007</v>
      </c>
      <c r="U7" s="24">
        <v>211.92</v>
      </c>
      <c r="V7" s="24">
        <v>1970</v>
      </c>
      <c r="W7" s="24">
        <v>0.75</v>
      </c>
      <c r="X7" s="24">
        <v>2626.67</v>
      </c>
      <c r="Y7" s="24" t="s">
        <v>102</v>
      </c>
      <c r="Z7" s="24" t="s">
        <v>102</v>
      </c>
      <c r="AA7" s="24" t="s">
        <v>102</v>
      </c>
      <c r="AB7" s="24" t="s">
        <v>102</v>
      </c>
      <c r="AC7" s="24">
        <v>106.27</v>
      </c>
      <c r="AD7" s="24" t="s">
        <v>102</v>
      </c>
      <c r="AE7" s="24" t="s">
        <v>102</v>
      </c>
      <c r="AF7" s="24" t="s">
        <v>102</v>
      </c>
      <c r="AG7" s="24" t="s">
        <v>102</v>
      </c>
      <c r="AH7" s="24">
        <v>101.91</v>
      </c>
      <c r="AI7" s="24">
        <v>103.61</v>
      </c>
      <c r="AJ7" s="24" t="s">
        <v>102</v>
      </c>
      <c r="AK7" s="24" t="s">
        <v>102</v>
      </c>
      <c r="AL7" s="24" t="s">
        <v>102</v>
      </c>
      <c r="AM7" s="24" t="s">
        <v>102</v>
      </c>
      <c r="AN7" s="24">
        <v>0</v>
      </c>
      <c r="AO7" s="24" t="s">
        <v>102</v>
      </c>
      <c r="AP7" s="24" t="s">
        <v>102</v>
      </c>
      <c r="AQ7" s="24" t="s">
        <v>102</v>
      </c>
      <c r="AR7" s="24" t="s">
        <v>102</v>
      </c>
      <c r="AS7" s="24">
        <v>124.8</v>
      </c>
      <c r="AT7" s="24">
        <v>133.62</v>
      </c>
      <c r="AU7" s="24" t="s">
        <v>102</v>
      </c>
      <c r="AV7" s="24" t="s">
        <v>102</v>
      </c>
      <c r="AW7" s="24" t="s">
        <v>102</v>
      </c>
      <c r="AX7" s="24" t="s">
        <v>102</v>
      </c>
      <c r="AY7" s="24">
        <v>310.14</v>
      </c>
      <c r="AZ7" s="24" t="s">
        <v>102</v>
      </c>
      <c r="BA7" s="24" t="s">
        <v>102</v>
      </c>
      <c r="BB7" s="24" t="s">
        <v>102</v>
      </c>
      <c r="BC7" s="24" t="s">
        <v>102</v>
      </c>
      <c r="BD7" s="24">
        <v>35.42</v>
      </c>
      <c r="BE7" s="24">
        <v>36.94</v>
      </c>
      <c r="BF7" s="24" t="s">
        <v>102</v>
      </c>
      <c r="BG7" s="24" t="s">
        <v>102</v>
      </c>
      <c r="BH7" s="24" t="s">
        <v>102</v>
      </c>
      <c r="BI7" s="24" t="s">
        <v>102</v>
      </c>
      <c r="BJ7" s="24">
        <v>2042.7</v>
      </c>
      <c r="BK7" s="24" t="s">
        <v>102</v>
      </c>
      <c r="BL7" s="24" t="s">
        <v>102</v>
      </c>
      <c r="BM7" s="24" t="s">
        <v>102</v>
      </c>
      <c r="BN7" s="24" t="s">
        <v>102</v>
      </c>
      <c r="BO7" s="24">
        <v>718.49</v>
      </c>
      <c r="BP7" s="24">
        <v>809.19</v>
      </c>
      <c r="BQ7" s="24" t="s">
        <v>102</v>
      </c>
      <c r="BR7" s="24" t="s">
        <v>102</v>
      </c>
      <c r="BS7" s="24" t="s">
        <v>102</v>
      </c>
      <c r="BT7" s="24" t="s">
        <v>102</v>
      </c>
      <c r="BU7" s="24">
        <v>71.39</v>
      </c>
      <c r="BV7" s="24" t="s">
        <v>102</v>
      </c>
      <c r="BW7" s="24" t="s">
        <v>102</v>
      </c>
      <c r="BX7" s="24" t="s">
        <v>102</v>
      </c>
      <c r="BY7" s="24" t="s">
        <v>102</v>
      </c>
      <c r="BZ7" s="24">
        <v>61.82</v>
      </c>
      <c r="CA7" s="24">
        <v>57.02</v>
      </c>
      <c r="CB7" s="24" t="s">
        <v>102</v>
      </c>
      <c r="CC7" s="24" t="s">
        <v>102</v>
      </c>
      <c r="CD7" s="24" t="s">
        <v>102</v>
      </c>
      <c r="CE7" s="24" t="s">
        <v>102</v>
      </c>
      <c r="CF7" s="24">
        <v>245.48</v>
      </c>
      <c r="CG7" s="24" t="s">
        <v>102</v>
      </c>
      <c r="CH7" s="24" t="s">
        <v>102</v>
      </c>
      <c r="CI7" s="24" t="s">
        <v>102</v>
      </c>
      <c r="CJ7" s="24" t="s">
        <v>102</v>
      </c>
      <c r="CK7" s="24">
        <v>246.9</v>
      </c>
      <c r="CL7" s="24">
        <v>273.68</v>
      </c>
      <c r="CM7" s="24" t="s">
        <v>102</v>
      </c>
      <c r="CN7" s="24" t="s">
        <v>102</v>
      </c>
      <c r="CO7" s="24" t="s">
        <v>102</v>
      </c>
      <c r="CP7" s="24" t="s">
        <v>102</v>
      </c>
      <c r="CQ7" s="24">
        <v>47.73</v>
      </c>
      <c r="CR7" s="24" t="s">
        <v>102</v>
      </c>
      <c r="CS7" s="24" t="s">
        <v>102</v>
      </c>
      <c r="CT7" s="24" t="s">
        <v>102</v>
      </c>
      <c r="CU7" s="24" t="s">
        <v>102</v>
      </c>
      <c r="CV7" s="24">
        <v>52.9</v>
      </c>
      <c r="CW7" s="24">
        <v>52.55</v>
      </c>
      <c r="CX7" s="24" t="s">
        <v>102</v>
      </c>
      <c r="CY7" s="24" t="s">
        <v>102</v>
      </c>
      <c r="CZ7" s="24" t="s">
        <v>102</v>
      </c>
      <c r="DA7" s="24" t="s">
        <v>102</v>
      </c>
      <c r="DB7" s="24">
        <v>97.97</v>
      </c>
      <c r="DC7" s="24" t="s">
        <v>102</v>
      </c>
      <c r="DD7" s="24" t="s">
        <v>102</v>
      </c>
      <c r="DE7" s="24" t="s">
        <v>102</v>
      </c>
      <c r="DF7" s="24" t="s">
        <v>102</v>
      </c>
      <c r="DG7" s="24">
        <v>90.3</v>
      </c>
      <c r="DH7" s="24">
        <v>87.3</v>
      </c>
      <c r="DI7" s="24" t="s">
        <v>102</v>
      </c>
      <c r="DJ7" s="24" t="s">
        <v>102</v>
      </c>
      <c r="DK7" s="24" t="s">
        <v>102</v>
      </c>
      <c r="DL7" s="24" t="s">
        <v>102</v>
      </c>
      <c r="DM7" s="24">
        <v>6.6</v>
      </c>
      <c r="DN7" s="24" t="s">
        <v>102</v>
      </c>
      <c r="DO7" s="24" t="s">
        <v>102</v>
      </c>
      <c r="DP7" s="24" t="s">
        <v>102</v>
      </c>
      <c r="DQ7" s="24" t="s">
        <v>102</v>
      </c>
      <c r="DR7" s="24">
        <v>28.79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2023-12-12T01:03:35Z</dcterms:created>
  <dcterms:modified xsi:type="dcterms:W3CDTF">2024-02-07T06:20:54Z</dcterms:modified>
  <cp:category/>
</cp:coreProperties>
</file>