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9_三朝町\"/>
    </mc:Choice>
  </mc:AlternateContent>
  <workbookProtection workbookAlgorithmName="SHA-512" workbookHashValue="wCEO2kq+VKojP4R62yfQ6x2/kC75sECh/J2vstYT4hL8e52FIfQxaA/eixNas9TYCceYYFKsAlDdSkiNF1wToA==" workbookSaltValue="mJzaigZSAXMXnIt/oVep8A==" workbookSpinCount="100000" lockStructure="1"/>
  <bookViews>
    <workbookView xWindow="-24120" yWindow="-1116" windowWidth="24240" windowHeight="13296"/>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W10" i="4" s="1"/>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F85" i="4"/>
  <c r="BB10" i="4"/>
  <c r="AL10" i="4"/>
  <c r="I10" i="4"/>
  <c r="B10" i="4"/>
  <c r="AT8" i="4"/>
  <c r="AD8" i="4"/>
  <c r="P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<sst xmlns="http://schemas.openxmlformats.org/spreadsheetml/2006/main" count="228" uniqueCount="113">
  <si>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</si>
  <si>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</si>
  <si>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</si>
  <si>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</si>
  <si>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</si>
  <si>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</si>
  <si>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</si>
  <si>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</si>
  <si>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</si>
  <si>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</si>
  <si>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</si>
  <si>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</si>
  <si>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</si>
  <si>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</si>
  <si>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</si>
  <si>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</si>
  <si>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</si>
  <si>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</si>
  <si>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</si>
  <si>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</si>
  <si>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</si>
  <si>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</si>
  <si>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</si>
  <si>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</si>
  <si>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</si>
  <si>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</si>
  <si>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</si>
  <si>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</si>
  <si>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</si>
  <si>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</si>
  <si>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</si>
  <si>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</si>
  <si>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</si>
  <si>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</si>
  <si>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</si>
  <si>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</si>
  <si>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</si>
  <si>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</si>
  <si>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</si>
  <si>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</si>
  <si>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</si>
  <si>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</si>
  <si>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</si>
  <si>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</si>
  <si>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</si>
  <si>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</si>
  <si>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</si>
  <si>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</si>
  <si>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</si>
  <si>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</si>
  <si>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</si>
  <si>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</si>
  <si>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</si>
  <si>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</si>
  <si>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</si>
  <si>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</si>
  <si>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</si>
  <si>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</si>
  <si>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</si>
  <si>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</si>
  <si>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</si>
  <si>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</si>
  <si>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</si>
  <si>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</si>
  <si>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</si>
  <si>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</si>
  <si>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</si>
  <si>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</si>
  <si>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</si>
  <si>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</si>
  <si>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</si>
  <si>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</si>
  <si>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</si>
  <si>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</si>
  <si>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</si>
  <si>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</si>
  <si>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</si>
  <si>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</si>
  <si>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</si>
  <si>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</si>
  <si>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</si>
  <si>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</si>
  <si>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</si>
  <si>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</si>
  <si>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</si>
  <si>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</si>
  <si>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</si>
  <si>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</si>
  <si>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</si>
  <si>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</si>
  <si>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</si>
  <si>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</si>
  <si>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</si>
  <si>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</si>
  <si>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</si>
  <si>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</si>
  <si>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</si>
  <si>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</si>
  <si>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</si>
  <si>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</si>
  <si>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</si>
  <si>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</si>
  <si>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</si>
  <si>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</si>
  <si>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</si>
  <si>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</si>
  <si>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</si>
  <si>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</si>
  <si>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</si>
  <si>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</si>
  <si>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令和元年度から本格的な施設更新に着手し、令和４年度には施設整備計画を策定しました。この計画により令和５年度には配水池の更新設計を行うなど、計画的な施設更新を進めることとしています。</t>
    <rPh sb="1" eb="3">
      <t>レイワ</t>
    </rPh>
    <rPh sb="3" eb="5">
      <t>ガンネン</t>
    </rPh>
    <rPh sb="5" eb="6">
      <t>ド</t>
    </rPh>
    <rPh sb="8" eb="11">
      <t>ホンカクテキ</t>
    </rPh>
    <rPh sb="12" eb="14">
      <t>シセツ</t>
    </rPh>
    <rPh sb="14" eb="16">
      <t>コウシン</t>
    </rPh>
    <rPh sb="17" eb="19">
      <t>チャクシュ</t>
    </rPh>
    <rPh sb="21" eb="23">
      <t>レイワ</t>
    </rPh>
    <rPh sb="24" eb="26">
      <t>ネンド</t>
    </rPh>
    <rPh sb="28" eb="30">
      <t>シセツ</t>
    </rPh>
    <rPh sb="30" eb="32">
      <t>セイビ</t>
    </rPh>
    <rPh sb="32" eb="34">
      <t>ケイカク</t>
    </rPh>
    <rPh sb="35" eb="37">
      <t>サクテイ</t>
    </rPh>
    <rPh sb="44" eb="46">
      <t>ケイカク</t>
    </rPh>
    <rPh sb="49" eb="51">
      <t>レイワ</t>
    </rPh>
    <rPh sb="52" eb="54">
      <t>ネンド</t>
    </rPh>
    <rPh sb="56" eb="59">
      <t>ハイスイチ</t>
    </rPh>
    <rPh sb="60" eb="62">
      <t>コウシン</t>
    </rPh>
    <rPh sb="62" eb="64">
      <t>セッケイ</t>
    </rPh>
    <rPh sb="65" eb="66">
      <t>オコナ</t>
    </rPh>
    <rPh sb="70" eb="73">
      <t>ケイカクテキ</t>
    </rPh>
    <rPh sb="74" eb="76">
      <t>シセツ</t>
    </rPh>
    <rPh sb="76" eb="78">
      <t>コウシン</t>
    </rPh>
    <rPh sb="79" eb="80">
      <t>スス</t>
    </rPh>
    <phoneticPr fontId="4"/>
  </si>
  <si>
    <t>　経営環境が厳しさを増す中で、長期的かつ安定した経営基盤を確立することが必要となっています。
①人口が減少傾向にある中、安定した料金収入を確保するため、未納対策の強化に加え年次的な料金改定を進めていきます。
②安心で安定した水道水を供給するため、基本計画に基づき施設更新を進めていきます。
③令和５年度から簡易水道事業との会計統合を行い、簿記会計の導入や固定資産台帳を基により健全な会計運営と施設の維持管理に努めていきます。</t>
    <rPh sb="1" eb="3">
      <t>ケイエイ</t>
    </rPh>
    <rPh sb="3" eb="5">
      <t>カンキョウ</t>
    </rPh>
    <rPh sb="6" eb="7">
      <t>キビ</t>
    </rPh>
    <rPh sb="10" eb="11">
      <t>マ</t>
    </rPh>
    <rPh sb="12" eb="13">
      <t>ナカ</t>
    </rPh>
    <rPh sb="15" eb="18">
      <t>チョウキテキ</t>
    </rPh>
    <rPh sb="20" eb="22">
      <t>アンテイ</t>
    </rPh>
    <rPh sb="24" eb="26">
      <t>ケイエイ</t>
    </rPh>
    <rPh sb="26" eb="28">
      <t>キバン</t>
    </rPh>
    <rPh sb="29" eb="31">
      <t>カクリツ</t>
    </rPh>
    <rPh sb="36" eb="38">
      <t>ヒツヨウ</t>
    </rPh>
    <rPh sb="49" eb="51">
      <t>ジンコウ</t>
    </rPh>
    <rPh sb="52" eb="54">
      <t>ゲンショウ</t>
    </rPh>
    <rPh sb="54" eb="56">
      <t>ケイコウ</t>
    </rPh>
    <rPh sb="59" eb="60">
      <t>ナカ</t>
    </rPh>
    <rPh sb="61" eb="63">
      <t>アンテイ</t>
    </rPh>
    <rPh sb="65" eb="67">
      <t>リョウキン</t>
    </rPh>
    <rPh sb="67" eb="69">
      <t>シュウニュウ</t>
    </rPh>
    <rPh sb="70" eb="72">
      <t>カクホ</t>
    </rPh>
    <rPh sb="77" eb="79">
      <t>ミノウ</t>
    </rPh>
    <rPh sb="79" eb="81">
      <t>タイサク</t>
    </rPh>
    <rPh sb="82" eb="84">
      <t>キョウカ</t>
    </rPh>
    <rPh sb="85" eb="86">
      <t>クワ</t>
    </rPh>
    <rPh sb="87" eb="89">
      <t>ネンジ</t>
    </rPh>
    <rPh sb="89" eb="90">
      <t>テキ</t>
    </rPh>
    <rPh sb="91" eb="93">
      <t>リョウキン</t>
    </rPh>
    <rPh sb="93" eb="95">
      <t>カイテイ</t>
    </rPh>
    <rPh sb="96" eb="97">
      <t>スス</t>
    </rPh>
    <rPh sb="107" eb="109">
      <t>アンシン</t>
    </rPh>
    <rPh sb="110" eb="112">
      <t>アンテイ</t>
    </rPh>
    <rPh sb="114" eb="117">
      <t>スイドウスイ</t>
    </rPh>
    <rPh sb="118" eb="120">
      <t>キョウキュウ</t>
    </rPh>
    <rPh sb="125" eb="127">
      <t>キホン</t>
    </rPh>
    <rPh sb="127" eb="129">
      <t>ケイカク</t>
    </rPh>
    <rPh sb="130" eb="131">
      <t>モト</t>
    </rPh>
    <rPh sb="133" eb="135">
      <t>シセツ</t>
    </rPh>
    <rPh sb="135" eb="137">
      <t>コウシン</t>
    </rPh>
    <rPh sb="138" eb="139">
      <t>スス</t>
    </rPh>
    <rPh sb="149" eb="151">
      <t>レイワ</t>
    </rPh>
    <rPh sb="152" eb="154">
      <t>ネンド</t>
    </rPh>
    <rPh sb="156" eb="158">
      <t>カンイ</t>
    </rPh>
    <rPh sb="158" eb="160">
      <t>スイドウ</t>
    </rPh>
    <rPh sb="160" eb="162">
      <t>ジギョウ</t>
    </rPh>
    <rPh sb="164" eb="166">
      <t>カイケイ</t>
    </rPh>
    <rPh sb="166" eb="168">
      <t>トウゴウ</t>
    </rPh>
    <rPh sb="169" eb="170">
      <t>オコナ</t>
    </rPh>
    <rPh sb="172" eb="174">
      <t>ボキ</t>
    </rPh>
    <rPh sb="174" eb="176">
      <t>カイケイ</t>
    </rPh>
    <rPh sb="177" eb="179">
      <t>ドウニュウ</t>
    </rPh>
    <rPh sb="180" eb="182">
      <t>コテイ</t>
    </rPh>
    <rPh sb="182" eb="184">
      <t>シサン</t>
    </rPh>
    <rPh sb="184" eb="186">
      <t>ダイチョウ</t>
    </rPh>
    <rPh sb="187" eb="188">
      <t>モト</t>
    </rPh>
    <rPh sb="191" eb="193">
      <t>ケンゼン</t>
    </rPh>
    <rPh sb="194" eb="196">
      <t>カイケイ</t>
    </rPh>
    <rPh sb="196" eb="198">
      <t>ウンエイ</t>
    </rPh>
    <rPh sb="199" eb="201">
      <t>シセツ</t>
    </rPh>
    <rPh sb="202" eb="204">
      <t>イジ</t>
    </rPh>
    <rPh sb="204" eb="206">
      <t>カンリ</t>
    </rPh>
    <rPh sb="207" eb="208">
      <t>ツト</t>
    </rPh>
    <phoneticPr fontId="4"/>
  </si>
  <si>
    <t>【経営概要】
　令和４年度は新型コロナウイルス感染症の影響から回復し、旅館等も通常営業に戻るなど有収水量で1.9％、給水収益で2.3％とそれぞれ対前年比で回復する決算となりました。なお、令和３年度からの繰越事業（施設整備基本計画策定）により、①経常収支比率（経常収益/経常費用）や⑤料金回収率（供給単価/給水原価）、⑥給水原価（経常費用等/年間総有収水量）に影響を与えていますが、単年度要因のため来年度以降は以前の状況に落ち着くと見込んでいます。また、⑧有収率では漏水個所の特定により改善傾向にあります。
【料金改定】
　令和２年度から料金改定に着手し３年毎の見直しを検討しており、第２期となる令和５年度改定を検討していましたが、原油価格や物価の高騰が続いており改定を１年延期し令和６年度料金からの改定することとしています。
【会計統合】
　簡易水道事業へ地方公営企業法を適用するため、令和５年度から会計統合を行い新たな水道事業会計として運営を行います。
【総括】
　事業全体を見ると、人口減少や節水設備の普及から使用水量（給水収益）は減少傾向にあります。また抜本的な施設更新に着手しており、今後は減価償却費等の大幅増も見込まれるなど、より厳しい事業運営になることが予想されます。</t>
    <rPh sb="1" eb="3">
      <t>ケイエイ</t>
    </rPh>
    <rPh sb="3" eb="5">
      <t>ガイヨウ</t>
    </rPh>
    <rPh sb="8" eb="10">
      <t>レイワ</t>
    </rPh>
    <rPh sb="11" eb="13">
      <t>ネンド</t>
    </rPh>
    <rPh sb="14" eb="16">
      <t>シンガタ</t>
    </rPh>
    <rPh sb="23" eb="26">
      <t>カンセンショウ</t>
    </rPh>
    <rPh sb="27" eb="29">
      <t>エイキョウ</t>
    </rPh>
    <rPh sb="31" eb="33">
      <t>カイフク</t>
    </rPh>
    <rPh sb="35" eb="37">
      <t>リョカン</t>
    </rPh>
    <rPh sb="37" eb="38">
      <t>トウ</t>
    </rPh>
    <rPh sb="39" eb="41">
      <t>ツウジョウ</t>
    </rPh>
    <rPh sb="41" eb="43">
      <t>エイギョウ</t>
    </rPh>
    <rPh sb="44" eb="45">
      <t>モド</t>
    </rPh>
    <rPh sb="48" eb="50">
      <t>ユウシュウ</t>
    </rPh>
    <rPh sb="50" eb="52">
      <t>スイリョウ</t>
    </rPh>
    <rPh sb="58" eb="60">
      <t>キュウスイ</t>
    </rPh>
    <rPh sb="60" eb="62">
      <t>シュウエキ</t>
    </rPh>
    <rPh sb="72" eb="73">
      <t>タイ</t>
    </rPh>
    <rPh sb="73" eb="76">
      <t>ゼンネンヒ</t>
    </rPh>
    <rPh sb="77" eb="79">
      <t>カイフク</t>
    </rPh>
    <rPh sb="81" eb="83">
      <t>ケッサン</t>
    </rPh>
    <rPh sb="122" eb="124">
      <t>ケイジョウ</t>
    </rPh>
    <rPh sb="124" eb="126">
      <t>シュウシ</t>
    </rPh>
    <rPh sb="126" eb="128">
      <t>ヒリツ</t>
    </rPh>
    <rPh sb="129" eb="131">
      <t>ケイジョウ</t>
    </rPh>
    <rPh sb="131" eb="133">
      <t>シュウエキ</t>
    </rPh>
    <rPh sb="134" eb="136">
      <t>ケイジョウ</t>
    </rPh>
    <rPh sb="136" eb="138">
      <t>ヒヨウ</t>
    </rPh>
    <rPh sb="141" eb="143">
      <t>リョウキン</t>
    </rPh>
    <rPh sb="143" eb="145">
      <t>カイシュウ</t>
    </rPh>
    <rPh sb="145" eb="146">
      <t>リツ</t>
    </rPh>
    <rPh sb="147" eb="149">
      <t>キョウキュウ</t>
    </rPh>
    <rPh sb="149" eb="151">
      <t>タンカ</t>
    </rPh>
    <rPh sb="152" eb="154">
      <t>キュウスイ</t>
    </rPh>
    <rPh sb="154" eb="156">
      <t>ゲンカ</t>
    </rPh>
    <rPh sb="159" eb="161">
      <t>キュウスイ</t>
    </rPh>
    <rPh sb="161" eb="163">
      <t>ゲンカ</t>
    </rPh>
    <rPh sb="164" eb="166">
      <t>ケイジョウ</t>
    </rPh>
    <rPh sb="166" eb="168">
      <t>ヒヨウ</t>
    </rPh>
    <rPh sb="168" eb="169">
      <t>トウ</t>
    </rPh>
    <rPh sb="170" eb="172">
      <t>ネンカン</t>
    </rPh>
    <rPh sb="172" eb="173">
      <t>ソウ</t>
    </rPh>
    <rPh sb="173" eb="175">
      <t>ユウシュウ</t>
    </rPh>
    <rPh sb="175" eb="177">
      <t>スイリョウ</t>
    </rPh>
    <rPh sb="179" eb="181">
      <t>エイキョウ</t>
    </rPh>
    <rPh sb="182" eb="183">
      <t>アタ</t>
    </rPh>
    <rPh sb="190" eb="193">
      <t>タンネンド</t>
    </rPh>
    <rPh sb="193" eb="195">
      <t>ヨウイン</t>
    </rPh>
    <rPh sb="198" eb="201">
      <t>ライネンド</t>
    </rPh>
    <rPh sb="201" eb="203">
      <t>イコウ</t>
    </rPh>
    <rPh sb="204" eb="206">
      <t>イゼン</t>
    </rPh>
    <rPh sb="207" eb="209">
      <t>ジョウキョウ</t>
    </rPh>
    <rPh sb="210" eb="211">
      <t>オ</t>
    </rPh>
    <rPh sb="212" eb="213">
      <t>ツ</t>
    </rPh>
    <rPh sb="215" eb="217">
      <t>ミコ</t>
    </rPh>
    <rPh sb="227" eb="230">
      <t>ユウシュウリツ</t>
    </rPh>
    <rPh sb="232" eb="234">
      <t>ロウスイ</t>
    </rPh>
    <rPh sb="234" eb="236">
      <t>カショ</t>
    </rPh>
    <rPh sb="237" eb="239">
      <t>トクテイ</t>
    </rPh>
    <rPh sb="242" eb="244">
      <t>カイゼン</t>
    </rPh>
    <rPh sb="244" eb="246">
      <t>ケイコウ</t>
    </rPh>
    <rPh sb="254" eb="256">
      <t>リョウキン</t>
    </rPh>
    <rPh sb="256" eb="258">
      <t>カイテイ</t>
    </rPh>
    <rPh sb="261" eb="263">
      <t>レイワ</t>
    </rPh>
    <rPh sb="264" eb="266">
      <t>ネンド</t>
    </rPh>
    <rPh sb="268" eb="270">
      <t>リョウキン</t>
    </rPh>
    <rPh sb="270" eb="272">
      <t>カイテイ</t>
    </rPh>
    <rPh sb="273" eb="275">
      <t>チャクシュ</t>
    </rPh>
    <rPh sb="277" eb="278">
      <t>ネン</t>
    </rPh>
    <rPh sb="278" eb="279">
      <t>ゴト</t>
    </rPh>
    <rPh sb="280" eb="282">
      <t>ミナオ</t>
    </rPh>
    <rPh sb="284" eb="286">
      <t>ケントウ</t>
    </rPh>
    <rPh sb="291" eb="292">
      <t>ダイ</t>
    </rPh>
    <rPh sb="293" eb="294">
      <t>キ</t>
    </rPh>
    <rPh sb="297" eb="299">
      <t>レイワ</t>
    </rPh>
    <rPh sb="300" eb="302">
      <t>ネンド</t>
    </rPh>
    <rPh sb="302" eb="304">
      <t>カイテイ</t>
    </rPh>
    <rPh sb="305" eb="307">
      <t>ケントウ</t>
    </rPh>
    <rPh sb="315" eb="317">
      <t>ゲンユ</t>
    </rPh>
    <rPh sb="317" eb="319">
      <t>カカク</t>
    </rPh>
    <rPh sb="320" eb="322">
      <t>ブッカ</t>
    </rPh>
    <rPh sb="323" eb="325">
      <t>コウトウ</t>
    </rPh>
    <rPh sb="326" eb="327">
      <t>ツヅ</t>
    </rPh>
    <rPh sb="331" eb="333">
      <t>カイテイ</t>
    </rPh>
    <rPh sb="335" eb="336">
      <t>ネン</t>
    </rPh>
    <rPh sb="336" eb="338">
      <t>エンキ</t>
    </rPh>
    <rPh sb="339" eb="341">
      <t>レイワ</t>
    </rPh>
    <rPh sb="342" eb="344">
      <t>ネンド</t>
    </rPh>
    <rPh sb="344" eb="346">
      <t>リョウキン</t>
    </rPh>
    <rPh sb="349" eb="351">
      <t>カイテイ</t>
    </rPh>
    <rPh sb="364" eb="366">
      <t>カイケイ</t>
    </rPh>
    <rPh sb="366" eb="368">
      <t>トウゴウ</t>
    </rPh>
    <rPh sb="371" eb="373">
      <t>カンイ</t>
    </rPh>
    <rPh sb="373" eb="375">
      <t>スイドウ</t>
    </rPh>
    <rPh sb="375" eb="377">
      <t>ジギョウ</t>
    </rPh>
    <rPh sb="378" eb="380">
      <t>チホウ</t>
    </rPh>
    <rPh sb="380" eb="382">
      <t>コウエイ</t>
    </rPh>
    <rPh sb="382" eb="384">
      <t>キギョウ</t>
    </rPh>
    <rPh sb="384" eb="385">
      <t>ホウ</t>
    </rPh>
    <rPh sb="386" eb="388">
      <t>テキヨウ</t>
    </rPh>
    <rPh sb="393" eb="395">
      <t>レイワ</t>
    </rPh>
    <rPh sb="396" eb="398">
      <t>ネンド</t>
    </rPh>
    <rPh sb="400" eb="402">
      <t>カイケイ</t>
    </rPh>
    <rPh sb="402" eb="404">
      <t>トウゴウ</t>
    </rPh>
    <rPh sb="405" eb="406">
      <t>オコナ</t>
    </rPh>
    <rPh sb="407" eb="408">
      <t>アラ</t>
    </rPh>
    <rPh sb="410" eb="412">
      <t>スイドウ</t>
    </rPh>
    <rPh sb="412" eb="414">
      <t>ジギョウ</t>
    </rPh>
    <rPh sb="414" eb="416">
      <t>カイケイ</t>
    </rPh>
    <rPh sb="419" eb="421">
      <t>ウンエイ</t>
    </rPh>
    <rPh sb="422" eb="423">
      <t>オコナ</t>
    </rPh>
    <rPh sb="429" eb="431">
      <t>ソウカツ</t>
    </rPh>
    <rPh sb="434" eb="436">
      <t>ジギョウ</t>
    </rPh>
    <rPh sb="436" eb="438">
      <t>ゼンタイ</t>
    </rPh>
    <rPh sb="439" eb="440">
      <t>ミ</t>
    </rPh>
    <rPh sb="443" eb="445">
      <t>ジンコウ</t>
    </rPh>
    <rPh sb="445" eb="447">
      <t>ゲンショウ</t>
    </rPh>
    <rPh sb="448" eb="450">
      <t>セッスイ</t>
    </rPh>
    <rPh sb="450" eb="452">
      <t>セツビ</t>
    </rPh>
    <rPh sb="453" eb="455">
      <t>フキュウ</t>
    </rPh>
    <rPh sb="457" eb="459">
      <t>シヨウ</t>
    </rPh>
    <rPh sb="459" eb="461">
      <t>スイリョウ</t>
    </rPh>
    <rPh sb="462" eb="464">
      <t>キュウスイ</t>
    </rPh>
    <rPh sb="464" eb="466">
      <t>シュウエキ</t>
    </rPh>
    <rPh sb="468" eb="470">
      <t>ゲンショウ</t>
    </rPh>
    <rPh sb="470" eb="472">
      <t>ケイコウ</t>
    </rPh>
    <rPh sb="480" eb="483">
      <t>バッポンテキ</t>
    </rPh>
    <rPh sb="484" eb="486">
      <t>シセツ</t>
    </rPh>
    <rPh sb="486" eb="488">
      <t>コウシン</t>
    </rPh>
    <rPh sb="489" eb="491">
      <t>チャクシュ</t>
    </rPh>
    <rPh sb="496" eb="498">
      <t>コンゴ</t>
    </rPh>
    <rPh sb="499" eb="501">
      <t>ゲンカ</t>
    </rPh>
    <rPh sb="501" eb="503">
      <t>ショウキャク</t>
    </rPh>
    <rPh sb="503" eb="504">
      <t>ヒ</t>
    </rPh>
    <rPh sb="504" eb="505">
      <t>トウ</t>
    </rPh>
    <rPh sb="506" eb="509">
      <t>オオハバゾウ</t>
    </rPh>
    <rPh sb="510" eb="512">
      <t>ミコ</t>
    </rPh>
    <rPh sb="520" eb="521">
      <t>キビ</t>
    </rPh>
    <rPh sb="523" eb="525">
      <t>ジギョウ</t>
    </rPh>
    <rPh sb="525" eb="527">
      <t>ウンエイ</t>
    </rPh>
    <rPh sb="533" eb="535">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</si>
</sst>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0.44</c:v>
                </c:pt>
                <c:pt idx="1">
                  <c:v>3.8</c:v>
                </c:pt>
                <c:pt idx="2" formatCode="#,##0.00;&quot;△&quot;#,##0.00">
                  <c:v>0</c:v>
                </c:pt>
                <c:pt idx="3">
                  <c:v>0.77</c:v>
                </c:pt>
                <c:pt idx="4" formatCode="#,##0.00;&quot;△&quot;#,##0.00">
                  <c:v>0</c:v>
                </c:pt>
              </c:numCache>
            </c:numRef>
          </c:val>
          <c:extLst>
            <c:ext xmlns:c16="http://schemas.microsoft.com/office/drawing/2014/chart" uri="{C3380CC4-5D6E-409C-BE32-E72D297353CC}">
              <c16:uniqueId val="{00000000-DB23-41C5-B611-AD44433F91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0.38</c:v>
                </c:pt>
                <c:pt idx="3">
                  <c:v>0.51</c:v>
                </c:pt>
                <c:pt idx="4">
                  <c:v>0.35</c:v>
                </c:pt>
              </c:numCache>
            </c:numRef>
          </c:val>
          <c:smooth val="0"/>
          <c:extLst>
            <c:ext xmlns:c16="http://schemas.microsoft.com/office/drawing/2014/chart" uri="{C3380CC4-5D6E-409C-BE32-E72D297353CC}">
              <c16:uniqueId val="{00000001-DB23-41C5-B611-AD44433F91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32.21</c:v>
                </c:pt>
                <c:pt idx="1">
                  <c:v>32.32</c:v>
                </c:pt>
                <c:pt idx="2">
                  <c:v>32.21</c:v>
                </c:pt>
                <c:pt idx="3">
                  <c:v>32.81</c:v>
                </c:pt>
                <c:pt idx="4">
                  <c:v>31.66</c:v>
                </c:pt>
              </c:numCache>
            </c:numRef>
          </c:val>
          <c:extLst>
            <c:ext xmlns:c16="http://schemas.microsoft.com/office/drawing/2014/chart" uri="{C3380CC4-5D6E-409C-BE32-E72D297353CC}">
              <c16:uniqueId val="{00000000-C9C5-40CC-9592-D8E5EAB638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39.94</c:v>
                </c:pt>
                <c:pt idx="3">
                  <c:v>40.19</c:v>
                </c:pt>
                <c:pt idx="4">
                  <c:v>41.14</c:v>
                </c:pt>
              </c:numCache>
            </c:numRef>
          </c:val>
          <c:smooth val="0"/>
          <c:extLst>
            <c:ext xmlns:c16="http://schemas.microsoft.com/office/drawing/2014/chart" uri="{C3380CC4-5D6E-409C-BE32-E72D297353CC}">
              <c16:uniqueId val="{00000001-C9C5-40CC-9592-D8E5EAB638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89.54</c:v>
                </c:pt>
                <c:pt idx="1">
                  <c:v>83.45</c:v>
                </c:pt>
                <c:pt idx="2">
                  <c:v>78.98</c:v>
                </c:pt>
                <c:pt idx="3">
                  <c:v>79.41</c:v>
                </c:pt>
                <c:pt idx="4">
                  <c:v>83.87</c:v>
                </c:pt>
              </c:numCache>
            </c:numRef>
          </c:val>
          <c:extLst>
            <c:ext xmlns:c16="http://schemas.microsoft.com/office/drawing/2014/chart" uri="{C3380CC4-5D6E-409C-BE32-E72D297353CC}">
              <c16:uniqueId val="{00000000-1F03-4BA0-B6B9-9402E4303B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69.41</c:v>
                </c:pt>
                <c:pt idx="3">
                  <c:v>71.52</c:v>
                </c:pt>
                <c:pt idx="4">
                  <c:v>70.42</c:v>
                </c:pt>
              </c:numCache>
            </c:numRef>
          </c:val>
          <c:smooth val="0"/>
          <c:extLst>
            <c:ext xmlns:c16="http://schemas.microsoft.com/office/drawing/2014/chart" uri="{C3380CC4-5D6E-409C-BE32-E72D297353CC}">
              <c16:uniqueId val="{00000001-1F03-4BA0-B6B9-9402E4303B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109.45</c:v>
                </c:pt>
                <c:pt idx="1">
                  <c:v>104.72</c:v>
                </c:pt>
                <c:pt idx="2">
                  <c:v>96.96</c:v>
                </c:pt>
                <c:pt idx="3">
                  <c:v>100.5</c:v>
                </c:pt>
                <c:pt idx="4">
                  <c:v>93.44</c:v>
                </c:pt>
              </c:numCache>
            </c:numRef>
          </c:val>
          <c:extLst>
            <c:ext xmlns:c16="http://schemas.microsoft.com/office/drawing/2014/chart" uri="{C3380CC4-5D6E-409C-BE32-E72D297353CC}">
              <c16:uniqueId val="{00000000-52F2-49B4-AB23-C10F160FDFD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114.22</c:v>
                </c:pt>
                <c:pt idx="3">
                  <c:v>108.19</c:v>
                </c:pt>
                <c:pt idx="4">
                  <c:v>106.93</c:v>
                </c:pt>
              </c:numCache>
            </c:numRef>
          </c:val>
          <c:smooth val="0"/>
          <c:extLst>
            <c:ext xmlns:c16="http://schemas.microsoft.com/office/drawing/2014/chart" uri="{C3380CC4-5D6E-409C-BE32-E72D297353CC}">
              <c16:uniqueId val="{00000001-52F2-49B4-AB23-C10F160FDFD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64.28</c:v>
                </c:pt>
                <c:pt idx="1">
                  <c:v>58.23</c:v>
                </c:pt>
                <c:pt idx="2">
                  <c:v>57.13</c:v>
                </c:pt>
                <c:pt idx="3">
                  <c:v>58.76</c:v>
                </c:pt>
                <c:pt idx="4">
                  <c:v>60.86</c:v>
                </c:pt>
              </c:numCache>
            </c:numRef>
          </c:val>
          <c:extLst>
            <c:ext xmlns:c16="http://schemas.microsoft.com/office/drawing/2014/chart" uri="{C3380CC4-5D6E-409C-BE32-E72D297353CC}">
              <c16:uniqueId val="{00000000-F9EA-4475-B247-D9AF185169A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53.25</c:v>
                </c:pt>
                <c:pt idx="3">
                  <c:v>53.4</c:v>
                </c:pt>
                <c:pt idx="4">
                  <c:v>52.14</c:v>
                </c:pt>
              </c:numCache>
            </c:numRef>
          </c:val>
          <c:smooth val="0"/>
          <c:extLst>
            <c:ext xmlns:c16="http://schemas.microsoft.com/office/drawing/2014/chart" uri="{C3380CC4-5D6E-409C-BE32-E72D297353CC}">
              <c16:uniqueId val="{00000001-F9EA-4475-B247-D9AF185169A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7C-4E1E-A952-038B300DE3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23.02</c:v>
                </c:pt>
                <c:pt idx="3">
                  <c:v>21.86</c:v>
                </c:pt>
                <c:pt idx="4">
                  <c:v>21.01</c:v>
                </c:pt>
              </c:numCache>
            </c:numRef>
          </c:val>
          <c:smooth val="0"/>
          <c:extLst>
            <c:ext xmlns:c16="http://schemas.microsoft.com/office/drawing/2014/chart" uri="{C3380CC4-5D6E-409C-BE32-E72D297353CC}">
              <c16:uniqueId val="{00000001-9E7C-4E1E-A952-038B300DE3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88-46B4-9A8A-C38C0E25FD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22.71</c:v>
                </c:pt>
                <c:pt idx="3">
                  <c:v>6.17</c:v>
                </c:pt>
                <c:pt idx="4">
                  <c:v>20.41</c:v>
                </c:pt>
              </c:numCache>
            </c:numRef>
          </c:val>
          <c:smooth val="0"/>
          <c:extLst>
            <c:ext xmlns:c16="http://schemas.microsoft.com/office/drawing/2014/chart" uri="{C3380CC4-5D6E-409C-BE32-E72D297353CC}">
              <c16:uniqueId val="{00000001-7888-46B4-9A8A-C38C0E25FD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3023.66</c:v>
                </c:pt>
                <c:pt idx="1">
                  <c:v>5169.9399999999996</c:v>
                </c:pt>
                <c:pt idx="2">
                  <c:v>5827.59</c:v>
                </c:pt>
                <c:pt idx="3">
                  <c:v>3515.07</c:v>
                </c:pt>
                <c:pt idx="4">
                  <c:v>3752.97</c:v>
                </c:pt>
              </c:numCache>
            </c:numRef>
          </c:val>
          <c:extLst>
            <c:ext xmlns:c16="http://schemas.microsoft.com/office/drawing/2014/chart" uri="{C3380CC4-5D6E-409C-BE32-E72D297353CC}">
              <c16:uniqueId val="{00000000-BB22-4F92-9A97-C3ACD9D9FE1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381.07</c:v>
                </c:pt>
                <c:pt idx="3">
                  <c:v>367.4</c:v>
                </c:pt>
                <c:pt idx="4">
                  <c:v>345.42</c:v>
                </c:pt>
              </c:numCache>
            </c:numRef>
          </c:val>
          <c:smooth val="0"/>
          <c:extLst>
            <c:ext xmlns:c16="http://schemas.microsoft.com/office/drawing/2014/chart" uri="{C3380CC4-5D6E-409C-BE32-E72D297353CC}">
              <c16:uniqueId val="{00000001-BB22-4F92-9A97-C3ACD9D9FE1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64.12</c:v>
                </c:pt>
                <c:pt idx="1">
                  <c:v>288.55</c:v>
                </c:pt>
                <c:pt idx="2">
                  <c:v>425.74</c:v>
                </c:pt>
                <c:pt idx="3">
                  <c:v>414.17</c:v>
                </c:pt>
                <c:pt idx="4">
                  <c:v>401.61</c:v>
                </c:pt>
              </c:numCache>
            </c:numRef>
          </c:val>
          <c:extLst>
            <c:ext xmlns:c16="http://schemas.microsoft.com/office/drawing/2014/chart" uri="{C3380CC4-5D6E-409C-BE32-E72D297353CC}">
              <c16:uniqueId val="{00000000-3535-4826-8130-8CD0410136F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556.47</c:v>
                </c:pt>
                <c:pt idx="3">
                  <c:v>564.99</c:v>
                </c:pt>
                <c:pt idx="4">
                  <c:v>631.39</c:v>
                </c:pt>
              </c:numCache>
            </c:numRef>
          </c:val>
          <c:smooth val="0"/>
          <c:extLst>
            <c:ext xmlns:c16="http://schemas.microsoft.com/office/drawing/2014/chart" uri="{C3380CC4-5D6E-409C-BE32-E72D297353CC}">
              <c16:uniqueId val="{00000001-3535-4826-8130-8CD0410136F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102.37</c:v>
                </c:pt>
                <c:pt idx="1">
                  <c:v>97.38</c:v>
                </c:pt>
                <c:pt idx="2">
                  <c:v>82.43</c:v>
                </c:pt>
                <c:pt idx="3">
                  <c:v>87.16</c:v>
                </c:pt>
                <c:pt idx="4">
                  <c:v>81.48</c:v>
                </c:pt>
              </c:numCache>
            </c:numRef>
          </c:val>
          <c:extLst>
            <c:ext xmlns:c16="http://schemas.microsoft.com/office/drawing/2014/chart" uri="{C3380CC4-5D6E-409C-BE32-E72D297353CC}">
              <c16:uniqueId val="{00000000-94E3-4FDD-9F41-5C5A06C6BD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78.67</c:v>
                </c:pt>
                <c:pt idx="3">
                  <c:v>80.56</c:v>
                </c:pt>
                <c:pt idx="4">
                  <c:v>76.55</c:v>
                </c:pt>
              </c:numCache>
            </c:numRef>
          </c:val>
          <c:smooth val="0"/>
          <c:extLst>
            <c:ext xmlns:c16="http://schemas.microsoft.com/office/drawing/2014/chart" uri="{C3380CC4-5D6E-409C-BE32-E72D297353CC}">
              <c16:uniqueId val="{00000001-94E3-4FDD-9F41-5C5A06C6BD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127.93</c:v>
                </c:pt>
                <c:pt idx="1">
                  <c:v>133.6</c:v>
                </c:pt>
                <c:pt idx="2">
                  <c:v>152.1</c:v>
                </c:pt>
                <c:pt idx="3">
                  <c:v>151.84</c:v>
                </c:pt>
                <c:pt idx="4">
                  <c:v>162.97</c:v>
                </c:pt>
              </c:numCache>
            </c:numRef>
          </c:val>
          <c:extLst>
            <c:ext xmlns:c16="http://schemas.microsoft.com/office/drawing/2014/chart" uri="{C3380CC4-5D6E-409C-BE32-E72D297353CC}">
              <c16:uniqueId val="{00000000-C7C7-4125-8C43-C79A1F68C35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257.95</c:v>
                </c:pt>
                <c:pt idx="3">
                  <c:v>260.87</c:v>
                </c:pt>
                <c:pt idx="4">
                  <c:v>269.25</c:v>
                </c:pt>
              </c:numCache>
            </c:numRef>
          </c:val>
          <c:smooth val="0"/>
          <c:extLst>
            <c:ext xmlns:c16="http://schemas.microsoft.com/office/drawing/2014/chart" uri="{C3380CC4-5D6E-409C-BE32-E72D297353CC}">
              <c16:uniqueId val="{00000001-C7C7-4125-8C43-C79A1F68C35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鳥取県　三朝町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6057</v>
      </c>
      <c r="AM8" s="45"/>
      <c r="AN8" s="45"/>
      <c r="AO8" s="45"/>
      <c r="AP8" s="45"/>
      <c r="AQ8" s="45"/>
      <c r="AR8" s="45"/>
      <c r="AS8" s="45"/>
      <c r="AT8" s="46">
        <f>データ!$S$6</f>
        <v>233.52</v>
      </c>
      <c r="AU8" s="47"/>
      <c r="AV8" s="47"/>
      <c r="AW8" s="47"/>
      <c r="AX8" s="47"/>
      <c r="AY8" s="47"/>
      <c r="AZ8" s="47"/>
      <c r="BA8" s="47"/>
      <c r="BB8" s="48">
        <f>データ!$T$6</f>
        <v>25.94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63.85</v>
      </c>
      <c r="J10" s="47"/>
      <c r="K10" s="47"/>
      <c r="L10" s="47"/>
      <c r="M10" s="47"/>
      <c r="N10" s="47"/>
      <c r="O10" s="81"/>
      <c r="P10" s="48">
        <f>データ!$P$6</f>
        <v>70.94</v>
      </c>
      <c r="Q10" s="48"/>
      <c r="R10" s="48"/>
      <c r="S10" s="48"/>
      <c r="T10" s="48"/>
      <c r="U10" s="48"/>
      <c r="V10" s="48"/>
      <c r="W10" s="45">
        <f>データ!$Q$6</f>
        <v>2255</v>
      </c>
      <c r="X10" s="45"/>
      <c r="Y10" s="45"/>
      <c r="Z10" s="45"/>
      <c r="AA10" s="45"/>
      <c r="AB10" s="45"/>
      <c r="AC10" s="45"/>
      <c r="AD10" s="2"/>
      <c r="AE10" s="2"/>
      <c r="AF10" s="2"/>
      <c r="AG10" s="2"/>
      <c r="AH10" s="2"/>
      <c r="AI10" s="2"/>
      <c r="AJ10" s="2"/>
      <c r="AK10" s="2"/>
      <c r="AL10" s="45">
        <f>データ!$U$6</f>
        <v>4275</v>
      </c>
      <c r="AM10" s="45"/>
      <c r="AN10" s="45"/>
      <c r="AO10" s="45"/>
      <c r="AP10" s="45"/>
      <c r="AQ10" s="45"/>
      <c r="AR10" s="45"/>
      <c r="AS10" s="45"/>
      <c r="AT10" s="46">
        <f>データ!$V$6</f>
        <v>31.86</v>
      </c>
      <c r="AU10" s="47"/>
      <c r="AV10" s="47"/>
      <c r="AW10" s="47"/>
      <c r="AX10" s="47"/>
      <c r="AY10" s="47"/>
      <c r="AZ10" s="47"/>
      <c r="BA10" s="47"/>
      <c r="BB10" s="48">
        <f>データ!$W$6</f>
        <v>134.18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vVTtbVyc2GVc0mCz+Elki+lwh/HBggxrh4v7ceP4q8tRaIFiY3k1ENtS+X7nupKYDVepPgMvxhZryX6JueVQ==" saltValue="I0fY1oi0BV8kiLFflxulr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313645</v>
      </c>
      <c r="D6" s="20">
        <f t="shared" si="3"/>
        <v>46</v>
      </c>
      <c r="E6" s="20">
        <f t="shared" si="3"/>
        <v>1</v>
      </c>
      <c r="F6" s="20">
        <f t="shared" si="3"/>
        <v>0</v>
      </c>
      <c r="G6" s="20">
        <f t="shared" si="3"/>
        <v>1</v>
      </c>
      <c r="H6" s="20" t="str">
        <f t="shared" si="3"/>
        <v>鳥取県　三朝町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63.85</v>
      </c>
      <c r="P6" s="21">
        <f t="shared" si="3"/>
        <v>70.94</v>
      </c>
      <c r="Q6" s="21">
        <f t="shared" si="3"/>
        <v>2255</v>
      </c>
      <c r="R6" s="21">
        <f t="shared" si="3"/>
        <v>6057</v>
      </c>
      <c r="S6" s="21">
        <f t="shared" si="3"/>
        <v>233.52</v>
      </c>
      <c r="T6" s="21">
        <f t="shared" si="3"/>
        <v>25.94</v>
      </c>
      <c r="U6" s="21">
        <f t="shared" si="3"/>
        <v>4275</v>
      </c>
      <c r="V6" s="21">
        <f t="shared" si="3"/>
        <v>31.86</v>
      </c>
      <c r="W6" s="21">
        <f t="shared" si="3"/>
        <v>134.18</v>
      </c>
      <c r="X6" s="22">
        <f>IF(X7="",NA(),X7)</f>
        <v>109.45</v>
      </c>
      <c r="Y6" s="22">
        <f t="shared" ref="Y6:AG6" si="4">IF(Y7="",NA(),Y7)</f>
        <v>104.72</v>
      </c>
      <c r="Z6" s="22">
        <f t="shared" si="4"/>
        <v>96.96</v>
      </c>
      <c r="AA6" s="22">
        <f t="shared" si="4"/>
        <v>100.5</v>
      </c>
      <c r="AB6" s="22">
        <f t="shared" si="4"/>
        <v>93.44</v>
      </c>
      <c r="AC6" s="22">
        <f t="shared" si="4"/>
        <v>107.64</v>
      </c>
      <c r="AD6" s="22">
        <f t="shared" si="4"/>
        <v>108.22</v>
      </c>
      <c r="AE6" s="22">
        <f t="shared" si="4"/>
        <v>114.22</v>
      </c>
      <c r="AF6" s="22">
        <f t="shared" si="4"/>
        <v>108.19</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30.84</v>
      </c>
      <c r="AO6" s="22">
        <f t="shared" si="5"/>
        <v>25.29</v>
      </c>
      <c r="AP6" s="22">
        <f t="shared" si="5"/>
        <v>22.71</v>
      </c>
      <c r="AQ6" s="22">
        <f t="shared" si="5"/>
        <v>6.17</v>
      </c>
      <c r="AR6" s="22">
        <f t="shared" si="5"/>
        <v>20.41</v>
      </c>
      <c r="AS6" s="21" t="str">
        <f>IF(AS7="","",IF(AS7="-","【-】","【"&amp;SUBSTITUTE(TEXT(AS7,"#,##0.00"),"-","△")&amp;"】"))</f>
        <v>【1.34】</v>
      </c>
      <c r="AT6" s="22">
        <f>IF(AT7="",NA(),AT7)</f>
        <v>3023.66</v>
      </c>
      <c r="AU6" s="22">
        <f t="shared" ref="AU6:BC6" si="6">IF(AU7="",NA(),AU7)</f>
        <v>5169.9399999999996</v>
      </c>
      <c r="AV6" s="22">
        <f t="shared" si="6"/>
        <v>5827.59</v>
      </c>
      <c r="AW6" s="22">
        <f t="shared" si="6"/>
        <v>3515.07</v>
      </c>
      <c r="AX6" s="22">
        <f t="shared" si="6"/>
        <v>3752.97</v>
      </c>
      <c r="AY6" s="22">
        <f t="shared" si="6"/>
        <v>450.54</v>
      </c>
      <c r="AZ6" s="22">
        <f t="shared" si="6"/>
        <v>348.88</v>
      </c>
      <c r="BA6" s="22">
        <f t="shared" si="6"/>
        <v>381.07</v>
      </c>
      <c r="BB6" s="22">
        <f t="shared" si="6"/>
        <v>367.4</v>
      </c>
      <c r="BC6" s="22">
        <f t="shared" si="6"/>
        <v>345.42</v>
      </c>
      <c r="BD6" s="21" t="str">
        <f>IF(BD7="","",IF(BD7="-","【-】","【"&amp;SUBSTITUTE(TEXT(BD7,"#,##0.00"),"-","△")&amp;"】"))</f>
        <v>【252.29】</v>
      </c>
      <c r="BE6" s="22">
        <f>IF(BE7="",NA(),BE7)</f>
        <v>64.12</v>
      </c>
      <c r="BF6" s="22">
        <f t="shared" ref="BF6:BN6" si="7">IF(BF7="",NA(),BF7)</f>
        <v>288.55</v>
      </c>
      <c r="BG6" s="22">
        <f t="shared" si="7"/>
        <v>425.74</v>
      </c>
      <c r="BH6" s="22">
        <f t="shared" si="7"/>
        <v>414.17</v>
      </c>
      <c r="BI6" s="22">
        <f t="shared" si="7"/>
        <v>401.61</v>
      </c>
      <c r="BJ6" s="22">
        <f t="shared" si="7"/>
        <v>496.56</v>
      </c>
      <c r="BK6" s="22">
        <f t="shared" si="7"/>
        <v>540.38</v>
      </c>
      <c r="BL6" s="22">
        <f t="shared" si="7"/>
        <v>556.47</v>
      </c>
      <c r="BM6" s="22">
        <f t="shared" si="7"/>
        <v>564.99</v>
      </c>
      <c r="BN6" s="22">
        <f t="shared" si="7"/>
        <v>631.39</v>
      </c>
      <c r="BO6" s="21" t="str">
        <f>IF(BO7="","",IF(BO7="-","【-】","【"&amp;SUBSTITUTE(TEXT(BO7,"#,##0.00"),"-","△")&amp;"】"))</f>
        <v>【268.07】</v>
      </c>
      <c r="BP6" s="22">
        <f>IF(BP7="",NA(),BP7)</f>
        <v>102.37</v>
      </c>
      <c r="BQ6" s="22">
        <f t="shared" ref="BQ6:BY6" si="8">IF(BQ7="",NA(),BQ7)</f>
        <v>97.38</v>
      </c>
      <c r="BR6" s="22">
        <f t="shared" si="8"/>
        <v>82.43</v>
      </c>
      <c r="BS6" s="22">
        <f t="shared" si="8"/>
        <v>87.16</v>
      </c>
      <c r="BT6" s="22">
        <f t="shared" si="8"/>
        <v>81.48</v>
      </c>
      <c r="BU6" s="22">
        <f t="shared" si="8"/>
        <v>84.9</v>
      </c>
      <c r="BV6" s="22">
        <f t="shared" si="8"/>
        <v>83.22</v>
      </c>
      <c r="BW6" s="22">
        <f t="shared" si="8"/>
        <v>78.67</v>
      </c>
      <c r="BX6" s="22">
        <f t="shared" si="8"/>
        <v>80.56</v>
      </c>
      <c r="BY6" s="22">
        <f t="shared" si="8"/>
        <v>76.55</v>
      </c>
      <c r="BZ6" s="21" t="str">
        <f>IF(BZ7="","",IF(BZ7="-","【-】","【"&amp;SUBSTITUTE(TEXT(BZ7,"#,##0.00"),"-","△")&amp;"】"))</f>
        <v>【97.47】</v>
      </c>
      <c r="CA6" s="22">
        <f>IF(CA7="",NA(),CA7)</f>
        <v>127.93</v>
      </c>
      <c r="CB6" s="22">
        <f t="shared" ref="CB6:CJ6" si="9">IF(CB7="",NA(),CB7)</f>
        <v>133.6</v>
      </c>
      <c r="CC6" s="22">
        <f t="shared" si="9"/>
        <v>152.1</v>
      </c>
      <c r="CD6" s="22">
        <f t="shared" si="9"/>
        <v>151.84</v>
      </c>
      <c r="CE6" s="22">
        <f t="shared" si="9"/>
        <v>162.97</v>
      </c>
      <c r="CF6" s="22">
        <f t="shared" si="9"/>
        <v>231.9</v>
      </c>
      <c r="CG6" s="22">
        <f t="shared" si="9"/>
        <v>234.17</v>
      </c>
      <c r="CH6" s="22">
        <f t="shared" si="9"/>
        <v>257.95</v>
      </c>
      <c r="CI6" s="22">
        <f t="shared" si="9"/>
        <v>260.87</v>
      </c>
      <c r="CJ6" s="22">
        <f t="shared" si="9"/>
        <v>269.25</v>
      </c>
      <c r="CK6" s="21" t="str">
        <f>IF(CK7="","",IF(CK7="-","【-】","【"&amp;SUBSTITUTE(TEXT(CK7,"#,##0.00"),"-","△")&amp;"】"))</f>
        <v>【174.75】</v>
      </c>
      <c r="CL6" s="22">
        <f>IF(CL7="",NA(),CL7)</f>
        <v>32.21</v>
      </c>
      <c r="CM6" s="22">
        <f t="shared" ref="CM6:CU6" si="10">IF(CM7="",NA(),CM7)</f>
        <v>32.32</v>
      </c>
      <c r="CN6" s="22">
        <f t="shared" si="10"/>
        <v>32.21</v>
      </c>
      <c r="CO6" s="22">
        <f t="shared" si="10"/>
        <v>32.81</v>
      </c>
      <c r="CP6" s="22">
        <f t="shared" si="10"/>
        <v>31.66</v>
      </c>
      <c r="CQ6" s="22">
        <f t="shared" si="10"/>
        <v>39.61</v>
      </c>
      <c r="CR6" s="22">
        <f t="shared" si="10"/>
        <v>41.06</v>
      </c>
      <c r="CS6" s="22">
        <f t="shared" si="10"/>
        <v>39.94</v>
      </c>
      <c r="CT6" s="22">
        <f t="shared" si="10"/>
        <v>40.19</v>
      </c>
      <c r="CU6" s="22">
        <f t="shared" si="10"/>
        <v>41.14</v>
      </c>
      <c r="CV6" s="21" t="str">
        <f>IF(CV7="","",IF(CV7="-","【-】","【"&amp;SUBSTITUTE(TEXT(CV7,"#,##0.00"),"-","△")&amp;"】"))</f>
        <v>【59.97】</v>
      </c>
      <c r="CW6" s="22">
        <f>IF(CW7="",NA(),CW7)</f>
        <v>89.54</v>
      </c>
      <c r="CX6" s="22">
        <f t="shared" ref="CX6:DF6" si="11">IF(CX7="",NA(),CX7)</f>
        <v>83.45</v>
      </c>
      <c r="CY6" s="22">
        <f t="shared" si="11"/>
        <v>78.98</v>
      </c>
      <c r="CZ6" s="22">
        <f t="shared" si="11"/>
        <v>79.41</v>
      </c>
      <c r="DA6" s="22">
        <f t="shared" si="11"/>
        <v>83.87</v>
      </c>
      <c r="DB6" s="22">
        <f t="shared" si="11"/>
        <v>72.959999999999994</v>
      </c>
      <c r="DC6" s="22">
        <f t="shared" si="11"/>
        <v>72.42</v>
      </c>
      <c r="DD6" s="22">
        <f t="shared" si="11"/>
        <v>69.41</v>
      </c>
      <c r="DE6" s="22">
        <f t="shared" si="11"/>
        <v>71.52</v>
      </c>
      <c r="DF6" s="22">
        <f t="shared" si="11"/>
        <v>70.42</v>
      </c>
      <c r="DG6" s="21" t="str">
        <f>IF(DG7="","",IF(DG7="-","【-】","【"&amp;SUBSTITUTE(TEXT(DG7,"#,##0.00"),"-","△")&amp;"】"))</f>
        <v>【89.76】</v>
      </c>
      <c r="DH6" s="22">
        <f>IF(DH7="",NA(),DH7)</f>
        <v>64.28</v>
      </c>
      <c r="DI6" s="22">
        <f t="shared" ref="DI6:DQ6" si="12">IF(DI7="",NA(),DI7)</f>
        <v>58.23</v>
      </c>
      <c r="DJ6" s="22">
        <f t="shared" si="12"/>
        <v>57.13</v>
      </c>
      <c r="DK6" s="22">
        <f t="shared" si="12"/>
        <v>58.76</v>
      </c>
      <c r="DL6" s="22">
        <f t="shared" si="12"/>
        <v>60.86</v>
      </c>
      <c r="DM6" s="22">
        <f t="shared" si="12"/>
        <v>54.09</v>
      </c>
      <c r="DN6" s="22">
        <f t="shared" si="12"/>
        <v>52.73</v>
      </c>
      <c r="DO6" s="22">
        <f t="shared" si="12"/>
        <v>53.25</v>
      </c>
      <c r="DP6" s="22">
        <f t="shared" si="12"/>
        <v>53.4</v>
      </c>
      <c r="DQ6" s="22">
        <f t="shared" si="12"/>
        <v>52.14</v>
      </c>
      <c r="DR6" s="21" t="str">
        <f>IF(DR7="","",IF(DR7="-","【-】","【"&amp;SUBSTITUTE(TEXT(DR7,"#,##0.00"),"-","△")&amp;"】"))</f>
        <v>【51.51】</v>
      </c>
      <c r="DS6" s="21">
        <f>IF(DS7="",NA(),DS7)</f>
        <v>0</v>
      </c>
      <c r="DT6" s="21">
        <f t="shared" ref="DT6:EB6" si="13">IF(DT7="",NA(),DT7)</f>
        <v>0</v>
      </c>
      <c r="DU6" s="21">
        <f t="shared" si="13"/>
        <v>0</v>
      </c>
      <c r="DV6" s="21">
        <f t="shared" si="13"/>
        <v>0</v>
      </c>
      <c r="DW6" s="21">
        <f t="shared" si="13"/>
        <v>0</v>
      </c>
      <c r="DX6" s="22">
        <f t="shared" si="13"/>
        <v>18.68</v>
      </c>
      <c r="DY6" s="22">
        <f t="shared" si="13"/>
        <v>19.91</v>
      </c>
      <c r="DZ6" s="22">
        <f t="shared" si="13"/>
        <v>23.02</v>
      </c>
      <c r="EA6" s="22">
        <f t="shared" si="13"/>
        <v>21.86</v>
      </c>
      <c r="EB6" s="22">
        <f t="shared" si="13"/>
        <v>21.01</v>
      </c>
      <c r="EC6" s="21" t="str">
        <f>IF(EC7="","",IF(EC7="-","【-】","【"&amp;SUBSTITUTE(TEXT(EC7,"#,##0.00"),"-","△")&amp;"】"))</f>
        <v>【23.75】</v>
      </c>
      <c r="ED6" s="22">
        <f>IF(ED7="",NA(),ED7)</f>
        <v>0.44</v>
      </c>
      <c r="EE6" s="22">
        <f t="shared" ref="EE6:EM6" si="14">IF(EE7="",NA(),EE7)</f>
        <v>3.8</v>
      </c>
      <c r="EF6" s="21">
        <f t="shared" si="14"/>
        <v>0</v>
      </c>
      <c r="EG6" s="22">
        <f t="shared" si="14"/>
        <v>0.77</v>
      </c>
      <c r="EH6" s="21">
        <f t="shared" si="14"/>
        <v>0</v>
      </c>
      <c r="EI6" s="22">
        <f t="shared" si="14"/>
        <v>0.32</v>
      </c>
      <c r="EJ6" s="22">
        <f t="shared" si="14"/>
        <v>0.81</v>
      </c>
      <c r="EK6" s="22">
        <f t="shared" si="14"/>
        <v>0.38</v>
      </c>
      <c r="EL6" s="22">
        <f t="shared" si="14"/>
        <v>0.51</v>
      </c>
      <c r="EM6" s="22">
        <f t="shared" si="14"/>
        <v>0.35</v>
      </c>
      <c r="EN6" s="21" t="str">
        <f>IF(EN7="","",IF(EN7="-","【-】","【"&amp;SUBSTITUTE(TEXT(EN7,"#,##0.00"),"-","△")&amp;"】"))</f>
        <v>【0.67】</v>
      </c>
    </row>
    <row r="7" spans="1:144" s="23" customFormat="1" x14ac:dyDescent="0.2">
      <c r="A7" s="15"/>
      <c r="B7" s="24">
        <v>2022</v>
      </c>
      <c r="C7" s="24">
        <v>313645</v>
      </c>
      <c r="D7" s="24">
        <v>46</v>
      </c>
      <c r="E7" s="24">
        <v>1</v>
      </c>
      <c r="F7" s="24">
        <v>0</v>
      </c>
      <c r="G7" s="24">
        <v>1</v>
      </c>
      <c r="H7" s="24" t="s">
        <v>93</v>
      </c>
      <c r="I7" s="24" t="s">
        <v>94</v>
      </c>
      <c r="J7" s="24" t="s">
        <v>95</v>
      </c>
      <c r="K7" s="24" t="s">
        <v>96</v>
      </c>
      <c r="L7" s="24" t="s">
        <v>97</v>
      </c>
      <c r="M7" s="24" t="s">
        <v>98</v>
      </c>
      <c r="N7" s="25" t="s">
        <v>99</v>
      </c>
      <c r="O7" s="25">
        <v>63.85</v>
      </c>
      <c r="P7" s="25">
        <v>70.94</v>
      </c>
      <c r="Q7" s="25">
        <v>2255</v>
      </c>
      <c r="R7" s="25">
        <v>6057</v>
      </c>
      <c r="S7" s="25">
        <v>233.52</v>
      </c>
      <c r="T7" s="25">
        <v>25.94</v>
      </c>
      <c r="U7" s="25">
        <v>4275</v>
      </c>
      <c r="V7" s="25">
        <v>31.86</v>
      </c>
      <c r="W7" s="25">
        <v>134.18</v>
      </c>
      <c r="X7" s="25">
        <v>109.45</v>
      </c>
      <c r="Y7" s="25">
        <v>104.72</v>
      </c>
      <c r="Z7" s="25">
        <v>96.96</v>
      </c>
      <c r="AA7" s="25">
        <v>100.5</v>
      </c>
      <c r="AB7" s="25">
        <v>93.44</v>
      </c>
      <c r="AC7" s="25">
        <v>107.64</v>
      </c>
      <c r="AD7" s="25">
        <v>108.22</v>
      </c>
      <c r="AE7" s="25">
        <v>114.22</v>
      </c>
      <c r="AF7" s="25">
        <v>108.19</v>
      </c>
      <c r="AG7" s="25">
        <v>106.93</v>
      </c>
      <c r="AH7" s="25">
        <v>108.7</v>
      </c>
      <c r="AI7" s="25">
        <v>0</v>
      </c>
      <c r="AJ7" s="25">
        <v>0</v>
      </c>
      <c r="AK7" s="25">
        <v>0</v>
      </c>
      <c r="AL7" s="25">
        <v>0</v>
      </c>
      <c r="AM7" s="25">
        <v>0</v>
      </c>
      <c r="AN7" s="25">
        <v>30.84</v>
      </c>
      <c r="AO7" s="25">
        <v>25.29</v>
      </c>
      <c r="AP7" s="25">
        <v>22.71</v>
      </c>
      <c r="AQ7" s="25">
        <v>6.17</v>
      </c>
      <c r="AR7" s="25">
        <v>20.41</v>
      </c>
      <c r="AS7" s="25">
        <v>1.34</v>
      </c>
      <c r="AT7" s="25">
        <v>3023.66</v>
      </c>
      <c r="AU7" s="25">
        <v>5169.9399999999996</v>
      </c>
      <c r="AV7" s="25">
        <v>5827.59</v>
      </c>
      <c r="AW7" s="25">
        <v>3515.07</v>
      </c>
      <c r="AX7" s="25">
        <v>3752.97</v>
      </c>
      <c r="AY7" s="25">
        <v>450.54</v>
      </c>
      <c r="AZ7" s="25">
        <v>348.88</v>
      </c>
      <c r="BA7" s="25">
        <v>381.07</v>
      </c>
      <c r="BB7" s="25">
        <v>367.4</v>
      </c>
      <c r="BC7" s="25">
        <v>345.42</v>
      </c>
      <c r="BD7" s="25">
        <v>252.29</v>
      </c>
      <c r="BE7" s="25">
        <v>64.12</v>
      </c>
      <c r="BF7" s="25">
        <v>288.55</v>
      </c>
      <c r="BG7" s="25">
        <v>425.74</v>
      </c>
      <c r="BH7" s="25">
        <v>414.17</v>
      </c>
      <c r="BI7" s="25">
        <v>401.61</v>
      </c>
      <c r="BJ7" s="25">
        <v>496.56</v>
      </c>
      <c r="BK7" s="25">
        <v>540.38</v>
      </c>
      <c r="BL7" s="25">
        <v>556.47</v>
      </c>
      <c r="BM7" s="25">
        <v>564.99</v>
      </c>
      <c r="BN7" s="25">
        <v>631.39</v>
      </c>
      <c r="BO7" s="25">
        <v>268.07</v>
      </c>
      <c r="BP7" s="25">
        <v>102.37</v>
      </c>
      <c r="BQ7" s="25">
        <v>97.38</v>
      </c>
      <c r="BR7" s="25">
        <v>82.43</v>
      </c>
      <c r="BS7" s="25">
        <v>87.16</v>
      </c>
      <c r="BT7" s="25">
        <v>81.48</v>
      </c>
      <c r="BU7" s="25">
        <v>84.9</v>
      </c>
      <c r="BV7" s="25">
        <v>83.22</v>
      </c>
      <c r="BW7" s="25">
        <v>78.67</v>
      </c>
      <c r="BX7" s="25">
        <v>80.56</v>
      </c>
      <c r="BY7" s="25">
        <v>76.55</v>
      </c>
      <c r="BZ7" s="25">
        <v>97.47</v>
      </c>
      <c r="CA7" s="25">
        <v>127.93</v>
      </c>
      <c r="CB7" s="25">
        <v>133.6</v>
      </c>
      <c r="CC7" s="25">
        <v>152.1</v>
      </c>
      <c r="CD7" s="25">
        <v>151.84</v>
      </c>
      <c r="CE7" s="25">
        <v>162.97</v>
      </c>
      <c r="CF7" s="25">
        <v>231.9</v>
      </c>
      <c r="CG7" s="25">
        <v>234.17</v>
      </c>
      <c r="CH7" s="25">
        <v>257.95</v>
      </c>
      <c r="CI7" s="25">
        <v>260.87</v>
      </c>
      <c r="CJ7" s="25">
        <v>269.25</v>
      </c>
      <c r="CK7" s="25">
        <v>174.75</v>
      </c>
      <c r="CL7" s="25">
        <v>32.21</v>
      </c>
      <c r="CM7" s="25">
        <v>32.32</v>
      </c>
      <c r="CN7" s="25">
        <v>32.21</v>
      </c>
      <c r="CO7" s="25">
        <v>32.81</v>
      </c>
      <c r="CP7" s="25">
        <v>31.66</v>
      </c>
      <c r="CQ7" s="25">
        <v>39.61</v>
      </c>
      <c r="CR7" s="25">
        <v>41.06</v>
      </c>
      <c r="CS7" s="25">
        <v>39.94</v>
      </c>
      <c r="CT7" s="25">
        <v>40.19</v>
      </c>
      <c r="CU7" s="25">
        <v>41.14</v>
      </c>
      <c r="CV7" s="25">
        <v>59.97</v>
      </c>
      <c r="CW7" s="25">
        <v>89.54</v>
      </c>
      <c r="CX7" s="25">
        <v>83.45</v>
      </c>
      <c r="CY7" s="25">
        <v>78.98</v>
      </c>
      <c r="CZ7" s="25">
        <v>79.41</v>
      </c>
      <c r="DA7" s="25">
        <v>83.87</v>
      </c>
      <c r="DB7" s="25">
        <v>72.959999999999994</v>
      </c>
      <c r="DC7" s="25">
        <v>72.42</v>
      </c>
      <c r="DD7" s="25">
        <v>69.41</v>
      </c>
      <c r="DE7" s="25">
        <v>71.52</v>
      </c>
      <c r="DF7" s="25">
        <v>70.42</v>
      </c>
      <c r="DG7" s="25">
        <v>89.76</v>
      </c>
      <c r="DH7" s="25">
        <v>64.28</v>
      </c>
      <c r="DI7" s="25">
        <v>58.23</v>
      </c>
      <c r="DJ7" s="25">
        <v>57.13</v>
      </c>
      <c r="DK7" s="25">
        <v>58.76</v>
      </c>
      <c r="DL7" s="25">
        <v>60.86</v>
      </c>
      <c r="DM7" s="25">
        <v>54.09</v>
      </c>
      <c r="DN7" s="25">
        <v>52.73</v>
      </c>
      <c r="DO7" s="25">
        <v>53.25</v>
      </c>
      <c r="DP7" s="25">
        <v>53.4</v>
      </c>
      <c r="DQ7" s="25">
        <v>52.14</v>
      </c>
      <c r="DR7" s="25">
        <v>51.51</v>
      </c>
      <c r="DS7" s="25">
        <v>0</v>
      </c>
      <c r="DT7" s="25">
        <v>0</v>
      </c>
      <c r="DU7" s="25">
        <v>0</v>
      </c>
      <c r="DV7" s="25">
        <v>0</v>
      </c>
      <c r="DW7" s="25">
        <v>0</v>
      </c>
      <c r="DX7" s="25">
        <v>18.68</v>
      </c>
      <c r="DY7" s="25">
        <v>19.91</v>
      </c>
      <c r="DZ7" s="25">
        <v>23.02</v>
      </c>
      <c r="EA7" s="25">
        <v>21.86</v>
      </c>
      <c r="EB7" s="25">
        <v>21.01</v>
      </c>
      <c r="EC7" s="25">
        <v>23.75</v>
      </c>
      <c r="ED7" s="25">
        <v>0.44</v>
      </c>
      <c r="EE7" s="25">
        <v>3.8</v>
      </c>
      <c r="EF7" s="25">
        <v>0</v>
      </c>
      <c r="EG7" s="25">
        <v>0.77</v>
      </c>
      <c r="EH7" s="25">
        <v>0</v>
      </c>
      <c r="EI7" s="25">
        <v>0.32</v>
      </c>
      <c r="EJ7" s="25">
        <v>0.81</v>
      </c>
      <c r="EK7" s="25">
        <v>0.38</v>
      </c>
      <c r="EL7" s="25">
        <v>0.51</v>
      </c>
      <c r="EM7" s="25">
        <v>0.35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2024-02-07T06:20:25Z</dcterms:modified>
</cp:coreProperties>
</file>