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6_若桜町\"/>
    </mc:Choice>
  </mc:AlternateContent>
  <workbookProtection workbookAlgorithmName="SHA-512" workbookHashValue="6dd1BTPxV54Im5xC6CTFzYaLIJXKfOE9V+YwJZX0Zje9Y1NUFTPoRjjaPTyGBTpml257L6VME40JYIadlTrqIw==" workbookSaltValue="BVhUiEGGX7iyN7UKH9fGaQ==" workbookSpinCount="100000" lockStructure="1"/>
  <bookViews>
    <workbookView xWindow="-120" yWindow="-120" windowWidth="20736"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<sst xmlns="http://schemas.openxmlformats.org/spreadsheetml/2006/main" count="236" uniqueCount="118">
  <si>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</si>
  <si>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</si>
  <si>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</si>
  <si>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</si>
  <si>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</si>
  <si>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</si>
  <si>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</si>
  <si>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</si>
  <si>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</si>
  <si>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</si>
  <si>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</si>
  <si>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</si>
  <si>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</si>
  <si>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</si>
  <si>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</si>
  <si>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</si>
  <si>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</si>
  <si>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</si>
  <si>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</si>
  <si>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</si>
  <si>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</si>
  <si>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</si>
  <si>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</si>
  <si>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</si>
  <si>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</si>
  <si>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</si>
  <si>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</si>
  <si>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</si>
  <si>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</si>
  <si>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</si>
  <si>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</si>
  <si>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</si>
  <si>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</si>
  <si>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</si>
  <si>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</si>
  <si>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</si>
  <si>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</si>
  <si>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</si>
  <si>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</si>
  <si>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</si>
  <si>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</si>
  <si>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</si>
  <si>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</si>
  <si>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</si>
  <si>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</si>
  <si>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</si>
  <si>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</si>
  <si>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</si>
  <si>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</si>
  <si>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</si>
  <si>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</si>
  <si>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</si>
  <si>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</si>
  <si>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</si>
  <si>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</si>
  <si>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</si>
  <si>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</si>
  <si>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</si>
  <si>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</si>
  <si>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</si>
  <si>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</si>
  <si>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</si>
  <si>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</si>
  <si>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</si>
  <si>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</si>
  <si>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</si>
  <si>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</si>
  <si>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</si>
  <si>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</si>
  <si>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</si>
  <si>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</si>
  <si>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</si>
  <si>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</si>
  <si>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</si>
  <si>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</si>
  <si>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</si>
  <si>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</si>
  <si>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</si>
  <si>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</si>
  <si>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</si>
  <si>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</si>
  <si>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</si>
  <si>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</si>
  <si>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</si>
  <si>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</si>
  <si>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</si>
  <si>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</si>
  <si>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</si>
  <si>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</si>
  <si>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</si>
  <si>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</si>
  <si>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</si>
  <si>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</si>
  <si>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</si>
  <si>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</si>
  <si>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</si>
  <si>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</si>
  <si>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若桜町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</si>
  <si>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</si>
  <si>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</si>
  <si>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</si>
  <si>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</si>
  <si>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</si>
  <si>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</si>
  <si>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</si>
  <si>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</si>
  <si>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</si>
  <si>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</si>
  <si>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</si>
  <si>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</si>
  <si>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</si>
  <si>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</si>
  <si>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</si>
  <si>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</si>
  <si>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</si>
  <si>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27年度から平成30年度にかけて長寿命化計画に基づく施設の更新・改修をおこなったが、引き続き施設老朽化対策としてストックマネジメント計画を策定中であり、今後もストックマネジメント計画に基づき施設の更新・改修を図っていく。</t>
    <phoneticPr fontId="4"/>
  </si>
  <si>
    <t>　人口減少に伴い収入が減少傾向にあるが、近年は長寿命化計画に基づく施設更新・改修費用が増加しており、今後も引き続きストックマネジメント計画に基づく施設の老朽化対策費用が必要になる。
　このため、Ｈ２８年度の経費の入力区分見直し・計上数値の適正化に伴う収支改善に安心することなく、令和６年度からの地方公営企業法適用により経営分析を行い、収入確保及び汚水処理費の削減等による一層の経営改善が必要と考えられる。</t>
    <rPh sb="139" eb="141">
      <t>レイワ</t>
    </rPh>
    <rPh sb="142" eb="143">
      <t>ネン</t>
    </rPh>
    <rPh sb="143" eb="144">
      <t>ド</t>
    </rPh>
    <rPh sb="147" eb="155">
      <t>チホウコウエイキギョウホウテキ</t>
    </rPh>
    <rPh sb="155" eb="156">
      <t>ヨウ</t>
    </rPh>
    <rPh sb="159" eb="161">
      <t>ケイエイ</t>
    </rPh>
    <rPh sb="161" eb="163">
      <t>ブンセキ</t>
    </rPh>
    <rPh sb="164" eb="165">
      <t>オコナ</t>
    </rPh>
    <phoneticPr fontId="4"/>
  </si>
  <si>
    <t>　Ｈ２８年度において経費の入力区分を見直し、計上数値の適正化をおこなったことから、収益的収支比率と経費回収率が急激に上昇し、単年度の収支が改善された。今後もしばらくは収支比率が比較的高い数値になることが予想される。
　また、企業債残高対事業規模比率、汚水処理原価も、Ｈ２８年度の計上数値の適正化に伴い急激に減少し改善された。
　しかし、平成２７年度から平成３０年度にかけて長寿命化計画に基づく施設更新・改修を実施しており、今後もストックマネジメント計画に基づく施設の老朽化対策のための整備費用が必要となる。
　一方では、人口減少による使用料収入の減額等が予想されることから、令和６年度からの地方公営企業法適用により経営分析を行い、適正な使用料収入確保及び汚水処理費の削減等による一層の経営改善が必要と考えられる。今後、処理区や農業集落排水施設との統合を計画しており、経営の健全化を進めている。</t>
    <rPh sb="287" eb="289">
      <t>レイワ</t>
    </rPh>
    <rPh sb="290" eb="292">
      <t>ネンド</t>
    </rPh>
    <rPh sb="295" eb="302">
      <t>チホウコウエイキギョウホウ</t>
    </rPh>
    <rPh sb="302" eb="304">
      <t>テキヨウ</t>
    </rPh>
    <rPh sb="307" eb="309">
      <t>ケイエイ</t>
    </rPh>
    <rPh sb="309" eb="311">
      <t>ブンセキ</t>
    </rPh>
    <rPh sb="312" eb="313">
      <t>オコナ</t>
    </rPh>
    <rPh sb="356" eb="358">
      <t>コンゴ</t>
    </rPh>
    <rPh sb="359" eb="362">
      <t>ショリク</t>
    </rPh>
    <rPh sb="367" eb="369">
      <t>ハイスイ</t>
    </rPh>
    <rPh sb="369" eb="371">
      <t>シセツ</t>
    </rPh>
    <rPh sb="373" eb="375">
      <t>トウゴウ</t>
    </rPh>
    <rPh sb="376" eb="378">
      <t>ケイカク</t>
    </rPh>
    <rPh sb="383" eb="385">
      <t>ケイエイ</t>
    </rPh>
    <rPh sb="386" eb="389">
      <t>ケンゼンカ</t>
    </rPh>
    <rPh sb="390" eb="39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</si>
</sst>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89-4DDC-A896-EEE9D0E337F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7689-4DDC-A896-EEE9D0E337F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36.83</c:v>
                </c:pt>
                <c:pt idx="1">
                  <c:v>36.24</c:v>
                </c:pt>
                <c:pt idx="2">
                  <c:v>37.74</c:v>
                </c:pt>
                <c:pt idx="3">
                  <c:v>35.340000000000003</c:v>
                </c:pt>
                <c:pt idx="4">
                  <c:v>35.200000000000003</c:v>
                </c:pt>
              </c:numCache>
            </c:numRef>
          </c:val>
          <c:extLst>
            <c:ext xmlns:c16="http://schemas.microsoft.com/office/drawing/2014/chart" uri="{C3380CC4-5D6E-409C-BE32-E72D297353CC}">
              <c16:uniqueId val="{00000000-378D-43D9-B6CB-0E3C21E1C5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378D-43D9-B6CB-0E3C21E1C5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89.65</c:v>
                </c:pt>
                <c:pt idx="1">
                  <c:v>91.4</c:v>
                </c:pt>
                <c:pt idx="2">
                  <c:v>92.88</c:v>
                </c:pt>
                <c:pt idx="3">
                  <c:v>96.25</c:v>
                </c:pt>
                <c:pt idx="4">
                  <c:v>95.32</c:v>
                </c:pt>
              </c:numCache>
            </c:numRef>
          </c:val>
          <c:extLst>
            <c:ext xmlns:c16="http://schemas.microsoft.com/office/drawing/2014/chart" uri="{C3380CC4-5D6E-409C-BE32-E72D297353CC}">
              <c16:uniqueId val="{00000000-B787-4492-81CA-C187ED9C6D9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B787-4492-81CA-C187ED9C6D9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92.78</c:v>
                </c:pt>
                <c:pt idx="1">
                  <c:v>93.42</c:v>
                </c:pt>
                <c:pt idx="2">
                  <c:v>96.4</c:v>
                </c:pt>
                <c:pt idx="3">
                  <c:v>89.75</c:v>
                </c:pt>
                <c:pt idx="4">
                  <c:v>76.31</c:v>
                </c:pt>
              </c:numCache>
            </c:numRef>
          </c:val>
          <c:extLst>
            <c:ext xmlns:c16="http://schemas.microsoft.com/office/drawing/2014/chart" uri="{C3380CC4-5D6E-409C-BE32-E72D297353CC}">
              <c16:uniqueId val="{00000000-2DA5-4A35-8B88-0A90D851B75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A5-4A35-8B88-0A90D851B75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94-49C6-A891-52D4F1F4CED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94-49C6-A891-52D4F1F4CED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69-482E-8443-61CC60A982D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69-482E-8443-61CC60A982D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1A-4714-AFC3-9DDF5B75886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1A-4714-AFC3-9DDF5B75886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68-4837-BA4A-29E98779C03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68-4837-BA4A-29E98779C03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516.59</c:v>
                </c:pt>
                <c:pt idx="1">
                  <c:v>484.83</c:v>
                </c:pt>
                <c:pt idx="2">
                  <c:v>453.66</c:v>
                </c:pt>
                <c:pt idx="3">
                  <c:v>427.47</c:v>
                </c:pt>
                <c:pt idx="4">
                  <c:v>393.28</c:v>
                </c:pt>
              </c:numCache>
            </c:numRef>
          </c:val>
          <c:extLst>
            <c:ext xmlns:c16="http://schemas.microsoft.com/office/drawing/2014/chart" uri="{C3380CC4-5D6E-409C-BE32-E72D297353CC}">
              <c16:uniqueId val="{00000000-BB71-479C-8AB4-78554E34651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BB71-479C-8AB4-78554E34651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88.03</c:v>
                </c:pt>
                <c:pt idx="1">
                  <c:v>90.19</c:v>
                </c:pt>
                <c:pt idx="2">
                  <c:v>96.42</c:v>
                </c:pt>
                <c:pt idx="3">
                  <c:v>80.91</c:v>
                </c:pt>
                <c:pt idx="4">
                  <c:v>57.94</c:v>
                </c:pt>
              </c:numCache>
            </c:numRef>
          </c:val>
          <c:extLst>
            <c:ext xmlns:c16="http://schemas.microsoft.com/office/drawing/2014/chart" uri="{C3380CC4-5D6E-409C-BE32-E72D297353CC}">
              <c16:uniqueId val="{00000000-59BF-4D62-A6AF-12DFAC0D58A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59BF-4D62-A6AF-12DFAC0D58A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173.94</c:v>
                </c:pt>
                <c:pt idx="1">
                  <c:v>168.94</c:v>
                </c:pt>
                <c:pt idx="2">
                  <c:v>152.47</c:v>
                </c:pt>
                <c:pt idx="3">
                  <c:v>191.03</c:v>
                </c:pt>
                <c:pt idx="4">
                  <c:v>264.58999999999997</c:v>
                </c:pt>
              </c:numCache>
            </c:numRef>
          </c:val>
          <c:extLst>
            <c:ext xmlns:c16="http://schemas.microsoft.com/office/drawing/2014/chart" uri="{C3380CC4-5D6E-409C-BE32-E72D297353CC}">
              <c16:uniqueId val="{00000000-6B5A-4BEB-AE14-F19534E0D76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6B5A-4BEB-AE14-F19534E0D76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鳥取県　若桜町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2841</v>
      </c>
      <c r="AM8" s="46"/>
      <c r="AN8" s="46"/>
      <c r="AO8" s="46"/>
      <c r="AP8" s="46"/>
      <c r="AQ8" s="46"/>
      <c r="AR8" s="46"/>
      <c r="AS8" s="46"/>
      <c r="AT8" s="45">
        <f>データ!T6</f>
        <v>199.18</v>
      </c>
      <c r="AU8" s="45"/>
      <c r="AV8" s="45"/>
      <c r="AW8" s="45"/>
      <c r="AX8" s="45"/>
      <c r="AY8" s="45"/>
      <c r="AZ8" s="45"/>
      <c r="BA8" s="45"/>
      <c r="BB8" s="45">
        <f>データ!U6</f>
        <v>14.26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81.96</v>
      </c>
      <c r="Q10" s="45"/>
      <c r="R10" s="45"/>
      <c r="S10" s="45"/>
      <c r="T10" s="45"/>
      <c r="U10" s="45"/>
      <c r="V10" s="45"/>
      <c r="W10" s="45">
        <f>データ!Q6</f>
        <v>100</v>
      </c>
      <c r="X10" s="45"/>
      <c r="Y10" s="45"/>
      <c r="Z10" s="45"/>
      <c r="AA10" s="45"/>
      <c r="AB10" s="45"/>
      <c r="AC10" s="45"/>
      <c r="AD10" s="46">
        <f>データ!R6</f>
        <v>3780</v>
      </c>
      <c r="AE10" s="46"/>
      <c r="AF10" s="46"/>
      <c r="AG10" s="46"/>
      <c r="AH10" s="46"/>
      <c r="AI10" s="46"/>
      <c r="AJ10" s="46"/>
      <c r="AK10" s="2"/>
      <c r="AL10" s="46">
        <f>データ!V6</f>
        <v>2308</v>
      </c>
      <c r="AM10" s="46"/>
      <c r="AN10" s="46"/>
      <c r="AO10" s="46"/>
      <c r="AP10" s="46"/>
      <c r="AQ10" s="46"/>
      <c r="AR10" s="46"/>
      <c r="AS10" s="46"/>
      <c r="AT10" s="45">
        <f>データ!W6</f>
        <v>1.26</v>
      </c>
      <c r="AU10" s="45"/>
      <c r="AV10" s="45"/>
      <c r="AW10" s="45"/>
      <c r="AX10" s="45"/>
      <c r="AY10" s="45"/>
      <c r="AZ10" s="45"/>
      <c r="BA10" s="45"/>
      <c r="BB10" s="45">
        <f>データ!X6</f>
        <v>1831.75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vU6jIaMwXx7TX/PxVvseokM1jbZ/2kF+8DPKBNGiNeZjswSO9fc1mOidb5awKKDZ3nffs4+l5fJljqTkNtavxg==" saltValue="PObghHUIniWTjWTuPUjz3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313254</v>
      </c>
      <c r="D6" s="19">
        <f t="shared" si="3"/>
        <v>47</v>
      </c>
      <c r="E6" s="19">
        <f t="shared" si="3"/>
        <v>17</v>
      </c>
      <c r="F6" s="19">
        <f t="shared" si="3"/>
        <v>4</v>
      </c>
      <c r="G6" s="19">
        <f t="shared" si="3"/>
        <v>0</v>
      </c>
      <c r="H6" s="19" t="str">
        <f t="shared" si="3"/>
        <v>鳥取県　若桜町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81.96</v>
      </c>
      <c r="Q6" s="20">
        <f t="shared" si="3"/>
        <v>100</v>
      </c>
      <c r="R6" s="20">
        <f t="shared" si="3"/>
        <v>3780</v>
      </c>
      <c r="S6" s="20">
        <f t="shared" si="3"/>
        <v>2841</v>
      </c>
      <c r="T6" s="20">
        <f t="shared" si="3"/>
        <v>199.18</v>
      </c>
      <c r="U6" s="20">
        <f t="shared" si="3"/>
        <v>14.26</v>
      </c>
      <c r="V6" s="20">
        <f t="shared" si="3"/>
        <v>2308</v>
      </c>
      <c r="W6" s="20">
        <f t="shared" si="3"/>
        <v>1.26</v>
      </c>
      <c r="X6" s="20">
        <f t="shared" si="3"/>
        <v>1831.75</v>
      </c>
      <c r="Y6" s="21">
        <f>IF(Y7="",NA(),Y7)</f>
        <v>92.78</v>
      </c>
      <c r="Z6" s="21">
        <f t="shared" ref="Z6:AH6" si="4">IF(Z7="",NA(),Z7)</f>
        <v>93.42</v>
      </c>
      <c r="AA6" s="21">
        <f t="shared" si="4"/>
        <v>96.4</v>
      </c>
      <c r="AB6" s="21">
        <f t="shared" si="4"/>
        <v>89.75</v>
      </c>
      <c r="AC6" s="21">
        <f t="shared" si="4"/>
        <v>76.31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516.59</v>
      </c>
      <c r="BG6" s="21">
        <f t="shared" ref="BG6:BO6" si="7">IF(BG7="",NA(),BG7)</f>
        <v>484.83</v>
      </c>
      <c r="BH6" s="21">
        <f t="shared" si="7"/>
        <v>453.66</v>
      </c>
      <c r="BI6" s="21">
        <f t="shared" si="7"/>
        <v>427.47</v>
      </c>
      <c r="BJ6" s="21">
        <f t="shared" si="7"/>
        <v>393.28</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88.03</v>
      </c>
      <c r="BR6" s="21">
        <f t="shared" ref="BR6:BZ6" si="8">IF(BR7="",NA(),BR7)</f>
        <v>90.19</v>
      </c>
      <c r="BS6" s="21">
        <f t="shared" si="8"/>
        <v>96.42</v>
      </c>
      <c r="BT6" s="21">
        <f t="shared" si="8"/>
        <v>80.91</v>
      </c>
      <c r="BU6" s="21">
        <f t="shared" si="8"/>
        <v>57.94</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173.94</v>
      </c>
      <c r="CC6" s="21">
        <f t="shared" ref="CC6:CK6" si="9">IF(CC7="",NA(),CC7)</f>
        <v>168.94</v>
      </c>
      <c r="CD6" s="21">
        <f t="shared" si="9"/>
        <v>152.47</v>
      </c>
      <c r="CE6" s="21">
        <f t="shared" si="9"/>
        <v>191.03</v>
      </c>
      <c r="CF6" s="21">
        <f t="shared" si="9"/>
        <v>264.58999999999997</v>
      </c>
      <c r="CG6" s="21">
        <f t="shared" si="9"/>
        <v>230.02</v>
      </c>
      <c r="CH6" s="21">
        <f t="shared" si="9"/>
        <v>228.47</v>
      </c>
      <c r="CI6" s="21">
        <f t="shared" si="9"/>
        <v>224.88</v>
      </c>
      <c r="CJ6" s="21">
        <f t="shared" si="9"/>
        <v>228.64</v>
      </c>
      <c r="CK6" s="21">
        <f t="shared" si="9"/>
        <v>239.46</v>
      </c>
      <c r="CL6" s="20" t="str">
        <f>IF(CL7="","",IF(CL7="-","【-】","【"&amp;SUBSTITUTE(TEXT(CL7,"#,##0.00"),"-","△")&amp;"】"))</f>
        <v>【220.62】</v>
      </c>
      <c r="CM6" s="21">
        <f>IF(CM7="",NA(),CM7)</f>
        <v>36.83</v>
      </c>
      <c r="CN6" s="21">
        <f t="shared" ref="CN6:CV6" si="10">IF(CN7="",NA(),CN7)</f>
        <v>36.24</v>
      </c>
      <c r="CO6" s="21">
        <f t="shared" si="10"/>
        <v>37.74</v>
      </c>
      <c r="CP6" s="21">
        <f t="shared" si="10"/>
        <v>35.340000000000003</v>
      </c>
      <c r="CQ6" s="21">
        <f t="shared" si="10"/>
        <v>35.200000000000003</v>
      </c>
      <c r="CR6" s="21">
        <f t="shared" si="10"/>
        <v>42.56</v>
      </c>
      <c r="CS6" s="21">
        <f t="shared" si="10"/>
        <v>42.47</v>
      </c>
      <c r="CT6" s="21">
        <f t="shared" si="10"/>
        <v>42.4</v>
      </c>
      <c r="CU6" s="21">
        <f t="shared" si="10"/>
        <v>42.28</v>
      </c>
      <c r="CV6" s="21">
        <f t="shared" si="10"/>
        <v>41.06</v>
      </c>
      <c r="CW6" s="20" t="str">
        <f>IF(CW7="","",IF(CW7="-","【-】","【"&amp;SUBSTITUTE(TEXT(CW7,"#,##0.00"),"-","△")&amp;"】"))</f>
        <v>【42.22】</v>
      </c>
      <c r="CX6" s="21">
        <f>IF(CX7="",NA(),CX7)</f>
        <v>89.65</v>
      </c>
      <c r="CY6" s="21">
        <f t="shared" ref="CY6:DG6" si="11">IF(CY7="",NA(),CY7)</f>
        <v>91.4</v>
      </c>
      <c r="CZ6" s="21">
        <f t="shared" si="11"/>
        <v>92.88</v>
      </c>
      <c r="DA6" s="21">
        <f t="shared" si="11"/>
        <v>96.25</v>
      </c>
      <c r="DB6" s="21">
        <f t="shared" si="11"/>
        <v>95.32</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2">
      <c r="A7" s="14"/>
      <c r="B7" s="23">
        <v>2022</v>
      </c>
      <c r="C7" s="23">
        <v>313254</v>
      </c>
      <c r="D7" s="23">
        <v>47</v>
      </c>
      <c r="E7" s="23">
        <v>17</v>
      </c>
      <c r="F7" s="23">
        <v>4</v>
      </c>
      <c r="G7" s="23">
        <v>0</v>
      </c>
      <c r="H7" s="23" t="s">
        <v>97</v>
      </c>
      <c r="I7" s="23" t="s">
        <v>98</v>
      </c>
      <c r="J7" s="23" t="s">
        <v>99</v>
      </c>
      <c r="K7" s="23" t="s">
        <v>100</v>
      </c>
      <c r="L7" s="23" t="s">
        <v>101</v>
      </c>
      <c r="M7" s="23" t="s">
        <v>102</v>
      </c>
      <c r="N7" s="24" t="s">
        <v>103</v>
      </c>
      <c r="O7" s="24" t="s">
        <v>104</v>
      </c>
      <c r="P7" s="24">
        <v>81.96</v>
      </c>
      <c r="Q7" s="24">
        <v>100</v>
      </c>
      <c r="R7" s="24">
        <v>3780</v>
      </c>
      <c r="S7" s="24">
        <v>2841</v>
      </c>
      <c r="T7" s="24">
        <v>199.18</v>
      </c>
      <c r="U7" s="24">
        <v>14.26</v>
      </c>
      <c r="V7" s="24">
        <v>2308</v>
      </c>
      <c r="W7" s="24">
        <v>1.26</v>
      </c>
      <c r="X7" s="24">
        <v>1831.75</v>
      </c>
      <c r="Y7" s="24">
        <v>92.78</v>
      </c>
      <c r="Z7" s="24">
        <v>93.42</v>
      </c>
      <c r="AA7" s="24">
        <v>96.4</v>
      </c>
      <c r="AB7" s="24">
        <v>89.75</v>
      </c>
      <c r="AC7" s="24">
        <v>76.31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516.59</v>
      </c>
      <c r="BG7" s="24">
        <v>484.83</v>
      </c>
      <c r="BH7" s="24">
        <v>453.66</v>
      </c>
      <c r="BI7" s="24">
        <v>427.47</v>
      </c>
      <c r="BJ7" s="24">
        <v>393.28</v>
      </c>
      <c r="BK7" s="24">
        <v>1194.1500000000001</v>
      </c>
      <c r="BL7" s="24">
        <v>1206.79</v>
      </c>
      <c r="BM7" s="24">
        <v>1258.43</v>
      </c>
      <c r="BN7" s="24">
        <v>1163.75</v>
      </c>
      <c r="BO7" s="24">
        <v>1195.47</v>
      </c>
      <c r="BP7" s="24">
        <v>1182.1099999999999</v>
      </c>
      <c r="BQ7" s="24">
        <v>88.03</v>
      </c>
      <c r="BR7" s="24">
        <v>90.19</v>
      </c>
      <c r="BS7" s="24">
        <v>96.42</v>
      </c>
      <c r="BT7" s="24">
        <v>80.91</v>
      </c>
      <c r="BU7" s="24">
        <v>57.94</v>
      </c>
      <c r="BV7" s="24">
        <v>72.260000000000005</v>
      </c>
      <c r="BW7" s="24">
        <v>71.84</v>
      </c>
      <c r="BX7" s="24">
        <v>73.36</v>
      </c>
      <c r="BY7" s="24">
        <v>72.599999999999994</v>
      </c>
      <c r="BZ7" s="24">
        <v>69.430000000000007</v>
      </c>
      <c r="CA7" s="24">
        <v>73.78</v>
      </c>
      <c r="CB7" s="24">
        <v>173.94</v>
      </c>
      <c r="CC7" s="24">
        <v>168.94</v>
      </c>
      <c r="CD7" s="24">
        <v>152.47</v>
      </c>
      <c r="CE7" s="24">
        <v>191.03</v>
      </c>
      <c r="CF7" s="24">
        <v>264.58999999999997</v>
      </c>
      <c r="CG7" s="24">
        <v>230.02</v>
      </c>
      <c r="CH7" s="24">
        <v>228.47</v>
      </c>
      <c r="CI7" s="24">
        <v>224.88</v>
      </c>
      <c r="CJ7" s="24">
        <v>228.64</v>
      </c>
      <c r="CK7" s="24">
        <v>239.46</v>
      </c>
      <c r="CL7" s="24">
        <v>220.62</v>
      </c>
      <c r="CM7" s="24">
        <v>36.83</v>
      </c>
      <c r="CN7" s="24">
        <v>36.24</v>
      </c>
      <c r="CO7" s="24">
        <v>37.74</v>
      </c>
      <c r="CP7" s="24">
        <v>35.340000000000003</v>
      </c>
      <c r="CQ7" s="24">
        <v>35.200000000000003</v>
      </c>
      <c r="CR7" s="24">
        <v>42.56</v>
      </c>
      <c r="CS7" s="24">
        <v>42.47</v>
      </c>
      <c r="CT7" s="24">
        <v>42.4</v>
      </c>
      <c r="CU7" s="24">
        <v>42.28</v>
      </c>
      <c r="CV7" s="24">
        <v>41.06</v>
      </c>
      <c r="CW7" s="24">
        <v>42.22</v>
      </c>
      <c r="CX7" s="24">
        <v>89.65</v>
      </c>
      <c r="CY7" s="24">
        <v>91.4</v>
      </c>
      <c r="CZ7" s="24">
        <v>92.88</v>
      </c>
      <c r="DA7" s="24">
        <v>96.25</v>
      </c>
      <c r="DB7" s="24">
        <v>95.32</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2024-01-30T07:56:46Z</cp:lastPrinted>
  <dcterms:created xsi:type="dcterms:W3CDTF">2023-12-12T02:50:44Z</dcterms:created>
  <dcterms:modified xsi:type="dcterms:W3CDTF">2024-02-07T06:17:25Z</dcterms:modified>
  <cp:category/>
</cp:coreProperties>
</file>