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3_公営企業決算統計\03 経営比較分析表\R5年度\03_経営比較分析表_20240116\05_HP公開準備用0207～\03_倉吉市\"/>
    </mc:Choice>
  </mc:AlternateContent>
  <workbookProtection workbookAlgorithmName="SHA-512" workbookHashValue="hPzTPU75e/6THvOnGBqXB0fJIg+Y2/fhpfLqy3j3l2SdJj5LWdIsaKte2FaIv8a8xVNumXgenab3Xkk/JkiK5w==" workbookSaltValue="614yvhbaWWWHHrLazNVjrA==" workbookSpinCount="100000" lockStructure="1"/>
  <bookViews>
    <workbookView xWindow="0" yWindow="0" windowWidth="20808" windowHeight="9036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H85" i="4"/>
  <c r="F85" i="4"/>
  <c r="E85" i="4"/>
  <c r="AD10" i="4"/>
  <c r="B10" i="4"/>
  <c r="AT8" i="4"/>
  <c r="W8" i="4"/>
  <c r="P8" i="4"/>
  <c r="I8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<sst xmlns="http://schemas.openxmlformats.org/spreadsheetml/2006/main" count="275" uniqueCount="116">
  <si>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</si>
  <si>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</si>
  <si>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</si>
  <si>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</si>
  <si>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</si>
  <si>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</si>
  <si>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</si>
  <si>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</si>
  <si>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</si>
  <si>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</si>
  <si>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</si>
  <si>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</si>
  <si>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</si>
  <si>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</si>
  <si>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</si>
  <si>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</si>
  <si>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</si>
  <si>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</si>
  <si>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</si>
  <si>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</si>
  <si>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</si>
  <si>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</si>
  <si>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</si>
  <si>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</si>
  <si>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</si>
  <si>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</si>
  <si>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</si>
  <si>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</si>
  <si>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</si>
  <si>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</si>
  <si>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</si>
  <si>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</si>
  <si>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</si>
  <si>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</si>
  <si>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</si>
  <si>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</si>
  <si>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</si>
  <si>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</si>
  <si>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</si>
  <si>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</si>
  <si>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</si>
  <si>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</si>
  <si>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</si>
  <si>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</si>
  <si>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</si>
  <si>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</si>
  <si>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</si>
  <si>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</si>
  <si>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</si>
  <si>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</si>
  <si>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</si>
  <si>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</si>
  <si>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</si>
  <si>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</si>
  <si>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</si>
  <si>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</si>
  <si>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</si>
  <si>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</si>
  <si>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</si>
  <si>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</si>
  <si>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</si>
  <si>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</si>
  <si>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</si>
  <si>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</si>
  <si>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</si>
  <si>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</si>
  <si>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</si>
  <si>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</si>
  <si>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</si>
  <si>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</si>
  <si>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</si>
  <si>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</si>
  <si>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</si>
  <si>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</si>
  <si>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</si>
  <si>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</si>
  <si>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</si>
  <si>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</si>
  <si>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</si>
  <si>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</si>
  <si>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</si>
  <si>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</si>
  <si>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</si>
  <si>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</si>
  <si>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</si>
  <si>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</si>
  <si>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</si>
  <si>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</si>
  <si>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</si>
  <si>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</si>
  <si>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</si>
  <si>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</si>
  <si>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</si>
  <si>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</si>
  <si>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</si>
  <si>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</si>
  <si>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</si>
  <si>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</si>
  <si>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</si>
  <si>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</si>
  <si>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</si>
  <si>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</si>
  <si>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</si>
  <si>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</si>
  <si>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</si>
  <si>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</si>
  <si>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</si>
  <si>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</si>
  <si>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</si>
  <si>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</si>
  <si>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</si>
  <si>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</si>
  <si>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</si>
  <si>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近年行っている処理施設機器の更新や、管渠の耐用年数が20年以内には到来することを考慮し、処理場の統合や公共下水道への接続について検討が必要。</t>
    <rPh sb="78" eb="80">
      <t>ミナオ</t>
    </rPh>
    <rPh sb="85" eb="87">
      <t>シュウシ</t>
    </rPh>
    <phoneticPr fontId="4"/>
  </si>
  <si>
    <t>①有形固定資産減価償却率は、法適用に移行して３年であるため低くなっている。
②管渠老朽化率は、0％であるが、これから20年以内には管渠更新時期を迎えるため悪化を見込んでいる。
③管渠改善率について、これまで、管渠破損の際には細かな補修で対応してきていたが、これから管渠更新時期を迎えるため、計画的な更新事業の検討が必要である。
　施設改修については、現在、平成24年度に作成した『最適整備構想及び総合計画』に沿って行っているが、令和６年度に、新たに『維持管理適正化計画』の作成を予定している。</t>
    <rPh sb="40" eb="42">
      <t>カンキョ</t>
    </rPh>
    <rPh sb="42" eb="45">
      <t>ロウキュウカ</t>
    </rPh>
    <rPh sb="61" eb="62">
      <t>ネン</t>
    </rPh>
    <rPh sb="62" eb="64">
      <t>イナイ</t>
    </rPh>
    <rPh sb="81" eb="83">
      <t>ミコ</t>
    </rPh>
    <rPh sb="167" eb="169">
      <t>シセツ</t>
    </rPh>
    <rPh sb="169" eb="171">
      <t>カイシュウ</t>
    </rPh>
    <rPh sb="177" eb="179">
      <t>ゲンザイ</t>
    </rPh>
    <rPh sb="180" eb="182">
      <t>ヘイセイ</t>
    </rPh>
    <rPh sb="184" eb="186">
      <t>ネンド</t>
    </rPh>
    <rPh sb="187" eb="189">
      <t>サクセイ</t>
    </rPh>
    <rPh sb="216" eb="218">
      <t>レイワ</t>
    </rPh>
    <rPh sb="219" eb="221">
      <t>ネンド</t>
    </rPh>
    <rPh sb="223" eb="224">
      <t>アラ</t>
    </rPh>
    <rPh sb="238" eb="240">
      <t>サクセイ</t>
    </rPh>
    <rPh sb="241" eb="243">
      <t>ヨテイ</t>
    </rPh>
    <phoneticPr fontId="4"/>
  </si>
  <si>
    <t>　令和２年度から地方公営企業法を適用している。
①経常収支比率は、一般会計からの補助金により、おおむね100％となっている。
②累積欠損金比率は、法適用移行時の欠損金があり、令和９年度に解消する予定である。
③流動比率は、流動負債のほとんどが企業債であり、これを控除すると111.43％となり100％以上となる。
④企業債残高対事業規模比率は、類似団体よりも比率は高いが、今後の地方債残高は逓減を見込む。ただし、これから管渠や機器の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⑦施設利用率については、43.22％と類似団体よりも利用率が低いことから、施設規模の見直しが必要。
⑧水洗化率は、下水道未接続世帯の多くが高齢者単独世帯であり、今後大幅な新規利用者数の増は見込めない。</t>
    <rPh sb="8" eb="10">
      <t>チホウ</t>
    </rPh>
    <rPh sb="75" eb="78">
      <t>ホウテキヨウ</t>
    </rPh>
    <rPh sb="78" eb="80">
      <t>イコウ</t>
    </rPh>
    <rPh sb="80" eb="81">
      <t>ジ</t>
    </rPh>
    <rPh sb="89" eb="91">
      <t>レイワ</t>
    </rPh>
    <rPh sb="92" eb="93">
      <t>ネン</t>
    </rPh>
    <rPh sb="95" eb="97">
      <t>カイショウ</t>
    </rPh>
    <rPh sb="99" eb="101">
      <t>ヨテイ</t>
    </rPh>
    <rPh sb="217" eb="219">
      <t>キキ</t>
    </rPh>
    <rPh sb="307" eb="309">
      <t>ミナオ</t>
    </rPh>
    <rPh sb="311" eb="312">
      <t>オコナ</t>
    </rPh>
    <rPh sb="344" eb="346">
      <t>ルイジ</t>
    </rPh>
    <rPh sb="346" eb="348">
      <t>ダンタイ</t>
    </rPh>
    <rPh sb="351" eb="354">
      <t>リヨウリツ</t>
    </rPh>
    <rPh sb="355" eb="356">
      <t>ヒク</t>
    </rPh>
    <rPh sb="362" eb="364">
      <t>シセツ</t>
    </rPh>
    <rPh sb="364" eb="366">
      <t>キボ</t>
    </rPh>
    <rPh sb="367" eb="369">
      <t>ミナオ</t>
    </rPh>
    <rPh sb="371" eb="37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</si>
</sst>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4-48EB-A4CE-CC5D8C6D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00696"/>
        <c:axId val="26190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4-48EB-A4CE-CC5D8C6D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00696"/>
        <c:axId val="261901080"/>
      </c:lineChart>
      <c:dateAx>
        <c:axId val="261900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1901080"/>
        <c:crosses val="autoZero"/>
        <c:auto val="1"/>
        <c:lblOffset val="100"/>
        <c:baseTimeUnit val="years"/>
      </c:dateAx>
      <c:valAx>
        <c:axId val="26190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00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44.57</c:v>
                </c:pt>
                <c:pt idx="4">
                  <c:v>43.22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E-4DF7-A035-1EFCA982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769688"/>
        <c:axId val="26277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E-4DF7-A035-1EFCA982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69688"/>
        <c:axId val="262770080"/>
      </c:lineChart>
      <c:dateAx>
        <c:axId val="262769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770080"/>
        <c:crosses val="autoZero"/>
        <c:auto val="1"/>
        <c:lblOffset val="100"/>
        <c:baseTimeUnit val="years"/>
      </c:dateAx>
      <c:valAx>
        <c:axId val="26277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769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83.09</c:v>
                </c:pt>
                <c:pt idx="3">
                  <c:v>83.41</c:v>
                </c:pt>
                <c:pt idx="4">
                  <c:v>83.41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9C0-8937-323ED4868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771256"/>
        <c:axId val="26277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E-49C0-8937-323ED4868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71256"/>
        <c:axId val="262771648"/>
      </c:lineChart>
      <c:dateAx>
        <c:axId val="262771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771648"/>
        <c:crosses val="autoZero"/>
        <c:auto val="1"/>
        <c:lblOffset val="100"/>
        <c:baseTimeUnit val="years"/>
      </c:dateAx>
      <c:valAx>
        <c:axId val="26277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77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100.35</c:v>
                </c:pt>
                <c:pt idx="3">
                  <c:v>100.05</c:v>
                </c:pt>
                <c:pt idx="4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B-4542-BF11-60FF08984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460224"/>
        <c:axId val="26195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B-4542-BF11-60FF08984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60224"/>
        <c:axId val="261951536"/>
      </c:lineChart>
      <c:dateAx>
        <c:axId val="261460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1951536"/>
        <c:crosses val="autoZero"/>
        <c:auto val="1"/>
        <c:lblOffset val="100"/>
        <c:baseTimeUnit val="years"/>
      </c:dateAx>
      <c:valAx>
        <c:axId val="26195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46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</c:v>
                </c:pt>
                <c:pt idx="3">
                  <c:v>8.9700000000000006</c:v>
                </c:pt>
                <c:pt idx="4">
                  <c:v>12.45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6-4C6B-9F94-7BE398C5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1120"/>
        <c:axId val="26231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6-4C6B-9F94-7BE398C5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1120"/>
        <c:axId val="262313200"/>
      </c:lineChart>
      <c:dateAx>
        <c:axId val="261951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313200"/>
        <c:crosses val="autoZero"/>
        <c:auto val="1"/>
        <c:lblOffset val="100"/>
        <c:baseTimeUnit val="years"/>
      </c:dateAx>
      <c:valAx>
        <c:axId val="26231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2-4D79-9579-6431DB43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68520"/>
        <c:axId val="2624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2-4D79-9579-6431DB43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68520"/>
        <c:axId val="262452000"/>
      </c:lineChart>
      <c:dateAx>
        <c:axId val="262368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452000"/>
        <c:crosses val="autoZero"/>
        <c:auto val="1"/>
        <c:lblOffset val="100"/>
        <c:baseTimeUnit val="years"/>
      </c:dateAx>
      <c:valAx>
        <c:axId val="26245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368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766.43</c:v>
                </c:pt>
                <c:pt idx="3">
                  <c:v>696.61</c:v>
                </c:pt>
                <c:pt idx="4">
                  <c:v>605.1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C-4630-A243-206322760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453176"/>
        <c:axId val="26245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C-4630-A243-206322760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453176"/>
        <c:axId val="262453568"/>
      </c:lineChart>
      <c:dateAx>
        <c:axId val="262453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453568"/>
        <c:crosses val="autoZero"/>
        <c:auto val="1"/>
        <c:lblOffset val="100"/>
        <c:baseTimeUnit val="years"/>
      </c:dateAx>
      <c:valAx>
        <c:axId val="26245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453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6.73</c:v>
                </c:pt>
                <c:pt idx="3">
                  <c:v>10.96</c:v>
                </c:pt>
                <c:pt idx="4">
                  <c:v>10.02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5-4002-804B-EFAC6BE76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454744"/>
        <c:axId val="26245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5-4002-804B-EFAC6BE76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454744"/>
        <c:axId val="262455136"/>
      </c:lineChart>
      <c:dateAx>
        <c:axId val="2624547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455136"/>
        <c:crosses val="autoZero"/>
        <c:auto val="1"/>
        <c:lblOffset val="100"/>
        <c:baseTimeUnit val="years"/>
      </c:dateAx>
      <c:valAx>
        <c:axId val="26245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454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4813.91</c:v>
                </c:pt>
                <c:pt idx="3">
                  <c:v>4639.0600000000004</c:v>
                </c:pt>
                <c:pt idx="4">
                  <c:v>4461.16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6-47CE-B38A-EEDEFB98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801656"/>
        <c:axId val="2628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6-47CE-B38A-EEDEFB98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801656"/>
        <c:axId val="262802048"/>
      </c:lineChart>
      <c:dateAx>
        <c:axId val="262801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802048"/>
        <c:crosses val="autoZero"/>
        <c:auto val="1"/>
        <c:lblOffset val="100"/>
        <c:baseTimeUnit val="years"/>
      </c:dateAx>
      <c:valAx>
        <c:axId val="2628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801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80.73</c:v>
                </c:pt>
                <c:pt idx="3">
                  <c:v>77.98</c:v>
                </c:pt>
                <c:pt idx="4">
                  <c:v>75.25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0-43AE-9147-E230B9AF7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803224"/>
        <c:axId val="26280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0-43AE-9147-E230B9AF7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803224"/>
        <c:axId val="262803616"/>
      </c:lineChart>
      <c:dateAx>
        <c:axId val="262803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803616"/>
        <c:crosses val="autoZero"/>
        <c:auto val="1"/>
        <c:lblOffset val="100"/>
        <c:baseTimeUnit val="years"/>
      </c:dateAx>
      <c:valAx>
        <c:axId val="26280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80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221.76</c:v>
                </c:pt>
                <c:pt idx="3">
                  <c:v>229.62</c:v>
                </c:pt>
                <c:pt idx="4">
                  <c:v>238.08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0-47C3-B84C-C344EB14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804792"/>
        <c:axId val="26276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0-47C3-B84C-C344EB14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804792"/>
        <c:axId val="262768512"/>
      </c:lineChart>
      <c:dateAx>
        <c:axId val="262804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768512"/>
        <c:crosses val="autoZero"/>
        <c:auto val="1"/>
        <c:lblOffset val="100"/>
        <c:baseTimeUnit val="years"/>
      </c:dateAx>
      <c:valAx>
        <c:axId val="26276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80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鳥取県　倉吉市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44969</v>
      </c>
      <c r="AM8" s="42"/>
      <c r="AN8" s="42"/>
      <c r="AO8" s="42"/>
      <c r="AP8" s="42"/>
      <c r="AQ8" s="42"/>
      <c r="AR8" s="42"/>
      <c r="AS8" s="42"/>
      <c r="AT8" s="35">
        <f>データ!T6</f>
        <v>272.06</v>
      </c>
      <c r="AU8" s="35"/>
      <c r="AV8" s="35"/>
      <c r="AW8" s="35"/>
      <c r="AX8" s="35"/>
      <c r="AY8" s="35"/>
      <c r="AZ8" s="35"/>
      <c r="BA8" s="35"/>
      <c r="BB8" s="35">
        <f>データ!U6</f>
        <v>165.29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38.94</v>
      </c>
      <c r="J10" s="35"/>
      <c r="K10" s="35"/>
      <c r="L10" s="35"/>
      <c r="M10" s="35"/>
      <c r="N10" s="35"/>
      <c r="O10" s="35"/>
      <c r="P10" s="35">
        <f>データ!P6</f>
        <v>14.05</v>
      </c>
      <c r="Q10" s="35"/>
      <c r="R10" s="35"/>
      <c r="S10" s="35"/>
      <c r="T10" s="35"/>
      <c r="U10" s="35"/>
      <c r="V10" s="35"/>
      <c r="W10" s="35">
        <f>データ!Q6</f>
        <v>100.41</v>
      </c>
      <c r="X10" s="35"/>
      <c r="Y10" s="35"/>
      <c r="Z10" s="35"/>
      <c r="AA10" s="35"/>
      <c r="AB10" s="35"/>
      <c r="AC10" s="35"/>
      <c r="AD10" s="42">
        <f>データ!R6</f>
        <v>3531</v>
      </c>
      <c r="AE10" s="42"/>
      <c r="AF10" s="42"/>
      <c r="AG10" s="42"/>
      <c r="AH10" s="42"/>
      <c r="AI10" s="42"/>
      <c r="AJ10" s="42"/>
      <c r="AK10" s="2"/>
      <c r="AL10" s="42">
        <f>データ!V6</f>
        <v>6276</v>
      </c>
      <c r="AM10" s="42"/>
      <c r="AN10" s="42"/>
      <c r="AO10" s="42"/>
      <c r="AP10" s="42"/>
      <c r="AQ10" s="42"/>
      <c r="AR10" s="42"/>
      <c r="AS10" s="42"/>
      <c r="AT10" s="35">
        <f>データ!W6</f>
        <v>10.44</v>
      </c>
      <c r="AU10" s="35"/>
      <c r="AV10" s="35"/>
      <c r="AW10" s="35"/>
      <c r="AX10" s="35"/>
      <c r="AY10" s="35"/>
      <c r="AZ10" s="35"/>
      <c r="BA10" s="35"/>
      <c r="BB10" s="35">
        <f>データ!X6</f>
        <v>601.15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115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113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2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kZtO2xk8nLYOuEOlvucdyc+HendgmiRjFoJSZOJasGdWW7NTFMEw+xHlnrAQ2NoGuSO7OuyrL419dimq7M/qEA==" saltValue="Vv7t+17xgYlyin8ZvyaF2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38.94</v>
      </c>
      <c r="P6" s="20">
        <f t="shared" si="3"/>
        <v>14.05</v>
      </c>
      <c r="Q6" s="20">
        <f t="shared" si="3"/>
        <v>100.41</v>
      </c>
      <c r="R6" s="20">
        <f t="shared" si="3"/>
        <v>3531</v>
      </c>
      <c r="S6" s="20">
        <f t="shared" si="3"/>
        <v>44969</v>
      </c>
      <c r="T6" s="20">
        <f t="shared" si="3"/>
        <v>272.06</v>
      </c>
      <c r="U6" s="20">
        <f t="shared" si="3"/>
        <v>165.29</v>
      </c>
      <c r="V6" s="20">
        <f t="shared" si="3"/>
        <v>6276</v>
      </c>
      <c r="W6" s="20">
        <f t="shared" si="3"/>
        <v>10.44</v>
      </c>
      <c r="X6" s="20">
        <f t="shared" si="3"/>
        <v>601.15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100.35</v>
      </c>
      <c r="AB6" s="21">
        <f t="shared" si="4"/>
        <v>100.05</v>
      </c>
      <c r="AC6" s="21">
        <f t="shared" si="4"/>
        <v>99.98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766.43</v>
      </c>
      <c r="AM6" s="21">
        <f t="shared" si="5"/>
        <v>696.61</v>
      </c>
      <c r="AN6" s="21">
        <f t="shared" si="5"/>
        <v>605.1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6.73</v>
      </c>
      <c r="AX6" s="21">
        <f t="shared" si="6"/>
        <v>10.96</v>
      </c>
      <c r="AY6" s="21">
        <f t="shared" si="6"/>
        <v>10.02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4813.91</v>
      </c>
      <c r="BI6" s="21">
        <f t="shared" si="7"/>
        <v>4639.0600000000004</v>
      </c>
      <c r="BJ6" s="21">
        <f t="shared" si="7"/>
        <v>4461.16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80.73</v>
      </c>
      <c r="BT6" s="21">
        <f t="shared" si="8"/>
        <v>77.98</v>
      </c>
      <c r="BU6" s="21">
        <f t="shared" si="8"/>
        <v>75.25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221.76</v>
      </c>
      <c r="CE6" s="21">
        <f t="shared" si="9"/>
        <v>229.62</v>
      </c>
      <c r="CF6" s="21">
        <f t="shared" si="9"/>
        <v>238.08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0">
        <f t="shared" si="10"/>
        <v>0</v>
      </c>
      <c r="CP6" s="21">
        <f t="shared" si="10"/>
        <v>44.57</v>
      </c>
      <c r="CQ6" s="21">
        <f t="shared" si="10"/>
        <v>43.22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83.09</v>
      </c>
      <c r="DA6" s="21">
        <f t="shared" si="11"/>
        <v>83.41</v>
      </c>
      <c r="DB6" s="21">
        <f t="shared" si="11"/>
        <v>83.41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4.5</v>
      </c>
      <c r="DL6" s="21">
        <f t="shared" si="12"/>
        <v>8.9700000000000006</v>
      </c>
      <c r="DM6" s="21">
        <f t="shared" si="12"/>
        <v>12.45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312037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38.94</v>
      </c>
      <c r="P7" s="24">
        <v>14.05</v>
      </c>
      <c r="Q7" s="24">
        <v>100.41</v>
      </c>
      <c r="R7" s="24">
        <v>3531</v>
      </c>
      <c r="S7" s="24">
        <v>44969</v>
      </c>
      <c r="T7" s="24">
        <v>272.06</v>
      </c>
      <c r="U7" s="24">
        <v>165.29</v>
      </c>
      <c r="V7" s="24">
        <v>6276</v>
      </c>
      <c r="W7" s="24">
        <v>10.44</v>
      </c>
      <c r="X7" s="24">
        <v>601.15</v>
      </c>
      <c r="Y7" s="24" t="s">
        <v>102</v>
      </c>
      <c r="Z7" s="24" t="s">
        <v>102</v>
      </c>
      <c r="AA7" s="24">
        <v>100.35</v>
      </c>
      <c r="AB7" s="24">
        <v>100.05</v>
      </c>
      <c r="AC7" s="24">
        <v>99.98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766.43</v>
      </c>
      <c r="AM7" s="24">
        <v>696.61</v>
      </c>
      <c r="AN7" s="24">
        <v>605.1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6.73</v>
      </c>
      <c r="AX7" s="24">
        <v>10.96</v>
      </c>
      <c r="AY7" s="24">
        <v>10.02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4813.91</v>
      </c>
      <c r="BI7" s="24">
        <v>4639.0600000000004</v>
      </c>
      <c r="BJ7" s="24">
        <v>4461.16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80.73</v>
      </c>
      <c r="BT7" s="24">
        <v>77.98</v>
      </c>
      <c r="BU7" s="24">
        <v>75.25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221.76</v>
      </c>
      <c r="CE7" s="24">
        <v>229.62</v>
      </c>
      <c r="CF7" s="24">
        <v>238.08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0</v>
      </c>
      <c r="CP7" s="24">
        <v>44.57</v>
      </c>
      <c r="CQ7" s="24">
        <v>43.22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83.09</v>
      </c>
      <c r="DA7" s="24">
        <v>83.41</v>
      </c>
      <c r="DB7" s="24">
        <v>83.41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4.5</v>
      </c>
      <c r="DL7" s="24">
        <v>8.9700000000000006</v>
      </c>
      <c r="DM7" s="24">
        <v>12.45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2024-01-29T04:43:44Z</cp:lastPrinted>
  <dcterms:created xsi:type="dcterms:W3CDTF">2023-12-12T01:03:35Z</dcterms:created>
  <dcterms:modified xsi:type="dcterms:W3CDTF">2024-02-07T06:14:58Z</dcterms:modified>
  <cp:category/>
</cp:coreProperties>
</file>