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1_鳥取市\"/>
    </mc:Choice>
  </mc:AlternateContent>
  <workbookProtection workbookAlgorithmName="SHA-512" workbookHashValue="21hoJlymXQijnKhvkYld8NGPnJxEh9oQXoFb9omU3FepEJWWyFrwNZFkjmpxrRQOElXKEYwaR55uc4Y3uNFKlA==" workbookSaltValue="ocM56ATt2SR4amGmLhpf0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<sst xmlns="http://schemas.openxmlformats.org/spreadsheetml/2006/main" count="231" uniqueCount="115">
  <si>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</si>
  <si>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</si>
  <si>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</si>
  <si>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</si>
  <si>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</si>
  <si>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</si>
  <si>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</si>
  <si>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</si>
  <si>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</si>
  <si>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</si>
  <si>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</si>
  <si>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</si>
  <si>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</si>
  <si>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</si>
  <si>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</si>
  <si>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</si>
  <si>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</si>
  <si>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</si>
  <si>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</si>
  <si>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</si>
  <si>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</si>
  <si>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</si>
  <si>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</si>
  <si>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</si>
  <si>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</si>
  <si>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</si>
  <si>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</si>
  <si>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</si>
  <si>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</si>
  <si>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</si>
  <si>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</si>
  <si>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</si>
  <si>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</si>
  <si>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</si>
  <si>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</si>
  <si>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</si>
  <si>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</si>
  <si>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</si>
  <si>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</si>
  <si>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</si>
  <si>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</si>
  <si>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</si>
  <si>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</si>
  <si>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</si>
  <si>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</si>
  <si>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</si>
  <si>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</si>
  <si>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</si>
  <si>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</si>
  <si>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</si>
  <si>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</si>
  <si>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</si>
  <si>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</si>
  <si>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</si>
  <si>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</si>
  <si>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</si>
  <si>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</si>
  <si>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</si>
  <si>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</si>
  <si>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</si>
  <si>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</si>
  <si>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</si>
  <si>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</si>
  <si>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</si>
  <si>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</si>
  <si>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</si>
  <si>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</si>
  <si>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</si>
  <si>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</si>
  <si>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</si>
  <si>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</si>
  <si>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</si>
  <si>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</si>
  <si>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</si>
  <si>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</si>
  <si>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</si>
  <si>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</si>
  <si>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</si>
  <si>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</si>
  <si>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</si>
  <si>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</si>
  <si>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</si>
  <si>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</si>
  <si>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</si>
  <si>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</si>
  <si>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</si>
  <si>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</si>
  <si>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</si>
  <si>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</si>
  <si>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</si>
  <si>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</si>
  <si>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</si>
  <si>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</si>
  <si>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</si>
  <si>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</si>
  <si>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</si>
  <si>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</si>
  <si>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</si>
  <si>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</si>
  <si>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</si>
  <si>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</si>
  <si>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</si>
  <si>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</si>
  <si>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</si>
  <si>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</si>
  <si>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</si>
  <si>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</si>
  <si>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</si>
  <si>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</si>
  <si>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</si>
  <si>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</si>
  <si>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</si>
  <si>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人口減少や使用者の節水努力等による使用料収入の減少や維持管理費の増加はあるものの、資本費の減少により大幅な悪化とはなっていないが、経営の健全性・効率性を表す指標が悪化の傾向にある。
施設の更新等については、地域の将来像を踏まえつつ、ストックマネジメントの知見を活用した施設の統廃合やダウンサイジングによる効率的な更新・管理を実施していく必要がある。
こうした課題に対し、本市では「鳥取市下水道等事業経営戦略」のPDCAサイクルに基づく定期的な見直しを行い、各種目標の達成を通じて、経営の健全化や施設の効率的な管理、機能の維持に取り組んでいる。</t>
    <rPh sb="41" eb="44">
      <t>シホンヒ</t>
    </rPh>
    <rPh sb="45" eb="47">
      <t>ゲンショウ</t>
    </rPh>
    <rPh sb="50" eb="52">
      <t>オオハバ</t>
    </rPh>
    <rPh sb="53" eb="55">
      <t>アッカ</t>
    </rPh>
    <rPh sb="78" eb="80">
      <t>シヒョウ</t>
    </rPh>
    <rPh sb="81" eb="83">
      <t>アッカ</t>
    </rPh>
    <rPh sb="84" eb="86">
      <t>ケイコウ</t>
    </rPh>
    <rPh sb="162" eb="164">
      <t>ジッシ</t>
    </rPh>
    <rPh sb="214" eb="215">
      <t>モト</t>
    </rPh>
    <rPh sb="217" eb="220">
      <t>テイキテキ</t>
    </rPh>
    <rPh sb="221" eb="223">
      <t>ミナオ</t>
    </rPh>
    <rPh sb="225" eb="226">
      <t>オコナ</t>
    </rPh>
    <phoneticPr fontId="4"/>
  </si>
  <si>
    <t>①経常収支比率は、目安となる100％を達成している。令和4年度は、使用料収入が減少と維持管理費が増加により悪化したが、100%以上の水準を確保している。
③流動比率は、企業債償還金の減少に伴い、目安となる100％の水準を上回っており、使用料収入や一般会計からの繰入等により支払い能力は確保されている。
④企業債残高対事業規模比率は、既存の企業債の償還に伴い低下傾向にある。
⑤経費回収率は、100％の水準を維持できている。このため、本事業における使用料は適正な水準であると言える。しかし、使用料収入の減少、維持管理費の汚水処理費の増加が続いており、集落排水事業等も含めた使用料水準の検討が必要である。
⑥汚水処理原価は、昨年より微減となったが、経費は増加しているため、有収水量の減少、経費の増加が続いていることから注視が必要である。令和4年度時点では、類似団体の平均値よりも安価である。
⑦施設利用率は、類似団体の平均値と比較すると低い水準となっている。これは下水道需要に対し供給側の処理場能力が大きいことが要因で、人口減少が進む中では今後も低下が避けられない。このため、下水道経営戦略とストックマネジメントの知見を活用した施設の統廃合や縮小を進め、効率化を図る必要がある。
⑧水洗化率は、全国及び類似団体の平均値と比べて高い水準である。今後、令和8年度までに水洗化洗化率97.6％の達成を目指し、引き続き取組みを進める。</t>
    <rPh sb="26" eb="28">
      <t>レイワ</t>
    </rPh>
    <rPh sb="29" eb="31">
      <t>ネンド</t>
    </rPh>
    <rPh sb="33" eb="38">
      <t>シヨウリョウシュウニュウ</t>
    </rPh>
    <rPh sb="39" eb="41">
      <t>ゲンショウ</t>
    </rPh>
    <rPh sb="42" eb="46">
      <t>イジカンリ</t>
    </rPh>
    <rPh sb="46" eb="47">
      <t>ヒ</t>
    </rPh>
    <rPh sb="48" eb="50">
      <t>ゾウカ</t>
    </rPh>
    <rPh sb="53" eb="55">
      <t>アッカ</t>
    </rPh>
    <rPh sb="63" eb="65">
      <t>イジョウ</t>
    </rPh>
    <rPh sb="66" eb="68">
      <t>スイジュン</t>
    </rPh>
    <rPh sb="69" eb="71">
      <t>カクホ</t>
    </rPh>
    <rPh sb="79" eb="81">
      <t>リュウドウ</t>
    </rPh>
    <rPh sb="81" eb="83">
      <t>ヒリツ</t>
    </rPh>
    <rPh sb="85" eb="88">
      <t>キギョウサイ</t>
    </rPh>
    <rPh sb="88" eb="90">
      <t>ショウカン</t>
    </rPh>
    <rPh sb="90" eb="91">
      <t>キン</t>
    </rPh>
    <rPh sb="92" eb="94">
      <t>ゲンショウ</t>
    </rPh>
    <rPh sb="95" eb="96">
      <t>トモナ</t>
    </rPh>
    <rPh sb="111" eb="113">
      <t>ウワマワ</t>
    </rPh>
    <rPh sb="250" eb="252">
      <t>シュウニュウ</t>
    </rPh>
    <rPh sb="253" eb="255">
      <t>ゲンショウ</t>
    </rPh>
    <rPh sb="256" eb="258">
      <t>イジ</t>
    </rPh>
    <rPh sb="258" eb="261">
      <t>カンリヒ</t>
    </rPh>
    <rPh sb="262" eb="264">
      <t>オスイ</t>
    </rPh>
    <rPh sb="264" eb="266">
      <t>ショリ</t>
    </rPh>
    <rPh sb="266" eb="267">
      <t>ヒ</t>
    </rPh>
    <rPh sb="268" eb="270">
      <t>ゾウカ</t>
    </rPh>
    <rPh sb="271" eb="272">
      <t>ツヅ</t>
    </rPh>
    <rPh sb="277" eb="279">
      <t>シュウラク</t>
    </rPh>
    <rPh sb="279" eb="281">
      <t>ハイスイ</t>
    </rPh>
    <rPh sb="281" eb="283">
      <t>ジギョウ</t>
    </rPh>
    <rPh sb="283" eb="284">
      <t>トウ</t>
    </rPh>
    <rPh sb="285" eb="286">
      <t>フク</t>
    </rPh>
    <rPh sb="288" eb="291">
      <t>シヨウリョウ</t>
    </rPh>
    <rPh sb="291" eb="293">
      <t>スイジュン</t>
    </rPh>
    <rPh sb="294" eb="296">
      <t>ケントウ</t>
    </rPh>
    <rPh sb="297" eb="299">
      <t>ヒツヨウ</t>
    </rPh>
    <rPh sb="314" eb="316">
      <t>サクネン</t>
    </rPh>
    <rPh sb="318" eb="320">
      <t>ビゲン</t>
    </rPh>
    <rPh sb="326" eb="328">
      <t>ケイヒ</t>
    </rPh>
    <rPh sb="329" eb="331">
      <t>ゾウカ</t>
    </rPh>
    <rPh sb="338" eb="342">
      <t>ユウシュウスイリョウ</t>
    </rPh>
    <rPh sb="343" eb="345">
      <t>ゲンショウ</t>
    </rPh>
    <rPh sb="346" eb="348">
      <t>ケイヒ</t>
    </rPh>
    <rPh sb="349" eb="351">
      <t>ゾウカ</t>
    </rPh>
    <rPh sb="352" eb="353">
      <t>ツヅ</t>
    </rPh>
    <rPh sb="361" eb="363">
      <t>チュウシ</t>
    </rPh>
    <rPh sb="364" eb="366">
      <t>ヒツヨウ</t>
    </rPh>
    <rPh sb="370" eb="372">
      <t>レイワ</t>
    </rPh>
    <rPh sb="373" eb="375">
      <t>ネンド</t>
    </rPh>
    <rPh sb="375" eb="377">
      <t>ジテン</t>
    </rPh>
    <rPh sb="391" eb="393">
      <t>アンカ</t>
    </rPh>
    <rPh sb="510" eb="512">
      <t>チケン</t>
    </rPh>
    <rPh sb="513" eb="515">
      <t>カツヨウ</t>
    </rPh>
    <rPh sb="534" eb="535">
      <t>ハカ</t>
    </rPh>
    <rPh sb="536" eb="538">
      <t>ヒツヨウ</t>
    </rPh>
    <rPh sb="567" eb="568">
      <t>タカ</t>
    </rPh>
    <rPh sb="578" eb="580">
      <t>レイワ</t>
    </rPh>
    <rPh sb="586" eb="589">
      <t>スイセンカ</t>
    </rPh>
    <rPh sb="605" eb="606">
      <t>ヒ</t>
    </rPh>
    <rPh sb="607" eb="608">
      <t>ツヅ</t>
    </rPh>
    <phoneticPr fontId="4"/>
  </si>
  <si>
    <t>①有形固定資産減価償却率は、類似団体等の平均値と比べて低い水準にあることから、本市の有形固定資産は比較的老朽化の進行度合いが低いと言える。
②管渠老朽化率については全国及び類似団体の平均値を超えている。要因としては、法定耐用年数を経過した管渠が増加したことによるものである。
③管渠改善率を見た場合、②の老朽化のスピードに追いつくよう、引き続き計画的な長寿命化対策を実施する必要がある。</t>
    <rPh sb="1" eb="3">
      <t>ユウケイ</t>
    </rPh>
    <rPh sb="3" eb="7">
      <t>コテイシサン</t>
    </rPh>
    <rPh sb="72" eb="74">
      <t>カンキョ</t>
    </rPh>
    <rPh sb="74" eb="77">
      <t>ロウキュウカ</t>
    </rPh>
    <rPh sb="77" eb="78">
      <t>リツ</t>
    </rPh>
    <rPh sb="83" eb="85">
      <t>ゼンコク</t>
    </rPh>
    <rPh sb="85" eb="86">
      <t>オヨ</t>
    </rPh>
    <rPh sb="87" eb="89">
      <t>ルイジ</t>
    </rPh>
    <rPh sb="89" eb="91">
      <t>ダンタイ</t>
    </rPh>
    <rPh sb="92" eb="94">
      <t>ヘイキン</t>
    </rPh>
    <rPh sb="94" eb="95">
      <t>チ</t>
    </rPh>
    <rPh sb="96" eb="97">
      <t>コ</t>
    </rPh>
    <rPh sb="102" eb="104">
      <t>ヨウイン</t>
    </rPh>
    <rPh sb="109" eb="111">
      <t>ホウテイ</t>
    </rPh>
    <rPh sb="111" eb="113">
      <t>タイヨウ</t>
    </rPh>
    <rPh sb="113" eb="115">
      <t>ネンスウ</t>
    </rPh>
    <rPh sb="116" eb="118">
      <t>ケイカ</t>
    </rPh>
    <rPh sb="120" eb="122">
      <t>カンキョ</t>
    </rPh>
    <rPh sb="123" eb="125">
      <t>ゾウカ</t>
    </rPh>
    <rPh sb="163" eb="164">
      <t>オ</t>
    </rPh>
    <rPh sb="170" eb="171">
      <t>ヒ</t>
    </rPh>
    <rPh sb="172" eb="173">
      <t>ツヅ</t>
    </rPh>
    <rPh sb="174" eb="177">
      <t>ケイカクテキ</t>
    </rPh>
    <rPh sb="178" eb="182">
      <t>チョウジュミョウカ</t>
    </rPh>
    <rPh sb="182" eb="184">
      <t>タイサク</t>
    </rPh>
    <rPh sb="185" eb="187">
      <t>ジッシ</t>
    </rPh>
    <rPh sb="189" eb="1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</si>
</sst>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2"/>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0.25</c:v>
                </c:pt>
                <c:pt idx="1">
                  <c:v>0.24</c:v>
                </c:pt>
                <c:pt idx="2">
                  <c:v>0.1</c:v>
                </c:pt>
                <c:pt idx="3">
                  <c:v>0.16</c:v>
                </c:pt>
                <c:pt idx="4">
                  <c:v>0.15</c:v>
                </c:pt>
              </c:numCache>
            </c:numRef>
          </c:val>
          <c:extLst>
            <c:ext xmlns:c16="http://schemas.microsoft.com/office/drawing/2014/chart" uri="{C3380CC4-5D6E-409C-BE32-E72D297353CC}">
              <c16:uniqueId val="{00000000-6703-486E-B8F0-07646AC443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6703-486E-B8F0-07646AC443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113.6</c:v>
                </c:pt>
                <c:pt idx="1">
                  <c:v>113.14</c:v>
                </c:pt>
                <c:pt idx="2">
                  <c:v>108.68</c:v>
                </c:pt>
                <c:pt idx="3">
                  <c:v>107.03</c:v>
                </c:pt>
                <c:pt idx="4">
                  <c:v>106.88</c:v>
                </c:pt>
              </c:numCache>
            </c:numRef>
          </c:val>
          <c:extLst>
            <c:ext xmlns:c16="http://schemas.microsoft.com/office/drawing/2014/chart" uri="{C3380CC4-5D6E-409C-BE32-E72D297353CC}">
              <c16:uniqueId val="{00000000-A924-4A3A-81EB-F8998F2E3A2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A924-4A3A-81EB-F8998F2E3A2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23.6</c:v>
                </c:pt>
                <c:pt idx="1">
                  <c:v>26.34</c:v>
                </c:pt>
                <c:pt idx="2">
                  <c:v>28.62</c:v>
                </c:pt>
                <c:pt idx="3">
                  <c:v>30.94</c:v>
                </c:pt>
                <c:pt idx="4">
                  <c:v>33.31</c:v>
                </c:pt>
              </c:numCache>
            </c:numRef>
          </c:val>
          <c:extLst>
            <c:ext xmlns:c16="http://schemas.microsoft.com/office/drawing/2014/chart" uri="{C3380CC4-5D6E-409C-BE32-E72D297353CC}">
              <c16:uniqueId val="{00000000-CE45-47A5-9263-7D96F60300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CE45-47A5-9263-7D96F60300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6.07</c:v>
                </c:pt>
                <c:pt idx="1">
                  <c:v>5.96</c:v>
                </c:pt>
                <c:pt idx="2">
                  <c:v>7.1</c:v>
                </c:pt>
                <c:pt idx="3">
                  <c:v>8.5399999999999991</c:v>
                </c:pt>
                <c:pt idx="4">
                  <c:v>9.84</c:v>
                </c:pt>
              </c:numCache>
            </c:numRef>
          </c:val>
          <c:extLst>
            <c:ext xmlns:c16="http://schemas.microsoft.com/office/drawing/2014/chart" uri="{C3380CC4-5D6E-409C-BE32-E72D297353CC}">
              <c16:uniqueId val="{00000000-5A22-45CF-B370-21685E6AE2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5A22-45CF-B370-21685E6AE2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CE-44CA-BF84-297ECAE1D72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3DCE-44CA-BF84-297ECAE1D72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89.99</c:v>
                </c:pt>
                <c:pt idx="1">
                  <c:v>107.21</c:v>
                </c:pt>
                <c:pt idx="2">
                  <c:v>113.03</c:v>
                </c:pt>
                <c:pt idx="3">
                  <c:v>116.89</c:v>
                </c:pt>
                <c:pt idx="4">
                  <c:v>115.36</c:v>
                </c:pt>
              </c:numCache>
            </c:numRef>
          </c:val>
          <c:extLst>
            <c:ext xmlns:c16="http://schemas.microsoft.com/office/drawing/2014/chart" uri="{C3380CC4-5D6E-409C-BE32-E72D297353CC}">
              <c16:uniqueId val="{00000000-2D13-448F-A5E2-D86C846059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2D13-448F-A5E2-D86C846059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1386.16</c:v>
                </c:pt>
                <c:pt idx="1">
                  <c:v>1376.2</c:v>
                </c:pt>
                <c:pt idx="2">
                  <c:v>1362.26</c:v>
                </c:pt>
                <c:pt idx="3">
                  <c:v>461.23</c:v>
                </c:pt>
                <c:pt idx="4">
                  <c:v>447.86</c:v>
                </c:pt>
              </c:numCache>
            </c:numRef>
          </c:val>
          <c:extLst>
            <c:ext xmlns:c16="http://schemas.microsoft.com/office/drawing/2014/chart" uri="{C3380CC4-5D6E-409C-BE32-E72D297353CC}">
              <c16:uniqueId val="{00000000-0855-4D1E-99FE-95F537463BE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0855-4D1E-99FE-95F537463BE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140.26</c:v>
                </c:pt>
                <c:pt idx="1">
                  <c:v>134.33000000000001</c:v>
                </c:pt>
                <c:pt idx="2">
                  <c:v>118.91</c:v>
                </c:pt>
                <c:pt idx="3">
                  <c:v>112.19</c:v>
                </c:pt>
                <c:pt idx="4">
                  <c:v>113.6</c:v>
                </c:pt>
              </c:numCache>
            </c:numRef>
          </c:val>
          <c:extLst>
            <c:ext xmlns:c16="http://schemas.microsoft.com/office/drawing/2014/chart" uri="{C3380CC4-5D6E-409C-BE32-E72D297353CC}">
              <c16:uniqueId val="{00000000-DEBD-44B5-B142-A6CF8081E79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DEBD-44B5-B142-A6CF8081E79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121.26</c:v>
                </c:pt>
                <c:pt idx="1">
                  <c:v>126.31</c:v>
                </c:pt>
                <c:pt idx="2">
                  <c:v>140.22</c:v>
                </c:pt>
                <c:pt idx="3">
                  <c:v>148.21</c:v>
                </c:pt>
                <c:pt idx="4">
                  <c:v>146.81</c:v>
                </c:pt>
              </c:numCache>
            </c:numRef>
          </c:val>
          <c:extLst>
            <c:ext xmlns:c16="http://schemas.microsoft.com/office/drawing/2014/chart" uri="{C3380CC4-5D6E-409C-BE32-E72D297353CC}">
              <c16:uniqueId val="{00000000-A9C4-40BF-BBCF-6E16A872F1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A9C4-40BF-BBCF-6E16A872F1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63.91</c:v>
                </c:pt>
                <c:pt idx="1">
                  <c:v>63.88</c:v>
                </c:pt>
                <c:pt idx="2">
                  <c:v>64.33</c:v>
                </c:pt>
                <c:pt idx="3">
                  <c:v>62.73</c:v>
                </c:pt>
                <c:pt idx="4">
                  <c:v>61.43</c:v>
                </c:pt>
              </c:numCache>
            </c:numRef>
          </c:val>
          <c:extLst>
            <c:ext xmlns:c16="http://schemas.microsoft.com/office/drawing/2014/chart" uri="{C3380CC4-5D6E-409C-BE32-E72D297353CC}">
              <c16:uniqueId val="{00000000-AE96-48DF-8652-9E225EC81A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AE96-48DF-8652-9E225EC81A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97.42</c:v>
                </c:pt>
                <c:pt idx="1">
                  <c:v>96.86</c:v>
                </c:pt>
                <c:pt idx="2">
                  <c:v>97.21</c:v>
                </c:pt>
                <c:pt idx="3">
                  <c:v>97.2</c:v>
                </c:pt>
                <c:pt idx="4">
                  <c:v>97.15</c:v>
                </c:pt>
              </c:numCache>
            </c:numRef>
          </c:val>
          <c:extLst>
            <c:ext xmlns:c16="http://schemas.microsoft.com/office/drawing/2014/chart" uri="{C3380CC4-5D6E-409C-BE32-E72D297353CC}">
              <c16:uniqueId val="{00000000-5B84-4725-B719-084DD8B6CDB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5B84-4725-B719-084DD8B6CDB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鳥取市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非設置</v>
      </c>
      <c r="AE8" s="41"/>
      <c r="AF8" s="41"/>
      <c r="AG8" s="41"/>
      <c r="AH8" s="41"/>
      <c r="AI8" s="41"/>
      <c r="AJ8" s="41"/>
      <c r="AK8" s="3"/>
      <c r="AL8" s="42">
        <f>データ!S6</f>
        <v>183269</v>
      </c>
      <c r="AM8" s="42"/>
      <c r="AN8" s="42"/>
      <c r="AO8" s="42"/>
      <c r="AP8" s="42"/>
      <c r="AQ8" s="42"/>
      <c r="AR8" s="42"/>
      <c r="AS8" s="42"/>
      <c r="AT8" s="35">
        <f>データ!T6</f>
        <v>765.31</v>
      </c>
      <c r="AU8" s="35"/>
      <c r="AV8" s="35"/>
      <c r="AW8" s="35"/>
      <c r="AX8" s="35"/>
      <c r="AY8" s="35"/>
      <c r="AZ8" s="35"/>
      <c r="BA8" s="35"/>
      <c r="BB8" s="35">
        <f>データ!U6</f>
        <v>239.47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54.05</v>
      </c>
      <c r="J10" s="35"/>
      <c r="K10" s="35"/>
      <c r="L10" s="35"/>
      <c r="M10" s="35"/>
      <c r="N10" s="35"/>
      <c r="O10" s="35"/>
      <c r="P10" s="35">
        <f>データ!P6</f>
        <v>74.209999999999994</v>
      </c>
      <c r="Q10" s="35"/>
      <c r="R10" s="35"/>
      <c r="S10" s="35"/>
      <c r="T10" s="35"/>
      <c r="U10" s="35"/>
      <c r="V10" s="35"/>
      <c r="W10" s="35">
        <f>データ!Q6</f>
        <v>85.01</v>
      </c>
      <c r="X10" s="35"/>
      <c r="Y10" s="35"/>
      <c r="Z10" s="35"/>
      <c r="AA10" s="35"/>
      <c r="AB10" s="35"/>
      <c r="AC10" s="35"/>
      <c r="AD10" s="42">
        <f>データ!R6</f>
        <v>2767</v>
      </c>
      <c r="AE10" s="42"/>
      <c r="AF10" s="42"/>
      <c r="AG10" s="42"/>
      <c r="AH10" s="42"/>
      <c r="AI10" s="42"/>
      <c r="AJ10" s="42"/>
      <c r="AK10" s="2"/>
      <c r="AL10" s="42">
        <f>データ!V6</f>
        <v>135177</v>
      </c>
      <c r="AM10" s="42"/>
      <c r="AN10" s="42"/>
      <c r="AO10" s="42"/>
      <c r="AP10" s="42"/>
      <c r="AQ10" s="42"/>
      <c r="AR10" s="42"/>
      <c r="AS10" s="42"/>
      <c r="AT10" s="35">
        <f>データ!W6</f>
        <v>31.13</v>
      </c>
      <c r="AU10" s="35"/>
      <c r="AV10" s="35"/>
      <c r="AW10" s="35"/>
      <c r="AX10" s="35"/>
      <c r="AY10" s="35"/>
      <c r="AZ10" s="35"/>
      <c r="BA10" s="35"/>
      <c r="BB10" s="35">
        <f>データ!X6</f>
        <v>4342.34</v>
      </c>
      <c r="BC10" s="35"/>
      <c r="BD10" s="35"/>
      <c r="BE10" s="35"/>
      <c r="BF10" s="35"/>
      <c r="BG10" s="35"/>
      <c r="BH10" s="35"/>
      <c r="BI10" s="35"/>
      <c r="BJ10" s="2"/>
      <c r="BK10" s="2"/>
      <c r="BL10" s="73" t="s">
        <v>22</v>
      </c>
      <c r="BM10" s="74"/>
      <c r="BN10" s="75" t="s">
        <v>23</v>
      </c>
      <c r="BO10" s="75"/>
      <c r="BP10" s="75"/>
      <c r="BQ10" s="75"/>
      <c r="BR10" s="75"/>
      <c r="BS10" s="75"/>
      <c r="BT10" s="75"/>
      <c r="BU10" s="75"/>
      <c r="BV10" s="75"/>
      <c r="BW10" s="75"/>
      <c r="BX10" s="75"/>
      <c r="BY10" s="7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61" t="s">
        <v>26</v>
      </c>
      <c r="BM14" s="62"/>
      <c r="BN14" s="62"/>
      <c r="BO14" s="62"/>
      <c r="BP14" s="62"/>
      <c r="BQ14" s="62"/>
      <c r="BR14" s="62"/>
      <c r="BS14" s="62"/>
      <c r="BT14" s="62"/>
      <c r="BU14" s="62"/>
      <c r="BV14" s="62"/>
      <c r="BW14" s="62"/>
      <c r="BX14" s="62"/>
      <c r="BY14" s="62"/>
      <c r="BZ14" s="63"/>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4"/>
      <c r="BM15" s="65"/>
      <c r="BN15" s="65"/>
      <c r="BO15" s="65"/>
      <c r="BP15" s="65"/>
      <c r="BQ15" s="65"/>
      <c r="BR15" s="65"/>
      <c r="BS15" s="65"/>
      <c r="BT15" s="65"/>
      <c r="BU15" s="65"/>
      <c r="BV15" s="65"/>
      <c r="BW15" s="65"/>
      <c r="BX15" s="65"/>
      <c r="BY15" s="65"/>
      <c r="BZ15" s="6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113</v>
      </c>
      <c r="BM16" s="68"/>
      <c r="BN16" s="68"/>
      <c r="BO16" s="68"/>
      <c r="BP16" s="68"/>
      <c r="BQ16" s="68"/>
      <c r="BR16" s="68"/>
      <c r="BS16" s="68"/>
      <c r="BT16" s="68"/>
      <c r="BU16" s="68"/>
      <c r="BV16" s="68"/>
      <c r="BW16" s="68"/>
      <c r="BX16" s="68"/>
      <c r="BY16" s="68"/>
      <c r="BZ16" s="6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7" t="s">
        <v>114</v>
      </c>
      <c r="BM47" s="78"/>
      <c r="BN47" s="78"/>
      <c r="BO47" s="78"/>
      <c r="BP47" s="78"/>
      <c r="BQ47" s="78"/>
      <c r="BR47" s="78"/>
      <c r="BS47" s="78"/>
      <c r="BT47" s="78"/>
      <c r="BU47" s="78"/>
      <c r="BV47" s="78"/>
      <c r="BW47" s="78"/>
      <c r="BX47" s="78"/>
      <c r="BY47" s="78"/>
      <c r="BZ47" s="7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7"/>
      <c r="BM48" s="78"/>
      <c r="BN48" s="78"/>
      <c r="BO48" s="78"/>
      <c r="BP48" s="78"/>
      <c r="BQ48" s="78"/>
      <c r="BR48" s="78"/>
      <c r="BS48" s="78"/>
      <c r="BT48" s="78"/>
      <c r="BU48" s="78"/>
      <c r="BV48" s="78"/>
      <c r="BW48" s="78"/>
      <c r="BX48" s="78"/>
      <c r="BY48" s="78"/>
      <c r="BZ48" s="7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7"/>
      <c r="BM49" s="78"/>
      <c r="BN49" s="78"/>
      <c r="BO49" s="78"/>
      <c r="BP49" s="78"/>
      <c r="BQ49" s="78"/>
      <c r="BR49" s="78"/>
      <c r="BS49" s="78"/>
      <c r="BT49" s="78"/>
      <c r="BU49" s="78"/>
      <c r="BV49" s="78"/>
      <c r="BW49" s="78"/>
      <c r="BX49" s="78"/>
      <c r="BY49" s="78"/>
      <c r="BZ49" s="7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7"/>
      <c r="BM50" s="78"/>
      <c r="BN50" s="78"/>
      <c r="BO50" s="78"/>
      <c r="BP50" s="78"/>
      <c r="BQ50" s="78"/>
      <c r="BR50" s="78"/>
      <c r="BS50" s="78"/>
      <c r="BT50" s="78"/>
      <c r="BU50" s="78"/>
      <c r="BV50" s="78"/>
      <c r="BW50" s="78"/>
      <c r="BX50" s="78"/>
      <c r="BY50" s="78"/>
      <c r="BZ50" s="7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7"/>
      <c r="BM51" s="78"/>
      <c r="BN51" s="78"/>
      <c r="BO51" s="78"/>
      <c r="BP51" s="78"/>
      <c r="BQ51" s="78"/>
      <c r="BR51" s="78"/>
      <c r="BS51" s="78"/>
      <c r="BT51" s="78"/>
      <c r="BU51" s="78"/>
      <c r="BV51" s="78"/>
      <c r="BW51" s="78"/>
      <c r="BX51" s="78"/>
      <c r="BY51" s="78"/>
      <c r="BZ51" s="7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7"/>
      <c r="BM52" s="78"/>
      <c r="BN52" s="78"/>
      <c r="BO52" s="78"/>
      <c r="BP52" s="78"/>
      <c r="BQ52" s="78"/>
      <c r="BR52" s="78"/>
      <c r="BS52" s="78"/>
      <c r="BT52" s="78"/>
      <c r="BU52" s="78"/>
      <c r="BV52" s="78"/>
      <c r="BW52" s="78"/>
      <c r="BX52" s="78"/>
      <c r="BY52" s="78"/>
      <c r="BZ52" s="7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7"/>
      <c r="BM53" s="78"/>
      <c r="BN53" s="78"/>
      <c r="BO53" s="78"/>
      <c r="BP53" s="78"/>
      <c r="BQ53" s="78"/>
      <c r="BR53" s="78"/>
      <c r="BS53" s="78"/>
      <c r="BT53" s="78"/>
      <c r="BU53" s="78"/>
      <c r="BV53" s="78"/>
      <c r="BW53" s="78"/>
      <c r="BX53" s="78"/>
      <c r="BY53" s="78"/>
      <c r="BZ53" s="7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7"/>
      <c r="BM54" s="78"/>
      <c r="BN54" s="78"/>
      <c r="BO54" s="78"/>
      <c r="BP54" s="78"/>
      <c r="BQ54" s="78"/>
      <c r="BR54" s="78"/>
      <c r="BS54" s="78"/>
      <c r="BT54" s="78"/>
      <c r="BU54" s="78"/>
      <c r="BV54" s="78"/>
      <c r="BW54" s="78"/>
      <c r="BX54" s="78"/>
      <c r="BY54" s="78"/>
      <c r="BZ54" s="7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7"/>
      <c r="BM55" s="78"/>
      <c r="BN55" s="78"/>
      <c r="BO55" s="78"/>
      <c r="BP55" s="78"/>
      <c r="BQ55" s="78"/>
      <c r="BR55" s="78"/>
      <c r="BS55" s="78"/>
      <c r="BT55" s="78"/>
      <c r="BU55" s="78"/>
      <c r="BV55" s="78"/>
      <c r="BW55" s="78"/>
      <c r="BX55" s="78"/>
      <c r="BY55" s="78"/>
      <c r="BZ55" s="7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7"/>
      <c r="BM56" s="78"/>
      <c r="BN56" s="78"/>
      <c r="BO56" s="78"/>
      <c r="BP56" s="78"/>
      <c r="BQ56" s="78"/>
      <c r="BR56" s="78"/>
      <c r="BS56" s="78"/>
      <c r="BT56" s="78"/>
      <c r="BU56" s="78"/>
      <c r="BV56" s="78"/>
      <c r="BW56" s="78"/>
      <c r="BX56" s="78"/>
      <c r="BY56" s="78"/>
      <c r="BZ56" s="7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7"/>
      <c r="BM57" s="78"/>
      <c r="BN57" s="78"/>
      <c r="BO57" s="78"/>
      <c r="BP57" s="78"/>
      <c r="BQ57" s="78"/>
      <c r="BR57" s="78"/>
      <c r="BS57" s="78"/>
      <c r="BT57" s="78"/>
      <c r="BU57" s="78"/>
      <c r="BV57" s="78"/>
      <c r="BW57" s="78"/>
      <c r="BX57" s="78"/>
      <c r="BY57" s="78"/>
      <c r="BZ57" s="7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7"/>
      <c r="BM58" s="78"/>
      <c r="BN58" s="78"/>
      <c r="BO58" s="78"/>
      <c r="BP58" s="78"/>
      <c r="BQ58" s="78"/>
      <c r="BR58" s="78"/>
      <c r="BS58" s="78"/>
      <c r="BT58" s="78"/>
      <c r="BU58" s="78"/>
      <c r="BV58" s="78"/>
      <c r="BW58" s="78"/>
      <c r="BX58" s="78"/>
      <c r="BY58" s="78"/>
      <c r="BZ58" s="7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7"/>
      <c r="BM59" s="78"/>
      <c r="BN59" s="78"/>
      <c r="BO59" s="78"/>
      <c r="BP59" s="78"/>
      <c r="BQ59" s="78"/>
      <c r="BR59" s="78"/>
      <c r="BS59" s="78"/>
      <c r="BT59" s="78"/>
      <c r="BU59" s="78"/>
      <c r="BV59" s="78"/>
      <c r="BW59" s="78"/>
      <c r="BX59" s="78"/>
      <c r="BY59" s="78"/>
      <c r="BZ59" s="79"/>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7"/>
      <c r="BM60" s="78"/>
      <c r="BN60" s="78"/>
      <c r="BO60" s="78"/>
      <c r="BP60" s="78"/>
      <c r="BQ60" s="78"/>
      <c r="BR60" s="78"/>
      <c r="BS60" s="78"/>
      <c r="BT60" s="78"/>
      <c r="BU60" s="78"/>
      <c r="BV60" s="78"/>
      <c r="BW60" s="78"/>
      <c r="BX60" s="78"/>
      <c r="BY60" s="78"/>
      <c r="BZ60" s="79"/>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7"/>
      <c r="BM61" s="78"/>
      <c r="BN61" s="78"/>
      <c r="BO61" s="78"/>
      <c r="BP61" s="78"/>
      <c r="BQ61" s="78"/>
      <c r="BR61" s="78"/>
      <c r="BS61" s="78"/>
      <c r="BT61" s="78"/>
      <c r="BU61" s="78"/>
      <c r="BV61" s="78"/>
      <c r="BW61" s="78"/>
      <c r="BX61" s="78"/>
      <c r="BY61" s="78"/>
      <c r="BZ61" s="7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7"/>
      <c r="BM62" s="78"/>
      <c r="BN62" s="78"/>
      <c r="BO62" s="78"/>
      <c r="BP62" s="78"/>
      <c r="BQ62" s="78"/>
      <c r="BR62" s="78"/>
      <c r="BS62" s="78"/>
      <c r="BT62" s="78"/>
      <c r="BU62" s="78"/>
      <c r="BV62" s="78"/>
      <c r="BW62" s="78"/>
      <c r="BX62" s="78"/>
      <c r="BY62" s="78"/>
      <c r="BZ62" s="7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0"/>
      <c r="BM63" s="81"/>
      <c r="BN63" s="81"/>
      <c r="BO63" s="81"/>
      <c r="BP63" s="81"/>
      <c r="BQ63" s="81"/>
      <c r="BR63" s="81"/>
      <c r="BS63" s="81"/>
      <c r="BT63" s="81"/>
      <c r="BU63" s="81"/>
      <c r="BV63" s="81"/>
      <c r="BW63" s="81"/>
      <c r="BX63" s="81"/>
      <c r="BY63" s="81"/>
      <c r="BZ63" s="8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112</v>
      </c>
      <c r="BM66" s="78"/>
      <c r="BN66" s="78"/>
      <c r="BO66" s="78"/>
      <c r="BP66" s="78"/>
      <c r="BQ66" s="78"/>
      <c r="BR66" s="78"/>
      <c r="BS66" s="78"/>
      <c r="BT66" s="78"/>
      <c r="BU66" s="78"/>
      <c r="BV66" s="78"/>
      <c r="BW66" s="78"/>
      <c r="BX66" s="78"/>
      <c r="BY66" s="78"/>
      <c r="BZ66" s="7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2">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idwSekkcTWe70jm3D4Hd0YvckUY4wcF2mjjs0c2kGuF8Of4pKrAEy9U/2DwtWMjZAv0QitN5dvgOwk/B5mbYZg==" saltValue="KG5OBc0YQTa7QDrWDS234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28</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
      <c r="A4" s="14" t="s">
        <v>54</v>
      </c>
      <c r="B4" s="16"/>
      <c r="C4" s="16"/>
      <c r="D4" s="16"/>
      <c r="E4" s="16"/>
      <c r="F4" s="16"/>
      <c r="G4" s="16"/>
      <c r="H4" s="88"/>
      <c r="I4" s="89"/>
      <c r="J4" s="89"/>
      <c r="K4" s="89"/>
      <c r="L4" s="89"/>
      <c r="M4" s="89"/>
      <c r="N4" s="89"/>
      <c r="O4" s="89"/>
      <c r="P4" s="89"/>
      <c r="Q4" s="89"/>
      <c r="R4" s="89"/>
      <c r="S4" s="89"/>
      <c r="T4" s="89"/>
      <c r="U4" s="89"/>
      <c r="V4" s="89"/>
      <c r="W4" s="89"/>
      <c r="X4" s="90"/>
      <c r="Y4" s="84" t="s">
        <v>55</v>
      </c>
      <c r="Z4" s="84"/>
      <c r="AA4" s="84"/>
      <c r="AB4" s="84"/>
      <c r="AC4" s="84"/>
      <c r="AD4" s="84"/>
      <c r="AE4" s="84"/>
      <c r="AF4" s="84"/>
      <c r="AG4" s="84"/>
      <c r="AH4" s="84"/>
      <c r="AI4" s="84"/>
      <c r="AJ4" s="84" t="s">
        <v>56</v>
      </c>
      <c r="AK4" s="84"/>
      <c r="AL4" s="84"/>
      <c r="AM4" s="84"/>
      <c r="AN4" s="84"/>
      <c r="AO4" s="84"/>
      <c r="AP4" s="84"/>
      <c r="AQ4" s="84"/>
      <c r="AR4" s="84"/>
      <c r="AS4" s="84"/>
      <c r="AT4" s="84"/>
      <c r="AU4" s="84" t="s">
        <v>57</v>
      </c>
      <c r="AV4" s="84"/>
      <c r="AW4" s="84"/>
      <c r="AX4" s="84"/>
      <c r="AY4" s="84"/>
      <c r="AZ4" s="84"/>
      <c r="BA4" s="84"/>
      <c r="BB4" s="84"/>
      <c r="BC4" s="84"/>
      <c r="BD4" s="84"/>
      <c r="BE4" s="84"/>
      <c r="BF4" s="84" t="s">
        <v>58</v>
      </c>
      <c r="BG4" s="84"/>
      <c r="BH4" s="84"/>
      <c r="BI4" s="84"/>
      <c r="BJ4" s="84"/>
      <c r="BK4" s="84"/>
      <c r="BL4" s="84"/>
      <c r="BM4" s="84"/>
      <c r="BN4" s="84"/>
      <c r="BO4" s="84"/>
      <c r="BP4" s="84"/>
      <c r="BQ4" s="84" t="s">
        <v>59</v>
      </c>
      <c r="BR4" s="84"/>
      <c r="BS4" s="84"/>
      <c r="BT4" s="84"/>
      <c r="BU4" s="84"/>
      <c r="BV4" s="84"/>
      <c r="BW4" s="84"/>
      <c r="BX4" s="84"/>
      <c r="BY4" s="84"/>
      <c r="BZ4" s="84"/>
      <c r="CA4" s="84"/>
      <c r="CB4" s="84" t="s">
        <v>60</v>
      </c>
      <c r="CC4" s="84"/>
      <c r="CD4" s="84"/>
      <c r="CE4" s="84"/>
      <c r="CF4" s="84"/>
      <c r="CG4" s="84"/>
      <c r="CH4" s="84"/>
      <c r="CI4" s="84"/>
      <c r="CJ4" s="84"/>
      <c r="CK4" s="84"/>
      <c r="CL4" s="84"/>
      <c r="CM4" s="84" t="s">
        <v>61</v>
      </c>
      <c r="CN4" s="84"/>
      <c r="CO4" s="84"/>
      <c r="CP4" s="84"/>
      <c r="CQ4" s="84"/>
      <c r="CR4" s="84"/>
      <c r="CS4" s="84"/>
      <c r="CT4" s="84"/>
      <c r="CU4" s="84"/>
      <c r="CV4" s="84"/>
      <c r="CW4" s="84"/>
      <c r="CX4" s="84" t="s">
        <v>62</v>
      </c>
      <c r="CY4" s="84"/>
      <c r="CZ4" s="84"/>
      <c r="DA4" s="84"/>
      <c r="DB4" s="84"/>
      <c r="DC4" s="84"/>
      <c r="DD4" s="84"/>
      <c r="DE4" s="84"/>
      <c r="DF4" s="84"/>
      <c r="DG4" s="84"/>
      <c r="DH4" s="84"/>
      <c r="DI4" s="84" t="s">
        <v>63</v>
      </c>
      <c r="DJ4" s="84"/>
      <c r="DK4" s="84"/>
      <c r="DL4" s="84"/>
      <c r="DM4" s="84"/>
      <c r="DN4" s="84"/>
      <c r="DO4" s="84"/>
      <c r="DP4" s="84"/>
      <c r="DQ4" s="84"/>
      <c r="DR4" s="84"/>
      <c r="DS4" s="84"/>
      <c r="DT4" s="84" t="s">
        <v>64</v>
      </c>
      <c r="DU4" s="84"/>
      <c r="DV4" s="84"/>
      <c r="DW4" s="84"/>
      <c r="DX4" s="84"/>
      <c r="DY4" s="84"/>
      <c r="DZ4" s="84"/>
      <c r="EA4" s="84"/>
      <c r="EB4" s="84"/>
      <c r="EC4" s="84"/>
      <c r="ED4" s="84"/>
      <c r="EE4" s="84" t="s">
        <v>65</v>
      </c>
      <c r="EF4" s="84"/>
      <c r="EG4" s="84"/>
      <c r="EH4" s="84"/>
      <c r="EI4" s="84"/>
      <c r="EJ4" s="84"/>
      <c r="EK4" s="84"/>
      <c r="EL4" s="84"/>
      <c r="EM4" s="84"/>
      <c r="EN4" s="84"/>
      <c r="EO4" s="84"/>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312011</v>
      </c>
      <c r="D6" s="19">
        <f t="shared" si="3"/>
        <v>46</v>
      </c>
      <c r="E6" s="19">
        <f t="shared" si="3"/>
        <v>17</v>
      </c>
      <c r="F6" s="19">
        <f t="shared" si="3"/>
        <v>1</v>
      </c>
      <c r="G6" s="19">
        <f t="shared" si="3"/>
        <v>0</v>
      </c>
      <c r="H6" s="19" t="str">
        <f t="shared" si="3"/>
        <v>鳥取県　鳥取市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54.05</v>
      </c>
      <c r="P6" s="20">
        <f t="shared" si="3"/>
        <v>74.209999999999994</v>
      </c>
      <c r="Q6" s="20">
        <f t="shared" si="3"/>
        <v>85.01</v>
      </c>
      <c r="R6" s="20">
        <f t="shared" si="3"/>
        <v>2767</v>
      </c>
      <c r="S6" s="20">
        <f t="shared" si="3"/>
        <v>183269</v>
      </c>
      <c r="T6" s="20">
        <f t="shared" si="3"/>
        <v>765.31</v>
      </c>
      <c r="U6" s="20">
        <f t="shared" si="3"/>
        <v>239.47</v>
      </c>
      <c r="V6" s="20">
        <f t="shared" si="3"/>
        <v>135177</v>
      </c>
      <c r="W6" s="20">
        <f t="shared" si="3"/>
        <v>31.13</v>
      </c>
      <c r="X6" s="20">
        <f t="shared" si="3"/>
        <v>4342.34</v>
      </c>
      <c r="Y6" s="21">
        <f>IF(Y7="",NA(),Y7)</f>
        <v>113.6</v>
      </c>
      <c r="Z6" s="21">
        <f t="shared" ref="Z6:AH6" si="4">IF(Z7="",NA(),Z7)</f>
        <v>113.14</v>
      </c>
      <c r="AA6" s="21">
        <f t="shared" si="4"/>
        <v>108.68</v>
      </c>
      <c r="AB6" s="21">
        <f t="shared" si="4"/>
        <v>107.03</v>
      </c>
      <c r="AC6" s="21">
        <f t="shared" si="4"/>
        <v>106.88</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89.99</v>
      </c>
      <c r="AV6" s="21">
        <f t="shared" ref="AV6:BD6" si="6">IF(AV7="",NA(),AV7)</f>
        <v>107.21</v>
      </c>
      <c r="AW6" s="21">
        <f t="shared" si="6"/>
        <v>113.03</v>
      </c>
      <c r="AX6" s="21">
        <f t="shared" si="6"/>
        <v>116.89</v>
      </c>
      <c r="AY6" s="21">
        <f t="shared" si="6"/>
        <v>115.36</v>
      </c>
      <c r="AZ6" s="21">
        <f t="shared" si="6"/>
        <v>62.12</v>
      </c>
      <c r="BA6" s="21">
        <f t="shared" si="6"/>
        <v>61.57</v>
      </c>
      <c r="BB6" s="21">
        <f t="shared" si="6"/>
        <v>60.82</v>
      </c>
      <c r="BC6" s="21">
        <f t="shared" si="6"/>
        <v>63.48</v>
      </c>
      <c r="BD6" s="21">
        <f t="shared" si="6"/>
        <v>65.510000000000005</v>
      </c>
      <c r="BE6" s="20" t="str">
        <f>IF(BE7="","",IF(BE7="-","【-】","【"&amp;SUBSTITUTE(TEXT(BE7,"#,##0.00"),"-","△")&amp;"】"))</f>
        <v>【73.44】</v>
      </c>
      <c r="BF6" s="21">
        <f>IF(BF7="",NA(),BF7)</f>
        <v>1386.16</v>
      </c>
      <c r="BG6" s="21">
        <f t="shared" ref="BG6:BO6" si="7">IF(BG7="",NA(),BG7)</f>
        <v>1376.2</v>
      </c>
      <c r="BH6" s="21">
        <f t="shared" si="7"/>
        <v>1362.26</v>
      </c>
      <c r="BI6" s="21">
        <f t="shared" si="7"/>
        <v>461.23</v>
      </c>
      <c r="BJ6" s="21">
        <f t="shared" si="7"/>
        <v>447.86</v>
      </c>
      <c r="BK6" s="21">
        <f t="shared" si="7"/>
        <v>875.53</v>
      </c>
      <c r="BL6" s="21">
        <f t="shared" si="7"/>
        <v>867.39</v>
      </c>
      <c r="BM6" s="21">
        <f t="shared" si="7"/>
        <v>920.83</v>
      </c>
      <c r="BN6" s="21">
        <f t="shared" si="7"/>
        <v>874.02</v>
      </c>
      <c r="BO6" s="21">
        <f t="shared" si="7"/>
        <v>827.43</v>
      </c>
      <c r="BP6" s="20" t="str">
        <f>IF(BP7="","",IF(BP7="-","【-】","【"&amp;SUBSTITUTE(TEXT(BP7,"#,##0.00"),"-","△")&amp;"】"))</f>
        <v>【652.82】</v>
      </c>
      <c r="BQ6" s="21">
        <f>IF(BQ7="",NA(),BQ7)</f>
        <v>140.26</v>
      </c>
      <c r="BR6" s="21">
        <f t="shared" ref="BR6:BZ6" si="8">IF(BR7="",NA(),BR7)</f>
        <v>134.33000000000001</v>
      </c>
      <c r="BS6" s="21">
        <f t="shared" si="8"/>
        <v>118.91</v>
      </c>
      <c r="BT6" s="21">
        <f t="shared" si="8"/>
        <v>112.19</v>
      </c>
      <c r="BU6" s="21">
        <f t="shared" si="8"/>
        <v>113.6</v>
      </c>
      <c r="BV6" s="21">
        <f t="shared" si="8"/>
        <v>99.83</v>
      </c>
      <c r="BW6" s="21">
        <f t="shared" si="8"/>
        <v>100.91</v>
      </c>
      <c r="BX6" s="21">
        <f t="shared" si="8"/>
        <v>99.82</v>
      </c>
      <c r="BY6" s="21">
        <f t="shared" si="8"/>
        <v>100.32</v>
      </c>
      <c r="BZ6" s="21">
        <f t="shared" si="8"/>
        <v>99.71</v>
      </c>
      <c r="CA6" s="20" t="str">
        <f>IF(CA7="","",IF(CA7="-","【-】","【"&amp;SUBSTITUTE(TEXT(CA7,"#,##0.00"),"-","△")&amp;"】"))</f>
        <v>【97.61】</v>
      </c>
      <c r="CB6" s="21">
        <f>IF(CB7="",NA(),CB7)</f>
        <v>121.26</v>
      </c>
      <c r="CC6" s="21">
        <f t="shared" ref="CC6:CK6" si="9">IF(CC7="",NA(),CC7)</f>
        <v>126.31</v>
      </c>
      <c r="CD6" s="21">
        <f t="shared" si="9"/>
        <v>140.22</v>
      </c>
      <c r="CE6" s="21">
        <f t="shared" si="9"/>
        <v>148.21</v>
      </c>
      <c r="CF6" s="21">
        <f t="shared" si="9"/>
        <v>146.81</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63.91</v>
      </c>
      <c r="CN6" s="21">
        <f t="shared" ref="CN6:CV6" si="10">IF(CN7="",NA(),CN7)</f>
        <v>63.88</v>
      </c>
      <c r="CO6" s="21">
        <f t="shared" si="10"/>
        <v>64.33</v>
      </c>
      <c r="CP6" s="21">
        <f t="shared" si="10"/>
        <v>62.73</v>
      </c>
      <c r="CQ6" s="21">
        <f t="shared" si="10"/>
        <v>61.43</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97.42</v>
      </c>
      <c r="CY6" s="21">
        <f t="shared" ref="CY6:DG6" si="11">IF(CY7="",NA(),CY7)</f>
        <v>96.86</v>
      </c>
      <c r="CZ6" s="21">
        <f t="shared" si="11"/>
        <v>97.21</v>
      </c>
      <c r="DA6" s="21">
        <f t="shared" si="11"/>
        <v>97.2</v>
      </c>
      <c r="DB6" s="21">
        <f t="shared" si="11"/>
        <v>97.15</v>
      </c>
      <c r="DC6" s="21">
        <f t="shared" si="11"/>
        <v>93.96</v>
      </c>
      <c r="DD6" s="21">
        <f t="shared" si="11"/>
        <v>94.06</v>
      </c>
      <c r="DE6" s="21">
        <f t="shared" si="11"/>
        <v>94.41</v>
      </c>
      <c r="DF6" s="21">
        <f t="shared" si="11"/>
        <v>94.43</v>
      </c>
      <c r="DG6" s="21">
        <f t="shared" si="11"/>
        <v>94.58</v>
      </c>
      <c r="DH6" s="20" t="str">
        <f>IF(DH7="","",IF(DH7="-","【-】","【"&amp;SUBSTITUTE(TEXT(DH7,"#,##0.00"),"-","△")&amp;"】"))</f>
        <v>【95.82】</v>
      </c>
      <c r="DI6" s="21">
        <f>IF(DI7="",NA(),DI7)</f>
        <v>23.6</v>
      </c>
      <c r="DJ6" s="21">
        <f t="shared" ref="DJ6:DR6" si="12">IF(DJ7="",NA(),DJ7)</f>
        <v>26.34</v>
      </c>
      <c r="DK6" s="21">
        <f t="shared" si="12"/>
        <v>28.62</v>
      </c>
      <c r="DL6" s="21">
        <f t="shared" si="12"/>
        <v>30.94</v>
      </c>
      <c r="DM6" s="21">
        <f t="shared" si="12"/>
        <v>33.31</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6.07</v>
      </c>
      <c r="DU6" s="21">
        <f t="shared" ref="DU6:EC6" si="13">IF(DU7="",NA(),DU7)</f>
        <v>5.96</v>
      </c>
      <c r="DV6" s="21">
        <f t="shared" si="13"/>
        <v>7.1</v>
      </c>
      <c r="DW6" s="21">
        <f t="shared" si="13"/>
        <v>8.5399999999999991</v>
      </c>
      <c r="DX6" s="21">
        <f t="shared" si="13"/>
        <v>9.84</v>
      </c>
      <c r="DY6" s="21">
        <f t="shared" si="13"/>
        <v>5.04</v>
      </c>
      <c r="DZ6" s="21">
        <f t="shared" si="13"/>
        <v>5.1100000000000003</v>
      </c>
      <c r="EA6" s="21">
        <f t="shared" si="13"/>
        <v>5.18</v>
      </c>
      <c r="EB6" s="21">
        <f t="shared" si="13"/>
        <v>6.01</v>
      </c>
      <c r="EC6" s="21">
        <f t="shared" si="13"/>
        <v>6.84</v>
      </c>
      <c r="ED6" s="20" t="str">
        <f>IF(ED7="","",IF(ED7="-","【-】","【"&amp;SUBSTITUTE(TEXT(ED7,"#,##0.00"),"-","△")&amp;"】"))</f>
        <v>【7.62】</v>
      </c>
      <c r="EE6" s="21">
        <f>IF(EE7="",NA(),EE7)</f>
        <v>0.25</v>
      </c>
      <c r="EF6" s="21">
        <f t="shared" ref="EF6:EN6" si="14">IF(EF7="",NA(),EF7)</f>
        <v>0.24</v>
      </c>
      <c r="EG6" s="21">
        <f t="shared" si="14"/>
        <v>0.1</v>
      </c>
      <c r="EH6" s="21">
        <f t="shared" si="14"/>
        <v>0.16</v>
      </c>
      <c r="EI6" s="21">
        <f t="shared" si="14"/>
        <v>0.15</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2">
      <c r="A7" s="14"/>
      <c r="B7" s="23">
        <v>2022</v>
      </c>
      <c r="C7" s="23">
        <v>312011</v>
      </c>
      <c r="D7" s="23">
        <v>46</v>
      </c>
      <c r="E7" s="23">
        <v>17</v>
      </c>
      <c r="F7" s="23">
        <v>1</v>
      </c>
      <c r="G7" s="23">
        <v>0</v>
      </c>
      <c r="H7" s="23" t="s">
        <v>95</v>
      </c>
      <c r="I7" s="23" t="s">
        <v>96</v>
      </c>
      <c r="J7" s="23" t="s">
        <v>97</v>
      </c>
      <c r="K7" s="23" t="s">
        <v>98</v>
      </c>
      <c r="L7" s="23" t="s">
        <v>99</v>
      </c>
      <c r="M7" s="23" t="s">
        <v>100</v>
      </c>
      <c r="N7" s="24" t="s">
        <v>101</v>
      </c>
      <c r="O7" s="24">
        <v>54.05</v>
      </c>
      <c r="P7" s="24">
        <v>74.209999999999994</v>
      </c>
      <c r="Q7" s="24">
        <v>85.01</v>
      </c>
      <c r="R7" s="24">
        <v>2767</v>
      </c>
      <c r="S7" s="24">
        <v>183269</v>
      </c>
      <c r="T7" s="24">
        <v>765.31</v>
      </c>
      <c r="U7" s="24">
        <v>239.47</v>
      </c>
      <c r="V7" s="24">
        <v>135177</v>
      </c>
      <c r="W7" s="24">
        <v>31.13</v>
      </c>
      <c r="X7" s="24">
        <v>4342.34</v>
      </c>
      <c r="Y7" s="24">
        <v>113.6</v>
      </c>
      <c r="Z7" s="24">
        <v>113.14</v>
      </c>
      <c r="AA7" s="24">
        <v>108.68</v>
      </c>
      <c r="AB7" s="24">
        <v>107.03</v>
      </c>
      <c r="AC7" s="24">
        <v>106.88</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89.99</v>
      </c>
      <c r="AV7" s="24">
        <v>107.21</v>
      </c>
      <c r="AW7" s="24">
        <v>113.03</v>
      </c>
      <c r="AX7" s="24">
        <v>116.89</v>
      </c>
      <c r="AY7" s="24">
        <v>115.36</v>
      </c>
      <c r="AZ7" s="24">
        <v>62.12</v>
      </c>
      <c r="BA7" s="24">
        <v>61.57</v>
      </c>
      <c r="BB7" s="24">
        <v>60.82</v>
      </c>
      <c r="BC7" s="24">
        <v>63.48</v>
      </c>
      <c r="BD7" s="24">
        <v>65.510000000000005</v>
      </c>
      <c r="BE7" s="24">
        <v>73.44</v>
      </c>
      <c r="BF7" s="24">
        <v>1386.16</v>
      </c>
      <c r="BG7" s="24">
        <v>1376.2</v>
      </c>
      <c r="BH7" s="24">
        <v>1362.26</v>
      </c>
      <c r="BI7" s="24">
        <v>461.23</v>
      </c>
      <c r="BJ7" s="24">
        <v>447.86</v>
      </c>
      <c r="BK7" s="24">
        <v>875.53</v>
      </c>
      <c r="BL7" s="24">
        <v>867.39</v>
      </c>
      <c r="BM7" s="24">
        <v>920.83</v>
      </c>
      <c r="BN7" s="24">
        <v>874.02</v>
      </c>
      <c r="BO7" s="24">
        <v>827.43</v>
      </c>
      <c r="BP7" s="24">
        <v>652.82000000000005</v>
      </c>
      <c r="BQ7" s="24">
        <v>140.26</v>
      </c>
      <c r="BR7" s="24">
        <v>134.33000000000001</v>
      </c>
      <c r="BS7" s="24">
        <v>118.91</v>
      </c>
      <c r="BT7" s="24">
        <v>112.19</v>
      </c>
      <c r="BU7" s="24">
        <v>113.6</v>
      </c>
      <c r="BV7" s="24">
        <v>99.83</v>
      </c>
      <c r="BW7" s="24">
        <v>100.91</v>
      </c>
      <c r="BX7" s="24">
        <v>99.82</v>
      </c>
      <c r="BY7" s="24">
        <v>100.32</v>
      </c>
      <c r="BZ7" s="24">
        <v>99.71</v>
      </c>
      <c r="CA7" s="24">
        <v>97.61</v>
      </c>
      <c r="CB7" s="24">
        <v>121.26</v>
      </c>
      <c r="CC7" s="24">
        <v>126.31</v>
      </c>
      <c r="CD7" s="24">
        <v>140.22</v>
      </c>
      <c r="CE7" s="24">
        <v>148.21</v>
      </c>
      <c r="CF7" s="24">
        <v>146.81</v>
      </c>
      <c r="CG7" s="24">
        <v>158.94</v>
      </c>
      <c r="CH7" s="24">
        <v>158.04</v>
      </c>
      <c r="CI7" s="24">
        <v>156.77000000000001</v>
      </c>
      <c r="CJ7" s="24">
        <v>157.63999999999999</v>
      </c>
      <c r="CK7" s="24">
        <v>159.59</v>
      </c>
      <c r="CL7" s="24">
        <v>138.29</v>
      </c>
      <c r="CM7" s="24">
        <v>63.91</v>
      </c>
      <c r="CN7" s="24">
        <v>63.88</v>
      </c>
      <c r="CO7" s="24">
        <v>64.33</v>
      </c>
      <c r="CP7" s="24">
        <v>62.73</v>
      </c>
      <c r="CQ7" s="24">
        <v>61.43</v>
      </c>
      <c r="CR7" s="24">
        <v>67.069999999999993</v>
      </c>
      <c r="CS7" s="24">
        <v>66.78</v>
      </c>
      <c r="CT7" s="24">
        <v>67</v>
      </c>
      <c r="CU7" s="24">
        <v>66.650000000000006</v>
      </c>
      <c r="CV7" s="24">
        <v>64.45</v>
      </c>
      <c r="CW7" s="24">
        <v>59.1</v>
      </c>
      <c r="CX7" s="24">
        <v>97.42</v>
      </c>
      <c r="CY7" s="24">
        <v>96.86</v>
      </c>
      <c r="CZ7" s="24">
        <v>97.21</v>
      </c>
      <c r="DA7" s="24">
        <v>97.2</v>
      </c>
      <c r="DB7" s="24">
        <v>97.15</v>
      </c>
      <c r="DC7" s="24">
        <v>93.96</v>
      </c>
      <c r="DD7" s="24">
        <v>94.06</v>
      </c>
      <c r="DE7" s="24">
        <v>94.41</v>
      </c>
      <c r="DF7" s="24">
        <v>94.43</v>
      </c>
      <c r="DG7" s="24">
        <v>94.58</v>
      </c>
      <c r="DH7" s="24">
        <v>95.82</v>
      </c>
      <c r="DI7" s="24">
        <v>23.6</v>
      </c>
      <c r="DJ7" s="24">
        <v>26.34</v>
      </c>
      <c r="DK7" s="24">
        <v>28.62</v>
      </c>
      <c r="DL7" s="24">
        <v>30.94</v>
      </c>
      <c r="DM7" s="24">
        <v>33.31</v>
      </c>
      <c r="DN7" s="24">
        <v>33.090000000000003</v>
      </c>
      <c r="DO7" s="24">
        <v>34.33</v>
      </c>
      <c r="DP7" s="24">
        <v>34.15</v>
      </c>
      <c r="DQ7" s="24">
        <v>35.53</v>
      </c>
      <c r="DR7" s="24">
        <v>37.51</v>
      </c>
      <c r="DS7" s="24">
        <v>39.74</v>
      </c>
      <c r="DT7" s="24">
        <v>6.07</v>
      </c>
      <c r="DU7" s="24">
        <v>5.96</v>
      </c>
      <c r="DV7" s="24">
        <v>7.1</v>
      </c>
      <c r="DW7" s="24">
        <v>8.5399999999999991</v>
      </c>
      <c r="DX7" s="24">
        <v>9.84</v>
      </c>
      <c r="DY7" s="24">
        <v>5.04</v>
      </c>
      <c r="DZ7" s="24">
        <v>5.1100000000000003</v>
      </c>
      <c r="EA7" s="24">
        <v>5.18</v>
      </c>
      <c r="EB7" s="24">
        <v>6.01</v>
      </c>
      <c r="EC7" s="24">
        <v>6.84</v>
      </c>
      <c r="ED7" s="24">
        <v>7.62</v>
      </c>
      <c r="EE7" s="24">
        <v>0.25</v>
      </c>
      <c r="EF7" s="24">
        <v>0.24</v>
      </c>
      <c r="EG7" s="24">
        <v>0.1</v>
      </c>
      <c r="EH7" s="24">
        <v>0.16</v>
      </c>
      <c r="EI7" s="24">
        <v>0.15</v>
      </c>
      <c r="EJ7" s="24">
        <v>0.25</v>
      </c>
      <c r="EK7" s="24">
        <v>0.21</v>
      </c>
      <c r="EL7" s="24">
        <v>0.33</v>
      </c>
      <c r="EM7" s="24">
        <v>0.22</v>
      </c>
      <c r="EN7" s="24">
        <v>0.23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2024-01-26T09:22:56Z</cp:lastPrinted>
  <dcterms:created xsi:type="dcterms:W3CDTF">2023-12-12T00:49:57Z</dcterms:created>
  <dcterms:modified xsi:type="dcterms:W3CDTF">2024-02-07T05:05:06Z</dcterms:modified>
  <cp:category/>
</cp:coreProperties>
</file>