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6.140\share\自治振興課H24以降\自治振興課H24以降\05_市町村公営企業\03_公営企業決算統計\03 経営比較分析表\R5年度\03_経営比較分析表_20240116\05_HP公開準備用0207～\01_鳥取市\"/>
    </mc:Choice>
  </mc:AlternateContent>
  <workbookProtection workbookAlgorithmName="SHA-512" workbookHashValue="VJqK4X2NUZCWRIp5B7WEhWo/3hE/gQo73TprJHUmKWlpHJbYl7fu6TP0N/DDjYKH6oDi0x+agykxOwfx3Q0Eew==" workbookSaltValue="fGKsDAAdhFIw/LXnKSRncg==" workbookSpinCount="100000" lockStructure="1"/>
  <bookViews>
    <workbookView xWindow="0" yWindow="0" windowWidth="19200" windowHeight="11520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12" i="5" l="1"/>
  <c r="ED12" i="5"/>
  <c r="EC12" i="5"/>
  <c r="EB12" i="5"/>
  <c r="EA12" i="5"/>
  <c r="DT12" i="5"/>
  <c r="DS12" i="5"/>
  <c r="DR12" i="5"/>
  <c r="DQ12" i="5"/>
  <c r="DP12" i="5"/>
  <c r="DI12" i="5"/>
  <c r="DH12" i="5"/>
  <c r="DG12" i="5"/>
  <c r="DF12" i="5"/>
  <c r="DE12" i="5"/>
  <c r="CX12" i="5"/>
  <c r="CW12" i="5"/>
  <c r="CV12" i="5"/>
  <c r="CU12" i="5"/>
  <c r="CT12" i="5"/>
  <c r="CM12" i="5"/>
  <c r="CL12" i="5"/>
  <c r="CK12" i="5"/>
  <c r="CJ12" i="5"/>
  <c r="CI12" i="5"/>
  <c r="CB12" i="5"/>
  <c r="CA12" i="5"/>
  <c r="BZ12" i="5"/>
  <c r="BY12" i="5"/>
  <c r="BX12" i="5"/>
  <c r="BQ12" i="5"/>
  <c r="BP12" i="5"/>
  <c r="BO12" i="5"/>
  <c r="BN12" i="5"/>
  <c r="BM12" i="5"/>
  <c r="BF12" i="5"/>
  <c r="BE12" i="5"/>
  <c r="BD12" i="5"/>
  <c r="BC12" i="5"/>
  <c r="BB12" i="5"/>
  <c r="AU12" i="5"/>
  <c r="AT12" i="5"/>
  <c r="AS12" i="5"/>
  <c r="AR12" i="5"/>
  <c r="AQ12" i="5"/>
  <c r="AJ12" i="5"/>
  <c r="AI12" i="5"/>
  <c r="AH12" i="5"/>
  <c r="AG12" i="5"/>
  <c r="AF12" i="5"/>
  <c r="Y12" i="5"/>
  <c r="X12" i="5"/>
  <c r="W12" i="5"/>
  <c r="V12" i="5"/>
  <c r="U12" i="5"/>
  <c r="EE11" i="5"/>
  <c r="ED11" i="5"/>
  <c r="EC11" i="5"/>
  <c r="EB11" i="5"/>
  <c r="EA11" i="5"/>
  <c r="DT11" i="5"/>
  <c r="DS11" i="5"/>
  <c r="DR11" i="5"/>
  <c r="DQ11" i="5"/>
  <c r="DP11" i="5"/>
  <c r="DI11" i="5"/>
  <c r="DH11" i="5"/>
  <c r="DG11" i="5"/>
  <c r="DF11" i="5"/>
  <c r="DE11" i="5"/>
  <c r="CX11" i="5"/>
  <c r="CW11" i="5"/>
  <c r="CV11" i="5"/>
  <c r="CU11" i="5"/>
  <c r="CT11" i="5"/>
  <c r="CM11" i="5"/>
  <c r="CL11" i="5"/>
  <c r="CK11" i="5"/>
  <c r="CJ11" i="5"/>
  <c r="CI11" i="5"/>
  <c r="CB11" i="5"/>
  <c r="CA11" i="5"/>
  <c r="BZ11" i="5"/>
  <c r="BY11" i="5"/>
  <c r="BX11" i="5"/>
  <c r="BQ11" i="5"/>
  <c r="BP11" i="5"/>
  <c r="BO11" i="5"/>
  <c r="BN11" i="5"/>
  <c r="BM11" i="5"/>
  <c r="BF11" i="5"/>
  <c r="BE11" i="5"/>
  <c r="BD11" i="5"/>
  <c r="BC11" i="5"/>
  <c r="BB11" i="5"/>
  <c r="AU11" i="5"/>
  <c r="AT11" i="5"/>
  <c r="AS11" i="5"/>
  <c r="AR11" i="5"/>
  <c r="AQ11" i="5"/>
  <c r="AJ11" i="5"/>
  <c r="AI11" i="5"/>
  <c r="AH11" i="5"/>
  <c r="AG11" i="5"/>
  <c r="AF11" i="5"/>
  <c r="Y11" i="5"/>
  <c r="X11" i="5"/>
  <c r="W11" i="5"/>
  <c r="V11" i="5"/>
  <c r="U11" i="5"/>
  <c r="EE10" i="5"/>
  <c r="ED10" i="5"/>
  <c r="EC10" i="5"/>
  <c r="EB10" i="5"/>
  <c r="EA10" i="5"/>
  <c r="DT10" i="5"/>
  <c r="DS10" i="5"/>
  <c r="DR10" i="5"/>
  <c r="DQ10" i="5"/>
  <c r="DP10" i="5"/>
  <c r="DI10" i="5"/>
  <c r="DH10" i="5"/>
  <c r="DG10" i="5"/>
  <c r="DF10" i="5"/>
  <c r="DE10" i="5"/>
  <c r="CX10" i="5"/>
  <c r="CW10" i="5"/>
  <c r="CV10" i="5"/>
  <c r="CU10" i="5"/>
  <c r="CT10" i="5"/>
  <c r="CM10" i="5"/>
  <c r="CL10" i="5"/>
  <c r="CK10" i="5"/>
  <c r="CJ10" i="5"/>
  <c r="CI10" i="5"/>
  <c r="CB10" i="5"/>
  <c r="CA10" i="5"/>
  <c r="BZ10" i="5"/>
  <c r="BY10" i="5"/>
  <c r="BX10" i="5"/>
  <c r="BQ10" i="5"/>
  <c r="BP10" i="5"/>
  <c r="BO10" i="5"/>
  <c r="BN10" i="5"/>
  <c r="BM10" i="5"/>
  <c r="BF10" i="5"/>
  <c r="BE10" i="5"/>
  <c r="BD10" i="5"/>
  <c r="BC10" i="5"/>
  <c r="BB10" i="5"/>
  <c r="AU10" i="5"/>
  <c r="AT10" i="5"/>
  <c r="AS10" i="5"/>
  <c r="AR10" i="5"/>
  <c r="AQ10" i="5"/>
  <c r="AJ10" i="5"/>
  <c r="AI10" i="5"/>
  <c r="AH10" i="5"/>
  <c r="AG10" i="5"/>
  <c r="AF10" i="5"/>
  <c r="Y10" i="5"/>
  <c r="X10" i="5"/>
  <c r="W10" i="5"/>
  <c r="V10" i="5"/>
  <c r="U10" i="5"/>
  <c r="F10" i="5"/>
  <c r="E10" i="5"/>
  <c r="D10" i="5"/>
  <c r="C10" i="5"/>
  <c r="B10" i="5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AD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FL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</calcChain>
</file>

<file path=xl/sharedStrings.xml><?xml version="1.0" encoding="utf-8"?>
<sst xmlns="http://schemas.openxmlformats.org/spreadsheetml/2006/main" count="262" uniqueCount="107">
  <si>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</si>
  <si>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</si>
  <si>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</si>
  <si>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</si>
  <si>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</si>
  <si>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</si>
  <si>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</si>
  <si>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</si>
  <si>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</si>
  <si>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</si>
  <si>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</si>
  <si>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</si>
  <si>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</si>
  <si>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</si>
  <si>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</si>
  <si>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</si>
  <si>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</si>
  <si>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</si>
  <si>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</si>
  <si>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</si>
  <si>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</si>
  <si>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</si>
  <si>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</si>
  <si>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</si>
  <si>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</si>
  <si>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</si>
  <si>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</si>
  <si>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</si>
  <si>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</si>
  <si>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</si>
  <si>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</si>
  <si>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</si>
  <si>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</si>
  <si>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</si>
  <si>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</si>
  <si>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</si>
  <si>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</si>
  <si>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</si>
  <si>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</si>
  <si>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</si>
  <si>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</si>
  <si>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</si>
  <si>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</si>
  <si>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</si>
  <si>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</si>
  <si>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</si>
  <si>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</si>
  <si>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</si>
  <si>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</si>
  <si>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</si>
  <si>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</si>
  <si>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</si>
  <si>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</si>
  <si>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</si>
  <si>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</si>
  <si>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</si>
  <si>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</si>
  <si>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</si>
  <si>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</si>
  <si>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</si>
  <si>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</si>
  <si>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</si>
  <si>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</si>
  <si>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</si>
  <si>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</si>
  <si>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</si>
  <si>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</si>
  <si>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</si>
  <si>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</si>
  <si>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</si>
  <si>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</si>
  <si>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</si>
  <si>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</si>
  <si>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</si>
  <si>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</si>
  <si>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</si>
  <si>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</si>
  <si>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</si>
  <si>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</si>
  <si>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</si>
  <si>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</si>
  <si>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</si>
  <si>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</si>
  <si>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</si>
  <si>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</si>
  <si>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</si>
  <si>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</si>
  <si>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</si>
  <si>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312011</t>
  </si>
  <si>
    <t>46</t>
  </si>
  <si>
    <t>02</t>
  </si>
  <si>
    <t>0</t>
  </si>
  <si>
    <t>000</t>
  </si>
  <si>
    <t>鳥取県　鳥取市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</si>
  <si>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</si>
  <si>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</si>
  <si>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</si>
  <si>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</si>
  <si>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</si>
  <si>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</si>
  <si>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</si>
  <si>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</si>
  <si>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</si>
  <si>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</si>
  <si>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施設の老朽化がかなり進んでいる状況ではあるが、事業の廃止までの間、定期点検を重視の上、修繕などを行うことで長寿命化に努める。</t>
    <rPh sb="4" eb="7">
      <t>ロウキュウカ</t>
    </rPh>
    <rPh sb="11" eb="12">
      <t>スス</t>
    </rPh>
    <rPh sb="16" eb="18">
      <t>ジョウキョウ</t>
    </rPh>
    <rPh sb="24" eb="26">
      <t>ジギョウ</t>
    </rPh>
    <rPh sb="27" eb="29">
      <t>ハイシ</t>
    </rPh>
    <rPh sb="32" eb="33">
      <t>カン</t>
    </rPh>
    <phoneticPr fontId="5"/>
  </si>
  <si>
    <t>　今後の水需要予測、料金収入や施設の更新費用などを検討した結果、将来にわたって事業を継続することは困難であるため、令和12年度をもって事業を廃止し、令和13年度以降の水道の供給については、水道事業へ移行する方針である。</t>
    <rPh sb="18" eb="20">
      <t>コウシン</t>
    </rPh>
    <rPh sb="20" eb="22">
      <t>ヒヨウ</t>
    </rPh>
    <phoneticPr fontId="5"/>
  </si>
  <si>
    <t>　平成25年10月以降、給水先事業所数が1社となり、施設能力5,800㎥／日に対して、契約水量は200㎥／日にとどまっていることから、経常収支比率及び料金回収率は40％前後を推移している。今年度は累積欠損金が発生するなど、非常に厳しい経営状況である。</t>
    <rPh sb="84" eb="86">
      <t>ゼンゴ</t>
    </rPh>
    <rPh sb="87" eb="89">
      <t>スイイ</t>
    </rPh>
    <rPh sb="94" eb="97">
      <t>コンネンド</t>
    </rPh>
    <rPh sb="98" eb="100">
      <t>ルイセキ</t>
    </rPh>
    <rPh sb="100" eb="103">
      <t>ケッソンキン</t>
    </rPh>
    <rPh sb="104" eb="106">
      <t>ハッセイ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</si>
</sst>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81.150000000000006</c:v>
                </c:pt>
                <c:pt idx="1">
                  <c:v>82.27</c:v>
                </c:pt>
                <c:pt idx="2">
                  <c:v>82.96</c:v>
                </c:pt>
                <c:pt idx="3">
                  <c:v>84.1</c:v>
                </c:pt>
                <c:pt idx="4">
                  <c:v>85.18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3-4BB3-9244-7E309BF6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53.49</c:v>
                </c:pt>
                <c:pt idx="1">
                  <c:v>54.3</c:v>
                </c:pt>
                <c:pt idx="2">
                  <c:v>55.32</c:v>
                </c:pt>
                <c:pt idx="3">
                  <c:v>55.08</c:v>
                </c:pt>
                <c:pt idx="4">
                  <c:v>56.95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3-4BB3-9244-7E309BF6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D-499E-98B8-4312FD04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121.15</c:v>
                </c:pt>
                <c:pt idx="1">
                  <c:v>125.8</c:v>
                </c:pt>
                <c:pt idx="2">
                  <c:v>132.55000000000001</c:v>
                </c:pt>
                <c:pt idx="3">
                  <c:v>134.69</c:v>
                </c:pt>
                <c:pt idx="4">
                  <c:v>133.63999999999999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D-499E-98B8-4312FD04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40.770000000000003</c:v>
                </c:pt>
                <c:pt idx="1">
                  <c:v>42.55</c:v>
                </c:pt>
                <c:pt idx="2">
                  <c:v>40.85</c:v>
                </c:pt>
                <c:pt idx="3">
                  <c:v>38.99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0-4553-B993-D9EF0D06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110.79</c:v>
                </c:pt>
                <c:pt idx="1">
                  <c:v>108.76</c:v>
                </c:pt>
                <c:pt idx="2">
                  <c:v>110.19</c:v>
                </c:pt>
                <c:pt idx="3">
                  <c:v>113.73</c:v>
                </c:pt>
                <c:pt idx="4">
                  <c:v>115.42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0-4553-B993-D9EF0D06F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2-41D3-82DA-EED7EA27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3.28</c:v>
                </c:pt>
                <c:pt idx="1">
                  <c:v>4.66</c:v>
                </c:pt>
                <c:pt idx="2">
                  <c:v>7.35</c:v>
                </c:pt>
                <c:pt idx="3">
                  <c:v>7.6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2-41D3-82DA-EED7EA272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1-4D42-86E8-1C3488265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0.02</c:v>
                </c:pt>
                <c:pt idx="1">
                  <c:v>0.06</c:v>
                </c:pt>
                <c:pt idx="2">
                  <c:v>0.09</c:v>
                </c:pt>
                <c:pt idx="3">
                  <c:v>0.4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1-4D42-86E8-1C3488265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8665.56</c:v>
                </c:pt>
                <c:pt idx="1">
                  <c:v>9720.24</c:v>
                </c:pt>
                <c:pt idx="2">
                  <c:v>8889.16</c:v>
                </c:pt>
                <c:pt idx="3">
                  <c:v>2610.69</c:v>
                </c:pt>
                <c:pt idx="4">
                  <c:v>9453.01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2-4DFB-85DC-10AC08A5D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868.31</c:v>
                </c:pt>
                <c:pt idx="1">
                  <c:v>732.52</c:v>
                </c:pt>
                <c:pt idx="2">
                  <c:v>819.73</c:v>
                </c:pt>
                <c:pt idx="3">
                  <c:v>834.05</c:v>
                </c:pt>
                <c:pt idx="4">
                  <c:v>1011.55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2-4DFB-85DC-10AC08A5D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3-4AB5-9918-932DF91C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504.81</c:v>
                </c:pt>
                <c:pt idx="1">
                  <c:v>498.01</c:v>
                </c:pt>
                <c:pt idx="2">
                  <c:v>490.39</c:v>
                </c:pt>
                <c:pt idx="3">
                  <c:v>475.44</c:v>
                </c:pt>
                <c:pt idx="4">
                  <c:v>413.6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3-4AB5-9918-932DF91CB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37.729999999999997</c:v>
                </c:pt>
                <c:pt idx="1">
                  <c:v>39.49</c:v>
                </c:pt>
                <c:pt idx="2">
                  <c:v>37.86</c:v>
                </c:pt>
                <c:pt idx="3">
                  <c:v>36.049999999999997</c:v>
                </c:pt>
                <c:pt idx="4">
                  <c:v>41.92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E-482F-A057-6E725D9F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94.91</c:v>
                </c:pt>
                <c:pt idx="1">
                  <c:v>90.22</c:v>
                </c:pt>
                <c:pt idx="2">
                  <c:v>90.8</c:v>
                </c:pt>
                <c:pt idx="3">
                  <c:v>93.49</c:v>
                </c:pt>
                <c:pt idx="4">
                  <c:v>94.77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E-482F-A057-6E725D9F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58.67</c:v>
                </c:pt>
                <c:pt idx="1">
                  <c:v>56.58</c:v>
                </c:pt>
                <c:pt idx="2">
                  <c:v>59.52</c:v>
                </c:pt>
                <c:pt idx="3">
                  <c:v>62.51</c:v>
                </c:pt>
                <c:pt idx="4">
                  <c:v>53.75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C35-95F9-9C8E7473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47.36</c:v>
                </c:pt>
                <c:pt idx="1">
                  <c:v>49.94</c:v>
                </c:pt>
                <c:pt idx="2">
                  <c:v>50.56</c:v>
                </c:pt>
                <c:pt idx="3">
                  <c:v>49.4</c:v>
                </c:pt>
                <c:pt idx="4">
                  <c:v>49.51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6-4C35-95F9-9C8E74731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2.12</c:v>
                </c:pt>
                <c:pt idx="1">
                  <c:v>2.21</c:v>
                </c:pt>
                <c:pt idx="2">
                  <c:v>2.4500000000000002</c:v>
                </c:pt>
                <c:pt idx="3">
                  <c:v>2.5299999999999998</c:v>
                </c:pt>
                <c:pt idx="4">
                  <c:v>2.5499999999999998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A-4439-8073-29B2F2614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35.22</c:v>
                </c:pt>
                <c:pt idx="1">
                  <c:v>34.92</c:v>
                </c:pt>
                <c:pt idx="2">
                  <c:v>34.19</c:v>
                </c:pt>
                <c:pt idx="3">
                  <c:v>36.65</c:v>
                </c:pt>
                <c:pt idx="4">
                  <c:v>33.29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A-4439-8073-29B2F2614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3.45</c:v>
                </c:pt>
                <c:pt idx="1">
                  <c:v>3.45</c:v>
                </c:pt>
                <c:pt idx="2">
                  <c:v>3.45</c:v>
                </c:pt>
                <c:pt idx="3">
                  <c:v>3.45</c:v>
                </c:pt>
                <c:pt idx="4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9-46BD-92C8-C1197FBD4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51.42</c:v>
                </c:pt>
                <c:pt idx="1">
                  <c:v>50.9</c:v>
                </c:pt>
                <c:pt idx="2">
                  <c:v>49.05</c:v>
                </c:pt>
                <c:pt idx="3">
                  <c:v>50.94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9-46BD-92C8-C1197FBD4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Normal="100" workbookViewId="0"/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2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2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2">
      <c r="A5" s="2"/>
      <c r="B5" s="50" t="str">
        <f>データ!H7</f>
        <v>鳥取県　鳥取市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2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5800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極小規模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148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2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2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99.9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1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200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2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2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106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H30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R01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R02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R03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R04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H30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R01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R02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R03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R04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H30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R01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R02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R03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R04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H30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R01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R02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R03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R04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40.770000000000003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42.55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40.85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38.99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45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121.82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8665.56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9720.24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8889.16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2610.69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9453.01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110.79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108.76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110.19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113.73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115.42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121.15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125.8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132.55000000000001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134.69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133.63999999999999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868.31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732.52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819.73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834.05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1011.55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504.81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498.01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490.39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475.44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413.6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104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H30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R01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R02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R03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R04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H30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R01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R02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R03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R04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H30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R01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R02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R03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R04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H30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R01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R02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R03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R04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37.729999999999997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39.49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37.86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36.049999999999997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41.92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58.67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56.58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59.52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62.51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53.75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2.12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2.21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2.4500000000000002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2.5299999999999998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2.5499999999999998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3.45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3.45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3.45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3.45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3.45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94.91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90.22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90.8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93.49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94.77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47.36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49.94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50.56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49.4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49.51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35.22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34.92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34.19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36.65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33.29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51.42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50.9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49.05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50.94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49.76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2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2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105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1"/>
      <c r="Y79" s="137" t="str">
        <f>データ!$B$10</f>
        <v>H30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R01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R02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R03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R04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1"/>
      <c r="GK79" s="137" t="str">
        <f>データ!$B$10</f>
        <v>H30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R01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R02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R03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R04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40"/>
      <c r="MK79" s="140"/>
      <c r="ML79" s="140"/>
      <c r="MM79" s="140"/>
      <c r="MN79" s="140"/>
      <c r="MO79" s="140"/>
      <c r="MP79" s="140"/>
      <c r="MQ79" s="140"/>
      <c r="MR79" s="140"/>
      <c r="MS79" s="140"/>
      <c r="MT79" s="140"/>
      <c r="MU79" s="140"/>
      <c r="MV79" s="141"/>
      <c r="MW79" s="137" t="str">
        <f>データ!$B$10</f>
        <v>H30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R01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R02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R03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R04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35" t="s">
        <v>23</v>
      </c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6">
        <f>データ!DD6</f>
        <v>81.150000000000006</v>
      </c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データ!DE6</f>
        <v>82.27</v>
      </c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>
        <f>データ!DF6</f>
        <v>82.96</v>
      </c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>
        <f>データ!DG6</f>
        <v>84.1</v>
      </c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>
        <f>データ!DH6</f>
        <v>85.18</v>
      </c>
      <c r="ED80" s="136"/>
      <c r="EE80" s="136"/>
      <c r="EF80" s="136"/>
      <c r="EG80" s="136"/>
      <c r="EH80" s="136"/>
      <c r="EI80" s="136"/>
      <c r="EJ80" s="136"/>
      <c r="EK80" s="136"/>
      <c r="EL80" s="136"/>
      <c r="EM80" s="136"/>
      <c r="EN80" s="136"/>
      <c r="EO80" s="136"/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35" t="s">
        <v>23</v>
      </c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6">
        <f>データ!DO6</f>
        <v>0</v>
      </c>
      <c r="GL80" s="136"/>
      <c r="GM80" s="136"/>
      <c r="GN80" s="136"/>
      <c r="GO80" s="136"/>
      <c r="GP80" s="136"/>
      <c r="GQ80" s="136"/>
      <c r="GR80" s="136"/>
      <c r="GS80" s="136"/>
      <c r="GT80" s="136"/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>
        <f>データ!DP6</f>
        <v>0</v>
      </c>
      <c r="HM80" s="136"/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136"/>
      <c r="IG80" s="136"/>
      <c r="IH80" s="136"/>
      <c r="II80" s="136"/>
      <c r="IJ80" s="136"/>
      <c r="IK80" s="136"/>
      <c r="IL80" s="136"/>
      <c r="IM80" s="136">
        <f>データ!DQ6</f>
        <v>0</v>
      </c>
      <c r="IN80" s="136"/>
      <c r="IO80" s="136"/>
      <c r="IP80" s="136"/>
      <c r="IQ80" s="136"/>
      <c r="IR80" s="136"/>
      <c r="IS80" s="136"/>
      <c r="IT80" s="136"/>
      <c r="IU80" s="136"/>
      <c r="IV80" s="136"/>
      <c r="IW80" s="136"/>
      <c r="IX80" s="136"/>
      <c r="IY80" s="136"/>
      <c r="IZ80" s="136"/>
      <c r="JA80" s="136"/>
      <c r="JB80" s="136"/>
      <c r="JC80" s="136"/>
      <c r="JD80" s="136"/>
      <c r="JE80" s="136"/>
      <c r="JF80" s="136"/>
      <c r="JG80" s="136"/>
      <c r="JH80" s="136"/>
      <c r="JI80" s="136"/>
      <c r="JJ80" s="136"/>
      <c r="JK80" s="136"/>
      <c r="JL80" s="136"/>
      <c r="JM80" s="136"/>
      <c r="JN80" s="136">
        <f>データ!DR6</f>
        <v>0</v>
      </c>
      <c r="JO80" s="136"/>
      <c r="JP80" s="136"/>
      <c r="JQ80" s="136"/>
      <c r="JR80" s="136"/>
      <c r="JS80" s="136"/>
      <c r="JT80" s="136"/>
      <c r="JU80" s="136"/>
      <c r="JV80" s="136"/>
      <c r="JW80" s="136"/>
      <c r="JX80" s="136"/>
      <c r="JY80" s="136"/>
      <c r="JZ80" s="136"/>
      <c r="KA80" s="136"/>
      <c r="KB80" s="136"/>
      <c r="KC80" s="136"/>
      <c r="KD80" s="136"/>
      <c r="KE80" s="136"/>
      <c r="KF80" s="136"/>
      <c r="KG80" s="136"/>
      <c r="KH80" s="136"/>
      <c r="KI80" s="136"/>
      <c r="KJ80" s="136"/>
      <c r="KK80" s="136"/>
      <c r="KL80" s="136"/>
      <c r="KM80" s="136"/>
      <c r="KN80" s="136"/>
      <c r="KO80" s="136">
        <f>データ!DS6</f>
        <v>0</v>
      </c>
      <c r="KP80" s="136"/>
      <c r="KQ80" s="136"/>
      <c r="KR80" s="136"/>
      <c r="KS80" s="136"/>
      <c r="KT80" s="136"/>
      <c r="KU80" s="136"/>
      <c r="KV80" s="136"/>
      <c r="KW80" s="136"/>
      <c r="KX80" s="136"/>
      <c r="KY80" s="136"/>
      <c r="KZ80" s="136"/>
      <c r="LA80" s="136"/>
      <c r="LB80" s="136"/>
      <c r="LC80" s="136"/>
      <c r="LD80" s="136"/>
      <c r="LE80" s="136"/>
      <c r="LF80" s="136"/>
      <c r="LG80" s="136"/>
      <c r="LH80" s="136"/>
      <c r="LI80" s="136"/>
      <c r="LJ80" s="136"/>
      <c r="LK80" s="136"/>
      <c r="LL80" s="136"/>
      <c r="LM80" s="136"/>
      <c r="LN80" s="136"/>
      <c r="LO80" s="13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35" t="s">
        <v>23</v>
      </c>
      <c r="MK80" s="135"/>
      <c r="ML80" s="135"/>
      <c r="MM80" s="135"/>
      <c r="MN80" s="135"/>
      <c r="MO80" s="135"/>
      <c r="MP80" s="135"/>
      <c r="MQ80" s="135"/>
      <c r="MR80" s="135"/>
      <c r="MS80" s="135"/>
      <c r="MT80" s="135"/>
      <c r="MU80" s="135"/>
      <c r="MV80" s="135"/>
      <c r="MW80" s="136">
        <f>データ!DZ6</f>
        <v>0</v>
      </c>
      <c r="MX80" s="136"/>
      <c r="MY80" s="136"/>
      <c r="MZ80" s="136"/>
      <c r="NA80" s="136"/>
      <c r="NB80" s="136"/>
      <c r="NC80" s="136"/>
      <c r="ND80" s="136"/>
      <c r="NE80" s="136"/>
      <c r="NF80" s="136"/>
      <c r="NG80" s="136"/>
      <c r="NH80" s="136"/>
      <c r="NI80" s="136"/>
      <c r="NJ80" s="136"/>
      <c r="NK80" s="136"/>
      <c r="NL80" s="136"/>
      <c r="NM80" s="136"/>
      <c r="NN80" s="136"/>
      <c r="NO80" s="136"/>
      <c r="NP80" s="136"/>
      <c r="NQ80" s="136"/>
      <c r="NR80" s="136"/>
      <c r="NS80" s="136"/>
      <c r="NT80" s="136"/>
      <c r="NU80" s="136"/>
      <c r="NV80" s="136"/>
      <c r="NW80" s="136"/>
      <c r="NX80" s="136">
        <f>データ!EA6</f>
        <v>0</v>
      </c>
      <c r="NY80" s="136"/>
      <c r="NZ80" s="136"/>
      <c r="OA80" s="136"/>
      <c r="OB80" s="136"/>
      <c r="OC80" s="136"/>
      <c r="OD80" s="136"/>
      <c r="OE80" s="136"/>
      <c r="OF80" s="136"/>
      <c r="OG80" s="136"/>
      <c r="OH80" s="136"/>
      <c r="OI80" s="136"/>
      <c r="OJ80" s="136"/>
      <c r="OK80" s="136"/>
      <c r="OL80" s="136"/>
      <c r="OM80" s="136"/>
      <c r="ON80" s="136"/>
      <c r="OO80" s="136"/>
      <c r="OP80" s="136"/>
      <c r="OQ80" s="136"/>
      <c r="OR80" s="136"/>
      <c r="OS80" s="136"/>
      <c r="OT80" s="136"/>
      <c r="OU80" s="136"/>
      <c r="OV80" s="136"/>
      <c r="OW80" s="136"/>
      <c r="OX80" s="136"/>
      <c r="OY80" s="136">
        <f>データ!EB6</f>
        <v>0</v>
      </c>
      <c r="OZ80" s="136"/>
      <c r="PA80" s="136"/>
      <c r="PB80" s="136"/>
      <c r="PC80" s="136"/>
      <c r="PD80" s="136"/>
      <c r="PE80" s="136"/>
      <c r="PF80" s="136"/>
      <c r="PG80" s="136"/>
      <c r="PH80" s="136"/>
      <c r="PI80" s="136"/>
      <c r="PJ80" s="136"/>
      <c r="PK80" s="136"/>
      <c r="PL80" s="136"/>
      <c r="PM80" s="136"/>
      <c r="PN80" s="136"/>
      <c r="PO80" s="136"/>
      <c r="PP80" s="136"/>
      <c r="PQ80" s="136"/>
      <c r="PR80" s="136"/>
      <c r="PS80" s="136"/>
      <c r="PT80" s="136"/>
      <c r="PU80" s="136"/>
      <c r="PV80" s="136"/>
      <c r="PW80" s="136"/>
      <c r="PX80" s="136"/>
      <c r="PY80" s="136"/>
      <c r="PZ80" s="136">
        <f>データ!EC6</f>
        <v>0</v>
      </c>
      <c r="QA80" s="136"/>
      <c r="QB80" s="136"/>
      <c r="QC80" s="136"/>
      <c r="QD80" s="136"/>
      <c r="QE80" s="136"/>
      <c r="QF80" s="136"/>
      <c r="QG80" s="136"/>
      <c r="QH80" s="136"/>
      <c r="QI80" s="136"/>
      <c r="QJ80" s="136"/>
      <c r="QK80" s="136"/>
      <c r="QL80" s="136"/>
      <c r="QM80" s="136"/>
      <c r="QN80" s="136"/>
      <c r="QO80" s="136"/>
      <c r="QP80" s="136"/>
      <c r="QQ80" s="136"/>
      <c r="QR80" s="136"/>
      <c r="QS80" s="136"/>
      <c r="QT80" s="136"/>
      <c r="QU80" s="136"/>
      <c r="QV80" s="136"/>
      <c r="QW80" s="136"/>
      <c r="QX80" s="136"/>
      <c r="QY80" s="136"/>
      <c r="QZ80" s="136"/>
      <c r="RA80" s="136">
        <f>データ!ED6</f>
        <v>0</v>
      </c>
      <c r="RB80" s="136"/>
      <c r="RC80" s="136"/>
      <c r="RD80" s="136"/>
      <c r="RE80" s="136"/>
      <c r="RF80" s="136"/>
      <c r="RG80" s="136"/>
      <c r="RH80" s="136"/>
      <c r="RI80" s="136"/>
      <c r="RJ80" s="136"/>
      <c r="RK80" s="136"/>
      <c r="RL80" s="136"/>
      <c r="RM80" s="136"/>
      <c r="RN80" s="136"/>
      <c r="RO80" s="136"/>
      <c r="RP80" s="136"/>
      <c r="RQ80" s="136"/>
      <c r="RR80" s="136"/>
      <c r="RS80" s="136"/>
      <c r="RT80" s="136"/>
      <c r="RU80" s="136"/>
      <c r="RV80" s="136"/>
      <c r="RW80" s="136"/>
      <c r="RX80" s="136"/>
      <c r="RY80" s="136"/>
      <c r="RZ80" s="136"/>
      <c r="SA80" s="13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35" t="s">
        <v>24</v>
      </c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6">
        <f>データ!DI6</f>
        <v>53.49</v>
      </c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データ!DJ6</f>
        <v>54.3</v>
      </c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>
        <f>データ!DK6</f>
        <v>55.32</v>
      </c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>
        <f>データ!DL6</f>
        <v>55.08</v>
      </c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>
        <f>データ!DM6</f>
        <v>56.95</v>
      </c>
      <c r="ED81" s="136"/>
      <c r="EE81" s="136"/>
      <c r="EF81" s="136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136"/>
      <c r="ET81" s="136"/>
      <c r="EU81" s="136"/>
      <c r="EV81" s="136"/>
      <c r="EW81" s="136"/>
      <c r="EX81" s="136"/>
      <c r="EY81" s="136"/>
      <c r="EZ81" s="136"/>
      <c r="FA81" s="136"/>
      <c r="FB81" s="136"/>
      <c r="FC81" s="13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35" t="s">
        <v>24</v>
      </c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6">
        <f>データ!DT6</f>
        <v>3.28</v>
      </c>
      <c r="GL81" s="136"/>
      <c r="GM81" s="136"/>
      <c r="GN81" s="136"/>
      <c r="GO81" s="136"/>
      <c r="GP81" s="136"/>
      <c r="GQ81" s="136"/>
      <c r="GR81" s="136"/>
      <c r="GS81" s="136"/>
      <c r="GT81" s="136"/>
      <c r="GU81" s="136"/>
      <c r="GV81" s="136"/>
      <c r="GW81" s="136"/>
      <c r="GX81" s="136"/>
      <c r="GY81" s="136"/>
      <c r="GZ81" s="136"/>
      <c r="HA81" s="136"/>
      <c r="HB81" s="136"/>
      <c r="HC81" s="136"/>
      <c r="HD81" s="136"/>
      <c r="HE81" s="136"/>
      <c r="HF81" s="136"/>
      <c r="HG81" s="136"/>
      <c r="HH81" s="136"/>
      <c r="HI81" s="136"/>
      <c r="HJ81" s="136"/>
      <c r="HK81" s="136"/>
      <c r="HL81" s="136">
        <f>データ!DU6</f>
        <v>4.66</v>
      </c>
      <c r="HM81" s="136"/>
      <c r="HN81" s="136"/>
      <c r="HO81" s="136"/>
      <c r="HP81" s="136"/>
      <c r="HQ81" s="136"/>
      <c r="HR81" s="136"/>
      <c r="HS81" s="136"/>
      <c r="HT81" s="136"/>
      <c r="HU81" s="136"/>
      <c r="HV81" s="136"/>
      <c r="HW81" s="136"/>
      <c r="HX81" s="136"/>
      <c r="HY81" s="136"/>
      <c r="HZ81" s="136"/>
      <c r="IA81" s="136"/>
      <c r="IB81" s="136"/>
      <c r="IC81" s="136"/>
      <c r="ID81" s="136"/>
      <c r="IE81" s="136"/>
      <c r="IF81" s="136"/>
      <c r="IG81" s="136"/>
      <c r="IH81" s="136"/>
      <c r="II81" s="136"/>
      <c r="IJ81" s="136"/>
      <c r="IK81" s="136"/>
      <c r="IL81" s="136"/>
      <c r="IM81" s="136">
        <f>データ!DV6</f>
        <v>7.35</v>
      </c>
      <c r="IN81" s="136"/>
      <c r="IO81" s="136"/>
      <c r="IP81" s="136"/>
      <c r="IQ81" s="136"/>
      <c r="IR81" s="136"/>
      <c r="IS81" s="136"/>
      <c r="IT81" s="136"/>
      <c r="IU81" s="136"/>
      <c r="IV81" s="136"/>
      <c r="IW81" s="136"/>
      <c r="IX81" s="136"/>
      <c r="IY81" s="136"/>
      <c r="IZ81" s="136"/>
      <c r="JA81" s="136"/>
      <c r="JB81" s="136"/>
      <c r="JC81" s="136"/>
      <c r="JD81" s="136"/>
      <c r="JE81" s="136"/>
      <c r="JF81" s="136"/>
      <c r="JG81" s="136"/>
      <c r="JH81" s="136"/>
      <c r="JI81" s="136"/>
      <c r="JJ81" s="136"/>
      <c r="JK81" s="136"/>
      <c r="JL81" s="136"/>
      <c r="JM81" s="136"/>
      <c r="JN81" s="136">
        <f>データ!DW6</f>
        <v>7.6</v>
      </c>
      <c r="JO81" s="136"/>
      <c r="JP81" s="136"/>
      <c r="JQ81" s="136"/>
      <c r="JR81" s="136"/>
      <c r="JS81" s="136"/>
      <c r="JT81" s="136"/>
      <c r="JU81" s="136"/>
      <c r="JV81" s="136"/>
      <c r="JW81" s="136"/>
      <c r="JX81" s="136"/>
      <c r="JY81" s="136"/>
      <c r="JZ81" s="136"/>
      <c r="KA81" s="136"/>
      <c r="KB81" s="136"/>
      <c r="KC81" s="136"/>
      <c r="KD81" s="136"/>
      <c r="KE81" s="136"/>
      <c r="KF81" s="136"/>
      <c r="KG81" s="136"/>
      <c r="KH81" s="136"/>
      <c r="KI81" s="136"/>
      <c r="KJ81" s="136"/>
      <c r="KK81" s="136"/>
      <c r="KL81" s="136"/>
      <c r="KM81" s="136"/>
      <c r="KN81" s="136"/>
      <c r="KO81" s="136">
        <f>データ!DX6</f>
        <v>7.9</v>
      </c>
      <c r="KP81" s="136"/>
      <c r="KQ81" s="136"/>
      <c r="KR81" s="136"/>
      <c r="KS81" s="136"/>
      <c r="KT81" s="136"/>
      <c r="KU81" s="136"/>
      <c r="KV81" s="136"/>
      <c r="KW81" s="136"/>
      <c r="KX81" s="136"/>
      <c r="KY81" s="136"/>
      <c r="KZ81" s="136"/>
      <c r="LA81" s="136"/>
      <c r="LB81" s="136"/>
      <c r="LC81" s="136"/>
      <c r="LD81" s="136"/>
      <c r="LE81" s="136"/>
      <c r="LF81" s="136"/>
      <c r="LG81" s="136"/>
      <c r="LH81" s="136"/>
      <c r="LI81" s="136"/>
      <c r="LJ81" s="136"/>
      <c r="LK81" s="136"/>
      <c r="LL81" s="136"/>
      <c r="LM81" s="136"/>
      <c r="LN81" s="136"/>
      <c r="LO81" s="13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35" t="s">
        <v>24</v>
      </c>
      <c r="MK81" s="135"/>
      <c r="ML81" s="135"/>
      <c r="MM81" s="135"/>
      <c r="MN81" s="135"/>
      <c r="MO81" s="135"/>
      <c r="MP81" s="135"/>
      <c r="MQ81" s="135"/>
      <c r="MR81" s="135"/>
      <c r="MS81" s="135"/>
      <c r="MT81" s="135"/>
      <c r="MU81" s="135"/>
      <c r="MV81" s="135"/>
      <c r="MW81" s="136">
        <f>データ!EE6</f>
        <v>0.02</v>
      </c>
      <c r="MX81" s="136"/>
      <c r="MY81" s="136"/>
      <c r="MZ81" s="136"/>
      <c r="NA81" s="136"/>
      <c r="NB81" s="136"/>
      <c r="NC81" s="136"/>
      <c r="ND81" s="136"/>
      <c r="NE81" s="136"/>
      <c r="NF81" s="136"/>
      <c r="NG81" s="136"/>
      <c r="NH81" s="136"/>
      <c r="NI81" s="136"/>
      <c r="NJ81" s="136"/>
      <c r="NK81" s="136"/>
      <c r="NL81" s="136"/>
      <c r="NM81" s="136"/>
      <c r="NN81" s="136"/>
      <c r="NO81" s="136"/>
      <c r="NP81" s="136"/>
      <c r="NQ81" s="136"/>
      <c r="NR81" s="136"/>
      <c r="NS81" s="136"/>
      <c r="NT81" s="136"/>
      <c r="NU81" s="136"/>
      <c r="NV81" s="136"/>
      <c r="NW81" s="136"/>
      <c r="NX81" s="136">
        <f>データ!EF6</f>
        <v>0.06</v>
      </c>
      <c r="NY81" s="136"/>
      <c r="NZ81" s="136"/>
      <c r="OA81" s="136"/>
      <c r="OB81" s="136"/>
      <c r="OC81" s="136"/>
      <c r="OD81" s="136"/>
      <c r="OE81" s="136"/>
      <c r="OF81" s="136"/>
      <c r="OG81" s="136"/>
      <c r="OH81" s="136"/>
      <c r="OI81" s="136"/>
      <c r="OJ81" s="136"/>
      <c r="OK81" s="136"/>
      <c r="OL81" s="136"/>
      <c r="OM81" s="136"/>
      <c r="ON81" s="136"/>
      <c r="OO81" s="136"/>
      <c r="OP81" s="136"/>
      <c r="OQ81" s="136"/>
      <c r="OR81" s="136"/>
      <c r="OS81" s="136"/>
      <c r="OT81" s="136"/>
      <c r="OU81" s="136"/>
      <c r="OV81" s="136"/>
      <c r="OW81" s="136"/>
      <c r="OX81" s="136"/>
      <c r="OY81" s="136">
        <f>データ!EG6</f>
        <v>0.09</v>
      </c>
      <c r="OZ81" s="136"/>
      <c r="PA81" s="136"/>
      <c r="PB81" s="136"/>
      <c r="PC81" s="136"/>
      <c r="PD81" s="136"/>
      <c r="PE81" s="136"/>
      <c r="PF81" s="136"/>
      <c r="PG81" s="136"/>
      <c r="PH81" s="136"/>
      <c r="PI81" s="136"/>
      <c r="PJ81" s="136"/>
      <c r="PK81" s="136"/>
      <c r="PL81" s="136"/>
      <c r="PM81" s="136"/>
      <c r="PN81" s="136"/>
      <c r="PO81" s="136"/>
      <c r="PP81" s="136"/>
      <c r="PQ81" s="136"/>
      <c r="PR81" s="136"/>
      <c r="PS81" s="136"/>
      <c r="PT81" s="136"/>
      <c r="PU81" s="136"/>
      <c r="PV81" s="136"/>
      <c r="PW81" s="136"/>
      <c r="PX81" s="136"/>
      <c r="PY81" s="136"/>
      <c r="PZ81" s="136">
        <f>データ!EH6</f>
        <v>0.4</v>
      </c>
      <c r="QA81" s="136"/>
      <c r="QB81" s="136"/>
      <c r="QC81" s="136"/>
      <c r="QD81" s="136"/>
      <c r="QE81" s="136"/>
      <c r="QF81" s="136"/>
      <c r="QG81" s="136"/>
      <c r="QH81" s="136"/>
      <c r="QI81" s="136"/>
      <c r="QJ81" s="136"/>
      <c r="QK81" s="136"/>
      <c r="QL81" s="136"/>
      <c r="QM81" s="136"/>
      <c r="QN81" s="136"/>
      <c r="QO81" s="136"/>
      <c r="QP81" s="136"/>
      <c r="QQ81" s="136"/>
      <c r="QR81" s="136"/>
      <c r="QS81" s="136"/>
      <c r="QT81" s="136"/>
      <c r="QU81" s="136"/>
      <c r="QV81" s="136"/>
      <c r="QW81" s="136"/>
      <c r="QX81" s="136"/>
      <c r="QY81" s="136"/>
      <c r="QZ81" s="136"/>
      <c r="RA81" s="136">
        <f>データ!EI6</f>
        <v>0.14000000000000001</v>
      </c>
      <c r="RB81" s="136"/>
      <c r="RC81" s="136"/>
      <c r="RD81" s="136"/>
      <c r="RE81" s="136"/>
      <c r="RF81" s="136"/>
      <c r="RG81" s="136"/>
      <c r="RH81" s="136"/>
      <c r="RI81" s="136"/>
      <c r="RJ81" s="136"/>
      <c r="RK81" s="136"/>
      <c r="RL81" s="136"/>
      <c r="RM81" s="136"/>
      <c r="RN81" s="136"/>
      <c r="RO81" s="136"/>
      <c r="RP81" s="136"/>
      <c r="RQ81" s="136"/>
      <c r="RR81" s="136"/>
      <c r="RS81" s="136"/>
      <c r="RT81" s="136"/>
      <c r="RU81" s="136"/>
      <c r="RV81" s="136"/>
      <c r="RW81" s="136"/>
      <c r="RX81" s="136"/>
      <c r="RY81" s="136"/>
      <c r="RZ81" s="136"/>
      <c r="SA81" s="13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29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31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142" t="str">
        <f>データ!AD6</f>
        <v>【112.60】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【29.72】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【473.00】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【233.74】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【106.87】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【53.19】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【75.85】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【61.17】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【49.58】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【0.21】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bY+0CJFSD8ejy8ox+R2uS92IaThtYEt0WnaWM6sQk7Cz+3V/agRhRiIgVByoQse25j9GUoCcj5r9omTXZDOZEw==" saltValue="EHzyY//fuRr/XlKuP0FVwg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48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2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40.770000000000003</v>
      </c>
      <c r="U6" s="35">
        <f>U7</f>
        <v>42.55</v>
      </c>
      <c r="V6" s="35">
        <f>V7</f>
        <v>40.85</v>
      </c>
      <c r="W6" s="35">
        <f>W7</f>
        <v>38.99</v>
      </c>
      <c r="X6" s="35">
        <f t="shared" si="3"/>
        <v>45</v>
      </c>
      <c r="Y6" s="35">
        <f t="shared" si="3"/>
        <v>110.79</v>
      </c>
      <c r="Z6" s="35">
        <f t="shared" si="3"/>
        <v>108.76</v>
      </c>
      <c r="AA6" s="35">
        <f t="shared" si="3"/>
        <v>110.19</v>
      </c>
      <c r="AB6" s="35">
        <f t="shared" si="3"/>
        <v>113.73</v>
      </c>
      <c r="AC6" s="35">
        <f t="shared" si="3"/>
        <v>115.42</v>
      </c>
      <c r="AD6" s="33" t="str">
        <f>IF(AD7="-","【-】","【"&amp;SUBSTITUTE(TEXT(AD7,"#,##0.00"),"-","△")&amp;"】")</f>
        <v>【112.60】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121.82</v>
      </c>
      <c r="AJ6" s="35">
        <f t="shared" si="3"/>
        <v>121.15</v>
      </c>
      <c r="AK6" s="35">
        <f t="shared" si="3"/>
        <v>125.8</v>
      </c>
      <c r="AL6" s="35">
        <f t="shared" si="3"/>
        <v>132.55000000000001</v>
      </c>
      <c r="AM6" s="35">
        <f t="shared" si="3"/>
        <v>134.69</v>
      </c>
      <c r="AN6" s="35">
        <f t="shared" si="3"/>
        <v>133.63999999999999</v>
      </c>
      <c r="AO6" s="33" t="str">
        <f>IF(AO7="-","【-】","【"&amp;SUBSTITUTE(TEXT(AO7,"#,##0.00"),"-","△")&amp;"】")</f>
        <v>【29.72】</v>
      </c>
      <c r="AP6" s="35">
        <f t="shared" si="3"/>
        <v>8665.56</v>
      </c>
      <c r="AQ6" s="35">
        <f>AQ7</f>
        <v>9720.24</v>
      </c>
      <c r="AR6" s="35">
        <f>AR7</f>
        <v>8889.16</v>
      </c>
      <c r="AS6" s="35">
        <f>AS7</f>
        <v>2610.69</v>
      </c>
      <c r="AT6" s="35">
        <f t="shared" si="3"/>
        <v>9453.01</v>
      </c>
      <c r="AU6" s="35">
        <f t="shared" si="3"/>
        <v>868.31</v>
      </c>
      <c r="AV6" s="35">
        <f t="shared" si="3"/>
        <v>732.52</v>
      </c>
      <c r="AW6" s="35">
        <f t="shared" si="3"/>
        <v>819.73</v>
      </c>
      <c r="AX6" s="35">
        <f t="shared" si="3"/>
        <v>834.05</v>
      </c>
      <c r="AY6" s="35">
        <f t="shared" si="3"/>
        <v>1011.55</v>
      </c>
      <c r="AZ6" s="33" t="str">
        <f>IF(AZ7="-","【-】","【"&amp;SUBSTITUTE(TEXT(AZ7,"#,##0.00"),"-","△")&amp;"】")</f>
        <v>【473.00】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504.81</v>
      </c>
      <c r="BG6" s="35">
        <f t="shared" si="3"/>
        <v>498.01</v>
      </c>
      <c r="BH6" s="35">
        <f t="shared" si="3"/>
        <v>490.39</v>
      </c>
      <c r="BI6" s="35">
        <f t="shared" si="3"/>
        <v>475.44</v>
      </c>
      <c r="BJ6" s="35">
        <f t="shared" si="3"/>
        <v>413.6</v>
      </c>
      <c r="BK6" s="33" t="str">
        <f>IF(BK7="-","【-】","【"&amp;SUBSTITUTE(TEXT(BK7,"#,##0.00"),"-","△")&amp;"】")</f>
        <v>【233.74】</v>
      </c>
      <c r="BL6" s="35">
        <f t="shared" si="3"/>
        <v>37.729999999999997</v>
      </c>
      <c r="BM6" s="35">
        <f>BM7</f>
        <v>39.49</v>
      </c>
      <c r="BN6" s="35">
        <f>BN7</f>
        <v>37.86</v>
      </c>
      <c r="BO6" s="35">
        <f>BO7</f>
        <v>36.049999999999997</v>
      </c>
      <c r="BP6" s="35">
        <f t="shared" si="3"/>
        <v>41.92</v>
      </c>
      <c r="BQ6" s="35">
        <f t="shared" si="3"/>
        <v>94.91</v>
      </c>
      <c r="BR6" s="35">
        <f t="shared" si="3"/>
        <v>90.22</v>
      </c>
      <c r="BS6" s="35">
        <f t="shared" si="3"/>
        <v>90.8</v>
      </c>
      <c r="BT6" s="35">
        <f t="shared" si="3"/>
        <v>93.49</v>
      </c>
      <c r="BU6" s="35">
        <f t="shared" si="3"/>
        <v>94.77</v>
      </c>
      <c r="BV6" s="33" t="str">
        <f>IF(BV7="-","【-】","【"&amp;SUBSTITUTE(TEXT(BV7,"#,##0.00"),"-","△")&amp;"】")</f>
        <v>【106.87】</v>
      </c>
      <c r="BW6" s="35">
        <f t="shared" si="3"/>
        <v>58.67</v>
      </c>
      <c r="BX6" s="35">
        <f>BX7</f>
        <v>56.58</v>
      </c>
      <c r="BY6" s="35">
        <f>BY7</f>
        <v>59.52</v>
      </c>
      <c r="BZ6" s="35">
        <f>BZ7</f>
        <v>62.51</v>
      </c>
      <c r="CA6" s="35">
        <f t="shared" si="3"/>
        <v>53.75</v>
      </c>
      <c r="CB6" s="35">
        <f t="shared" si="3"/>
        <v>47.36</v>
      </c>
      <c r="CC6" s="35">
        <f t="shared" si="3"/>
        <v>49.94</v>
      </c>
      <c r="CD6" s="35">
        <f t="shared" si="3"/>
        <v>50.56</v>
      </c>
      <c r="CE6" s="35">
        <f t="shared" si="3"/>
        <v>49.4</v>
      </c>
      <c r="CF6" s="35">
        <f t="shared" ref="CF6" si="4">CF7</f>
        <v>49.51</v>
      </c>
      <c r="CG6" s="33" t="str">
        <f>IF(CG7="-","【-】","【"&amp;SUBSTITUTE(TEXT(CG7,"#,##0.00"),"-","△")&amp;"】")</f>
        <v>【20.26】</v>
      </c>
      <c r="CH6" s="35">
        <f t="shared" ref="CH6:CQ6" si="5">CH7</f>
        <v>2.12</v>
      </c>
      <c r="CI6" s="35">
        <f>CI7</f>
        <v>2.21</v>
      </c>
      <c r="CJ6" s="35">
        <f>CJ7</f>
        <v>2.4500000000000002</v>
      </c>
      <c r="CK6" s="35">
        <f>CK7</f>
        <v>2.5299999999999998</v>
      </c>
      <c r="CL6" s="35">
        <f t="shared" si="5"/>
        <v>2.5499999999999998</v>
      </c>
      <c r="CM6" s="35">
        <f t="shared" si="5"/>
        <v>35.22</v>
      </c>
      <c r="CN6" s="35">
        <f t="shared" si="5"/>
        <v>34.92</v>
      </c>
      <c r="CO6" s="35">
        <f t="shared" si="5"/>
        <v>34.19</v>
      </c>
      <c r="CP6" s="35">
        <f t="shared" si="5"/>
        <v>36.65</v>
      </c>
      <c r="CQ6" s="35">
        <f t="shared" si="5"/>
        <v>33.29</v>
      </c>
      <c r="CR6" s="33" t="str">
        <f>IF(CR7="-","【-】","【"&amp;SUBSTITUTE(TEXT(CR7,"#,##0.00"),"-","△")&amp;"】")</f>
        <v>【53.19】</v>
      </c>
      <c r="CS6" s="35">
        <f t="shared" ref="CS6:DB6" si="6">CS7</f>
        <v>3.45</v>
      </c>
      <c r="CT6" s="35">
        <f>CT7</f>
        <v>3.45</v>
      </c>
      <c r="CU6" s="35">
        <f>CU7</f>
        <v>3.45</v>
      </c>
      <c r="CV6" s="35">
        <f>CV7</f>
        <v>3.45</v>
      </c>
      <c r="CW6" s="35">
        <f t="shared" si="6"/>
        <v>3.45</v>
      </c>
      <c r="CX6" s="35">
        <f t="shared" si="6"/>
        <v>51.42</v>
      </c>
      <c r="CY6" s="35">
        <f t="shared" si="6"/>
        <v>50.9</v>
      </c>
      <c r="CZ6" s="35">
        <f t="shared" si="6"/>
        <v>49.05</v>
      </c>
      <c r="DA6" s="35">
        <f t="shared" si="6"/>
        <v>50.94</v>
      </c>
      <c r="DB6" s="35">
        <f t="shared" si="6"/>
        <v>49.76</v>
      </c>
      <c r="DC6" s="33" t="str">
        <f>IF(DC7="-","【-】","【"&amp;SUBSTITUTE(TEXT(DC7,"#,##0.00"),"-","△")&amp;"】")</f>
        <v>【75.85】</v>
      </c>
      <c r="DD6" s="35">
        <f t="shared" ref="DD6:DM6" si="7">DD7</f>
        <v>81.150000000000006</v>
      </c>
      <c r="DE6" s="35">
        <f>DE7</f>
        <v>82.27</v>
      </c>
      <c r="DF6" s="35">
        <f>DF7</f>
        <v>82.96</v>
      </c>
      <c r="DG6" s="35">
        <f>DG7</f>
        <v>84.1</v>
      </c>
      <c r="DH6" s="35">
        <f t="shared" si="7"/>
        <v>85.18</v>
      </c>
      <c r="DI6" s="35">
        <f t="shared" si="7"/>
        <v>53.49</v>
      </c>
      <c r="DJ6" s="35">
        <f t="shared" si="7"/>
        <v>54.3</v>
      </c>
      <c r="DK6" s="35">
        <f t="shared" si="7"/>
        <v>55.32</v>
      </c>
      <c r="DL6" s="35">
        <f t="shared" si="7"/>
        <v>55.08</v>
      </c>
      <c r="DM6" s="35">
        <f t="shared" si="7"/>
        <v>56.95</v>
      </c>
      <c r="DN6" s="33" t="str">
        <f>IF(DN7="-","【-】","【"&amp;SUBSTITUTE(TEXT(DN7,"#,##0.00"),"-","△")&amp;"】")</f>
        <v>【61.17】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3.28</v>
      </c>
      <c r="DU6" s="35">
        <f t="shared" si="8"/>
        <v>4.66</v>
      </c>
      <c r="DV6" s="35">
        <f t="shared" si="8"/>
        <v>7.35</v>
      </c>
      <c r="DW6" s="35">
        <f t="shared" si="8"/>
        <v>7.6</v>
      </c>
      <c r="DX6" s="35">
        <f t="shared" si="8"/>
        <v>7.9</v>
      </c>
      <c r="DY6" s="33" t="str">
        <f>IF(DY7="-","【-】","【"&amp;SUBSTITUTE(TEXT(DY7,"#,##0.00"),"-","△")&amp;"】")</f>
        <v>【49.58】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0.02</v>
      </c>
      <c r="EF6" s="35">
        <f t="shared" si="9"/>
        <v>0.06</v>
      </c>
      <c r="EG6" s="35">
        <f t="shared" si="9"/>
        <v>0.09</v>
      </c>
      <c r="EH6" s="35">
        <f t="shared" si="9"/>
        <v>0.4</v>
      </c>
      <c r="EI6" s="35">
        <f t="shared" si="9"/>
        <v>0.14000000000000001</v>
      </c>
      <c r="EJ6" s="33" t="str">
        <f>IF(EJ7="-","【-】","【"&amp;SUBSTITUTE(TEXT(EJ7,"#,##0.00"),"-","△")&amp;"】")</f>
        <v>【0.21】</v>
      </c>
    </row>
    <row r="7" spans="1:140" s="36" customFormat="1" x14ac:dyDescent="0.2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5800</v>
      </c>
      <c r="L7" s="37" t="s">
        <v>96</v>
      </c>
      <c r="M7" s="38">
        <v>1</v>
      </c>
      <c r="N7" s="38">
        <v>148</v>
      </c>
      <c r="O7" s="39" t="s">
        <v>97</v>
      </c>
      <c r="P7" s="39">
        <v>99.9</v>
      </c>
      <c r="Q7" s="38">
        <v>1</v>
      </c>
      <c r="R7" s="38">
        <v>200</v>
      </c>
      <c r="S7" s="37" t="s">
        <v>98</v>
      </c>
      <c r="T7" s="40">
        <v>40.770000000000003</v>
      </c>
      <c r="U7" s="40">
        <v>42.55</v>
      </c>
      <c r="V7" s="40">
        <v>40.85</v>
      </c>
      <c r="W7" s="40">
        <v>38.99</v>
      </c>
      <c r="X7" s="40">
        <v>45</v>
      </c>
      <c r="Y7" s="40">
        <v>110.79</v>
      </c>
      <c r="Z7" s="40">
        <v>108.76</v>
      </c>
      <c r="AA7" s="40">
        <v>110.19</v>
      </c>
      <c r="AB7" s="40">
        <v>113.73</v>
      </c>
      <c r="AC7" s="41">
        <v>115.42</v>
      </c>
      <c r="AD7" s="40">
        <v>112.6</v>
      </c>
      <c r="AE7" s="40">
        <v>0</v>
      </c>
      <c r="AF7" s="40">
        <v>0</v>
      </c>
      <c r="AG7" s="40">
        <v>0</v>
      </c>
      <c r="AH7" s="40">
        <v>0</v>
      </c>
      <c r="AI7" s="40">
        <v>121.82</v>
      </c>
      <c r="AJ7" s="40">
        <v>121.15</v>
      </c>
      <c r="AK7" s="40">
        <v>125.8</v>
      </c>
      <c r="AL7" s="40">
        <v>132.55000000000001</v>
      </c>
      <c r="AM7" s="40">
        <v>134.69</v>
      </c>
      <c r="AN7" s="40">
        <v>133.63999999999999</v>
      </c>
      <c r="AO7" s="40">
        <v>29.72</v>
      </c>
      <c r="AP7" s="40">
        <v>8665.56</v>
      </c>
      <c r="AQ7" s="40">
        <v>9720.24</v>
      </c>
      <c r="AR7" s="40">
        <v>8889.16</v>
      </c>
      <c r="AS7" s="40">
        <v>2610.69</v>
      </c>
      <c r="AT7" s="40">
        <v>9453.01</v>
      </c>
      <c r="AU7" s="40">
        <v>868.31</v>
      </c>
      <c r="AV7" s="40">
        <v>732.52</v>
      </c>
      <c r="AW7" s="40">
        <v>819.73</v>
      </c>
      <c r="AX7" s="40">
        <v>834.05</v>
      </c>
      <c r="AY7" s="40">
        <v>1011.55</v>
      </c>
      <c r="AZ7" s="40">
        <v>473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504.81</v>
      </c>
      <c r="BG7" s="40">
        <v>498.01</v>
      </c>
      <c r="BH7" s="40">
        <v>490.39</v>
      </c>
      <c r="BI7" s="40">
        <v>475.44</v>
      </c>
      <c r="BJ7" s="40">
        <v>413.6</v>
      </c>
      <c r="BK7" s="40">
        <v>233.74</v>
      </c>
      <c r="BL7" s="40">
        <v>37.729999999999997</v>
      </c>
      <c r="BM7" s="40">
        <v>39.49</v>
      </c>
      <c r="BN7" s="40">
        <v>37.86</v>
      </c>
      <c r="BO7" s="40">
        <v>36.049999999999997</v>
      </c>
      <c r="BP7" s="40">
        <v>41.92</v>
      </c>
      <c r="BQ7" s="40">
        <v>94.91</v>
      </c>
      <c r="BR7" s="40">
        <v>90.22</v>
      </c>
      <c r="BS7" s="40">
        <v>90.8</v>
      </c>
      <c r="BT7" s="40">
        <v>93.49</v>
      </c>
      <c r="BU7" s="40">
        <v>94.77</v>
      </c>
      <c r="BV7" s="40">
        <v>106.87</v>
      </c>
      <c r="BW7" s="40">
        <v>58.67</v>
      </c>
      <c r="BX7" s="40">
        <v>56.58</v>
      </c>
      <c r="BY7" s="40">
        <v>59.52</v>
      </c>
      <c r="BZ7" s="40">
        <v>62.51</v>
      </c>
      <c r="CA7" s="40">
        <v>53.75</v>
      </c>
      <c r="CB7" s="40">
        <v>47.36</v>
      </c>
      <c r="CC7" s="40">
        <v>49.94</v>
      </c>
      <c r="CD7" s="40">
        <v>50.56</v>
      </c>
      <c r="CE7" s="40">
        <v>49.4</v>
      </c>
      <c r="CF7" s="40">
        <v>49.51</v>
      </c>
      <c r="CG7" s="40">
        <v>20.260000000000002</v>
      </c>
      <c r="CH7" s="40">
        <v>2.12</v>
      </c>
      <c r="CI7" s="40">
        <v>2.21</v>
      </c>
      <c r="CJ7" s="40">
        <v>2.4500000000000002</v>
      </c>
      <c r="CK7" s="40">
        <v>2.5299999999999998</v>
      </c>
      <c r="CL7" s="40">
        <v>2.5499999999999998</v>
      </c>
      <c r="CM7" s="40">
        <v>35.22</v>
      </c>
      <c r="CN7" s="40">
        <v>34.92</v>
      </c>
      <c r="CO7" s="40">
        <v>34.19</v>
      </c>
      <c r="CP7" s="40">
        <v>36.65</v>
      </c>
      <c r="CQ7" s="40">
        <v>33.29</v>
      </c>
      <c r="CR7" s="40">
        <v>53.19</v>
      </c>
      <c r="CS7" s="40">
        <v>3.45</v>
      </c>
      <c r="CT7" s="40">
        <v>3.45</v>
      </c>
      <c r="CU7" s="40">
        <v>3.45</v>
      </c>
      <c r="CV7" s="40">
        <v>3.45</v>
      </c>
      <c r="CW7" s="40">
        <v>3.45</v>
      </c>
      <c r="CX7" s="40">
        <v>51.42</v>
      </c>
      <c r="CY7" s="40">
        <v>50.9</v>
      </c>
      <c r="CZ7" s="40">
        <v>49.05</v>
      </c>
      <c r="DA7" s="40">
        <v>50.94</v>
      </c>
      <c r="DB7" s="40">
        <v>49.76</v>
      </c>
      <c r="DC7" s="40">
        <v>75.849999999999994</v>
      </c>
      <c r="DD7" s="40">
        <v>81.150000000000006</v>
      </c>
      <c r="DE7" s="40">
        <v>82.27</v>
      </c>
      <c r="DF7" s="40">
        <v>82.96</v>
      </c>
      <c r="DG7" s="40">
        <v>84.1</v>
      </c>
      <c r="DH7" s="40">
        <v>85.18</v>
      </c>
      <c r="DI7" s="40">
        <v>53.49</v>
      </c>
      <c r="DJ7" s="40">
        <v>54.3</v>
      </c>
      <c r="DK7" s="40">
        <v>55.32</v>
      </c>
      <c r="DL7" s="40">
        <v>55.08</v>
      </c>
      <c r="DM7" s="40">
        <v>56.95</v>
      </c>
      <c r="DN7" s="40">
        <v>61.17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3.28</v>
      </c>
      <c r="DU7" s="40">
        <v>4.66</v>
      </c>
      <c r="DV7" s="40">
        <v>7.35</v>
      </c>
      <c r="DW7" s="40">
        <v>7.6</v>
      </c>
      <c r="DX7" s="40">
        <v>7.9</v>
      </c>
      <c r="DY7" s="40">
        <v>49.58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0.02</v>
      </c>
      <c r="EF7" s="40">
        <v>0.06</v>
      </c>
      <c r="EG7" s="40">
        <v>0.09</v>
      </c>
      <c r="EH7" s="40">
        <v>0.4</v>
      </c>
      <c r="EI7" s="40">
        <v>0.14000000000000001</v>
      </c>
      <c r="EJ7" s="40">
        <v>0.21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2">
      <c r="T11" s="47" t="s">
        <v>23</v>
      </c>
      <c r="U11" s="48">
        <f>IF(T6="-",NA(),T6)</f>
        <v>40.770000000000003</v>
      </c>
      <c r="V11" s="48">
        <f>IF(U6="-",NA(),U6)</f>
        <v>42.55</v>
      </c>
      <c r="W11" s="48">
        <f>IF(V6="-",NA(),V6)</f>
        <v>40.85</v>
      </c>
      <c r="X11" s="48">
        <f>IF(W6="-",NA(),W6)</f>
        <v>38.99</v>
      </c>
      <c r="Y11" s="48">
        <f>IF(X6="-",NA(),X6)</f>
        <v>45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121.82</v>
      </c>
      <c r="AP11" s="47" t="s">
        <v>23</v>
      </c>
      <c r="AQ11" s="48">
        <f>IF(AP6="-",NA(),AP6)</f>
        <v>8665.56</v>
      </c>
      <c r="AR11" s="48">
        <f>IF(AQ6="-",NA(),AQ6)</f>
        <v>9720.24</v>
      </c>
      <c r="AS11" s="48">
        <f>IF(AR6="-",NA(),AR6)</f>
        <v>8889.16</v>
      </c>
      <c r="AT11" s="48">
        <f>IF(AS6="-",NA(),AS6)</f>
        <v>2610.69</v>
      </c>
      <c r="AU11" s="48">
        <f>IF(AT6="-",NA(),AT6)</f>
        <v>9453.01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37.729999999999997</v>
      </c>
      <c r="BN11" s="48">
        <f>IF(BM6="-",NA(),BM6)</f>
        <v>39.49</v>
      </c>
      <c r="BO11" s="48">
        <f>IF(BN6="-",NA(),BN6)</f>
        <v>37.86</v>
      </c>
      <c r="BP11" s="48">
        <f>IF(BO6="-",NA(),BO6)</f>
        <v>36.049999999999997</v>
      </c>
      <c r="BQ11" s="48">
        <f>IF(BP6="-",NA(),BP6)</f>
        <v>41.92</v>
      </c>
      <c r="BW11" s="47" t="s">
        <v>23</v>
      </c>
      <c r="BX11" s="48">
        <f>IF(BW6="-",NA(),BW6)</f>
        <v>58.67</v>
      </c>
      <c r="BY11" s="48">
        <f>IF(BX6="-",NA(),BX6)</f>
        <v>56.58</v>
      </c>
      <c r="BZ11" s="48">
        <f>IF(BY6="-",NA(),BY6)</f>
        <v>59.52</v>
      </c>
      <c r="CA11" s="48">
        <f>IF(BZ6="-",NA(),BZ6)</f>
        <v>62.51</v>
      </c>
      <c r="CB11" s="48">
        <f>IF(CA6="-",NA(),CA6)</f>
        <v>53.75</v>
      </c>
      <c r="CH11" s="47" t="s">
        <v>23</v>
      </c>
      <c r="CI11" s="48">
        <f>IF(CH6="-",NA(),CH6)</f>
        <v>2.12</v>
      </c>
      <c r="CJ11" s="48">
        <f>IF(CI6="-",NA(),CI6)</f>
        <v>2.21</v>
      </c>
      <c r="CK11" s="48">
        <f>IF(CJ6="-",NA(),CJ6)</f>
        <v>2.4500000000000002</v>
      </c>
      <c r="CL11" s="48">
        <f>IF(CK6="-",NA(),CK6)</f>
        <v>2.5299999999999998</v>
      </c>
      <c r="CM11" s="48">
        <f>IF(CL6="-",NA(),CL6)</f>
        <v>2.5499999999999998</v>
      </c>
      <c r="CS11" s="47" t="s">
        <v>23</v>
      </c>
      <c r="CT11" s="48">
        <f>IF(CS6="-",NA(),CS6)</f>
        <v>3.45</v>
      </c>
      <c r="CU11" s="48">
        <f>IF(CT6="-",NA(),CT6)</f>
        <v>3.45</v>
      </c>
      <c r="CV11" s="48">
        <f>IF(CU6="-",NA(),CU6)</f>
        <v>3.45</v>
      </c>
      <c r="CW11" s="48">
        <f>IF(CV6="-",NA(),CV6)</f>
        <v>3.45</v>
      </c>
      <c r="CX11" s="48">
        <f>IF(CW6="-",NA(),CW6)</f>
        <v>3.45</v>
      </c>
      <c r="DD11" s="47" t="s">
        <v>23</v>
      </c>
      <c r="DE11" s="48">
        <f>IF(DD6="-",NA(),DD6)</f>
        <v>81.150000000000006</v>
      </c>
      <c r="DF11" s="48">
        <f>IF(DE6="-",NA(),DE6)</f>
        <v>82.27</v>
      </c>
      <c r="DG11" s="48">
        <f>IF(DF6="-",NA(),DF6)</f>
        <v>82.96</v>
      </c>
      <c r="DH11" s="48">
        <f>IF(DG6="-",NA(),DG6)</f>
        <v>84.1</v>
      </c>
      <c r="DI11" s="48">
        <f>IF(DH6="-",NA(),DH6)</f>
        <v>85.18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110.79</v>
      </c>
      <c r="V12" s="48">
        <f>IF(Z6="-",NA(),Z6)</f>
        <v>108.76</v>
      </c>
      <c r="W12" s="48">
        <f>IF(AA6="-",NA(),AA6)</f>
        <v>110.19</v>
      </c>
      <c r="X12" s="48">
        <f>IF(AB6="-",NA(),AB6)</f>
        <v>113.73</v>
      </c>
      <c r="Y12" s="48">
        <f>IF(AC6="-",NA(),AC6)</f>
        <v>115.42</v>
      </c>
      <c r="AE12" s="47" t="s">
        <v>24</v>
      </c>
      <c r="AF12" s="48">
        <f>IF(AJ6="-",NA(),AJ6)</f>
        <v>121.15</v>
      </c>
      <c r="AG12" s="48">
        <f t="shared" ref="AG12:AJ12" si="10">IF(AK6="-",NA(),AK6)</f>
        <v>125.8</v>
      </c>
      <c r="AH12" s="48">
        <f t="shared" si="10"/>
        <v>132.55000000000001</v>
      </c>
      <c r="AI12" s="48">
        <f t="shared" si="10"/>
        <v>134.69</v>
      </c>
      <c r="AJ12" s="48">
        <f t="shared" si="10"/>
        <v>133.63999999999999</v>
      </c>
      <c r="AP12" s="47" t="s">
        <v>24</v>
      </c>
      <c r="AQ12" s="48">
        <f>IF(AU6="-",NA(),AU6)</f>
        <v>868.31</v>
      </c>
      <c r="AR12" s="48">
        <f t="shared" ref="AR12:AU12" si="11">IF(AV6="-",NA(),AV6)</f>
        <v>732.52</v>
      </c>
      <c r="AS12" s="48">
        <f t="shared" si="11"/>
        <v>819.73</v>
      </c>
      <c r="AT12" s="48">
        <f t="shared" si="11"/>
        <v>834.05</v>
      </c>
      <c r="AU12" s="48">
        <f t="shared" si="11"/>
        <v>1011.55</v>
      </c>
      <c r="BA12" s="47" t="s">
        <v>24</v>
      </c>
      <c r="BB12" s="48">
        <f>IF(BF6="-",NA(),BF6)</f>
        <v>504.81</v>
      </c>
      <c r="BC12" s="48">
        <f t="shared" ref="BC12:BF12" si="12">IF(BG6="-",NA(),BG6)</f>
        <v>498.01</v>
      </c>
      <c r="BD12" s="48">
        <f t="shared" si="12"/>
        <v>490.39</v>
      </c>
      <c r="BE12" s="48">
        <f t="shared" si="12"/>
        <v>475.44</v>
      </c>
      <c r="BF12" s="48">
        <f t="shared" si="12"/>
        <v>413.6</v>
      </c>
      <c r="BL12" s="47" t="s">
        <v>24</v>
      </c>
      <c r="BM12" s="48">
        <f>IF(BQ6="-",NA(),BQ6)</f>
        <v>94.91</v>
      </c>
      <c r="BN12" s="48">
        <f t="shared" ref="BN12:BQ12" si="13">IF(BR6="-",NA(),BR6)</f>
        <v>90.22</v>
      </c>
      <c r="BO12" s="48">
        <f t="shared" si="13"/>
        <v>90.8</v>
      </c>
      <c r="BP12" s="48">
        <f t="shared" si="13"/>
        <v>93.49</v>
      </c>
      <c r="BQ12" s="48">
        <f t="shared" si="13"/>
        <v>94.77</v>
      </c>
      <c r="BW12" s="47" t="s">
        <v>24</v>
      </c>
      <c r="BX12" s="48">
        <f>IF(CB6="-",NA(),CB6)</f>
        <v>47.36</v>
      </c>
      <c r="BY12" s="48">
        <f t="shared" ref="BY12:CB12" si="14">IF(CC6="-",NA(),CC6)</f>
        <v>49.94</v>
      </c>
      <c r="BZ12" s="48">
        <f t="shared" si="14"/>
        <v>50.56</v>
      </c>
      <c r="CA12" s="48">
        <f t="shared" si="14"/>
        <v>49.4</v>
      </c>
      <c r="CB12" s="48">
        <f t="shared" si="14"/>
        <v>49.51</v>
      </c>
      <c r="CH12" s="47" t="s">
        <v>24</v>
      </c>
      <c r="CI12" s="48">
        <f>IF(CM6="-",NA(),CM6)</f>
        <v>35.22</v>
      </c>
      <c r="CJ12" s="48">
        <f t="shared" ref="CJ12:CM12" si="15">IF(CN6="-",NA(),CN6)</f>
        <v>34.92</v>
      </c>
      <c r="CK12" s="48">
        <f t="shared" si="15"/>
        <v>34.19</v>
      </c>
      <c r="CL12" s="48">
        <f t="shared" si="15"/>
        <v>36.65</v>
      </c>
      <c r="CM12" s="48">
        <f t="shared" si="15"/>
        <v>33.29</v>
      </c>
      <c r="CS12" s="47" t="s">
        <v>24</v>
      </c>
      <c r="CT12" s="48">
        <f>IF(CX6="-",NA(),CX6)</f>
        <v>51.42</v>
      </c>
      <c r="CU12" s="48">
        <f t="shared" ref="CU12:CX12" si="16">IF(CY6="-",NA(),CY6)</f>
        <v>50.9</v>
      </c>
      <c r="CV12" s="48">
        <f t="shared" si="16"/>
        <v>49.05</v>
      </c>
      <c r="CW12" s="48">
        <f t="shared" si="16"/>
        <v>50.94</v>
      </c>
      <c r="CX12" s="48">
        <f t="shared" si="16"/>
        <v>49.76</v>
      </c>
      <c r="DD12" s="47" t="s">
        <v>24</v>
      </c>
      <c r="DE12" s="48">
        <f>IF(DI6="-",NA(),DI6)</f>
        <v>53.49</v>
      </c>
      <c r="DF12" s="48">
        <f t="shared" ref="DF12:DI12" si="17">IF(DJ6="-",NA(),DJ6)</f>
        <v>54.3</v>
      </c>
      <c r="DG12" s="48">
        <f t="shared" si="17"/>
        <v>55.32</v>
      </c>
      <c r="DH12" s="48">
        <f t="shared" si="17"/>
        <v>55.08</v>
      </c>
      <c r="DI12" s="48">
        <f t="shared" si="17"/>
        <v>56.95</v>
      </c>
      <c r="DO12" s="47" t="s">
        <v>24</v>
      </c>
      <c r="DP12" s="48">
        <f>IF(DT6="-",NA(),DT6)</f>
        <v>3.28</v>
      </c>
      <c r="DQ12" s="48">
        <f t="shared" ref="DQ12:DT12" si="18">IF(DU6="-",NA(),DU6)</f>
        <v>4.66</v>
      </c>
      <c r="DR12" s="48">
        <f t="shared" si="18"/>
        <v>7.35</v>
      </c>
      <c r="DS12" s="48">
        <f t="shared" si="18"/>
        <v>7.6</v>
      </c>
      <c r="DT12" s="48">
        <f t="shared" si="18"/>
        <v>7.9</v>
      </c>
      <c r="DZ12" s="47" t="s">
        <v>24</v>
      </c>
      <c r="EA12" s="48">
        <f>IF(EE6="-",NA(),EE6)</f>
        <v>0.02</v>
      </c>
      <c r="EB12" s="48">
        <f t="shared" ref="EB12:EE12" si="19">IF(EF6="-",NA(),EF6)</f>
        <v>0.06</v>
      </c>
      <c r="EC12" s="48">
        <f t="shared" si="19"/>
        <v>0.09</v>
      </c>
      <c r="ED12" s="48">
        <f t="shared" si="19"/>
        <v>0.4</v>
      </c>
      <c r="EE12" s="48">
        <f t="shared" si="19"/>
        <v>0.14000000000000001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2024-02-02T04:34:08Z</cp:lastPrinted>
  <dcterms:created xsi:type="dcterms:W3CDTF">2023-12-05T01:32:10Z</dcterms:created>
  <dcterms:modified xsi:type="dcterms:W3CDTF">2024-02-07T05:05:21Z</dcterms:modified>
  <cp:category/>
</cp:coreProperties>
</file>