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out_○表13 市町村別、男女別人口増減_Ver1.2.xlsx』差替分_保存用フォルダ\左端の「市町村別計」シートのみ、「対前月増減率」欄及び「対前年同月増減率」欄の列を削除する。各シートのA１セルを選択して揃えて、左端シートを表示した状態で保存\"/>
    </mc:Choice>
  </mc:AlternateContent>
  <xr:revisionPtr revIDLastSave="0" documentId="13_ncr:1_{51EE3985-6A1F-40C0-8C24-8E2C0227182A}" xr6:coauthVersionLast="47" xr6:coauthVersionMax="47" xr10:uidLastSave="{00000000-0000-0000-0000-000000000000}"/>
  <bookViews>
    <workbookView xWindow="-110" yWindow="-110" windowWidth="19420" windowHeight="104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<sst xmlns="http://schemas.openxmlformats.org/spreadsheetml/2006/main" count="207" uniqueCount="66">
  <si>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</si>
  <si>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</si>
  <si>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</si>
  <si>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</si>
  <si>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</si>
  <si>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</si>
  <si>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</si>
  <si>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</si>
  <si>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</si>
  <si>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</si>
  <si>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</si>
  <si>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</si>
  <si>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</si>
  <si>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</si>
  <si>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</si>
  <si>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</si>
  <si>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</si>
  <si>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</si>
  <si>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</si>
  <si>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</si>
  <si>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</si>
  <si>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</si>
  <si>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</si>
  <si>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</si>
  <si>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</si>
  <si>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</si>
  <si>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</si>
  <si>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</si>
  <si>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</si>
  <si>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</si>
  <si>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</si>
  <si>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</si>
  <si>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</si>
  <si>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</si>
  <si>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</si>
  <si>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</si>
  <si>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</si>
  <si>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</si>
  <si>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</si>
  <si>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</si>
  <si>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</si>
  <si>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</si>
  <si>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</si>
  <si>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</si>
  <si>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</si>
  <si>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</si>
  <si>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</si>
  <si>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</si>
  <si>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</si>
  <si>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</si>
  <si>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</si>
  <si>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</si>
  <si>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</si>
  <si>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</si>
  <si>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</si>
  <si>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</si>
  <si>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</si>
  <si>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</si>
  <si>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</si>
  <si>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</si>
  <si>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</si>
  <si>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</si>
  <si>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</si>
  <si>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</si>
  <si>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</si>
  <si>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第１0表　市町村別、男女別人口増減</t>
    <rPh sb="0" eb="1">
      <t>ダイ</t>
    </rPh>
    <rPh sb="3" eb="4">
      <t>ヒョウ</t>
    </rPh>
    <rPh sb="5" eb="8">
      <t>シチョウソン</t>
    </rPh>
    <rPh sb="8" eb="9">
      <t>ベツ</t>
    </rPh>
    <rPh sb="10" eb="13">
      <t>ダンジョベツ</t>
    </rPh>
    <rPh sb="13" eb="15">
      <t>ジンコウ</t>
    </rPh>
    <rPh sb="15" eb="17">
      <t>ゾウゲン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</si>
</sst>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38</v>
      </c>
    </row>
    <row r="5" spans="1:22" ht="13.5" customHeight="1" x14ac:dyDescent="0.2">
      <c r="A5" s="47" t="s">
        <v>37</v>
      </c>
      <c r="B5" s="48" t="s">
        <v>55</v>
      </c>
      <c r="C5" s="49"/>
      <c r="D5" s="49"/>
      <c r="E5" s="44" t="s">
        <v>56</v>
      </c>
      <c r="F5" s="45"/>
      <c r="G5" s="45"/>
      <c r="H5" s="45"/>
      <c r="I5" s="45"/>
      <c r="J5" s="45"/>
      <c r="K5" s="45"/>
      <c r="L5" s="46"/>
      <c r="M5" s="48" t="s">
        <v>57</v>
      </c>
      <c r="N5" s="49"/>
      <c r="O5" s="49"/>
      <c r="P5" s="49"/>
      <c r="Q5" s="49"/>
      <c r="R5" s="49"/>
      <c r="S5" s="49"/>
      <c r="T5" s="49"/>
      <c r="U5" s="49"/>
      <c r="V5" s="50"/>
    </row>
    <row r="6" spans="1:22" ht="13.5" customHeight="1" x14ac:dyDescent="0.2">
      <c r="A6" s="42"/>
      <c r="B6" s="39" t="s">
        <v>51</v>
      </c>
      <c r="C6" s="39" t="s">
        <v>52</v>
      </c>
      <c r="D6" s="39" t="s">
        <v>53</v>
      </c>
      <c r="E6" s="39" t="s">
        <v>54</v>
      </c>
      <c r="F6" s="14"/>
      <c r="G6" s="39" t="s">
        <v>47</v>
      </c>
      <c r="H6" s="14"/>
      <c r="I6" s="39" t="s">
        <v>47</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8.75" customHeight="1" x14ac:dyDescent="0.2">
      <c r="A9" s="8" t="s">
        <v>29</v>
      </c>
      <c r="B9" s="17">
        <f t="shared" ref="B9:I9" si="0">B10+B11</f>
        <v>-490</v>
      </c>
      <c r="C9" s="17">
        <f t="shared" si="0"/>
        <v>-48</v>
      </c>
      <c r="D9" s="17">
        <f t="shared" si="0"/>
        <v>3</v>
      </c>
      <c r="E9" s="17">
        <f t="shared" si="0"/>
        <v>-462</v>
      </c>
      <c r="F9" s="17">
        <f t="shared" si="0"/>
        <v>253</v>
      </c>
      <c r="G9" s="17">
        <f t="shared" si="0"/>
        <v>-31</v>
      </c>
      <c r="H9" s="17">
        <f t="shared" si="0"/>
        <v>715</v>
      </c>
      <c r="I9" s="17">
        <f t="shared" si="0"/>
        <v>-72</v>
      </c>
      <c r="J9" s="28">
        <f t="shared" ref="J9:J19" si="1">K9-L9</f>
        <v>-10.147402408201302</v>
      </c>
      <c r="K9" s="32">
        <v>5.5569108425864266</v>
      </c>
      <c r="L9" s="32">
        <v>15.704313250787729</v>
      </c>
      <c r="M9" s="17">
        <f t="shared" ref="M9:U9" si="2">M10+M11</f>
        <v>-28</v>
      </c>
      <c r="N9" s="17">
        <f t="shared" si="2"/>
        <v>942</v>
      </c>
      <c r="O9" s="17">
        <f t="shared" si="2"/>
        <v>79</v>
      </c>
      <c r="P9" s="17">
        <f t="shared" si="2"/>
        <v>555</v>
      </c>
      <c r="Q9" s="17">
        <f t="shared" si="2"/>
        <v>387</v>
      </c>
      <c r="R9" s="17">
        <f t="shared" si="2"/>
        <v>970</v>
      </c>
      <c r="S9" s="17">
        <f t="shared" si="2"/>
        <v>117</v>
      </c>
      <c r="T9" s="17">
        <f t="shared" si="2"/>
        <v>583</v>
      </c>
      <c r="U9" s="17">
        <f t="shared" si="2"/>
        <v>387</v>
      </c>
      <c r="V9" s="28">
        <v>-0.61499408534552913</v>
      </c>
    </row>
    <row r="10" spans="1:22" ht="18.75" customHeight="1" x14ac:dyDescent="0.2">
      <c r="A10" s="6" t="s">
        <v>28</v>
      </c>
      <c r="B10" s="18">
        <f t="shared" ref="B10:I10" si="3">B20+B21+B22+B23</f>
        <v>-241</v>
      </c>
      <c r="C10" s="18">
        <f t="shared" si="3"/>
        <v>25</v>
      </c>
      <c r="D10" s="18">
        <f t="shared" si="3"/>
        <v>10</v>
      </c>
      <c r="E10" s="18">
        <f t="shared" si="3"/>
        <v>-268</v>
      </c>
      <c r="F10" s="18">
        <f t="shared" si="3"/>
        <v>206</v>
      </c>
      <c r="G10" s="18">
        <f t="shared" si="3"/>
        <v>-23</v>
      </c>
      <c r="H10" s="18">
        <f t="shared" si="3"/>
        <v>474</v>
      </c>
      <c r="I10" s="18">
        <f t="shared" si="3"/>
        <v>-41</v>
      </c>
      <c r="J10" s="25">
        <f t="shared" si="1"/>
        <v>-7.7955335625134126</v>
      </c>
      <c r="K10" s="33">
        <v>5.992089230887176</v>
      </c>
      <c r="L10" s="33">
        <v>13.787622793400589</v>
      </c>
      <c r="M10" s="18">
        <f t="shared" ref="M10:U10" si="4">M20+M21+M22+M23</f>
        <v>27</v>
      </c>
      <c r="N10" s="18">
        <f t="shared" si="4"/>
        <v>688</v>
      </c>
      <c r="O10" s="18">
        <f t="shared" si="4"/>
        <v>45</v>
      </c>
      <c r="P10" s="18">
        <f t="shared" si="4"/>
        <v>455</v>
      </c>
      <c r="Q10" s="18">
        <f t="shared" si="4"/>
        <v>233</v>
      </c>
      <c r="R10" s="18">
        <f t="shared" si="4"/>
        <v>661</v>
      </c>
      <c r="S10" s="18">
        <f t="shared" si="4"/>
        <v>53</v>
      </c>
      <c r="T10" s="18">
        <f t="shared" si="4"/>
        <v>443</v>
      </c>
      <c r="U10" s="18">
        <f t="shared" si="4"/>
        <v>218</v>
      </c>
      <c r="V10" s="25">
        <v>0.78537091861142727</v>
      </c>
    </row>
    <row r="11" spans="1:22" ht="18.75" customHeight="1" x14ac:dyDescent="0.2">
      <c r="A11" s="2" t="s">
        <v>27</v>
      </c>
      <c r="B11" s="19">
        <f t="shared" ref="B11:I11" si="5">B12+B13+B14+B15+B16</f>
        <v>-249</v>
      </c>
      <c r="C11" s="19">
        <f t="shared" si="5"/>
        <v>-73</v>
      </c>
      <c r="D11" s="19">
        <f t="shared" si="5"/>
        <v>-7</v>
      </c>
      <c r="E11" s="19">
        <f t="shared" si="5"/>
        <v>-194</v>
      </c>
      <c r="F11" s="19">
        <f t="shared" si="5"/>
        <v>47</v>
      </c>
      <c r="G11" s="19">
        <f t="shared" si="5"/>
        <v>-8</v>
      </c>
      <c r="H11" s="19">
        <f t="shared" si="5"/>
        <v>241</v>
      </c>
      <c r="I11" s="19">
        <f t="shared" si="5"/>
        <v>-31</v>
      </c>
      <c r="J11" s="27">
        <f t="shared" si="1"/>
        <v>-17.398739752348682</v>
      </c>
      <c r="K11" s="34">
        <v>4.2151585997958145</v>
      </c>
      <c r="L11" s="34">
        <v>21.613898352144496</v>
      </c>
      <c r="M11" s="19">
        <f t="shared" ref="M11:U11" si="6">M12+M13+M14+M15+M16</f>
        <v>-55</v>
      </c>
      <c r="N11" s="19">
        <f t="shared" si="6"/>
        <v>254</v>
      </c>
      <c r="O11" s="19">
        <f t="shared" si="6"/>
        <v>34</v>
      </c>
      <c r="P11" s="19">
        <f t="shared" si="6"/>
        <v>100</v>
      </c>
      <c r="Q11" s="19">
        <f t="shared" si="6"/>
        <v>154</v>
      </c>
      <c r="R11" s="19">
        <f t="shared" si="6"/>
        <v>309</v>
      </c>
      <c r="S11" s="19">
        <f t="shared" si="6"/>
        <v>64</v>
      </c>
      <c r="T11" s="19">
        <f t="shared" si="6"/>
        <v>140</v>
      </c>
      <c r="U11" s="19">
        <f t="shared" si="6"/>
        <v>169</v>
      </c>
      <c r="V11" s="30">
        <v>-4.9326324040163811</v>
      </c>
    </row>
    <row r="12" spans="1:22" ht="18.75" customHeight="1" x14ac:dyDescent="0.2">
      <c r="A12" s="6" t="s">
        <v>26</v>
      </c>
      <c r="B12" s="18">
        <f t="shared" ref="B12:I12" si="7">B24</f>
        <v>-13</v>
      </c>
      <c r="C12" s="18">
        <f t="shared" si="7"/>
        <v>-6</v>
      </c>
      <c r="D12" s="18">
        <f t="shared" si="7"/>
        <v>-15</v>
      </c>
      <c r="E12" s="18">
        <f t="shared" si="7"/>
        <v>-7</v>
      </c>
      <c r="F12" s="18">
        <f t="shared" si="7"/>
        <v>4</v>
      </c>
      <c r="G12" s="18">
        <f t="shared" si="7"/>
        <v>-3</v>
      </c>
      <c r="H12" s="18">
        <f t="shared" si="7"/>
        <v>11</v>
      </c>
      <c r="I12" s="18">
        <f t="shared" si="7"/>
        <v>-14</v>
      </c>
      <c r="J12" s="25">
        <f t="shared" si="1"/>
        <v>-7.9394427163770045</v>
      </c>
      <c r="K12" s="33">
        <v>4.5368244093582879</v>
      </c>
      <c r="L12" s="33">
        <v>12.476267125735292</v>
      </c>
      <c r="M12" s="18">
        <f t="shared" ref="M12:U12" si="8">M24</f>
        <v>-6</v>
      </c>
      <c r="N12" s="18">
        <f t="shared" si="8"/>
        <v>24</v>
      </c>
      <c r="O12" s="18">
        <f t="shared" si="8"/>
        <v>-16</v>
      </c>
      <c r="P12" s="18">
        <f t="shared" si="8"/>
        <v>13</v>
      </c>
      <c r="Q12" s="18">
        <f t="shared" si="8"/>
        <v>11</v>
      </c>
      <c r="R12" s="18">
        <f t="shared" si="8"/>
        <v>30</v>
      </c>
      <c r="S12" s="18">
        <f t="shared" si="8"/>
        <v>10</v>
      </c>
      <c r="T12" s="18">
        <f t="shared" si="8"/>
        <v>17</v>
      </c>
      <c r="U12" s="18">
        <f t="shared" si="8"/>
        <v>13</v>
      </c>
      <c r="V12" s="25">
        <v>-6.8052366140374403</v>
      </c>
    </row>
    <row r="13" spans="1:22" ht="18.75" customHeight="1" x14ac:dyDescent="0.2">
      <c r="A13" s="4" t="s">
        <v>25</v>
      </c>
      <c r="B13" s="20">
        <f t="shared" ref="B13:I13" si="9">B25+B26+B27</f>
        <v>-54</v>
      </c>
      <c r="C13" s="20">
        <f t="shared" si="9"/>
        <v>22</v>
      </c>
      <c r="D13" s="20">
        <f t="shared" si="9"/>
        <v>20</v>
      </c>
      <c r="E13" s="20">
        <f t="shared" si="9"/>
        <v>-44</v>
      </c>
      <c r="F13" s="20">
        <f t="shared" si="9"/>
        <v>3</v>
      </c>
      <c r="G13" s="20">
        <f t="shared" si="9"/>
        <v>-6</v>
      </c>
      <c r="H13" s="20">
        <f t="shared" si="9"/>
        <v>47</v>
      </c>
      <c r="I13" s="20">
        <f t="shared" si="9"/>
        <v>-14</v>
      </c>
      <c r="J13" s="26">
        <f t="shared" si="1"/>
        <v>-22.1745715930759</v>
      </c>
      <c r="K13" s="35">
        <v>1.5119026086188112</v>
      </c>
      <c r="L13" s="35">
        <v>23.686474201694711</v>
      </c>
      <c r="M13" s="20">
        <f t="shared" ref="M13:U13" si="10">M25+M26+M27</f>
        <v>-10</v>
      </c>
      <c r="N13" s="20">
        <f t="shared" si="10"/>
        <v>36</v>
      </c>
      <c r="O13" s="20">
        <f t="shared" si="10"/>
        <v>9</v>
      </c>
      <c r="P13" s="20">
        <f t="shared" si="10"/>
        <v>11</v>
      </c>
      <c r="Q13" s="20">
        <f t="shared" si="10"/>
        <v>25</v>
      </c>
      <c r="R13" s="20">
        <f t="shared" si="10"/>
        <v>46</v>
      </c>
      <c r="S13" s="20">
        <f t="shared" si="10"/>
        <v>-3</v>
      </c>
      <c r="T13" s="20">
        <f t="shared" si="10"/>
        <v>23</v>
      </c>
      <c r="U13" s="20">
        <f t="shared" si="10"/>
        <v>23</v>
      </c>
      <c r="V13" s="26">
        <v>-5.0396753620627024</v>
      </c>
    </row>
    <row r="14" spans="1:22" ht="18.75" customHeight="1" x14ac:dyDescent="0.2">
      <c r="A14" s="4" t="s">
        <v>24</v>
      </c>
      <c r="B14" s="20">
        <f t="shared" ref="B14:I14" si="11">B28+B29+B30+B31</f>
        <v>-87</v>
      </c>
      <c r="C14" s="20">
        <f t="shared" si="11"/>
        <v>-16</v>
      </c>
      <c r="D14" s="20">
        <f t="shared" si="11"/>
        <v>-20</v>
      </c>
      <c r="E14" s="20">
        <f t="shared" si="11"/>
        <v>-62</v>
      </c>
      <c r="F14" s="20">
        <f t="shared" si="11"/>
        <v>23</v>
      </c>
      <c r="G14" s="20">
        <f t="shared" si="11"/>
        <v>-4</v>
      </c>
      <c r="H14" s="20">
        <f t="shared" si="11"/>
        <v>85</v>
      </c>
      <c r="I14" s="20">
        <f t="shared" si="11"/>
        <v>-12</v>
      </c>
      <c r="J14" s="26">
        <f t="shared" si="1"/>
        <v>-14.459454106088817</v>
      </c>
      <c r="K14" s="35">
        <v>5.363991039355529</v>
      </c>
      <c r="L14" s="35">
        <v>19.823445145444346</v>
      </c>
      <c r="M14" s="20">
        <f t="shared" ref="M14:U14" si="12">M28+M29+M30+M31</f>
        <v>-25</v>
      </c>
      <c r="N14" s="20">
        <f t="shared" si="12"/>
        <v>86</v>
      </c>
      <c r="O14" s="20">
        <f t="shared" si="12"/>
        <v>2</v>
      </c>
      <c r="P14" s="20">
        <f t="shared" si="12"/>
        <v>38</v>
      </c>
      <c r="Q14" s="20">
        <f t="shared" si="12"/>
        <v>48</v>
      </c>
      <c r="R14" s="20">
        <f t="shared" si="12"/>
        <v>111</v>
      </c>
      <c r="S14" s="20">
        <f t="shared" si="12"/>
        <v>30</v>
      </c>
      <c r="T14" s="20">
        <f t="shared" si="12"/>
        <v>56</v>
      </c>
      <c r="U14" s="20">
        <f t="shared" si="12"/>
        <v>55</v>
      </c>
      <c r="V14" s="26">
        <v>-5.8304250427777475</v>
      </c>
    </row>
    <row r="15" spans="1:22" ht="18.75" customHeight="1" x14ac:dyDescent="0.2">
      <c r="A15" s="4" t="s">
        <v>23</v>
      </c>
      <c r="B15" s="20">
        <f t="shared" ref="B15:I15" si="13">B32+B33+B34+B35</f>
        <v>-63</v>
      </c>
      <c r="C15" s="20">
        <f t="shared" si="13"/>
        <v>-76</v>
      </c>
      <c r="D15" s="20">
        <f t="shared" si="13"/>
        <v>17</v>
      </c>
      <c r="E15" s="20">
        <f t="shared" si="13"/>
        <v>-53</v>
      </c>
      <c r="F15" s="20">
        <f t="shared" si="13"/>
        <v>16</v>
      </c>
      <c r="G15" s="20">
        <f t="shared" si="13"/>
        <v>6</v>
      </c>
      <c r="H15" s="20">
        <f t="shared" si="13"/>
        <v>69</v>
      </c>
      <c r="I15" s="22">
        <f t="shared" si="13"/>
        <v>-1</v>
      </c>
      <c r="J15" s="26">
        <f>K15-L15</f>
        <v>-16.330365531743546</v>
      </c>
      <c r="K15" s="35">
        <v>4.9299216699603159</v>
      </c>
      <c r="L15" s="35">
        <v>21.260287201703861</v>
      </c>
      <c r="M15" s="22">
        <f t="shared" ref="M15:U15" si="14">M32+M33+M34+M35</f>
        <v>-10</v>
      </c>
      <c r="N15" s="20">
        <f t="shared" si="14"/>
        <v>85</v>
      </c>
      <c r="O15" s="20">
        <f t="shared" si="14"/>
        <v>20</v>
      </c>
      <c r="P15" s="20">
        <f t="shared" si="14"/>
        <v>27</v>
      </c>
      <c r="Q15" s="20">
        <f t="shared" si="14"/>
        <v>58</v>
      </c>
      <c r="R15" s="20">
        <f>R32+R33+R34+R35</f>
        <v>95</v>
      </c>
      <c r="S15" s="20">
        <f t="shared" si="14"/>
        <v>10</v>
      </c>
      <c r="T15" s="20">
        <f t="shared" si="14"/>
        <v>36</v>
      </c>
      <c r="U15" s="20">
        <f t="shared" si="14"/>
        <v>59</v>
      </c>
      <c r="V15" s="26">
        <v>-3.0812010437251942</v>
      </c>
    </row>
    <row r="16" spans="1:22" ht="18.75" customHeight="1" x14ac:dyDescent="0.2">
      <c r="A16" s="2" t="s">
        <v>22</v>
      </c>
      <c r="B16" s="19">
        <f t="shared" ref="B16:I16" si="15">B36+B37+B38</f>
        <v>-32</v>
      </c>
      <c r="C16" s="19">
        <f t="shared" si="15"/>
        <v>3</v>
      </c>
      <c r="D16" s="19">
        <f t="shared" si="15"/>
        <v>-9</v>
      </c>
      <c r="E16" s="19">
        <f t="shared" si="15"/>
        <v>-28</v>
      </c>
      <c r="F16" s="19">
        <f t="shared" si="15"/>
        <v>1</v>
      </c>
      <c r="G16" s="19">
        <f t="shared" si="15"/>
        <v>-1</v>
      </c>
      <c r="H16" s="19">
        <f t="shared" si="15"/>
        <v>29</v>
      </c>
      <c r="I16" s="19">
        <f t="shared" si="15"/>
        <v>10</v>
      </c>
      <c r="J16" s="27">
        <f t="shared" si="1"/>
        <v>-37.28539011025093</v>
      </c>
      <c r="K16" s="34">
        <v>1.3316210753661044</v>
      </c>
      <c r="L16" s="34">
        <v>38.617011185617031</v>
      </c>
      <c r="M16" s="19">
        <f t="shared" ref="M16:U16" si="16">M36+M37+M38</f>
        <v>-4</v>
      </c>
      <c r="N16" s="19">
        <f t="shared" si="16"/>
        <v>23</v>
      </c>
      <c r="O16" s="19">
        <f t="shared" si="16"/>
        <v>19</v>
      </c>
      <c r="P16" s="19">
        <f t="shared" si="16"/>
        <v>11</v>
      </c>
      <c r="Q16" s="19">
        <f t="shared" si="16"/>
        <v>12</v>
      </c>
      <c r="R16" s="19">
        <f t="shared" si="16"/>
        <v>27</v>
      </c>
      <c r="S16" s="19">
        <f t="shared" si="16"/>
        <v>17</v>
      </c>
      <c r="T16" s="19">
        <f t="shared" si="16"/>
        <v>8</v>
      </c>
      <c r="U16" s="19">
        <f t="shared" si="16"/>
        <v>19</v>
      </c>
      <c r="V16" s="30">
        <v>-5.326484301464415</v>
      </c>
    </row>
    <row r="17" spans="1:22" ht="18.75" customHeight="1" x14ac:dyDescent="0.2">
      <c r="A17" s="6" t="s">
        <v>21</v>
      </c>
      <c r="B17" s="18">
        <f t="shared" ref="B17:I17" si="17">B12+B13+B20</f>
        <v>-256</v>
      </c>
      <c r="C17" s="18">
        <f t="shared" si="17"/>
        <v>-61</v>
      </c>
      <c r="D17" s="18">
        <f t="shared" si="17"/>
        <v>-60</v>
      </c>
      <c r="E17" s="18">
        <f t="shared" si="17"/>
        <v>-170</v>
      </c>
      <c r="F17" s="18">
        <f t="shared" si="17"/>
        <v>87</v>
      </c>
      <c r="G17" s="18">
        <f t="shared" si="17"/>
        <v>-24</v>
      </c>
      <c r="H17" s="18">
        <f t="shared" si="17"/>
        <v>257</v>
      </c>
      <c r="I17" s="18">
        <f t="shared" si="17"/>
        <v>-59</v>
      </c>
      <c r="J17" s="25">
        <f t="shared" si="1"/>
        <v>-9.2044684022689403</v>
      </c>
      <c r="K17" s="33">
        <v>4.7105220646905765</v>
      </c>
      <c r="L17" s="33">
        <v>13.914990466959518</v>
      </c>
      <c r="M17" s="18">
        <f t="shared" ref="M17:U17" si="18">M12+M13+M20</f>
        <v>-86</v>
      </c>
      <c r="N17" s="18">
        <f t="shared" si="18"/>
        <v>261</v>
      </c>
      <c r="O17" s="18">
        <f t="shared" si="18"/>
        <v>-31</v>
      </c>
      <c r="P17" s="18">
        <f t="shared" si="18"/>
        <v>173</v>
      </c>
      <c r="Q17" s="18">
        <f t="shared" si="18"/>
        <v>88</v>
      </c>
      <c r="R17" s="18">
        <f t="shared" si="18"/>
        <v>347</v>
      </c>
      <c r="S17" s="18">
        <f t="shared" si="18"/>
        <v>64</v>
      </c>
      <c r="T17" s="18">
        <f t="shared" si="18"/>
        <v>240</v>
      </c>
      <c r="U17" s="18">
        <f t="shared" si="18"/>
        <v>107</v>
      </c>
      <c r="V17" s="25">
        <v>-4.656378132912522</v>
      </c>
    </row>
    <row r="18" spans="1:22" ht="18.75" customHeight="1" x14ac:dyDescent="0.2">
      <c r="A18" s="4" t="s">
        <v>20</v>
      </c>
      <c r="B18" s="20">
        <f t="shared" ref="B18:I18" si="19">B14+B22</f>
        <v>-118</v>
      </c>
      <c r="C18" s="20">
        <f t="shared" si="19"/>
        <v>16</v>
      </c>
      <c r="D18" s="20">
        <f t="shared" si="19"/>
        <v>2</v>
      </c>
      <c r="E18" s="20">
        <f t="shared" si="19"/>
        <v>-110</v>
      </c>
      <c r="F18" s="20">
        <f t="shared" si="19"/>
        <v>42</v>
      </c>
      <c r="G18" s="20">
        <f t="shared" si="19"/>
        <v>-16</v>
      </c>
      <c r="H18" s="20">
        <f t="shared" si="19"/>
        <v>152</v>
      </c>
      <c r="I18" s="20">
        <f t="shared" si="19"/>
        <v>-15</v>
      </c>
      <c r="J18" s="26">
        <f t="shared" si="1"/>
        <v>-13.660021624681807</v>
      </c>
      <c r="K18" s="35">
        <v>5.2156446203330527</v>
      </c>
      <c r="L18" s="35">
        <v>18.875666245014859</v>
      </c>
      <c r="M18" s="20">
        <f t="shared" ref="M18:U18" si="20">M14+M22</f>
        <v>-8</v>
      </c>
      <c r="N18" s="20">
        <f t="shared" si="20"/>
        <v>175</v>
      </c>
      <c r="O18" s="20">
        <f t="shared" si="20"/>
        <v>9</v>
      </c>
      <c r="P18" s="20">
        <f t="shared" si="20"/>
        <v>74</v>
      </c>
      <c r="Q18" s="20">
        <f t="shared" si="20"/>
        <v>101</v>
      </c>
      <c r="R18" s="20">
        <f t="shared" si="20"/>
        <v>183</v>
      </c>
      <c r="S18" s="20">
        <f t="shared" si="20"/>
        <v>6</v>
      </c>
      <c r="T18" s="20">
        <f t="shared" si="20"/>
        <v>92</v>
      </c>
      <c r="U18" s="20">
        <f t="shared" si="20"/>
        <v>91</v>
      </c>
      <c r="V18" s="26">
        <v>-0.99345611815867585</v>
      </c>
    </row>
    <row r="19" spans="1:22" ht="18.75" customHeight="1" x14ac:dyDescent="0.2">
      <c r="A19" s="2" t="s">
        <v>19</v>
      </c>
      <c r="B19" s="19">
        <f t="shared" ref="B19:I19" si="21">B15+B16+B21+B23</f>
        <v>-116</v>
      </c>
      <c r="C19" s="19">
        <f t="shared" si="21"/>
        <v>-3</v>
      </c>
      <c r="D19" s="19">
        <f t="shared" si="21"/>
        <v>61</v>
      </c>
      <c r="E19" s="19">
        <f t="shared" si="21"/>
        <v>-182</v>
      </c>
      <c r="F19" s="19">
        <f t="shared" si="21"/>
        <v>124</v>
      </c>
      <c r="G19" s="19">
        <f t="shared" si="21"/>
        <v>9</v>
      </c>
      <c r="H19" s="19">
        <f t="shared" si="21"/>
        <v>306</v>
      </c>
      <c r="I19" s="21">
        <f t="shared" si="21"/>
        <v>2</v>
      </c>
      <c r="J19" s="27">
        <f t="shared" si="1"/>
        <v>-9.575466510299572</v>
      </c>
      <c r="K19" s="34">
        <v>6.5239442158085001</v>
      </c>
      <c r="L19" s="34">
        <v>16.099410726108072</v>
      </c>
      <c r="M19" s="21">
        <f t="shared" ref="M19:U19" si="22">M15+M16+M21+M23</f>
        <v>66</v>
      </c>
      <c r="N19" s="21">
        <f>N15+N16+N21+N23</f>
        <v>506</v>
      </c>
      <c r="O19" s="19">
        <f t="shared" si="22"/>
        <v>101</v>
      </c>
      <c r="P19" s="19">
        <f t="shared" si="22"/>
        <v>308</v>
      </c>
      <c r="Q19" s="19">
        <f t="shared" si="22"/>
        <v>198</v>
      </c>
      <c r="R19" s="19">
        <f t="shared" si="22"/>
        <v>440</v>
      </c>
      <c r="S19" s="19">
        <f t="shared" si="22"/>
        <v>47</v>
      </c>
      <c r="T19" s="19">
        <f t="shared" si="22"/>
        <v>251</v>
      </c>
      <c r="U19" s="19">
        <f t="shared" si="22"/>
        <v>189</v>
      </c>
      <c r="V19" s="30">
        <v>3.4724219213174266</v>
      </c>
    </row>
    <row r="20" spans="1:22" ht="18.75" customHeight="1" x14ac:dyDescent="0.2">
      <c r="A20" s="5" t="s">
        <v>18</v>
      </c>
      <c r="B20" s="18">
        <f>E20+M20</f>
        <v>-189</v>
      </c>
      <c r="C20" s="18">
        <v>-77</v>
      </c>
      <c r="D20" s="18">
        <f>G20-I20+O20-S20</f>
        <v>-65</v>
      </c>
      <c r="E20" s="18">
        <f>F20-H20</f>
        <v>-119</v>
      </c>
      <c r="F20" s="18">
        <v>80</v>
      </c>
      <c r="G20" s="18">
        <v>-15</v>
      </c>
      <c r="H20" s="18">
        <v>199</v>
      </c>
      <c r="I20" s="18">
        <v>-31</v>
      </c>
      <c r="J20" s="25">
        <f>K20-L20</f>
        <v>-7.6265616805089609</v>
      </c>
      <c r="K20" s="33">
        <v>5.1271002894177871</v>
      </c>
      <c r="L20" s="33">
        <v>12.753661969926748</v>
      </c>
      <c r="M20" s="18">
        <f>N20-R20</f>
        <v>-70</v>
      </c>
      <c r="N20" s="18">
        <f>P20+Q20</f>
        <v>201</v>
      </c>
      <c r="O20" s="22">
        <v>-24</v>
      </c>
      <c r="P20" s="22">
        <v>149</v>
      </c>
      <c r="Q20" s="22">
        <v>52</v>
      </c>
      <c r="R20" s="22">
        <f>SUM(T20:U20)</f>
        <v>271</v>
      </c>
      <c r="S20" s="22">
        <v>57</v>
      </c>
      <c r="T20" s="22">
        <v>200</v>
      </c>
      <c r="U20" s="22">
        <v>71</v>
      </c>
      <c r="V20" s="29">
        <v>-4.4862127532405669</v>
      </c>
    </row>
    <row r="21" spans="1:22" ht="18.75" customHeight="1" x14ac:dyDescent="0.2">
      <c r="A21" s="3" t="s">
        <v>17</v>
      </c>
      <c r="B21" s="20">
        <f t="shared" ref="B21:B38" si="23">E21+M21</f>
        <v>2</v>
      </c>
      <c r="C21" s="20">
        <v>86</v>
      </c>
      <c r="D21" s="20">
        <f t="shared" ref="D21:D38" si="24">G21-I21+O21-S21</f>
        <v>60</v>
      </c>
      <c r="E21" s="20">
        <f t="shared" ref="E21:E38" si="25">F21-H21</f>
        <v>-74</v>
      </c>
      <c r="F21" s="20">
        <v>89</v>
      </c>
      <c r="G21" s="20">
        <v>-4</v>
      </c>
      <c r="H21" s="20">
        <v>163</v>
      </c>
      <c r="I21" s="20">
        <v>-7</v>
      </c>
      <c r="J21" s="26">
        <f t="shared" ref="J21:J38" si="26">K21-L21</f>
        <v>-6.008733018266013</v>
      </c>
      <c r="K21" s="35">
        <v>7.2267194408875044</v>
      </c>
      <c r="L21" s="35">
        <v>13.235452459153517</v>
      </c>
      <c r="M21" s="20">
        <f t="shared" ref="M21:M38" si="27">N21-R21</f>
        <v>76</v>
      </c>
      <c r="N21" s="20">
        <f t="shared" ref="N21:N38" si="28">P21+Q21</f>
        <v>320</v>
      </c>
      <c r="O21" s="20">
        <v>54</v>
      </c>
      <c r="P21" s="20">
        <v>211</v>
      </c>
      <c r="Q21" s="20">
        <v>109</v>
      </c>
      <c r="R21" s="20">
        <f t="shared" ref="R21:R38" si="29">SUM(T21:U21)</f>
        <v>244</v>
      </c>
      <c r="S21" s="20">
        <v>-3</v>
      </c>
      <c r="T21" s="20">
        <v>164</v>
      </c>
      <c r="U21" s="20">
        <v>80</v>
      </c>
      <c r="V21" s="26">
        <v>6.1711312079488749</v>
      </c>
    </row>
    <row r="22" spans="1:22" ht="18.75" customHeight="1" x14ac:dyDescent="0.2">
      <c r="A22" s="3" t="s">
        <v>16</v>
      </c>
      <c r="B22" s="20">
        <f t="shared" si="23"/>
        <v>-31</v>
      </c>
      <c r="C22" s="20">
        <v>32</v>
      </c>
      <c r="D22" s="20">
        <f t="shared" si="24"/>
        <v>22</v>
      </c>
      <c r="E22" s="20">
        <f t="shared" si="25"/>
        <v>-48</v>
      </c>
      <c r="F22" s="20">
        <v>19</v>
      </c>
      <c r="G22" s="20">
        <v>-12</v>
      </c>
      <c r="H22" s="20">
        <v>67</v>
      </c>
      <c r="I22" s="20">
        <v>-3</v>
      </c>
      <c r="J22" s="26">
        <f t="shared" si="26"/>
        <v>-12.749532808215587</v>
      </c>
      <c r="K22" s="35">
        <v>5.0466900699186708</v>
      </c>
      <c r="L22" s="35">
        <v>17.796222878134259</v>
      </c>
      <c r="M22" s="20">
        <f t="shared" si="27"/>
        <v>17</v>
      </c>
      <c r="N22" s="20">
        <f t="shared" si="28"/>
        <v>89</v>
      </c>
      <c r="O22" s="20">
        <v>7</v>
      </c>
      <c r="P22" s="20">
        <v>36</v>
      </c>
      <c r="Q22" s="20">
        <v>53</v>
      </c>
      <c r="R22" s="20">
        <f t="shared" si="29"/>
        <v>72</v>
      </c>
      <c r="S22" s="20">
        <v>-24</v>
      </c>
      <c r="T22" s="20">
        <v>36</v>
      </c>
      <c r="U22" s="20">
        <v>36</v>
      </c>
      <c r="V22" s="26">
        <v>4.5154595362430214</v>
      </c>
    </row>
    <row r="23" spans="1:22" ht="18.75" customHeight="1" x14ac:dyDescent="0.2">
      <c r="A23" s="1" t="s">
        <v>15</v>
      </c>
      <c r="B23" s="19">
        <f t="shared" si="23"/>
        <v>-23</v>
      </c>
      <c r="C23" s="19">
        <v>-16</v>
      </c>
      <c r="D23" s="19">
        <f t="shared" si="24"/>
        <v>-7</v>
      </c>
      <c r="E23" s="19">
        <f t="shared" si="25"/>
        <v>-27</v>
      </c>
      <c r="F23" s="19">
        <v>18</v>
      </c>
      <c r="G23" s="19">
        <v>8</v>
      </c>
      <c r="H23" s="19">
        <v>45</v>
      </c>
      <c r="I23" s="21">
        <v>0</v>
      </c>
      <c r="J23" s="27">
        <f t="shared" si="26"/>
        <v>-10.018379736746871</v>
      </c>
      <c r="K23" s="34">
        <v>6.6789198244979122</v>
      </c>
      <c r="L23" s="34">
        <v>16.697299561244783</v>
      </c>
      <c r="M23" s="21">
        <f t="shared" si="27"/>
        <v>4</v>
      </c>
      <c r="N23" s="21">
        <f t="shared" si="28"/>
        <v>78</v>
      </c>
      <c r="O23" s="19">
        <v>8</v>
      </c>
      <c r="P23" s="19">
        <v>59</v>
      </c>
      <c r="Q23" s="19">
        <v>19</v>
      </c>
      <c r="R23" s="19">
        <f t="shared" si="29"/>
        <v>74</v>
      </c>
      <c r="S23" s="19">
        <v>23</v>
      </c>
      <c r="T23" s="19">
        <v>43</v>
      </c>
      <c r="U23" s="19">
        <v>31</v>
      </c>
      <c r="V23" s="31">
        <v>1.4842044054439789</v>
      </c>
    </row>
    <row r="24" spans="1:22" ht="18.75" customHeight="1" x14ac:dyDescent="0.2">
      <c r="A24" s="7" t="s">
        <v>14</v>
      </c>
      <c r="B24" s="17">
        <f t="shared" si="23"/>
        <v>-13</v>
      </c>
      <c r="C24" s="17">
        <v>-6</v>
      </c>
      <c r="D24" s="18">
        <f t="shared" si="24"/>
        <v>-15</v>
      </c>
      <c r="E24" s="18">
        <f t="shared" si="25"/>
        <v>-7</v>
      </c>
      <c r="F24" s="17">
        <v>4</v>
      </c>
      <c r="G24" s="17">
        <v>-3</v>
      </c>
      <c r="H24" s="17">
        <v>11</v>
      </c>
      <c r="I24" s="23">
        <v>-14</v>
      </c>
      <c r="J24" s="28">
        <f t="shared" si="26"/>
        <v>-7.9394427163770045</v>
      </c>
      <c r="K24" s="32">
        <v>4.5368244093582879</v>
      </c>
      <c r="L24" s="32">
        <v>12.476267125735292</v>
      </c>
      <c r="M24" s="18">
        <f t="shared" si="27"/>
        <v>-6</v>
      </c>
      <c r="N24" s="17">
        <f t="shared" si="28"/>
        <v>24</v>
      </c>
      <c r="O24" s="17">
        <v>-16</v>
      </c>
      <c r="P24" s="17">
        <v>13</v>
      </c>
      <c r="Q24" s="17">
        <v>11</v>
      </c>
      <c r="R24" s="17">
        <f t="shared" si="29"/>
        <v>30</v>
      </c>
      <c r="S24" s="17">
        <v>10</v>
      </c>
      <c r="T24" s="17">
        <v>17</v>
      </c>
      <c r="U24" s="17">
        <v>13</v>
      </c>
      <c r="V24" s="28">
        <v>-6.8052366140374403</v>
      </c>
    </row>
    <row r="25" spans="1:22" ht="18.75" customHeight="1" x14ac:dyDescent="0.2">
      <c r="A25" s="5" t="s">
        <v>13</v>
      </c>
      <c r="B25" s="18">
        <f t="shared" si="23"/>
        <v>-11</v>
      </c>
      <c r="C25" s="18">
        <v>-9</v>
      </c>
      <c r="D25" s="18">
        <f t="shared" si="24"/>
        <v>1</v>
      </c>
      <c r="E25" s="18">
        <f t="shared" si="25"/>
        <v>-10</v>
      </c>
      <c r="F25" s="18">
        <v>0</v>
      </c>
      <c r="G25" s="18">
        <v>-2</v>
      </c>
      <c r="H25" s="18">
        <v>10</v>
      </c>
      <c r="I25" s="18">
        <v>2</v>
      </c>
      <c r="J25" s="25">
        <f t="shared" si="26"/>
        <v>-46.264021801128074</v>
      </c>
      <c r="K25" s="33">
        <v>0</v>
      </c>
      <c r="L25" s="33">
        <v>46.264021801128074</v>
      </c>
      <c r="M25" s="18">
        <f t="shared" si="27"/>
        <v>-1</v>
      </c>
      <c r="N25" s="18">
        <f t="shared" si="28"/>
        <v>2</v>
      </c>
      <c r="O25" s="18">
        <v>1</v>
      </c>
      <c r="P25" s="18">
        <v>0</v>
      </c>
      <c r="Q25" s="18">
        <v>2</v>
      </c>
      <c r="R25" s="18">
        <f t="shared" si="29"/>
        <v>3</v>
      </c>
      <c r="S25" s="18">
        <v>-4</v>
      </c>
      <c r="T25" s="18">
        <v>2</v>
      </c>
      <c r="U25" s="18">
        <v>1</v>
      </c>
      <c r="V25" s="29">
        <v>-4.626402180112807</v>
      </c>
    </row>
    <row r="26" spans="1:22" ht="18.75" customHeight="1" x14ac:dyDescent="0.2">
      <c r="A26" s="3" t="s">
        <v>12</v>
      </c>
      <c r="B26" s="20">
        <f t="shared" si="23"/>
        <v>-24</v>
      </c>
      <c r="C26" s="20">
        <v>-15</v>
      </c>
      <c r="D26" s="20">
        <f t="shared" si="24"/>
        <v>-5</v>
      </c>
      <c r="E26" s="20">
        <f t="shared" si="25"/>
        <v>-11</v>
      </c>
      <c r="F26" s="20">
        <v>0</v>
      </c>
      <c r="G26" s="20">
        <v>-1</v>
      </c>
      <c r="H26" s="20">
        <v>11</v>
      </c>
      <c r="I26" s="20">
        <v>-4</v>
      </c>
      <c r="J26" s="26">
        <f t="shared" si="26"/>
        <v>-21.929585003768722</v>
      </c>
      <c r="K26" s="35">
        <v>0</v>
      </c>
      <c r="L26" s="35">
        <v>21.929585003768722</v>
      </c>
      <c r="M26" s="20">
        <f t="shared" si="27"/>
        <v>-13</v>
      </c>
      <c r="N26" s="20">
        <f t="shared" si="28"/>
        <v>7</v>
      </c>
      <c r="O26" s="20">
        <v>-6</v>
      </c>
      <c r="P26" s="20">
        <v>4</v>
      </c>
      <c r="Q26" s="20">
        <v>3</v>
      </c>
      <c r="R26" s="20">
        <f t="shared" si="29"/>
        <v>20</v>
      </c>
      <c r="S26" s="20">
        <v>2</v>
      </c>
      <c r="T26" s="20">
        <v>8</v>
      </c>
      <c r="U26" s="20">
        <v>12</v>
      </c>
      <c r="V26" s="26">
        <v>-25.916782277181213</v>
      </c>
    </row>
    <row r="27" spans="1:22" ht="18.75" customHeight="1" x14ac:dyDescent="0.2">
      <c r="A27" s="1" t="s">
        <v>11</v>
      </c>
      <c r="B27" s="19">
        <f t="shared" si="23"/>
        <v>-19</v>
      </c>
      <c r="C27" s="19">
        <v>46</v>
      </c>
      <c r="D27" s="19">
        <f t="shared" si="24"/>
        <v>24</v>
      </c>
      <c r="E27" s="19">
        <f t="shared" si="25"/>
        <v>-23</v>
      </c>
      <c r="F27" s="19">
        <v>3</v>
      </c>
      <c r="G27" s="19">
        <v>-3</v>
      </c>
      <c r="H27" s="21">
        <v>26</v>
      </c>
      <c r="I27" s="21">
        <v>-12</v>
      </c>
      <c r="J27" s="27">
        <f t="shared" si="26"/>
        <v>-18.160303890350271</v>
      </c>
      <c r="K27" s="34">
        <v>2.3687352900456875</v>
      </c>
      <c r="L27" s="34">
        <v>20.529039180395959</v>
      </c>
      <c r="M27" s="21">
        <f t="shared" si="27"/>
        <v>4</v>
      </c>
      <c r="N27" s="21">
        <f t="shared" si="28"/>
        <v>27</v>
      </c>
      <c r="O27" s="24">
        <v>14</v>
      </c>
      <c r="P27" s="24">
        <v>7</v>
      </c>
      <c r="Q27" s="24">
        <v>20</v>
      </c>
      <c r="R27" s="24">
        <f t="shared" si="29"/>
        <v>23</v>
      </c>
      <c r="S27" s="24">
        <v>-1</v>
      </c>
      <c r="T27" s="24">
        <v>13</v>
      </c>
      <c r="U27" s="24">
        <v>10</v>
      </c>
      <c r="V27" s="31">
        <v>3.1583137200609137</v>
      </c>
    </row>
    <row r="28" spans="1:22" ht="18.75" customHeight="1" x14ac:dyDescent="0.2">
      <c r="A28" s="5" t="s">
        <v>10</v>
      </c>
      <c r="B28" s="18">
        <f t="shared" si="23"/>
        <v>-15</v>
      </c>
      <c r="C28" s="18">
        <v>-6</v>
      </c>
      <c r="D28" s="18">
        <f t="shared" si="24"/>
        <v>-5</v>
      </c>
      <c r="E28" s="18">
        <f>F28-H28</f>
        <v>-9</v>
      </c>
      <c r="F28" s="18">
        <v>2</v>
      </c>
      <c r="G28" s="18">
        <v>0</v>
      </c>
      <c r="H28" s="18">
        <v>11</v>
      </c>
      <c r="I28" s="18">
        <v>-4</v>
      </c>
      <c r="J28" s="25">
        <f t="shared" si="26"/>
        <v>-18.845410267736778</v>
      </c>
      <c r="K28" s="33">
        <v>4.1878689483859484</v>
      </c>
      <c r="L28" s="33">
        <v>23.033279216122725</v>
      </c>
      <c r="M28" s="18">
        <f t="shared" si="27"/>
        <v>-6</v>
      </c>
      <c r="N28" s="18">
        <f t="shared" si="28"/>
        <v>7</v>
      </c>
      <c r="O28" s="18">
        <v>0</v>
      </c>
      <c r="P28" s="18">
        <v>5</v>
      </c>
      <c r="Q28" s="18">
        <v>2</v>
      </c>
      <c r="R28" s="18">
        <f t="shared" si="29"/>
        <v>13</v>
      </c>
      <c r="S28" s="18">
        <v>9</v>
      </c>
      <c r="T28" s="18">
        <v>10</v>
      </c>
      <c r="U28" s="18">
        <v>3</v>
      </c>
      <c r="V28" s="25">
        <v>-12.56360684515785</v>
      </c>
    </row>
    <row r="29" spans="1:22" ht="18.75" customHeight="1" x14ac:dyDescent="0.2">
      <c r="A29" s="3" t="s">
        <v>9</v>
      </c>
      <c r="B29" s="20">
        <f t="shared" si="23"/>
        <v>-33</v>
      </c>
      <c r="C29" s="20">
        <v>-9</v>
      </c>
      <c r="D29" s="20">
        <f t="shared" si="24"/>
        <v>-5</v>
      </c>
      <c r="E29" s="20">
        <f t="shared" si="25"/>
        <v>-18</v>
      </c>
      <c r="F29" s="20">
        <v>13</v>
      </c>
      <c r="G29" s="20">
        <v>-3</v>
      </c>
      <c r="H29" s="20">
        <v>31</v>
      </c>
      <c r="I29" s="20">
        <v>-6</v>
      </c>
      <c r="J29" s="26">
        <f t="shared" si="26"/>
        <v>-13.552595208528439</v>
      </c>
      <c r="K29" s="35">
        <v>9.787985428381651</v>
      </c>
      <c r="L29" s="35">
        <v>23.34058063691009</v>
      </c>
      <c r="M29" s="22">
        <f t="shared" si="27"/>
        <v>-15</v>
      </c>
      <c r="N29" s="22">
        <f t="shared" si="28"/>
        <v>28</v>
      </c>
      <c r="O29" s="20">
        <v>0</v>
      </c>
      <c r="P29" s="20">
        <v>5</v>
      </c>
      <c r="Q29" s="20">
        <v>23</v>
      </c>
      <c r="R29" s="20">
        <f t="shared" si="29"/>
        <v>43</v>
      </c>
      <c r="S29" s="20">
        <v>8</v>
      </c>
      <c r="T29" s="20">
        <v>24</v>
      </c>
      <c r="U29" s="20">
        <v>19</v>
      </c>
      <c r="V29" s="26">
        <v>-11.293829340440372</v>
      </c>
    </row>
    <row r="30" spans="1:22" ht="18.75" customHeight="1" x14ac:dyDescent="0.2">
      <c r="A30" s="3" t="s">
        <v>8</v>
      </c>
      <c r="B30" s="20">
        <f t="shared" si="23"/>
        <v>-28</v>
      </c>
      <c r="C30" s="20">
        <v>-2</v>
      </c>
      <c r="D30" s="20">
        <f t="shared" si="24"/>
        <v>-7</v>
      </c>
      <c r="E30" s="20">
        <f t="shared" si="25"/>
        <v>-19</v>
      </c>
      <c r="F30" s="20">
        <v>4</v>
      </c>
      <c r="G30" s="20">
        <v>0</v>
      </c>
      <c r="H30" s="20">
        <v>23</v>
      </c>
      <c r="I30" s="20">
        <v>-3</v>
      </c>
      <c r="J30" s="29">
        <f t="shared" si="26"/>
        <v>-14.478653641793723</v>
      </c>
      <c r="K30" s="36">
        <v>3.0481376087986787</v>
      </c>
      <c r="L30" s="36">
        <v>17.526791250592403</v>
      </c>
      <c r="M30" s="20">
        <f t="shared" si="27"/>
        <v>-9</v>
      </c>
      <c r="N30" s="20">
        <f t="shared" si="28"/>
        <v>25</v>
      </c>
      <c r="O30" s="20">
        <v>1</v>
      </c>
      <c r="P30" s="20">
        <v>17</v>
      </c>
      <c r="Q30" s="20">
        <v>8</v>
      </c>
      <c r="R30" s="20">
        <f t="shared" si="29"/>
        <v>34</v>
      </c>
      <c r="S30" s="20">
        <v>11</v>
      </c>
      <c r="T30" s="20">
        <v>13</v>
      </c>
      <c r="U30" s="20">
        <v>21</v>
      </c>
      <c r="V30" s="26">
        <v>-6.8583096197970299</v>
      </c>
    </row>
    <row r="31" spans="1:22" ht="18.75" customHeight="1" x14ac:dyDescent="0.2">
      <c r="A31" s="1" t="s">
        <v>7</v>
      </c>
      <c r="B31" s="19">
        <f t="shared" si="23"/>
        <v>-11</v>
      </c>
      <c r="C31" s="19">
        <v>1</v>
      </c>
      <c r="D31" s="19">
        <f t="shared" si="24"/>
        <v>-3</v>
      </c>
      <c r="E31" s="19">
        <f t="shared" si="25"/>
        <v>-16</v>
      </c>
      <c r="F31" s="19">
        <v>4</v>
      </c>
      <c r="G31" s="19">
        <v>-1</v>
      </c>
      <c r="H31" s="19">
        <v>20</v>
      </c>
      <c r="I31" s="21">
        <v>1</v>
      </c>
      <c r="J31" s="27">
        <f t="shared" si="26"/>
        <v>-13.67700717106095</v>
      </c>
      <c r="K31" s="34">
        <v>3.4192517927652379</v>
      </c>
      <c r="L31" s="34">
        <v>17.096258963826187</v>
      </c>
      <c r="M31" s="19">
        <f t="shared" si="27"/>
        <v>5</v>
      </c>
      <c r="N31" s="19">
        <f t="shared" si="28"/>
        <v>26</v>
      </c>
      <c r="O31" s="19">
        <v>1</v>
      </c>
      <c r="P31" s="19">
        <v>11</v>
      </c>
      <c r="Q31" s="19">
        <v>15</v>
      </c>
      <c r="R31" s="19">
        <f t="shared" si="29"/>
        <v>21</v>
      </c>
      <c r="S31" s="19">
        <v>2</v>
      </c>
      <c r="T31" s="19">
        <v>9</v>
      </c>
      <c r="U31" s="19">
        <v>12</v>
      </c>
      <c r="V31" s="30">
        <v>4.2740647409565469</v>
      </c>
    </row>
    <row r="32" spans="1:22" ht="18.75" customHeight="1" x14ac:dyDescent="0.2">
      <c r="A32" s="5" t="s">
        <v>6</v>
      </c>
      <c r="B32" s="18">
        <f t="shared" si="23"/>
        <v>0</v>
      </c>
      <c r="C32" s="18">
        <v>13</v>
      </c>
      <c r="D32" s="18">
        <f t="shared" si="24"/>
        <v>-2</v>
      </c>
      <c r="E32" s="18">
        <f t="shared" si="25"/>
        <v>-6</v>
      </c>
      <c r="F32" s="18">
        <v>1</v>
      </c>
      <c r="G32" s="18">
        <v>0</v>
      </c>
      <c r="H32" s="18">
        <v>7</v>
      </c>
      <c r="I32" s="18">
        <v>3</v>
      </c>
      <c r="J32" s="25">
        <f t="shared" si="26"/>
        <v>-19.760884277013307</v>
      </c>
      <c r="K32" s="33">
        <v>3.2934807128355517</v>
      </c>
      <c r="L32" s="33">
        <v>23.05436498984886</v>
      </c>
      <c r="M32" s="18">
        <f t="shared" si="27"/>
        <v>6</v>
      </c>
      <c r="N32" s="18">
        <f t="shared" si="28"/>
        <v>16</v>
      </c>
      <c r="O32" s="22">
        <v>2</v>
      </c>
      <c r="P32" s="22">
        <v>1</v>
      </c>
      <c r="Q32" s="22">
        <v>15</v>
      </c>
      <c r="R32" s="22">
        <f t="shared" si="29"/>
        <v>10</v>
      </c>
      <c r="S32" s="22">
        <v>1</v>
      </c>
      <c r="T32" s="22">
        <v>7</v>
      </c>
      <c r="U32" s="22">
        <v>3</v>
      </c>
      <c r="V32" s="29">
        <v>19.760884277013318</v>
      </c>
    </row>
    <row r="33" spans="1:22" ht="18.75" customHeight="1" x14ac:dyDescent="0.2">
      <c r="A33" s="3" t="s">
        <v>5</v>
      </c>
      <c r="B33" s="20">
        <f t="shared" si="23"/>
        <v>-27</v>
      </c>
      <c r="C33" s="20">
        <v>-40</v>
      </c>
      <c r="D33" s="20">
        <f t="shared" si="24"/>
        <v>18</v>
      </c>
      <c r="E33" s="20">
        <f t="shared" si="25"/>
        <v>-18</v>
      </c>
      <c r="F33" s="20">
        <v>10</v>
      </c>
      <c r="G33" s="20">
        <v>5</v>
      </c>
      <c r="H33" s="20">
        <v>28</v>
      </c>
      <c r="I33" s="20">
        <v>-7</v>
      </c>
      <c r="J33" s="26">
        <f t="shared" si="26"/>
        <v>-14.661742225594447</v>
      </c>
      <c r="K33" s="35">
        <v>8.1454123475524707</v>
      </c>
      <c r="L33" s="35">
        <v>22.807154573146917</v>
      </c>
      <c r="M33" s="20">
        <f t="shared" si="27"/>
        <v>-9</v>
      </c>
      <c r="N33" s="20">
        <f t="shared" si="28"/>
        <v>29</v>
      </c>
      <c r="O33" s="20">
        <v>9</v>
      </c>
      <c r="P33" s="20">
        <v>13</v>
      </c>
      <c r="Q33" s="20">
        <v>16</v>
      </c>
      <c r="R33" s="20">
        <f t="shared" si="29"/>
        <v>38</v>
      </c>
      <c r="S33" s="20">
        <v>3</v>
      </c>
      <c r="T33" s="20">
        <v>15</v>
      </c>
      <c r="U33" s="20">
        <v>23</v>
      </c>
      <c r="V33" s="26">
        <v>-7.3308711127972295</v>
      </c>
    </row>
    <row r="34" spans="1:22" ht="18.75" customHeight="1" x14ac:dyDescent="0.2">
      <c r="A34" s="3" t="s">
        <v>4</v>
      </c>
      <c r="B34" s="20">
        <f t="shared" si="23"/>
        <v>-23</v>
      </c>
      <c r="C34" s="20">
        <v>-37</v>
      </c>
      <c r="D34" s="20">
        <f t="shared" si="24"/>
        <v>-2</v>
      </c>
      <c r="E34" s="20">
        <f t="shared" si="25"/>
        <v>-19</v>
      </c>
      <c r="F34" s="20">
        <v>2</v>
      </c>
      <c r="G34" s="20">
        <v>0</v>
      </c>
      <c r="H34" s="20">
        <v>21</v>
      </c>
      <c r="I34" s="20">
        <v>3</v>
      </c>
      <c r="J34" s="26">
        <f t="shared" si="26"/>
        <v>-22.418045637774814</v>
      </c>
      <c r="K34" s="35">
        <v>2.3597942776605061</v>
      </c>
      <c r="L34" s="35">
        <v>24.777839915435319</v>
      </c>
      <c r="M34" s="20">
        <f>N34-R34</f>
        <v>-4</v>
      </c>
      <c r="N34" s="20">
        <f t="shared" si="28"/>
        <v>23</v>
      </c>
      <c r="O34" s="20">
        <v>4</v>
      </c>
      <c r="P34" s="20">
        <v>9</v>
      </c>
      <c r="Q34" s="20">
        <v>14</v>
      </c>
      <c r="R34" s="20">
        <f t="shared" si="29"/>
        <v>27</v>
      </c>
      <c r="S34" s="20">
        <v>3</v>
      </c>
      <c r="T34" s="20">
        <v>8</v>
      </c>
      <c r="U34" s="20">
        <v>19</v>
      </c>
      <c r="V34" s="26">
        <v>-4.7195885553210104</v>
      </c>
    </row>
    <row r="35" spans="1:22" ht="18.75" customHeight="1" x14ac:dyDescent="0.2">
      <c r="A35" s="1" t="s">
        <v>3</v>
      </c>
      <c r="B35" s="19">
        <f t="shared" si="23"/>
        <v>-13</v>
      </c>
      <c r="C35" s="19">
        <v>-12</v>
      </c>
      <c r="D35" s="19">
        <f t="shared" si="24"/>
        <v>3</v>
      </c>
      <c r="E35" s="19">
        <f t="shared" si="25"/>
        <v>-10</v>
      </c>
      <c r="F35" s="19">
        <v>3</v>
      </c>
      <c r="G35" s="19">
        <v>1</v>
      </c>
      <c r="H35" s="19">
        <v>13</v>
      </c>
      <c r="I35" s="21">
        <v>0</v>
      </c>
      <c r="J35" s="27">
        <f t="shared" si="26"/>
        <v>-11.538801987835257</v>
      </c>
      <c r="K35" s="34">
        <v>3.4616405963505774</v>
      </c>
      <c r="L35" s="34">
        <v>15.000442584185834</v>
      </c>
      <c r="M35" s="21">
        <f t="shared" si="27"/>
        <v>-3</v>
      </c>
      <c r="N35" s="21">
        <f t="shared" si="28"/>
        <v>17</v>
      </c>
      <c r="O35" s="24">
        <v>5</v>
      </c>
      <c r="P35" s="24">
        <v>4</v>
      </c>
      <c r="Q35" s="24">
        <v>13</v>
      </c>
      <c r="R35" s="24">
        <f t="shared" si="29"/>
        <v>20</v>
      </c>
      <c r="S35" s="24">
        <v>3</v>
      </c>
      <c r="T35" s="24">
        <v>6</v>
      </c>
      <c r="U35" s="24">
        <v>14</v>
      </c>
      <c r="V35" s="31">
        <v>-3.4616405963505805</v>
      </c>
    </row>
    <row r="36" spans="1:22" ht="18.75" customHeight="1" x14ac:dyDescent="0.2">
      <c r="A36" s="5" t="s">
        <v>2</v>
      </c>
      <c r="B36" s="18">
        <f t="shared" si="23"/>
        <v>-19</v>
      </c>
      <c r="C36" s="18">
        <v>-1</v>
      </c>
      <c r="D36" s="18">
        <f t="shared" si="24"/>
        <v>-9</v>
      </c>
      <c r="E36" s="18">
        <f t="shared" si="25"/>
        <v>-13</v>
      </c>
      <c r="F36" s="18">
        <v>1</v>
      </c>
      <c r="G36" s="18">
        <v>1</v>
      </c>
      <c r="H36" s="18">
        <v>14</v>
      </c>
      <c r="I36" s="18">
        <v>4</v>
      </c>
      <c r="J36" s="25">
        <f t="shared" si="26"/>
        <v>-40.407739210409787</v>
      </c>
      <c r="K36" s="33">
        <v>3.1082876315699832</v>
      </c>
      <c r="L36" s="33">
        <v>43.516026841979773</v>
      </c>
      <c r="M36" s="18">
        <f t="shared" si="27"/>
        <v>-6</v>
      </c>
      <c r="N36" s="18">
        <f t="shared" si="28"/>
        <v>6</v>
      </c>
      <c r="O36" s="18">
        <v>4</v>
      </c>
      <c r="P36" s="18">
        <v>3</v>
      </c>
      <c r="Q36" s="18">
        <v>3</v>
      </c>
      <c r="R36" s="18">
        <f t="shared" si="29"/>
        <v>12</v>
      </c>
      <c r="S36" s="18">
        <v>10</v>
      </c>
      <c r="T36" s="18">
        <v>4</v>
      </c>
      <c r="U36" s="18">
        <v>8</v>
      </c>
      <c r="V36" s="25">
        <v>-18.6497257894199</v>
      </c>
    </row>
    <row r="37" spans="1:22" ht="18.75" customHeight="1" x14ac:dyDescent="0.2">
      <c r="A37" s="3" t="s">
        <v>1</v>
      </c>
      <c r="B37" s="20">
        <f t="shared" si="23"/>
        <v>-9</v>
      </c>
      <c r="C37" s="20">
        <v>-3</v>
      </c>
      <c r="D37" s="20">
        <f t="shared" si="24"/>
        <v>-4</v>
      </c>
      <c r="E37" s="20">
        <f t="shared" si="25"/>
        <v>-7</v>
      </c>
      <c r="F37" s="20">
        <v>0</v>
      </c>
      <c r="G37" s="20">
        <v>-1</v>
      </c>
      <c r="H37" s="20">
        <v>7</v>
      </c>
      <c r="I37" s="20">
        <v>2</v>
      </c>
      <c r="J37" s="26">
        <f t="shared" si="26"/>
        <v>-31.125134002533869</v>
      </c>
      <c r="K37" s="35">
        <v>0</v>
      </c>
      <c r="L37" s="35">
        <v>31.125134002533869</v>
      </c>
      <c r="M37" s="20">
        <f>N37-R37</f>
        <v>-2</v>
      </c>
      <c r="N37" s="22">
        <f t="shared" si="28"/>
        <v>7</v>
      </c>
      <c r="O37" s="20">
        <v>6</v>
      </c>
      <c r="P37" s="20">
        <v>5</v>
      </c>
      <c r="Q37" s="20">
        <v>2</v>
      </c>
      <c r="R37" s="20">
        <f t="shared" si="29"/>
        <v>9</v>
      </c>
      <c r="S37" s="20">
        <v>7</v>
      </c>
      <c r="T37" s="20">
        <v>3</v>
      </c>
      <c r="U37" s="20">
        <v>6</v>
      </c>
      <c r="V37" s="26">
        <v>-8.8928954292953861</v>
      </c>
    </row>
    <row r="38" spans="1:22" ht="18.75" customHeight="1" x14ac:dyDescent="0.2">
      <c r="A38" s="1" t="s">
        <v>0</v>
      </c>
      <c r="B38" s="19">
        <f t="shared" si="23"/>
        <v>-4</v>
      </c>
      <c r="C38" s="19">
        <v>7</v>
      </c>
      <c r="D38" s="19">
        <f t="shared" si="24"/>
        <v>4</v>
      </c>
      <c r="E38" s="19">
        <f t="shared" si="25"/>
        <v>-8</v>
      </c>
      <c r="F38" s="19">
        <v>0</v>
      </c>
      <c r="G38" s="19">
        <v>-1</v>
      </c>
      <c r="H38" s="19">
        <v>8</v>
      </c>
      <c r="I38" s="21">
        <v>4</v>
      </c>
      <c r="J38" s="27">
        <f t="shared" si="26"/>
        <v>-39.149438232376042</v>
      </c>
      <c r="K38" s="34">
        <v>0</v>
      </c>
      <c r="L38" s="34">
        <v>39.149438232376042</v>
      </c>
      <c r="M38" s="21">
        <f t="shared" si="27"/>
        <v>4</v>
      </c>
      <c r="N38" s="19">
        <f t="shared" si="28"/>
        <v>10</v>
      </c>
      <c r="O38" s="19">
        <v>9</v>
      </c>
      <c r="P38" s="19">
        <v>3</v>
      </c>
      <c r="Q38" s="19">
        <v>7</v>
      </c>
      <c r="R38" s="19">
        <f t="shared" si="29"/>
        <v>6</v>
      </c>
      <c r="S38" s="19">
        <v>0</v>
      </c>
      <c r="T38" s="19">
        <v>1</v>
      </c>
      <c r="U38" s="19">
        <v>5</v>
      </c>
      <c r="V38" s="30">
        <v>19.574719116188025</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R6:U6"/>
    <mergeCell ref="V7:V8"/>
    <mergeCell ref="A5:A8"/>
    <mergeCell ref="C6:C8"/>
    <mergeCell ref="N6:Q6"/>
    <mergeCell ref="T7:T8"/>
    <mergeCell ref="P7:P8"/>
    <mergeCell ref="M5:V5"/>
    <mergeCell ref="D6:D8"/>
    <mergeCell ref="S7:S8"/>
    <mergeCell ref="B5:D5"/>
    <mergeCell ref="J6:L6"/>
    <mergeCell ref="E5:L5"/>
    <mergeCell ref="G6:G8"/>
    <mergeCell ref="I6:I8"/>
    <mergeCell ref="O7:O8"/>
    <mergeCell ref="B6:B8"/>
    <mergeCell ref="E6:E8"/>
    <mergeCell ref="M6:M8"/>
    <mergeCell ref="J7:J8"/>
  </mergeCells>
  <phoneticPr fontId="1"/>
  <pageMargins left="0.70866141732283472" right="0.70866141732283472" top="0.74803149606299213" bottom="0.74803149606299213" header="0.31496062992125984" footer="0.31496062992125984"/>
  <pageSetup paperSize="9" scale="65"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46</v>
      </c>
    </row>
    <row r="5" spans="1:22" ht="13.5" customHeight="1" x14ac:dyDescent="0.2">
      <c r="A5" s="47" t="s">
        <v>37</v>
      </c>
      <c r="B5" s="48" t="s">
        <v>55</v>
      </c>
      <c r="C5" s="49"/>
      <c r="D5" s="50"/>
      <c r="E5" s="44" t="s">
        <v>56</v>
      </c>
      <c r="F5" s="45"/>
      <c r="G5" s="45"/>
      <c r="H5" s="45"/>
      <c r="I5" s="45"/>
      <c r="J5" s="45"/>
      <c r="K5" s="45"/>
      <c r="L5" s="46"/>
      <c r="M5" s="48" t="s">
        <v>57</v>
      </c>
      <c r="N5" s="49"/>
      <c r="O5" s="49"/>
      <c r="P5" s="49"/>
      <c r="Q5" s="49"/>
      <c r="R5" s="49"/>
      <c r="S5" s="49"/>
      <c r="T5" s="49"/>
      <c r="U5" s="49"/>
      <c r="V5" s="50"/>
    </row>
    <row r="6" spans="1:22" ht="13" customHeight="1" x14ac:dyDescent="0.2">
      <c r="A6" s="42"/>
      <c r="B6" s="39" t="s">
        <v>51</v>
      </c>
      <c r="C6" s="39" t="s">
        <v>52</v>
      </c>
      <c r="D6" s="39" t="s">
        <v>53</v>
      </c>
      <c r="E6" s="39" t="s">
        <v>54</v>
      </c>
      <c r="F6" s="14"/>
      <c r="G6" s="39" t="s">
        <v>47</v>
      </c>
      <c r="H6" s="14"/>
      <c r="I6" s="39" t="s">
        <v>47</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5" customHeight="1" x14ac:dyDescent="0.2">
      <c r="A9" s="8" t="s">
        <v>29</v>
      </c>
      <c r="B9" s="17">
        <f t="shared" ref="B9:H9" si="0">B10+B11</f>
        <v>-217</v>
      </c>
      <c r="C9" s="17">
        <f t="shared" si="0"/>
        <v>-3</v>
      </c>
      <c r="D9" s="17">
        <f t="shared" si="0"/>
        <v>9</v>
      </c>
      <c r="E9" s="17">
        <f t="shared" si="0"/>
        <v>-214</v>
      </c>
      <c r="F9" s="17">
        <f t="shared" si="0"/>
        <v>137</v>
      </c>
      <c r="G9" s="17">
        <f t="shared" si="0"/>
        <v>-7</v>
      </c>
      <c r="H9" s="17">
        <f t="shared" si="0"/>
        <v>351</v>
      </c>
      <c r="I9" s="17">
        <f>I10+I11</f>
        <v>-1</v>
      </c>
      <c r="J9" s="28">
        <f>K9-L9</f>
        <v>-9.8177920362636115</v>
      </c>
      <c r="K9" s="28">
        <v>6.2852220045239013</v>
      </c>
      <c r="L9" s="28">
        <v>16.103014040787514</v>
      </c>
      <c r="M9" s="17">
        <f t="shared" ref="M9:U9" si="1">M10+M11</f>
        <v>-3</v>
      </c>
      <c r="N9" s="17">
        <f t="shared" si="1"/>
        <v>476</v>
      </c>
      <c r="O9" s="17">
        <f t="shared" si="1"/>
        <v>47</v>
      </c>
      <c r="P9" s="17">
        <f t="shared" si="1"/>
        <v>301</v>
      </c>
      <c r="Q9" s="17">
        <f t="shared" si="1"/>
        <v>175</v>
      </c>
      <c r="R9" s="17">
        <f>R10+R11</f>
        <v>479</v>
      </c>
      <c r="S9" s="17">
        <f t="shared" si="1"/>
        <v>32</v>
      </c>
      <c r="T9" s="17">
        <f t="shared" si="1"/>
        <v>304</v>
      </c>
      <c r="U9" s="17">
        <f t="shared" si="1"/>
        <v>175</v>
      </c>
      <c r="V9" s="28">
        <v>-0.13763259863920396</v>
      </c>
    </row>
    <row r="10" spans="1:22" ht="15" customHeight="1" x14ac:dyDescent="0.2">
      <c r="A10" s="6" t="s">
        <v>28</v>
      </c>
      <c r="B10" s="18">
        <f t="shared" ref="B10:I10" si="2">B20+B21+B22+B23</f>
        <v>-82</v>
      </c>
      <c r="C10" s="18">
        <f t="shared" si="2"/>
        <v>45</v>
      </c>
      <c r="D10" s="18">
        <f t="shared" si="2"/>
        <v>25</v>
      </c>
      <c r="E10" s="18">
        <f t="shared" si="2"/>
        <v>-110</v>
      </c>
      <c r="F10" s="18">
        <f t="shared" si="2"/>
        <v>115</v>
      </c>
      <c r="G10" s="18">
        <f t="shared" si="2"/>
        <v>1</v>
      </c>
      <c r="H10" s="18">
        <f t="shared" si="2"/>
        <v>225</v>
      </c>
      <c r="I10" s="18">
        <f t="shared" si="2"/>
        <v>-9</v>
      </c>
      <c r="J10" s="25">
        <f t="shared" ref="J10:J38" si="3">K10-L10</f>
        <v>-6.6704845430003674</v>
      </c>
      <c r="K10" s="25">
        <v>6.9736883858640217</v>
      </c>
      <c r="L10" s="25">
        <v>13.644172928864389</v>
      </c>
      <c r="M10" s="18">
        <f t="shared" ref="M10:U10" si="4">M20+M21+M22+M23</f>
        <v>28</v>
      </c>
      <c r="N10" s="18">
        <f t="shared" si="4"/>
        <v>361</v>
      </c>
      <c r="O10" s="18">
        <f t="shared" si="4"/>
        <v>31</v>
      </c>
      <c r="P10" s="18">
        <f t="shared" si="4"/>
        <v>255</v>
      </c>
      <c r="Q10" s="18">
        <f t="shared" si="4"/>
        <v>106</v>
      </c>
      <c r="R10" s="18">
        <f t="shared" si="4"/>
        <v>333</v>
      </c>
      <c r="S10" s="18">
        <f t="shared" si="4"/>
        <v>16</v>
      </c>
      <c r="T10" s="18">
        <f t="shared" si="4"/>
        <v>232</v>
      </c>
      <c r="U10" s="18">
        <f t="shared" si="4"/>
        <v>101</v>
      </c>
      <c r="V10" s="25">
        <v>1.6979415200364514</v>
      </c>
    </row>
    <row r="11" spans="1:22" ht="15" customHeight="1" x14ac:dyDescent="0.2">
      <c r="A11" s="2" t="s">
        <v>27</v>
      </c>
      <c r="B11" s="19">
        <f t="shared" ref="B11:I11" si="5">B12+B13+B14+B15+B16</f>
        <v>-135</v>
      </c>
      <c r="C11" s="19">
        <f t="shared" si="5"/>
        <v>-48</v>
      </c>
      <c r="D11" s="19">
        <f t="shared" si="5"/>
        <v>-16</v>
      </c>
      <c r="E11" s="19">
        <f t="shared" si="5"/>
        <v>-104</v>
      </c>
      <c r="F11" s="19">
        <f t="shared" si="5"/>
        <v>22</v>
      </c>
      <c r="G11" s="19">
        <f t="shared" si="5"/>
        <v>-8</v>
      </c>
      <c r="H11" s="19">
        <f t="shared" si="5"/>
        <v>126</v>
      </c>
      <c r="I11" s="19">
        <f t="shared" si="5"/>
        <v>8</v>
      </c>
      <c r="J11" s="30">
        <f t="shared" si="3"/>
        <v>-19.598215922156463</v>
      </c>
      <c r="K11" s="30">
        <v>4.1457764450715606</v>
      </c>
      <c r="L11" s="30">
        <v>23.743992367228024</v>
      </c>
      <c r="M11" s="19">
        <f t="shared" ref="M11:U11" si="6">M12+M13+M14+M15+M16</f>
        <v>-31</v>
      </c>
      <c r="N11" s="19">
        <f t="shared" si="6"/>
        <v>115</v>
      </c>
      <c r="O11" s="19">
        <f t="shared" si="6"/>
        <v>16</v>
      </c>
      <c r="P11" s="19">
        <f t="shared" si="6"/>
        <v>46</v>
      </c>
      <c r="Q11" s="19">
        <f t="shared" si="6"/>
        <v>69</v>
      </c>
      <c r="R11" s="19">
        <f t="shared" si="6"/>
        <v>146</v>
      </c>
      <c r="S11" s="19">
        <f t="shared" si="6"/>
        <v>16</v>
      </c>
      <c r="T11" s="19">
        <f t="shared" si="6"/>
        <v>72</v>
      </c>
      <c r="U11" s="19">
        <f t="shared" si="6"/>
        <v>74</v>
      </c>
      <c r="V11" s="30">
        <v>-5.8417758998735643</v>
      </c>
    </row>
    <row r="12" spans="1:22" ht="15" customHeight="1" x14ac:dyDescent="0.2">
      <c r="A12" s="6" t="s">
        <v>26</v>
      </c>
      <c r="B12" s="18">
        <f t="shared" ref="B12:I12" si="7">B24</f>
        <v>-9</v>
      </c>
      <c r="C12" s="18">
        <f t="shared" si="7"/>
        <v>-5</v>
      </c>
      <c r="D12" s="18">
        <f t="shared" si="7"/>
        <v>-8</v>
      </c>
      <c r="E12" s="18">
        <f t="shared" si="7"/>
        <v>-6</v>
      </c>
      <c r="F12" s="18">
        <f t="shared" si="7"/>
        <v>2</v>
      </c>
      <c r="G12" s="18">
        <f t="shared" si="7"/>
        <v>-1</v>
      </c>
      <c r="H12" s="18">
        <f t="shared" si="7"/>
        <v>8</v>
      </c>
      <c r="I12" s="18">
        <f t="shared" si="7"/>
        <v>-2</v>
      </c>
      <c r="J12" s="25">
        <f t="shared" si="3"/>
        <v>-14.129032258064516</v>
      </c>
      <c r="K12" s="25">
        <v>4.709677419354839</v>
      </c>
      <c r="L12" s="25">
        <v>18.838709677419356</v>
      </c>
      <c r="M12" s="18">
        <f t="shared" ref="M12:U12" si="8">M24</f>
        <v>-3</v>
      </c>
      <c r="N12" s="18">
        <f t="shared" si="8"/>
        <v>11</v>
      </c>
      <c r="O12" s="18">
        <f t="shared" si="8"/>
        <v>-3</v>
      </c>
      <c r="P12" s="18">
        <f t="shared" si="8"/>
        <v>4</v>
      </c>
      <c r="Q12" s="18">
        <f t="shared" si="8"/>
        <v>7</v>
      </c>
      <c r="R12" s="18">
        <f t="shared" si="8"/>
        <v>14</v>
      </c>
      <c r="S12" s="18">
        <f t="shared" si="8"/>
        <v>6</v>
      </c>
      <c r="T12" s="18">
        <f t="shared" si="8"/>
        <v>7</v>
      </c>
      <c r="U12" s="18">
        <f t="shared" si="8"/>
        <v>7</v>
      </c>
      <c r="V12" s="25">
        <v>-7.0645161290322562</v>
      </c>
    </row>
    <row r="13" spans="1:22" ht="15" customHeight="1" x14ac:dyDescent="0.2">
      <c r="A13" s="4" t="s">
        <v>25</v>
      </c>
      <c r="B13" s="20">
        <f t="shared" ref="B13:I13" si="9">B25+B26+B27</f>
        <v>-20</v>
      </c>
      <c r="C13" s="20">
        <f t="shared" si="9"/>
        <v>5</v>
      </c>
      <c r="D13" s="20">
        <f t="shared" si="9"/>
        <v>16</v>
      </c>
      <c r="E13" s="20">
        <f t="shared" si="9"/>
        <v>-23</v>
      </c>
      <c r="F13" s="20">
        <f t="shared" si="9"/>
        <v>1</v>
      </c>
      <c r="G13" s="20">
        <f t="shared" si="9"/>
        <v>-4</v>
      </c>
      <c r="H13" s="20">
        <f t="shared" si="9"/>
        <v>24</v>
      </c>
      <c r="I13" s="20">
        <f t="shared" si="9"/>
        <v>-3</v>
      </c>
      <c r="J13" s="26">
        <f t="shared" si="3"/>
        <v>-24.467514601816337</v>
      </c>
      <c r="K13" s="26">
        <v>1.0638049826876668</v>
      </c>
      <c r="L13" s="26">
        <v>25.531319584504004</v>
      </c>
      <c r="M13" s="20">
        <f t="shared" ref="M13:U13" si="10">M25+M26+M27</f>
        <v>3</v>
      </c>
      <c r="N13" s="20">
        <f t="shared" si="10"/>
        <v>20</v>
      </c>
      <c r="O13" s="20">
        <f t="shared" si="10"/>
        <v>11</v>
      </c>
      <c r="P13" s="20">
        <f t="shared" si="10"/>
        <v>8</v>
      </c>
      <c r="Q13" s="20">
        <f t="shared" si="10"/>
        <v>12</v>
      </c>
      <c r="R13" s="20">
        <f t="shared" si="10"/>
        <v>17</v>
      </c>
      <c r="S13" s="20">
        <f t="shared" si="10"/>
        <v>-6</v>
      </c>
      <c r="T13" s="20">
        <f t="shared" si="10"/>
        <v>10</v>
      </c>
      <c r="U13" s="20">
        <f t="shared" si="10"/>
        <v>7</v>
      </c>
      <c r="V13" s="26">
        <v>3.1914149480629987</v>
      </c>
    </row>
    <row r="14" spans="1:22" ht="15" customHeight="1" x14ac:dyDescent="0.2">
      <c r="A14" s="4" t="s">
        <v>24</v>
      </c>
      <c r="B14" s="20">
        <f t="shared" ref="B14:I14" si="11">B28+B29+B30+B31</f>
        <v>-40</v>
      </c>
      <c r="C14" s="20">
        <f t="shared" si="11"/>
        <v>-5</v>
      </c>
      <c r="D14" s="20">
        <f t="shared" si="11"/>
        <v>-17</v>
      </c>
      <c r="E14" s="20">
        <f t="shared" si="11"/>
        <v>-33</v>
      </c>
      <c r="F14" s="20">
        <f t="shared" si="11"/>
        <v>11</v>
      </c>
      <c r="G14" s="20">
        <f t="shared" si="11"/>
        <v>-6</v>
      </c>
      <c r="H14" s="20">
        <f t="shared" si="11"/>
        <v>44</v>
      </c>
      <c r="I14" s="20">
        <f t="shared" si="11"/>
        <v>-3</v>
      </c>
      <c r="J14" s="26">
        <f t="shared" si="3"/>
        <v>-16.125016064773167</v>
      </c>
      <c r="K14" s="26">
        <v>5.3750053549243892</v>
      </c>
      <c r="L14" s="26">
        <v>21.500021419697557</v>
      </c>
      <c r="M14" s="20">
        <f t="shared" ref="M14:U14" si="12">M28+M29+M30+M31</f>
        <v>-7</v>
      </c>
      <c r="N14" s="20">
        <f t="shared" si="12"/>
        <v>42</v>
      </c>
      <c r="O14" s="20">
        <f t="shared" si="12"/>
        <v>-5</v>
      </c>
      <c r="P14" s="20">
        <f t="shared" si="12"/>
        <v>21</v>
      </c>
      <c r="Q14" s="20">
        <f t="shared" si="12"/>
        <v>21</v>
      </c>
      <c r="R14" s="20">
        <f t="shared" si="12"/>
        <v>49</v>
      </c>
      <c r="S14" s="20">
        <f t="shared" si="12"/>
        <v>9</v>
      </c>
      <c r="T14" s="20">
        <f t="shared" si="12"/>
        <v>26</v>
      </c>
      <c r="U14" s="20">
        <f t="shared" si="12"/>
        <v>23</v>
      </c>
      <c r="V14" s="26">
        <v>-3.4204579531336954</v>
      </c>
    </row>
    <row r="15" spans="1:22" ht="15" customHeight="1" x14ac:dyDescent="0.2">
      <c r="A15" s="4" t="s">
        <v>23</v>
      </c>
      <c r="B15" s="20">
        <f t="shared" ref="B15:I15" si="13">B32+B33+B34+B35</f>
        <v>-50</v>
      </c>
      <c r="C15" s="20">
        <f t="shared" si="13"/>
        <v>-40</v>
      </c>
      <c r="D15" s="20">
        <f t="shared" si="13"/>
        <v>-1</v>
      </c>
      <c r="E15" s="20">
        <f t="shared" si="13"/>
        <v>-30</v>
      </c>
      <c r="F15" s="20">
        <f t="shared" si="13"/>
        <v>8</v>
      </c>
      <c r="G15" s="20">
        <f t="shared" si="13"/>
        <v>3</v>
      </c>
      <c r="H15" s="20">
        <f t="shared" si="13"/>
        <v>38</v>
      </c>
      <c r="I15" s="20">
        <f t="shared" si="13"/>
        <v>10</v>
      </c>
      <c r="J15" s="26">
        <f t="shared" si="3"/>
        <v>-19.404812747987304</v>
      </c>
      <c r="K15" s="26">
        <v>5.1746167327966139</v>
      </c>
      <c r="L15" s="26">
        <v>24.579429480783919</v>
      </c>
      <c r="M15" s="20">
        <f t="shared" ref="M15:U15" si="14">M32+M33+M34+M35</f>
        <v>-20</v>
      </c>
      <c r="N15" s="20">
        <f t="shared" si="14"/>
        <v>33</v>
      </c>
      <c r="O15" s="20">
        <f t="shared" si="14"/>
        <v>5</v>
      </c>
      <c r="P15" s="20">
        <f t="shared" si="14"/>
        <v>9</v>
      </c>
      <c r="Q15" s="20">
        <f t="shared" si="14"/>
        <v>24</v>
      </c>
      <c r="R15" s="20">
        <f t="shared" si="14"/>
        <v>53</v>
      </c>
      <c r="S15" s="20">
        <f t="shared" si="14"/>
        <v>-1</v>
      </c>
      <c r="T15" s="20">
        <f t="shared" si="14"/>
        <v>25</v>
      </c>
      <c r="U15" s="20">
        <f t="shared" si="14"/>
        <v>28</v>
      </c>
      <c r="V15" s="26">
        <v>-12.936541831991537</v>
      </c>
    </row>
    <row r="16" spans="1:22" ht="15" customHeight="1" x14ac:dyDescent="0.2">
      <c r="A16" s="2" t="s">
        <v>22</v>
      </c>
      <c r="B16" s="19">
        <f t="shared" ref="B16:I16" si="15">B36+B37+B38</f>
        <v>-16</v>
      </c>
      <c r="C16" s="19">
        <f t="shared" si="15"/>
        <v>-3</v>
      </c>
      <c r="D16" s="19">
        <f t="shared" si="15"/>
        <v>-6</v>
      </c>
      <c r="E16" s="19">
        <f t="shared" si="15"/>
        <v>-12</v>
      </c>
      <c r="F16" s="19">
        <f t="shared" si="15"/>
        <v>0</v>
      </c>
      <c r="G16" s="19">
        <f t="shared" si="15"/>
        <v>0</v>
      </c>
      <c r="H16" s="19">
        <f t="shared" si="15"/>
        <v>12</v>
      </c>
      <c r="I16" s="19">
        <f t="shared" si="15"/>
        <v>6</v>
      </c>
      <c r="J16" s="30">
        <f t="shared" si="3"/>
        <v>-34.343782834381415</v>
      </c>
      <c r="K16" s="30">
        <v>0</v>
      </c>
      <c r="L16" s="30">
        <v>34.343782834381415</v>
      </c>
      <c r="M16" s="19">
        <f t="shared" ref="M16:U16" si="16">M36+M37+M38</f>
        <v>-4</v>
      </c>
      <c r="N16" s="19">
        <f t="shared" si="16"/>
        <v>9</v>
      </c>
      <c r="O16" s="19">
        <f t="shared" si="16"/>
        <v>8</v>
      </c>
      <c r="P16" s="19">
        <f t="shared" si="16"/>
        <v>4</v>
      </c>
      <c r="Q16" s="19">
        <f t="shared" si="16"/>
        <v>5</v>
      </c>
      <c r="R16" s="19">
        <f t="shared" si="16"/>
        <v>13</v>
      </c>
      <c r="S16" s="19">
        <f t="shared" si="16"/>
        <v>8</v>
      </c>
      <c r="T16" s="19">
        <f t="shared" si="16"/>
        <v>4</v>
      </c>
      <c r="U16" s="19">
        <f t="shared" si="16"/>
        <v>9</v>
      </c>
      <c r="V16" s="30">
        <v>-11.447927611460475</v>
      </c>
    </row>
    <row r="17" spans="1:22" ht="15" customHeight="1" x14ac:dyDescent="0.2">
      <c r="A17" s="6" t="s">
        <v>21</v>
      </c>
      <c r="B17" s="18">
        <f t="shared" ref="B17:I17" si="17">B12+B13+B20</f>
        <v>-110</v>
      </c>
      <c r="C17" s="18">
        <f t="shared" si="17"/>
        <v>-33</v>
      </c>
      <c r="D17" s="18">
        <f t="shared" si="17"/>
        <v>-16</v>
      </c>
      <c r="E17" s="18">
        <f t="shared" si="17"/>
        <v>-83</v>
      </c>
      <c r="F17" s="18">
        <f t="shared" si="17"/>
        <v>50</v>
      </c>
      <c r="G17" s="18">
        <f t="shared" si="17"/>
        <v>-3</v>
      </c>
      <c r="H17" s="18">
        <f t="shared" si="17"/>
        <v>133</v>
      </c>
      <c r="I17" s="18">
        <f t="shared" si="17"/>
        <v>-8</v>
      </c>
      <c r="J17" s="25">
        <f t="shared" si="3"/>
        <v>-9.2770031375531978</v>
      </c>
      <c r="K17" s="25">
        <v>5.588556106959758</v>
      </c>
      <c r="L17" s="25">
        <v>14.865559244512955</v>
      </c>
      <c r="M17" s="18">
        <f t="shared" ref="M17:U17" si="18">M12+M13+M20</f>
        <v>-27</v>
      </c>
      <c r="N17" s="18">
        <f t="shared" si="18"/>
        <v>140</v>
      </c>
      <c r="O17" s="18">
        <f t="shared" si="18"/>
        <v>7</v>
      </c>
      <c r="P17" s="18">
        <f t="shared" si="18"/>
        <v>99</v>
      </c>
      <c r="Q17" s="18">
        <f t="shared" si="18"/>
        <v>41</v>
      </c>
      <c r="R17" s="18">
        <f t="shared" si="18"/>
        <v>167</v>
      </c>
      <c r="S17" s="18">
        <f t="shared" si="18"/>
        <v>28</v>
      </c>
      <c r="T17" s="18">
        <f t="shared" si="18"/>
        <v>120</v>
      </c>
      <c r="U17" s="18">
        <f t="shared" si="18"/>
        <v>47</v>
      </c>
      <c r="V17" s="25">
        <v>-3.0178202977582664</v>
      </c>
    </row>
    <row r="18" spans="1:22" ht="15" customHeight="1" x14ac:dyDescent="0.2">
      <c r="A18" s="4" t="s">
        <v>20</v>
      </c>
      <c r="B18" s="20">
        <f t="shared" ref="B18:I18" si="19">B14+B22</f>
        <v>-49</v>
      </c>
      <c r="C18" s="20">
        <f t="shared" si="19"/>
        <v>12</v>
      </c>
      <c r="D18" s="20">
        <f t="shared" si="19"/>
        <v>-1</v>
      </c>
      <c r="E18" s="20">
        <f t="shared" si="19"/>
        <v>-54</v>
      </c>
      <c r="F18" s="20">
        <f t="shared" si="19"/>
        <v>20</v>
      </c>
      <c r="G18" s="20">
        <f t="shared" si="19"/>
        <v>-13</v>
      </c>
      <c r="H18" s="20">
        <f t="shared" si="19"/>
        <v>74</v>
      </c>
      <c r="I18" s="20">
        <f t="shared" si="19"/>
        <v>-1</v>
      </c>
      <c r="J18" s="26">
        <f t="shared" si="3"/>
        <v>-14.137514766924673</v>
      </c>
      <c r="K18" s="26">
        <v>5.2361165803424701</v>
      </c>
      <c r="L18" s="26">
        <v>19.373631347267143</v>
      </c>
      <c r="M18" s="20">
        <f t="shared" ref="M18:U18" si="20">M14+M22</f>
        <v>5</v>
      </c>
      <c r="N18" s="20">
        <f t="shared" si="20"/>
        <v>87</v>
      </c>
      <c r="O18" s="20">
        <f t="shared" si="20"/>
        <v>-2</v>
      </c>
      <c r="P18" s="20">
        <f t="shared" si="20"/>
        <v>44</v>
      </c>
      <c r="Q18" s="20">
        <f t="shared" si="20"/>
        <v>43</v>
      </c>
      <c r="R18" s="20">
        <f t="shared" si="20"/>
        <v>82</v>
      </c>
      <c r="S18" s="20">
        <f t="shared" si="20"/>
        <v>-13</v>
      </c>
      <c r="T18" s="20">
        <f t="shared" si="20"/>
        <v>42</v>
      </c>
      <c r="U18" s="20">
        <f t="shared" si="20"/>
        <v>40</v>
      </c>
      <c r="V18" s="26">
        <v>1.3090291450856206</v>
      </c>
    </row>
    <row r="19" spans="1:22" ht="15" customHeight="1" x14ac:dyDescent="0.2">
      <c r="A19" s="2" t="s">
        <v>19</v>
      </c>
      <c r="B19" s="19">
        <f t="shared" ref="B19:I19" si="21">B15+B16+B21+B23</f>
        <v>-58</v>
      </c>
      <c r="C19" s="19">
        <f t="shared" si="21"/>
        <v>18</v>
      </c>
      <c r="D19" s="19">
        <f t="shared" si="21"/>
        <v>26</v>
      </c>
      <c r="E19" s="19">
        <f t="shared" si="21"/>
        <v>-77</v>
      </c>
      <c r="F19" s="19">
        <f t="shared" si="21"/>
        <v>67</v>
      </c>
      <c r="G19" s="19">
        <f t="shared" si="21"/>
        <v>9</v>
      </c>
      <c r="H19" s="19">
        <f t="shared" si="21"/>
        <v>144</v>
      </c>
      <c r="I19" s="19">
        <f t="shared" si="21"/>
        <v>8</v>
      </c>
      <c r="J19" s="30">
        <f t="shared" si="3"/>
        <v>-8.5264876301461179</v>
      </c>
      <c r="K19" s="30">
        <v>7.419151574282985</v>
      </c>
      <c r="L19" s="30">
        <v>15.945639204429103</v>
      </c>
      <c r="M19" s="19">
        <f t="shared" ref="M19:U19" si="22">M15+M16+M21+M23</f>
        <v>19</v>
      </c>
      <c r="N19" s="19">
        <f t="shared" si="22"/>
        <v>249</v>
      </c>
      <c r="O19" s="19">
        <f t="shared" si="22"/>
        <v>42</v>
      </c>
      <c r="P19" s="19">
        <f t="shared" si="22"/>
        <v>158</v>
      </c>
      <c r="Q19" s="19">
        <f t="shared" si="22"/>
        <v>91</v>
      </c>
      <c r="R19" s="19">
        <f t="shared" si="22"/>
        <v>230</v>
      </c>
      <c r="S19" s="19">
        <f t="shared" si="22"/>
        <v>17</v>
      </c>
      <c r="T19" s="19">
        <f t="shared" si="22"/>
        <v>142</v>
      </c>
      <c r="U19" s="19">
        <f t="shared" si="22"/>
        <v>88</v>
      </c>
      <c r="V19" s="30">
        <v>2.1039385061399543</v>
      </c>
    </row>
    <row r="20" spans="1:22" ht="15" customHeight="1" x14ac:dyDescent="0.2">
      <c r="A20" s="5" t="s">
        <v>18</v>
      </c>
      <c r="B20" s="18">
        <f>E20+M20</f>
        <v>-81</v>
      </c>
      <c r="C20" s="18">
        <v>-33</v>
      </c>
      <c r="D20" s="18">
        <f>G20-I20+O20-S20</f>
        <v>-24</v>
      </c>
      <c r="E20" s="18">
        <f>F20-H20</f>
        <v>-54</v>
      </c>
      <c r="F20" s="18">
        <v>47</v>
      </c>
      <c r="G20" s="18">
        <v>2</v>
      </c>
      <c r="H20" s="18">
        <v>101</v>
      </c>
      <c r="I20" s="18">
        <v>-3</v>
      </c>
      <c r="J20" s="25">
        <f t="shared" si="3"/>
        <v>-7.1219666600903206</v>
      </c>
      <c r="K20" s="25">
        <v>6.1987487597082414</v>
      </c>
      <c r="L20" s="25">
        <v>13.320715419798562</v>
      </c>
      <c r="M20" s="18">
        <f>N20-R20</f>
        <v>-27</v>
      </c>
      <c r="N20" s="18">
        <f>SUM(P20:Q20)</f>
        <v>109</v>
      </c>
      <c r="O20" s="22">
        <v>-1</v>
      </c>
      <c r="P20" s="22">
        <v>87</v>
      </c>
      <c r="Q20" s="22">
        <v>22</v>
      </c>
      <c r="R20" s="22">
        <f>SUM(T20:U20)</f>
        <v>136</v>
      </c>
      <c r="S20" s="22">
        <v>28</v>
      </c>
      <c r="T20" s="22">
        <v>103</v>
      </c>
      <c r="U20" s="22">
        <v>33</v>
      </c>
      <c r="V20" s="29">
        <v>-3.5609833300451559</v>
      </c>
    </row>
    <row r="21" spans="1:22" ht="15" customHeight="1" x14ac:dyDescent="0.2">
      <c r="A21" s="3" t="s">
        <v>17</v>
      </c>
      <c r="B21" s="20">
        <f t="shared" ref="B21:B38" si="23">E21+M21</f>
        <v>14</v>
      </c>
      <c r="C21" s="20">
        <v>46</v>
      </c>
      <c r="D21" s="20">
        <f t="shared" ref="D21:D38" si="24">G21-I21+O21-S21</f>
        <v>31</v>
      </c>
      <c r="E21" s="20">
        <f t="shared" ref="E21:E38" si="25">F21-H21</f>
        <v>-25</v>
      </c>
      <c r="F21" s="20">
        <v>48</v>
      </c>
      <c r="G21" s="20">
        <v>2</v>
      </c>
      <c r="H21" s="20">
        <v>73</v>
      </c>
      <c r="I21" s="20">
        <v>-1</v>
      </c>
      <c r="J21" s="26">
        <f t="shared" si="3"/>
        <v>-4.2787243071397274</v>
      </c>
      <c r="K21" s="26">
        <v>8.2151506697082723</v>
      </c>
      <c r="L21" s="26">
        <v>12.493874976848</v>
      </c>
      <c r="M21" s="20">
        <f t="shared" ref="M21:M38" si="26">N21-R21</f>
        <v>39</v>
      </c>
      <c r="N21" s="20">
        <f>SUM(P21:Q21)</f>
        <v>165</v>
      </c>
      <c r="O21" s="20">
        <v>27</v>
      </c>
      <c r="P21" s="20">
        <v>111</v>
      </c>
      <c r="Q21" s="20">
        <v>54</v>
      </c>
      <c r="R21" s="20">
        <f t="shared" ref="R21:R38" si="27">SUM(T21:U21)</f>
        <v>126</v>
      </c>
      <c r="S21" s="20">
        <v>-1</v>
      </c>
      <c r="T21" s="20">
        <v>91</v>
      </c>
      <c r="U21" s="20">
        <v>35</v>
      </c>
      <c r="V21" s="26">
        <v>6.6748099191379708</v>
      </c>
    </row>
    <row r="22" spans="1:22" ht="15" customHeight="1" x14ac:dyDescent="0.2">
      <c r="A22" s="3" t="s">
        <v>16</v>
      </c>
      <c r="B22" s="20">
        <f t="shared" si="23"/>
        <v>-9</v>
      </c>
      <c r="C22" s="20">
        <v>17</v>
      </c>
      <c r="D22" s="20">
        <f t="shared" si="24"/>
        <v>16</v>
      </c>
      <c r="E22" s="20">
        <f t="shared" si="25"/>
        <v>-21</v>
      </c>
      <c r="F22" s="20">
        <v>9</v>
      </c>
      <c r="G22" s="20">
        <v>-7</v>
      </c>
      <c r="H22" s="20">
        <v>30</v>
      </c>
      <c r="I22" s="20">
        <v>2</v>
      </c>
      <c r="J22" s="26">
        <f t="shared" si="3"/>
        <v>-11.843562988749774</v>
      </c>
      <c r="K22" s="26">
        <v>5.0758127094641887</v>
      </c>
      <c r="L22" s="26">
        <v>16.919375698213962</v>
      </c>
      <c r="M22" s="20">
        <f>N22-R22</f>
        <v>12</v>
      </c>
      <c r="N22" s="20">
        <f t="shared" ref="N22:N38" si="28">SUM(P22:Q22)</f>
        <v>45</v>
      </c>
      <c r="O22" s="20">
        <v>3</v>
      </c>
      <c r="P22" s="20">
        <v>23</v>
      </c>
      <c r="Q22" s="20">
        <v>22</v>
      </c>
      <c r="R22" s="20">
        <f t="shared" si="27"/>
        <v>33</v>
      </c>
      <c r="S22" s="20">
        <v>-22</v>
      </c>
      <c r="T22" s="20">
        <v>16</v>
      </c>
      <c r="U22" s="20">
        <v>17</v>
      </c>
      <c r="V22" s="26">
        <v>6.7677502792855861</v>
      </c>
    </row>
    <row r="23" spans="1:22" ht="15" customHeight="1" x14ac:dyDescent="0.2">
      <c r="A23" s="1" t="s">
        <v>15</v>
      </c>
      <c r="B23" s="19">
        <f t="shared" si="23"/>
        <v>-6</v>
      </c>
      <c r="C23" s="19">
        <v>15</v>
      </c>
      <c r="D23" s="19">
        <f t="shared" si="24"/>
        <v>2</v>
      </c>
      <c r="E23" s="19">
        <f t="shared" si="25"/>
        <v>-10</v>
      </c>
      <c r="F23" s="19">
        <v>11</v>
      </c>
      <c r="G23" s="19">
        <v>4</v>
      </c>
      <c r="H23" s="19">
        <v>21</v>
      </c>
      <c r="I23" s="19">
        <v>-7</v>
      </c>
      <c r="J23" s="30">
        <f t="shared" si="3"/>
        <v>-7.7375261538983349</v>
      </c>
      <c r="K23" s="30">
        <v>8.51127876928817</v>
      </c>
      <c r="L23" s="30">
        <v>16.248804923186505</v>
      </c>
      <c r="M23" s="19">
        <f t="shared" si="26"/>
        <v>4</v>
      </c>
      <c r="N23" s="19">
        <f t="shared" si="28"/>
        <v>42</v>
      </c>
      <c r="O23" s="19">
        <v>2</v>
      </c>
      <c r="P23" s="19">
        <v>34</v>
      </c>
      <c r="Q23" s="19">
        <v>8</v>
      </c>
      <c r="R23" s="19">
        <f t="shared" si="27"/>
        <v>38</v>
      </c>
      <c r="S23" s="24">
        <v>11</v>
      </c>
      <c r="T23" s="24">
        <v>22</v>
      </c>
      <c r="U23" s="24">
        <v>16</v>
      </c>
      <c r="V23" s="31">
        <v>3.0950104615593332</v>
      </c>
    </row>
    <row r="24" spans="1:22" ht="15" customHeight="1" x14ac:dyDescent="0.2">
      <c r="A24" s="7" t="s">
        <v>14</v>
      </c>
      <c r="B24" s="17">
        <f t="shared" si="23"/>
        <v>-9</v>
      </c>
      <c r="C24" s="17">
        <v>-5</v>
      </c>
      <c r="D24" s="17">
        <f t="shared" si="24"/>
        <v>-8</v>
      </c>
      <c r="E24" s="18">
        <f t="shared" si="25"/>
        <v>-6</v>
      </c>
      <c r="F24" s="17">
        <v>2</v>
      </c>
      <c r="G24" s="17">
        <v>-1</v>
      </c>
      <c r="H24" s="17">
        <v>8</v>
      </c>
      <c r="I24" s="23">
        <v>-2</v>
      </c>
      <c r="J24" s="38">
        <f t="shared" si="3"/>
        <v>-14.129032258064516</v>
      </c>
      <c r="K24" s="38">
        <v>4.709677419354839</v>
      </c>
      <c r="L24" s="38">
        <v>18.838709677419356</v>
      </c>
      <c r="M24" s="18">
        <f t="shared" si="26"/>
        <v>-3</v>
      </c>
      <c r="N24" s="17">
        <f t="shared" si="28"/>
        <v>11</v>
      </c>
      <c r="O24" s="17">
        <v>-3</v>
      </c>
      <c r="P24" s="17">
        <v>4</v>
      </c>
      <c r="Q24" s="17">
        <v>7</v>
      </c>
      <c r="R24" s="17">
        <f t="shared" si="27"/>
        <v>14</v>
      </c>
      <c r="S24" s="17">
        <v>6</v>
      </c>
      <c r="T24" s="17">
        <v>7</v>
      </c>
      <c r="U24" s="17">
        <v>7</v>
      </c>
      <c r="V24" s="28">
        <v>-7.0645161290322562</v>
      </c>
    </row>
    <row r="25" spans="1:22" ht="15" customHeight="1" x14ac:dyDescent="0.2">
      <c r="A25" s="5" t="s">
        <v>13</v>
      </c>
      <c r="B25" s="18">
        <f t="shared" si="23"/>
        <v>-4</v>
      </c>
      <c r="C25" s="18">
        <v>-7</v>
      </c>
      <c r="D25" s="18">
        <f t="shared" si="24"/>
        <v>-2</v>
      </c>
      <c r="E25" s="18">
        <f t="shared" si="25"/>
        <v>-5</v>
      </c>
      <c r="F25" s="18">
        <v>0</v>
      </c>
      <c r="G25" s="18">
        <v>-1</v>
      </c>
      <c r="H25" s="18">
        <v>5</v>
      </c>
      <c r="I25" s="18">
        <v>4</v>
      </c>
      <c r="J25" s="25">
        <f t="shared" si="3"/>
        <v>-48.136523092342998</v>
      </c>
      <c r="K25" s="25">
        <v>0</v>
      </c>
      <c r="L25" s="25">
        <v>48.136523092342998</v>
      </c>
      <c r="M25" s="18">
        <f t="shared" si="26"/>
        <v>1</v>
      </c>
      <c r="N25" s="18">
        <f t="shared" si="28"/>
        <v>1</v>
      </c>
      <c r="O25" s="18">
        <v>1</v>
      </c>
      <c r="P25" s="18">
        <v>0</v>
      </c>
      <c r="Q25" s="18">
        <v>1</v>
      </c>
      <c r="R25" s="18">
        <f t="shared" si="27"/>
        <v>0</v>
      </c>
      <c r="S25" s="22">
        <v>-2</v>
      </c>
      <c r="T25" s="22">
        <v>0</v>
      </c>
      <c r="U25" s="22">
        <v>0</v>
      </c>
      <c r="V25" s="29">
        <v>9.6273046184685995</v>
      </c>
    </row>
    <row r="26" spans="1:22" ht="15" customHeight="1" x14ac:dyDescent="0.2">
      <c r="A26" s="3" t="s">
        <v>12</v>
      </c>
      <c r="B26" s="20">
        <f t="shared" si="23"/>
        <v>-9</v>
      </c>
      <c r="C26" s="20">
        <v>-5</v>
      </c>
      <c r="D26" s="20">
        <f t="shared" si="24"/>
        <v>1</v>
      </c>
      <c r="E26" s="20">
        <f t="shared" si="25"/>
        <v>-6</v>
      </c>
      <c r="F26" s="20">
        <v>0</v>
      </c>
      <c r="G26" s="20">
        <v>-1</v>
      </c>
      <c r="H26" s="20">
        <v>6</v>
      </c>
      <c r="I26" s="20">
        <v>1</v>
      </c>
      <c r="J26" s="26">
        <f t="shared" si="3"/>
        <v>-25.754706996107394</v>
      </c>
      <c r="K26" s="26">
        <v>0</v>
      </c>
      <c r="L26" s="26">
        <v>25.754706996107394</v>
      </c>
      <c r="M26" s="20">
        <f t="shared" si="26"/>
        <v>-3</v>
      </c>
      <c r="N26" s="20">
        <f t="shared" si="28"/>
        <v>5</v>
      </c>
      <c r="O26" s="20">
        <v>2</v>
      </c>
      <c r="P26" s="20">
        <v>2</v>
      </c>
      <c r="Q26" s="20">
        <v>3</v>
      </c>
      <c r="R26" s="20">
        <f t="shared" si="27"/>
        <v>8</v>
      </c>
      <c r="S26" s="20">
        <v>-1</v>
      </c>
      <c r="T26" s="20">
        <v>4</v>
      </c>
      <c r="U26" s="20">
        <v>4</v>
      </c>
      <c r="V26" s="26">
        <v>-12.87735349805369</v>
      </c>
    </row>
    <row r="27" spans="1:22" ht="15" customHeight="1" x14ac:dyDescent="0.2">
      <c r="A27" s="1" t="s">
        <v>11</v>
      </c>
      <c r="B27" s="19">
        <f t="shared" si="23"/>
        <v>-7</v>
      </c>
      <c r="C27" s="19">
        <v>17</v>
      </c>
      <c r="D27" s="19">
        <f t="shared" si="24"/>
        <v>17</v>
      </c>
      <c r="E27" s="19">
        <f t="shared" si="25"/>
        <v>-12</v>
      </c>
      <c r="F27" s="19">
        <v>1</v>
      </c>
      <c r="G27" s="19">
        <v>-2</v>
      </c>
      <c r="H27" s="19">
        <v>13</v>
      </c>
      <c r="I27" s="19">
        <v>-8</v>
      </c>
      <c r="J27" s="30">
        <f t="shared" si="3"/>
        <v>-19.894441365903287</v>
      </c>
      <c r="K27" s="30">
        <v>1.657870113825274</v>
      </c>
      <c r="L27" s="30">
        <v>21.552311479728562</v>
      </c>
      <c r="M27" s="19">
        <f t="shared" si="26"/>
        <v>5</v>
      </c>
      <c r="N27" s="19">
        <f t="shared" si="28"/>
        <v>14</v>
      </c>
      <c r="O27" s="24">
        <v>8</v>
      </c>
      <c r="P27" s="24">
        <v>6</v>
      </c>
      <c r="Q27" s="24">
        <v>8</v>
      </c>
      <c r="R27" s="24">
        <f t="shared" si="27"/>
        <v>9</v>
      </c>
      <c r="S27" s="24">
        <v>-3</v>
      </c>
      <c r="T27" s="24">
        <v>6</v>
      </c>
      <c r="U27" s="24">
        <v>3</v>
      </c>
      <c r="V27" s="31">
        <v>8.2893505691263698</v>
      </c>
    </row>
    <row r="28" spans="1:22" ht="15" customHeight="1" x14ac:dyDescent="0.2">
      <c r="A28" s="5" t="s">
        <v>10</v>
      </c>
      <c r="B28" s="18">
        <f t="shared" si="23"/>
        <v>-3</v>
      </c>
      <c r="C28" s="18">
        <v>-3</v>
      </c>
      <c r="D28" s="18">
        <f t="shared" si="24"/>
        <v>4</v>
      </c>
      <c r="E28" s="18">
        <f t="shared" si="25"/>
        <v>-3</v>
      </c>
      <c r="F28" s="18">
        <v>1</v>
      </c>
      <c r="G28" s="18">
        <v>0</v>
      </c>
      <c r="H28" s="18">
        <v>4</v>
      </c>
      <c r="I28" s="18">
        <v>-2</v>
      </c>
      <c r="J28" s="25">
        <f t="shared" si="3"/>
        <v>-12.948160060542996</v>
      </c>
      <c r="K28" s="25">
        <v>4.3160533535143317</v>
      </c>
      <c r="L28" s="25">
        <v>17.264213414057327</v>
      </c>
      <c r="M28" s="18">
        <f t="shared" si="26"/>
        <v>0</v>
      </c>
      <c r="N28" s="18">
        <f t="shared" si="28"/>
        <v>5</v>
      </c>
      <c r="O28" s="18">
        <v>4</v>
      </c>
      <c r="P28" s="18">
        <v>3</v>
      </c>
      <c r="Q28" s="18">
        <v>2</v>
      </c>
      <c r="R28" s="18">
        <f t="shared" si="27"/>
        <v>5</v>
      </c>
      <c r="S28" s="18">
        <v>2</v>
      </c>
      <c r="T28" s="18">
        <v>4</v>
      </c>
      <c r="U28" s="18">
        <v>1</v>
      </c>
      <c r="V28" s="25">
        <v>0</v>
      </c>
    </row>
    <row r="29" spans="1:22" ht="15" customHeight="1" x14ac:dyDescent="0.2">
      <c r="A29" s="3" t="s">
        <v>9</v>
      </c>
      <c r="B29" s="20">
        <f t="shared" si="23"/>
        <v>-18</v>
      </c>
      <c r="C29" s="20">
        <v>-4</v>
      </c>
      <c r="D29" s="20">
        <f t="shared" si="24"/>
        <v>-7</v>
      </c>
      <c r="E29" s="20">
        <f>F29-H29</f>
        <v>-10</v>
      </c>
      <c r="F29" s="20">
        <v>5</v>
      </c>
      <c r="G29" s="20">
        <v>-6</v>
      </c>
      <c r="H29" s="20">
        <v>15</v>
      </c>
      <c r="I29" s="20">
        <v>-8</v>
      </c>
      <c r="J29" s="26">
        <f t="shared" si="3"/>
        <v>-15.804286642130332</v>
      </c>
      <c r="K29" s="26">
        <v>7.9021433210651644</v>
      </c>
      <c r="L29" s="26">
        <v>23.706429963195497</v>
      </c>
      <c r="M29" s="20">
        <f t="shared" si="26"/>
        <v>-8</v>
      </c>
      <c r="N29" s="20">
        <f t="shared" si="28"/>
        <v>13</v>
      </c>
      <c r="O29" s="20">
        <v>-6</v>
      </c>
      <c r="P29" s="20">
        <v>5</v>
      </c>
      <c r="Q29" s="20">
        <v>8</v>
      </c>
      <c r="R29" s="20">
        <f t="shared" si="27"/>
        <v>21</v>
      </c>
      <c r="S29" s="20">
        <v>3</v>
      </c>
      <c r="T29" s="20">
        <v>12</v>
      </c>
      <c r="U29" s="20">
        <v>9</v>
      </c>
      <c r="V29" s="26">
        <v>-12.64342931370426</v>
      </c>
    </row>
    <row r="30" spans="1:22" ht="15" customHeight="1" x14ac:dyDescent="0.2">
      <c r="A30" s="3" t="s">
        <v>8</v>
      </c>
      <c r="B30" s="20">
        <f t="shared" si="23"/>
        <v>-14</v>
      </c>
      <c r="C30" s="20">
        <v>1</v>
      </c>
      <c r="D30" s="20">
        <f t="shared" si="24"/>
        <v>-6</v>
      </c>
      <c r="E30" s="20">
        <f t="shared" si="25"/>
        <v>-14</v>
      </c>
      <c r="F30" s="20">
        <v>2</v>
      </c>
      <c r="G30" s="20">
        <v>0</v>
      </c>
      <c r="H30" s="20">
        <v>16</v>
      </c>
      <c r="I30" s="20">
        <v>4</v>
      </c>
      <c r="J30" s="26">
        <f t="shared" si="3"/>
        <v>-22.515873470484816</v>
      </c>
      <c r="K30" s="26">
        <v>3.2165533529264025</v>
      </c>
      <c r="L30" s="26">
        <v>25.73242682341122</v>
      </c>
      <c r="M30" s="20">
        <f t="shared" si="26"/>
        <v>0</v>
      </c>
      <c r="N30" s="20">
        <f t="shared" si="28"/>
        <v>13</v>
      </c>
      <c r="O30" s="20">
        <v>-1</v>
      </c>
      <c r="P30" s="20">
        <v>7</v>
      </c>
      <c r="Q30" s="20">
        <v>6</v>
      </c>
      <c r="R30" s="20">
        <f t="shared" si="27"/>
        <v>13</v>
      </c>
      <c r="S30" s="20">
        <v>1</v>
      </c>
      <c r="T30" s="20">
        <v>6</v>
      </c>
      <c r="U30" s="20">
        <v>7</v>
      </c>
      <c r="V30" s="26">
        <v>0</v>
      </c>
    </row>
    <row r="31" spans="1:22" ht="15" customHeight="1" x14ac:dyDescent="0.2">
      <c r="A31" s="1" t="s">
        <v>7</v>
      </c>
      <c r="B31" s="19">
        <f t="shared" si="23"/>
        <v>-5</v>
      </c>
      <c r="C31" s="19">
        <v>1</v>
      </c>
      <c r="D31" s="19">
        <f t="shared" si="24"/>
        <v>-8</v>
      </c>
      <c r="E31" s="19">
        <f t="shared" si="25"/>
        <v>-6</v>
      </c>
      <c r="F31" s="19">
        <v>3</v>
      </c>
      <c r="G31" s="19">
        <v>0</v>
      </c>
      <c r="H31" s="19">
        <v>9</v>
      </c>
      <c r="I31" s="19">
        <v>3</v>
      </c>
      <c r="J31" s="30">
        <f t="shared" si="3"/>
        <v>-10.708679898487581</v>
      </c>
      <c r="K31" s="30">
        <v>5.3543399492437906</v>
      </c>
      <c r="L31" s="30">
        <v>16.063019847731372</v>
      </c>
      <c r="M31" s="19">
        <f t="shared" si="26"/>
        <v>1</v>
      </c>
      <c r="N31" s="19">
        <f t="shared" si="28"/>
        <v>11</v>
      </c>
      <c r="O31" s="19">
        <v>-2</v>
      </c>
      <c r="P31" s="19">
        <v>6</v>
      </c>
      <c r="Q31" s="19">
        <v>5</v>
      </c>
      <c r="R31" s="19">
        <f t="shared" si="27"/>
        <v>10</v>
      </c>
      <c r="S31" s="19">
        <v>3</v>
      </c>
      <c r="T31" s="19">
        <v>4</v>
      </c>
      <c r="U31" s="19">
        <v>6</v>
      </c>
      <c r="V31" s="30">
        <v>1.7847799830812683</v>
      </c>
    </row>
    <row r="32" spans="1:22" ht="15" customHeight="1" x14ac:dyDescent="0.2">
      <c r="A32" s="5" t="s">
        <v>6</v>
      </c>
      <c r="B32" s="18">
        <f t="shared" si="23"/>
        <v>-1</v>
      </c>
      <c r="C32" s="18">
        <v>5</v>
      </c>
      <c r="D32" s="18">
        <f t="shared" si="24"/>
        <v>-2</v>
      </c>
      <c r="E32" s="18">
        <f t="shared" si="25"/>
        <v>-2</v>
      </c>
      <c r="F32" s="18">
        <v>1</v>
      </c>
      <c r="G32" s="18">
        <v>1</v>
      </c>
      <c r="H32" s="18">
        <v>3</v>
      </c>
      <c r="I32" s="18">
        <v>2</v>
      </c>
      <c r="J32" s="25">
        <f t="shared" si="3"/>
        <v>-14.117738067610428</v>
      </c>
      <c r="K32" s="25">
        <v>7.0588690338052134</v>
      </c>
      <c r="L32" s="25">
        <v>21.176607101415641</v>
      </c>
      <c r="M32" s="18">
        <f t="shared" si="26"/>
        <v>1</v>
      </c>
      <c r="N32" s="18">
        <f t="shared" si="28"/>
        <v>8</v>
      </c>
      <c r="O32" s="22">
        <v>2</v>
      </c>
      <c r="P32" s="22">
        <v>1</v>
      </c>
      <c r="Q32" s="22">
        <v>7</v>
      </c>
      <c r="R32" s="22">
        <f t="shared" si="27"/>
        <v>7</v>
      </c>
      <c r="S32" s="22">
        <v>3</v>
      </c>
      <c r="T32" s="22">
        <v>5</v>
      </c>
      <c r="U32" s="22">
        <v>2</v>
      </c>
      <c r="V32" s="29">
        <v>7.0588690338052089</v>
      </c>
    </row>
    <row r="33" spans="1:22" ht="15" customHeight="1" x14ac:dyDescent="0.2">
      <c r="A33" s="3" t="s">
        <v>5</v>
      </c>
      <c r="B33" s="20">
        <f t="shared" si="23"/>
        <v>-25</v>
      </c>
      <c r="C33" s="20">
        <v>-23</v>
      </c>
      <c r="D33" s="20">
        <f t="shared" si="24"/>
        <v>-3</v>
      </c>
      <c r="E33" s="20">
        <f t="shared" si="25"/>
        <v>-13</v>
      </c>
      <c r="F33" s="20">
        <v>5</v>
      </c>
      <c r="G33" s="20">
        <v>2</v>
      </c>
      <c r="H33" s="20">
        <v>18</v>
      </c>
      <c r="I33" s="20">
        <v>6</v>
      </c>
      <c r="J33" s="26">
        <f t="shared" si="3"/>
        <v>-22.106371480218407</v>
      </c>
      <c r="K33" s="26">
        <v>8.5024505693147727</v>
      </c>
      <c r="L33" s="26">
        <v>30.608822049533181</v>
      </c>
      <c r="M33" s="20">
        <f t="shared" si="26"/>
        <v>-12</v>
      </c>
      <c r="N33" s="20">
        <f t="shared" si="28"/>
        <v>6</v>
      </c>
      <c r="O33" s="20">
        <v>-4</v>
      </c>
      <c r="P33" s="20">
        <v>3</v>
      </c>
      <c r="Q33" s="20">
        <v>3</v>
      </c>
      <c r="R33" s="20">
        <f t="shared" si="27"/>
        <v>18</v>
      </c>
      <c r="S33" s="20">
        <v>-5</v>
      </c>
      <c r="T33" s="20">
        <v>10</v>
      </c>
      <c r="U33" s="20">
        <v>8</v>
      </c>
      <c r="V33" s="26">
        <v>-20.405881366355452</v>
      </c>
    </row>
    <row r="34" spans="1:22" ht="15" customHeight="1" x14ac:dyDescent="0.2">
      <c r="A34" s="3" t="s">
        <v>4</v>
      </c>
      <c r="B34" s="20">
        <f t="shared" si="23"/>
        <v>-17</v>
      </c>
      <c r="C34" s="20">
        <v>-17</v>
      </c>
      <c r="D34" s="20">
        <f t="shared" si="24"/>
        <v>-2</v>
      </c>
      <c r="E34" s="20">
        <f t="shared" si="25"/>
        <v>-13</v>
      </c>
      <c r="F34" s="20">
        <v>0</v>
      </c>
      <c r="G34" s="20">
        <v>-1</v>
      </c>
      <c r="H34" s="20">
        <v>13</v>
      </c>
      <c r="I34" s="20">
        <v>4</v>
      </c>
      <c r="J34" s="26">
        <f t="shared" si="3"/>
        <v>-31.981720879446769</v>
      </c>
      <c r="K34" s="26">
        <v>0</v>
      </c>
      <c r="L34" s="26">
        <v>31.981720879446769</v>
      </c>
      <c r="M34" s="20">
        <f t="shared" si="26"/>
        <v>-4</v>
      </c>
      <c r="N34" s="20">
        <f t="shared" si="28"/>
        <v>11</v>
      </c>
      <c r="O34" s="20">
        <v>3</v>
      </c>
      <c r="P34" s="20">
        <v>4</v>
      </c>
      <c r="Q34" s="20">
        <v>7</v>
      </c>
      <c r="R34" s="20">
        <f t="shared" si="27"/>
        <v>15</v>
      </c>
      <c r="S34" s="20">
        <v>0</v>
      </c>
      <c r="T34" s="20">
        <v>5</v>
      </c>
      <c r="U34" s="20">
        <v>10</v>
      </c>
      <c r="V34" s="26">
        <v>-9.8405295013682377</v>
      </c>
    </row>
    <row r="35" spans="1:22" ht="15" customHeight="1" x14ac:dyDescent="0.2">
      <c r="A35" s="1" t="s">
        <v>3</v>
      </c>
      <c r="B35" s="19">
        <f t="shared" si="23"/>
        <v>-7</v>
      </c>
      <c r="C35" s="19">
        <v>-5</v>
      </c>
      <c r="D35" s="19">
        <f t="shared" si="24"/>
        <v>6</v>
      </c>
      <c r="E35" s="19">
        <f t="shared" si="25"/>
        <v>-2</v>
      </c>
      <c r="F35" s="19">
        <v>2</v>
      </c>
      <c r="G35" s="19">
        <v>1</v>
      </c>
      <c r="H35" s="19">
        <v>4</v>
      </c>
      <c r="I35" s="19">
        <v>-2</v>
      </c>
      <c r="J35" s="30">
        <f t="shared" si="3"/>
        <v>-4.8804947350827339</v>
      </c>
      <c r="K35" s="30">
        <v>4.8804947350827339</v>
      </c>
      <c r="L35" s="30">
        <v>9.7609894701654678</v>
      </c>
      <c r="M35" s="19">
        <f>N35-R35</f>
        <v>-5</v>
      </c>
      <c r="N35" s="19">
        <f t="shared" si="28"/>
        <v>8</v>
      </c>
      <c r="O35" s="24">
        <v>4</v>
      </c>
      <c r="P35" s="24">
        <v>1</v>
      </c>
      <c r="Q35" s="24">
        <v>7</v>
      </c>
      <c r="R35" s="24">
        <f t="shared" si="27"/>
        <v>13</v>
      </c>
      <c r="S35" s="24">
        <v>1</v>
      </c>
      <c r="T35" s="24">
        <v>5</v>
      </c>
      <c r="U35" s="24">
        <v>8</v>
      </c>
      <c r="V35" s="31">
        <v>-12.201236837706837</v>
      </c>
    </row>
    <row r="36" spans="1:22" ht="15" customHeight="1" x14ac:dyDescent="0.2">
      <c r="A36" s="5" t="s">
        <v>2</v>
      </c>
      <c r="B36" s="18">
        <f t="shared" si="23"/>
        <v>-6</v>
      </c>
      <c r="C36" s="18">
        <v>2</v>
      </c>
      <c r="D36" s="18">
        <f t="shared" si="24"/>
        <v>-1</v>
      </c>
      <c r="E36" s="18">
        <f t="shared" si="25"/>
        <v>-4</v>
      </c>
      <c r="F36" s="18">
        <v>0</v>
      </c>
      <c r="G36" s="18">
        <v>0</v>
      </c>
      <c r="H36" s="18">
        <v>4</v>
      </c>
      <c r="I36" s="18">
        <v>0</v>
      </c>
      <c r="J36" s="25">
        <f t="shared" si="3"/>
        <v>-26.106859309062298</v>
      </c>
      <c r="K36" s="25">
        <v>0</v>
      </c>
      <c r="L36" s="25">
        <v>26.106859309062298</v>
      </c>
      <c r="M36" s="18">
        <f t="shared" si="26"/>
        <v>-2</v>
      </c>
      <c r="N36" s="18">
        <f t="shared" si="28"/>
        <v>3</v>
      </c>
      <c r="O36" s="18">
        <v>3</v>
      </c>
      <c r="P36" s="18">
        <v>2</v>
      </c>
      <c r="Q36" s="18">
        <v>1</v>
      </c>
      <c r="R36" s="18">
        <f t="shared" si="27"/>
        <v>5</v>
      </c>
      <c r="S36" s="18">
        <v>4</v>
      </c>
      <c r="T36" s="18">
        <v>3</v>
      </c>
      <c r="U36" s="18">
        <v>2</v>
      </c>
      <c r="V36" s="25">
        <v>-13.053429654531151</v>
      </c>
    </row>
    <row r="37" spans="1:22" ht="15" customHeight="1" x14ac:dyDescent="0.2">
      <c r="A37" s="3" t="s">
        <v>1</v>
      </c>
      <c r="B37" s="20">
        <f t="shared" si="23"/>
        <v>-6</v>
      </c>
      <c r="C37" s="20">
        <v>-4</v>
      </c>
      <c r="D37" s="20">
        <f t="shared" si="24"/>
        <v>-5</v>
      </c>
      <c r="E37" s="20">
        <f t="shared" si="25"/>
        <v>-5</v>
      </c>
      <c r="F37" s="20">
        <v>0</v>
      </c>
      <c r="G37" s="20">
        <v>0</v>
      </c>
      <c r="H37" s="20">
        <v>5</v>
      </c>
      <c r="I37" s="20">
        <v>4</v>
      </c>
      <c r="J37" s="26">
        <f t="shared" si="3"/>
        <v>-49.018291208938784</v>
      </c>
      <c r="K37" s="26">
        <v>0</v>
      </c>
      <c r="L37" s="26">
        <v>49.018291208938784</v>
      </c>
      <c r="M37" s="20">
        <f t="shared" si="26"/>
        <v>-1</v>
      </c>
      <c r="N37" s="20">
        <f t="shared" si="28"/>
        <v>3</v>
      </c>
      <c r="O37" s="20">
        <v>3</v>
      </c>
      <c r="P37" s="20">
        <v>2</v>
      </c>
      <c r="Q37" s="20">
        <v>1</v>
      </c>
      <c r="R37" s="20">
        <f t="shared" si="27"/>
        <v>4</v>
      </c>
      <c r="S37" s="20">
        <v>4</v>
      </c>
      <c r="T37" s="20">
        <v>1</v>
      </c>
      <c r="U37" s="20">
        <v>3</v>
      </c>
      <c r="V37" s="26">
        <v>-9.8036582417877547</v>
      </c>
    </row>
    <row r="38" spans="1:22" ht="15" customHeight="1" x14ac:dyDescent="0.2">
      <c r="A38" s="1" t="s">
        <v>0</v>
      </c>
      <c r="B38" s="19">
        <f t="shared" si="23"/>
        <v>-4</v>
      </c>
      <c r="C38" s="19">
        <v>-1</v>
      </c>
      <c r="D38" s="19">
        <f t="shared" si="24"/>
        <v>0</v>
      </c>
      <c r="E38" s="19">
        <f t="shared" si="25"/>
        <v>-3</v>
      </c>
      <c r="F38" s="19">
        <v>0</v>
      </c>
      <c r="G38" s="19">
        <v>0</v>
      </c>
      <c r="H38" s="19">
        <v>3</v>
      </c>
      <c r="I38" s="19">
        <v>2</v>
      </c>
      <c r="J38" s="30">
        <f t="shared" si="3"/>
        <v>-31.850839175077805</v>
      </c>
      <c r="K38" s="30">
        <v>0</v>
      </c>
      <c r="L38" s="30">
        <v>31.850839175077805</v>
      </c>
      <c r="M38" s="19">
        <f t="shared" si="26"/>
        <v>-1</v>
      </c>
      <c r="N38" s="19">
        <f t="shared" si="28"/>
        <v>3</v>
      </c>
      <c r="O38" s="19">
        <v>2</v>
      </c>
      <c r="P38" s="19">
        <v>0</v>
      </c>
      <c r="Q38" s="19">
        <v>3</v>
      </c>
      <c r="R38" s="19">
        <f t="shared" si="27"/>
        <v>4</v>
      </c>
      <c r="S38" s="19">
        <v>0</v>
      </c>
      <c r="T38" s="19">
        <v>0</v>
      </c>
      <c r="U38" s="19">
        <v>4</v>
      </c>
      <c r="V38" s="30">
        <v>-10.616946391692604</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J7:J8"/>
    <mergeCell ref="P7:P8"/>
    <mergeCell ref="T7:T8"/>
    <mergeCell ref="V7:V8"/>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s>
  <phoneticPr fontId="3"/>
  <pageMargins left="0.70866141732283472" right="0.70866141732283472" top="0.74803149606299213" bottom="0.74803149606299213" header="0.31496062992125984" footer="0.31496062992125984"/>
  <pageSetup paperSize="9" scale="76"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45</v>
      </c>
    </row>
    <row r="5" spans="1:22" ht="13.5" customHeight="1" x14ac:dyDescent="0.2">
      <c r="A5" s="47" t="s">
        <v>37</v>
      </c>
      <c r="B5" s="48" t="s">
        <v>55</v>
      </c>
      <c r="C5" s="49"/>
      <c r="D5" s="50"/>
      <c r="E5" s="44" t="s">
        <v>56</v>
      </c>
      <c r="F5" s="45"/>
      <c r="G5" s="45"/>
      <c r="H5" s="45"/>
      <c r="I5" s="45"/>
      <c r="J5" s="45"/>
      <c r="K5" s="45"/>
      <c r="L5" s="46"/>
      <c r="M5" s="48" t="s">
        <v>57</v>
      </c>
      <c r="N5" s="49"/>
      <c r="O5" s="49"/>
      <c r="P5" s="49"/>
      <c r="Q5" s="49"/>
      <c r="R5" s="49"/>
      <c r="S5" s="49"/>
      <c r="T5" s="49"/>
      <c r="U5" s="49"/>
      <c r="V5" s="50"/>
    </row>
    <row r="6" spans="1:22" ht="13.5" customHeight="1" x14ac:dyDescent="0.2">
      <c r="A6" s="42"/>
      <c r="B6" s="39" t="s">
        <v>51</v>
      </c>
      <c r="C6" s="39" t="s">
        <v>52</v>
      </c>
      <c r="D6" s="39" t="s">
        <v>53</v>
      </c>
      <c r="E6" s="39" t="s">
        <v>54</v>
      </c>
      <c r="F6" s="14"/>
      <c r="G6" s="39" t="s">
        <v>50</v>
      </c>
      <c r="H6" s="14"/>
      <c r="I6" s="39" t="s">
        <v>50</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5" customHeight="1" x14ac:dyDescent="0.2">
      <c r="A9" s="8" t="s">
        <v>29</v>
      </c>
      <c r="B9" s="17">
        <f t="shared" ref="B9:I9" si="0">B10+B11</f>
        <v>-273</v>
      </c>
      <c r="C9" s="17">
        <f t="shared" si="0"/>
        <v>-45</v>
      </c>
      <c r="D9" s="17">
        <f t="shared" si="0"/>
        <v>-6</v>
      </c>
      <c r="E9" s="17">
        <f t="shared" si="0"/>
        <v>-248</v>
      </c>
      <c r="F9" s="17">
        <f t="shared" si="0"/>
        <v>116</v>
      </c>
      <c r="G9" s="17">
        <f t="shared" si="0"/>
        <v>-24</v>
      </c>
      <c r="H9" s="17">
        <f t="shared" si="0"/>
        <v>364</v>
      </c>
      <c r="I9" s="17">
        <f t="shared" si="0"/>
        <v>-71</v>
      </c>
      <c r="J9" s="28">
        <f>K9-L9</f>
        <v>-10.450143510532456</v>
      </c>
      <c r="K9" s="28">
        <v>4.8879703517006652</v>
      </c>
      <c r="L9" s="28">
        <v>15.338113862233122</v>
      </c>
      <c r="M9" s="17">
        <f t="shared" ref="M9:U9" si="1">M10+M11</f>
        <v>-25</v>
      </c>
      <c r="N9" s="17">
        <f t="shared" si="1"/>
        <v>466</v>
      </c>
      <c r="O9" s="17">
        <f t="shared" si="1"/>
        <v>32</v>
      </c>
      <c r="P9" s="17">
        <f t="shared" si="1"/>
        <v>254</v>
      </c>
      <c r="Q9" s="17">
        <f t="shared" si="1"/>
        <v>212</v>
      </c>
      <c r="R9" s="17">
        <f>R10+R11</f>
        <v>491</v>
      </c>
      <c r="S9" s="17">
        <f t="shared" si="1"/>
        <v>85</v>
      </c>
      <c r="T9" s="17">
        <f t="shared" si="1"/>
        <v>279</v>
      </c>
      <c r="U9" s="17">
        <f t="shared" si="1"/>
        <v>212</v>
      </c>
      <c r="V9" s="28">
        <v>-1.0534418861423838</v>
      </c>
    </row>
    <row r="10" spans="1:22" ht="15" customHeight="1" x14ac:dyDescent="0.2">
      <c r="A10" s="6" t="s">
        <v>28</v>
      </c>
      <c r="B10" s="18">
        <f t="shared" ref="B10:I10" si="2">B20+B21+B22+B23</f>
        <v>-159</v>
      </c>
      <c r="C10" s="18">
        <f t="shared" si="2"/>
        <v>-20</v>
      </c>
      <c r="D10" s="18">
        <f t="shared" si="2"/>
        <v>-15</v>
      </c>
      <c r="E10" s="18">
        <f t="shared" si="2"/>
        <v>-158</v>
      </c>
      <c r="F10" s="18">
        <f t="shared" si="2"/>
        <v>91</v>
      </c>
      <c r="G10" s="18">
        <f t="shared" si="2"/>
        <v>-24</v>
      </c>
      <c r="H10" s="18">
        <f t="shared" si="2"/>
        <v>249</v>
      </c>
      <c r="I10" s="18">
        <f t="shared" si="2"/>
        <v>-32</v>
      </c>
      <c r="J10" s="25">
        <f t="shared" ref="J10:J38" si="3">K10-L10</f>
        <v>-8.8326856234754949</v>
      </c>
      <c r="K10" s="25">
        <v>5.0871796945333534</v>
      </c>
      <c r="L10" s="25">
        <v>13.919865318008847</v>
      </c>
      <c r="M10" s="18">
        <f t="shared" ref="M10:U10" si="4">M20+M21+M22+M23</f>
        <v>-1</v>
      </c>
      <c r="N10" s="18">
        <f t="shared" si="4"/>
        <v>327</v>
      </c>
      <c r="O10" s="18">
        <f t="shared" si="4"/>
        <v>14</v>
      </c>
      <c r="P10" s="18">
        <f t="shared" si="4"/>
        <v>200</v>
      </c>
      <c r="Q10" s="18">
        <f t="shared" si="4"/>
        <v>127</v>
      </c>
      <c r="R10" s="18">
        <f t="shared" si="4"/>
        <v>328</v>
      </c>
      <c r="S10" s="18">
        <f t="shared" si="4"/>
        <v>37</v>
      </c>
      <c r="T10" s="18">
        <f t="shared" si="4"/>
        <v>211</v>
      </c>
      <c r="U10" s="18">
        <f t="shared" si="4"/>
        <v>117</v>
      </c>
      <c r="V10" s="25">
        <v>-5.5903073566298644E-2</v>
      </c>
    </row>
    <row r="11" spans="1:22" ht="15" customHeight="1" x14ac:dyDescent="0.2">
      <c r="A11" s="2" t="s">
        <v>27</v>
      </c>
      <c r="B11" s="19">
        <f t="shared" ref="B11:I11" si="5">B12+B13+B14+B15+B16</f>
        <v>-114</v>
      </c>
      <c r="C11" s="19">
        <f t="shared" si="5"/>
        <v>-25</v>
      </c>
      <c r="D11" s="19">
        <f t="shared" si="5"/>
        <v>9</v>
      </c>
      <c r="E11" s="19">
        <f t="shared" si="5"/>
        <v>-90</v>
      </c>
      <c r="F11" s="19">
        <f t="shared" si="5"/>
        <v>25</v>
      </c>
      <c r="G11" s="19">
        <f t="shared" si="5"/>
        <v>0</v>
      </c>
      <c r="H11" s="19">
        <f t="shared" si="5"/>
        <v>115</v>
      </c>
      <c r="I11" s="19">
        <f t="shared" si="5"/>
        <v>-39</v>
      </c>
      <c r="J11" s="30">
        <f t="shared" si="3"/>
        <v>-15.401392642213224</v>
      </c>
      <c r="K11" s="30">
        <v>4.2781646228370063</v>
      </c>
      <c r="L11" s="30">
        <v>19.679557265050232</v>
      </c>
      <c r="M11" s="19">
        <f t="shared" ref="M11:U11" si="6">M12+M13+M14+M15+M16</f>
        <v>-24</v>
      </c>
      <c r="N11" s="19">
        <f t="shared" si="6"/>
        <v>139</v>
      </c>
      <c r="O11" s="19">
        <f t="shared" si="6"/>
        <v>18</v>
      </c>
      <c r="P11" s="19">
        <f t="shared" si="6"/>
        <v>54</v>
      </c>
      <c r="Q11" s="19">
        <f t="shared" si="6"/>
        <v>85</v>
      </c>
      <c r="R11" s="19">
        <f t="shared" si="6"/>
        <v>163</v>
      </c>
      <c r="S11" s="19">
        <f t="shared" si="6"/>
        <v>48</v>
      </c>
      <c r="T11" s="19">
        <f t="shared" si="6"/>
        <v>68</v>
      </c>
      <c r="U11" s="19">
        <f t="shared" si="6"/>
        <v>95</v>
      </c>
      <c r="V11" s="30">
        <v>-4.1070380379235267</v>
      </c>
    </row>
    <row r="12" spans="1:22" ht="15" customHeight="1" x14ac:dyDescent="0.2">
      <c r="A12" s="6" t="s">
        <v>26</v>
      </c>
      <c r="B12" s="18">
        <f t="shared" ref="B12:I12" si="7">B24</f>
        <v>-4</v>
      </c>
      <c r="C12" s="18">
        <f t="shared" si="7"/>
        <v>-1</v>
      </c>
      <c r="D12" s="18">
        <f t="shared" si="7"/>
        <v>-7</v>
      </c>
      <c r="E12" s="18">
        <f t="shared" si="7"/>
        <v>-1</v>
      </c>
      <c r="F12" s="18">
        <f t="shared" si="7"/>
        <v>2</v>
      </c>
      <c r="G12" s="18">
        <f t="shared" si="7"/>
        <v>-2</v>
      </c>
      <c r="H12" s="18">
        <f t="shared" si="7"/>
        <v>3</v>
      </c>
      <c r="I12" s="18">
        <f t="shared" si="7"/>
        <v>-12</v>
      </c>
      <c r="J12" s="25">
        <f t="shared" si="3"/>
        <v>-2.1881051009825496</v>
      </c>
      <c r="K12" s="25">
        <v>4.3762102019650975</v>
      </c>
      <c r="L12" s="25">
        <v>6.5643153029476471</v>
      </c>
      <c r="M12" s="18">
        <f t="shared" ref="M12:U12" si="8">M24</f>
        <v>-3</v>
      </c>
      <c r="N12" s="18">
        <f t="shared" si="8"/>
        <v>13</v>
      </c>
      <c r="O12" s="18">
        <f t="shared" si="8"/>
        <v>-13</v>
      </c>
      <c r="P12" s="18">
        <f t="shared" si="8"/>
        <v>9</v>
      </c>
      <c r="Q12" s="18">
        <f t="shared" si="8"/>
        <v>4</v>
      </c>
      <c r="R12" s="18">
        <f t="shared" si="8"/>
        <v>16</v>
      </c>
      <c r="S12" s="18">
        <f t="shared" si="8"/>
        <v>4</v>
      </c>
      <c r="T12" s="18">
        <f t="shared" si="8"/>
        <v>10</v>
      </c>
      <c r="U12" s="18">
        <f t="shared" si="8"/>
        <v>6</v>
      </c>
      <c r="V12" s="25">
        <v>-6.5643153029476444</v>
      </c>
    </row>
    <row r="13" spans="1:22" ht="15" customHeight="1" x14ac:dyDescent="0.2">
      <c r="A13" s="4" t="s">
        <v>25</v>
      </c>
      <c r="B13" s="20">
        <f t="shared" ref="B13:I13" si="9">B25+B26+B27</f>
        <v>-34</v>
      </c>
      <c r="C13" s="20">
        <f t="shared" si="9"/>
        <v>17</v>
      </c>
      <c r="D13" s="20">
        <f t="shared" si="9"/>
        <v>4</v>
      </c>
      <c r="E13" s="20">
        <f t="shared" si="9"/>
        <v>-21</v>
      </c>
      <c r="F13" s="20">
        <f t="shared" si="9"/>
        <v>2</v>
      </c>
      <c r="G13" s="20">
        <f t="shared" si="9"/>
        <v>-2</v>
      </c>
      <c r="H13" s="20">
        <f t="shared" si="9"/>
        <v>23</v>
      </c>
      <c r="I13" s="20">
        <f t="shared" si="9"/>
        <v>-11</v>
      </c>
      <c r="J13" s="26">
        <f t="shared" si="3"/>
        <v>-20.110456650356163</v>
      </c>
      <c r="K13" s="26">
        <v>1.915281585748206</v>
      </c>
      <c r="L13" s="26">
        <v>22.02573823610437</v>
      </c>
      <c r="M13" s="20">
        <f t="shared" ref="M13:U13" si="10">M25+M26+M27</f>
        <v>-13</v>
      </c>
      <c r="N13" s="20">
        <f t="shared" si="10"/>
        <v>16</v>
      </c>
      <c r="O13" s="20">
        <f t="shared" si="10"/>
        <v>-2</v>
      </c>
      <c r="P13" s="20">
        <f t="shared" si="10"/>
        <v>3</v>
      </c>
      <c r="Q13" s="20">
        <f t="shared" si="10"/>
        <v>13</v>
      </c>
      <c r="R13" s="20">
        <f t="shared" si="10"/>
        <v>29</v>
      </c>
      <c r="S13" s="20">
        <f t="shared" si="10"/>
        <v>3</v>
      </c>
      <c r="T13" s="20">
        <f t="shared" si="10"/>
        <v>13</v>
      </c>
      <c r="U13" s="20">
        <f t="shared" si="10"/>
        <v>16</v>
      </c>
      <c r="V13" s="26">
        <v>-12.449330307363338</v>
      </c>
    </row>
    <row r="14" spans="1:22" ht="15" customHeight="1" x14ac:dyDescent="0.2">
      <c r="A14" s="4" t="s">
        <v>24</v>
      </c>
      <c r="B14" s="20">
        <f t="shared" ref="B14:I14" si="11">B28+B29+B30+B31</f>
        <v>-47</v>
      </c>
      <c r="C14" s="20">
        <f t="shared" si="11"/>
        <v>-11</v>
      </c>
      <c r="D14" s="20">
        <f t="shared" si="11"/>
        <v>-3</v>
      </c>
      <c r="E14" s="20">
        <f t="shared" si="11"/>
        <v>-29</v>
      </c>
      <c r="F14" s="20">
        <f t="shared" si="11"/>
        <v>12</v>
      </c>
      <c r="G14" s="20">
        <f t="shared" si="11"/>
        <v>2</v>
      </c>
      <c r="H14" s="20">
        <f t="shared" si="11"/>
        <v>41</v>
      </c>
      <c r="I14" s="20">
        <f t="shared" si="11"/>
        <v>-9</v>
      </c>
      <c r="J14" s="26">
        <f t="shared" si="3"/>
        <v>-12.938674228996808</v>
      </c>
      <c r="K14" s="26">
        <v>5.3539341637228173</v>
      </c>
      <c r="L14" s="26">
        <v>18.292608392719625</v>
      </c>
      <c r="M14" s="20">
        <f t="shared" ref="M14:U14" si="12">M28+M29+M30+M31</f>
        <v>-18</v>
      </c>
      <c r="N14" s="20">
        <f t="shared" si="12"/>
        <v>44</v>
      </c>
      <c r="O14" s="20">
        <f t="shared" si="12"/>
        <v>7</v>
      </c>
      <c r="P14" s="20">
        <f t="shared" si="12"/>
        <v>17</v>
      </c>
      <c r="Q14" s="20">
        <f t="shared" si="12"/>
        <v>27</v>
      </c>
      <c r="R14" s="20">
        <f t="shared" si="12"/>
        <v>62</v>
      </c>
      <c r="S14" s="20">
        <f t="shared" si="12"/>
        <v>21</v>
      </c>
      <c r="T14" s="20">
        <f t="shared" si="12"/>
        <v>30</v>
      </c>
      <c r="U14" s="20">
        <f t="shared" si="12"/>
        <v>32</v>
      </c>
      <c r="V14" s="26">
        <v>-8.0309012455842215</v>
      </c>
    </row>
    <row r="15" spans="1:22" ht="15" customHeight="1" x14ac:dyDescent="0.2">
      <c r="A15" s="4" t="s">
        <v>23</v>
      </c>
      <c r="B15" s="20">
        <f t="shared" ref="B15:I15" si="13">B32+B33+B34+B35</f>
        <v>-13</v>
      </c>
      <c r="C15" s="20">
        <f t="shared" si="13"/>
        <v>-36</v>
      </c>
      <c r="D15" s="20">
        <f t="shared" si="13"/>
        <v>18</v>
      </c>
      <c r="E15" s="20">
        <f t="shared" si="13"/>
        <v>-23</v>
      </c>
      <c r="F15" s="20">
        <f t="shared" si="13"/>
        <v>8</v>
      </c>
      <c r="G15" s="20">
        <f t="shared" si="13"/>
        <v>3</v>
      </c>
      <c r="H15" s="20">
        <f t="shared" si="13"/>
        <v>31</v>
      </c>
      <c r="I15" s="20">
        <f t="shared" si="13"/>
        <v>-11</v>
      </c>
      <c r="J15" s="26">
        <f t="shared" si="3"/>
        <v>-13.533555802743788</v>
      </c>
      <c r="K15" s="26">
        <v>4.7073237574761002</v>
      </c>
      <c r="L15" s="26">
        <v>18.240879560219888</v>
      </c>
      <c r="M15" s="20">
        <f t="shared" ref="M15:U15" si="14">M32+M33+M34+M35</f>
        <v>10</v>
      </c>
      <c r="N15" s="20">
        <f t="shared" si="14"/>
        <v>52</v>
      </c>
      <c r="O15" s="20">
        <f t="shared" si="14"/>
        <v>15</v>
      </c>
      <c r="P15" s="20">
        <f t="shared" si="14"/>
        <v>18</v>
      </c>
      <c r="Q15" s="20">
        <f t="shared" si="14"/>
        <v>34</v>
      </c>
      <c r="R15" s="20">
        <f t="shared" si="14"/>
        <v>42</v>
      </c>
      <c r="S15" s="20">
        <f t="shared" si="14"/>
        <v>11</v>
      </c>
      <c r="T15" s="20">
        <f t="shared" si="14"/>
        <v>11</v>
      </c>
      <c r="U15" s="20">
        <f t="shared" si="14"/>
        <v>31</v>
      </c>
      <c r="V15" s="26">
        <v>5.8841546968451262</v>
      </c>
    </row>
    <row r="16" spans="1:22" ht="15" customHeight="1" x14ac:dyDescent="0.2">
      <c r="A16" s="2" t="s">
        <v>22</v>
      </c>
      <c r="B16" s="19">
        <f t="shared" ref="B16:I16" si="15">B36+B37+B38</f>
        <v>-16</v>
      </c>
      <c r="C16" s="19">
        <f t="shared" si="15"/>
        <v>6</v>
      </c>
      <c r="D16" s="19">
        <f t="shared" si="15"/>
        <v>-3</v>
      </c>
      <c r="E16" s="19">
        <f t="shared" si="15"/>
        <v>-16</v>
      </c>
      <c r="F16" s="19">
        <f t="shared" si="15"/>
        <v>1</v>
      </c>
      <c r="G16" s="19">
        <f t="shared" si="15"/>
        <v>-1</v>
      </c>
      <c r="H16" s="19">
        <f t="shared" si="15"/>
        <v>17</v>
      </c>
      <c r="I16" s="19">
        <f t="shared" si="15"/>
        <v>4</v>
      </c>
      <c r="J16" s="30">
        <f t="shared" si="3"/>
        <v>-39.844986627367504</v>
      </c>
      <c r="K16" s="30">
        <v>2.4903116642104686</v>
      </c>
      <c r="L16" s="30">
        <v>42.335298291577971</v>
      </c>
      <c r="M16" s="19">
        <f t="shared" ref="M16:U16" si="16">M36+M37+M38</f>
        <v>0</v>
      </c>
      <c r="N16" s="19">
        <f t="shared" si="16"/>
        <v>14</v>
      </c>
      <c r="O16" s="19">
        <f t="shared" si="16"/>
        <v>11</v>
      </c>
      <c r="P16" s="19">
        <f t="shared" si="16"/>
        <v>7</v>
      </c>
      <c r="Q16" s="19">
        <f t="shared" si="16"/>
        <v>7</v>
      </c>
      <c r="R16" s="19">
        <f t="shared" si="16"/>
        <v>14</v>
      </c>
      <c r="S16" s="19">
        <f t="shared" si="16"/>
        <v>9</v>
      </c>
      <c r="T16" s="19">
        <f t="shared" si="16"/>
        <v>4</v>
      </c>
      <c r="U16" s="19">
        <f t="shared" si="16"/>
        <v>10</v>
      </c>
      <c r="V16" s="30">
        <v>0</v>
      </c>
    </row>
    <row r="17" spans="1:22" ht="15" customHeight="1" x14ac:dyDescent="0.2">
      <c r="A17" s="6" t="s">
        <v>21</v>
      </c>
      <c r="B17" s="18">
        <f t="shared" ref="B17:I17" si="17">B12+B13+B20</f>
        <v>-146</v>
      </c>
      <c r="C17" s="18">
        <f t="shared" si="17"/>
        <v>-28</v>
      </c>
      <c r="D17" s="18">
        <f t="shared" si="17"/>
        <v>-44</v>
      </c>
      <c r="E17" s="18">
        <f t="shared" si="17"/>
        <v>-87</v>
      </c>
      <c r="F17" s="18">
        <f t="shared" si="17"/>
        <v>37</v>
      </c>
      <c r="G17" s="18">
        <f t="shared" si="17"/>
        <v>-21</v>
      </c>
      <c r="H17" s="18">
        <f t="shared" si="17"/>
        <v>124</v>
      </c>
      <c r="I17" s="18">
        <f t="shared" si="17"/>
        <v>-51</v>
      </c>
      <c r="J17" s="25">
        <f t="shared" si="3"/>
        <v>-9.1363180077388968</v>
      </c>
      <c r="K17" s="25">
        <v>3.8855605320268873</v>
      </c>
      <c r="L17" s="25">
        <v>13.021878539765785</v>
      </c>
      <c r="M17" s="18">
        <f t="shared" ref="M17:U17" si="18">M12+M13+M20</f>
        <v>-59</v>
      </c>
      <c r="N17" s="18">
        <f t="shared" si="18"/>
        <v>121</v>
      </c>
      <c r="O17" s="18">
        <f t="shared" si="18"/>
        <v>-38</v>
      </c>
      <c r="P17" s="18">
        <f t="shared" si="18"/>
        <v>74</v>
      </c>
      <c r="Q17" s="18">
        <f t="shared" si="18"/>
        <v>47</v>
      </c>
      <c r="R17" s="18">
        <f t="shared" si="18"/>
        <v>180</v>
      </c>
      <c r="S17" s="18">
        <f t="shared" si="18"/>
        <v>36</v>
      </c>
      <c r="T17" s="18">
        <f t="shared" si="18"/>
        <v>120</v>
      </c>
      <c r="U17" s="18">
        <f t="shared" si="18"/>
        <v>60</v>
      </c>
      <c r="V17" s="25">
        <v>-6.1958938213401744</v>
      </c>
    </row>
    <row r="18" spans="1:22" ht="15" customHeight="1" x14ac:dyDescent="0.2">
      <c r="A18" s="4" t="s">
        <v>20</v>
      </c>
      <c r="B18" s="20">
        <f t="shared" ref="B18:I18" si="19">B14+B22</f>
        <v>-69</v>
      </c>
      <c r="C18" s="20">
        <f t="shared" si="19"/>
        <v>4</v>
      </c>
      <c r="D18" s="20">
        <f t="shared" si="19"/>
        <v>3</v>
      </c>
      <c r="E18" s="20">
        <f t="shared" si="19"/>
        <v>-56</v>
      </c>
      <c r="F18" s="20">
        <f t="shared" si="19"/>
        <v>22</v>
      </c>
      <c r="G18" s="20">
        <f t="shared" si="19"/>
        <v>-3</v>
      </c>
      <c r="H18" s="20">
        <f t="shared" si="19"/>
        <v>78</v>
      </c>
      <c r="I18" s="20">
        <f t="shared" si="19"/>
        <v>-14</v>
      </c>
      <c r="J18" s="26">
        <f t="shared" si="3"/>
        <v>-13.229165520548893</v>
      </c>
      <c r="K18" s="26">
        <v>5.1971721687870662</v>
      </c>
      <c r="L18" s="26">
        <v>18.426337689335959</v>
      </c>
      <c r="M18" s="20">
        <f t="shared" ref="M18:U18" si="20">M14+M22</f>
        <v>-13</v>
      </c>
      <c r="N18" s="20">
        <f t="shared" si="20"/>
        <v>88</v>
      </c>
      <c r="O18" s="20">
        <f t="shared" si="20"/>
        <v>11</v>
      </c>
      <c r="P18" s="20">
        <f t="shared" si="20"/>
        <v>30</v>
      </c>
      <c r="Q18" s="20">
        <f t="shared" si="20"/>
        <v>58</v>
      </c>
      <c r="R18" s="20">
        <f t="shared" si="20"/>
        <v>101</v>
      </c>
      <c r="S18" s="20">
        <f t="shared" si="20"/>
        <v>19</v>
      </c>
      <c r="T18" s="20">
        <f t="shared" si="20"/>
        <v>50</v>
      </c>
      <c r="U18" s="20">
        <f t="shared" si="20"/>
        <v>51</v>
      </c>
      <c r="V18" s="26">
        <v>-3.0710562815559896</v>
      </c>
    </row>
    <row r="19" spans="1:22" ht="15" customHeight="1" x14ac:dyDescent="0.2">
      <c r="A19" s="2" t="s">
        <v>19</v>
      </c>
      <c r="B19" s="19">
        <f t="shared" ref="B19:I19" si="21">B15+B16+B21+B23</f>
        <v>-58</v>
      </c>
      <c r="C19" s="19">
        <f t="shared" si="21"/>
        <v>-21</v>
      </c>
      <c r="D19" s="19">
        <f t="shared" si="21"/>
        <v>35</v>
      </c>
      <c r="E19" s="19">
        <f t="shared" si="21"/>
        <v>-105</v>
      </c>
      <c r="F19" s="19">
        <f t="shared" si="21"/>
        <v>57</v>
      </c>
      <c r="G19" s="19">
        <f t="shared" si="21"/>
        <v>0</v>
      </c>
      <c r="H19" s="19">
        <f t="shared" si="21"/>
        <v>162</v>
      </c>
      <c r="I19" s="19">
        <f t="shared" si="21"/>
        <v>-6</v>
      </c>
      <c r="J19" s="30">
        <f t="shared" si="3"/>
        <v>-10.525023604064675</v>
      </c>
      <c r="K19" s="30">
        <v>5.7135842422065393</v>
      </c>
      <c r="L19" s="30">
        <v>16.238607846271215</v>
      </c>
      <c r="M19" s="19">
        <f t="shared" ref="M19:U19" si="22">M15+M16+M21+M23</f>
        <v>47</v>
      </c>
      <c r="N19" s="19">
        <f t="shared" si="22"/>
        <v>257</v>
      </c>
      <c r="O19" s="19">
        <f t="shared" si="22"/>
        <v>59</v>
      </c>
      <c r="P19" s="19">
        <f t="shared" si="22"/>
        <v>150</v>
      </c>
      <c r="Q19" s="19">
        <f t="shared" si="22"/>
        <v>107</v>
      </c>
      <c r="R19" s="19">
        <f t="shared" si="22"/>
        <v>210</v>
      </c>
      <c r="S19" s="19">
        <f t="shared" si="22"/>
        <v>30</v>
      </c>
      <c r="T19" s="19">
        <f t="shared" si="22"/>
        <v>109</v>
      </c>
      <c r="U19" s="19">
        <f t="shared" si="22"/>
        <v>101</v>
      </c>
      <c r="V19" s="30">
        <v>4.7112010418194252</v>
      </c>
    </row>
    <row r="20" spans="1:22" ht="15" customHeight="1" x14ac:dyDescent="0.2">
      <c r="A20" s="5" t="s">
        <v>18</v>
      </c>
      <c r="B20" s="18">
        <f>E20+M20</f>
        <v>-108</v>
      </c>
      <c r="C20" s="18">
        <v>-44</v>
      </c>
      <c r="D20" s="18">
        <f>G20-I20+O20-S20</f>
        <v>-41</v>
      </c>
      <c r="E20" s="18">
        <f>F20-H20</f>
        <v>-65</v>
      </c>
      <c r="F20" s="18">
        <v>33</v>
      </c>
      <c r="G20" s="18">
        <v>-17</v>
      </c>
      <c r="H20" s="18">
        <v>98</v>
      </c>
      <c r="I20" s="18">
        <v>-28</v>
      </c>
      <c r="J20" s="25">
        <f t="shared" si="3"/>
        <v>-8.1035394962587084</v>
      </c>
      <c r="K20" s="25">
        <v>4.1141046673313442</v>
      </c>
      <c r="L20" s="25">
        <v>12.217644163590053</v>
      </c>
      <c r="M20" s="18">
        <f>N20-R20</f>
        <v>-43</v>
      </c>
      <c r="N20" s="18">
        <f>SUM(P20:Q20)</f>
        <v>92</v>
      </c>
      <c r="O20" s="22">
        <v>-23</v>
      </c>
      <c r="P20" s="22">
        <v>62</v>
      </c>
      <c r="Q20" s="22">
        <v>30</v>
      </c>
      <c r="R20" s="22">
        <f>SUM(T20:U20)</f>
        <v>135</v>
      </c>
      <c r="S20" s="22">
        <v>29</v>
      </c>
      <c r="T20" s="22">
        <v>97</v>
      </c>
      <c r="U20" s="22">
        <v>38</v>
      </c>
      <c r="V20" s="29">
        <v>-5.360803051371148</v>
      </c>
    </row>
    <row r="21" spans="1:22" ht="15" customHeight="1" x14ac:dyDescent="0.2">
      <c r="A21" s="3" t="s">
        <v>17</v>
      </c>
      <c r="B21" s="20">
        <f t="shared" ref="B21:B38" si="23">E21+M21</f>
        <v>-12</v>
      </c>
      <c r="C21" s="20">
        <v>40</v>
      </c>
      <c r="D21" s="20">
        <f t="shared" ref="D21:D38" si="24">G21-I21+O21-S21</f>
        <v>29</v>
      </c>
      <c r="E21" s="20">
        <f t="shared" ref="E21:E38" si="25">F21-H21</f>
        <v>-49</v>
      </c>
      <c r="F21" s="20">
        <v>41</v>
      </c>
      <c r="G21" s="20">
        <v>-6</v>
      </c>
      <c r="H21" s="20">
        <v>90</v>
      </c>
      <c r="I21" s="20">
        <v>-6</v>
      </c>
      <c r="J21" s="26">
        <f t="shared" si="3"/>
        <v>-7.5704376631496002</v>
      </c>
      <c r="K21" s="26">
        <v>6.334447840594561</v>
      </c>
      <c r="L21" s="26">
        <v>13.904885503744161</v>
      </c>
      <c r="M21" s="20">
        <f t="shared" ref="M21:M38" si="26">N21-R21</f>
        <v>37</v>
      </c>
      <c r="N21" s="20">
        <f>SUM(P21:Q21)</f>
        <v>155</v>
      </c>
      <c r="O21" s="20">
        <v>27</v>
      </c>
      <c r="P21" s="20">
        <v>100</v>
      </c>
      <c r="Q21" s="20">
        <v>55</v>
      </c>
      <c r="R21" s="20">
        <f t="shared" ref="R21:R38" si="27">SUM(T21:U21)</f>
        <v>118</v>
      </c>
      <c r="S21" s="20">
        <v>-2</v>
      </c>
      <c r="T21" s="20">
        <v>73</v>
      </c>
      <c r="U21" s="20">
        <v>45</v>
      </c>
      <c r="V21" s="26">
        <v>5.7164529293170467</v>
      </c>
    </row>
    <row r="22" spans="1:22" ht="15" customHeight="1" x14ac:dyDescent="0.2">
      <c r="A22" s="3" t="s">
        <v>16</v>
      </c>
      <c r="B22" s="20">
        <f t="shared" si="23"/>
        <v>-22</v>
      </c>
      <c r="C22" s="20">
        <v>15</v>
      </c>
      <c r="D22" s="20">
        <f t="shared" si="24"/>
        <v>6</v>
      </c>
      <c r="E22" s="20">
        <f t="shared" si="25"/>
        <v>-27</v>
      </c>
      <c r="F22" s="20">
        <v>10</v>
      </c>
      <c r="G22" s="20">
        <v>-5</v>
      </c>
      <c r="H22" s="20">
        <v>37</v>
      </c>
      <c r="I22" s="20">
        <v>-5</v>
      </c>
      <c r="J22" s="26">
        <f t="shared" si="3"/>
        <v>-13.556062675640771</v>
      </c>
      <c r="K22" s="26">
        <v>5.0207639539410245</v>
      </c>
      <c r="L22" s="26">
        <v>18.576826629581795</v>
      </c>
      <c r="M22" s="20">
        <f t="shared" si="26"/>
        <v>5</v>
      </c>
      <c r="N22" s="20">
        <f t="shared" ref="N22:N38" si="28">SUM(P22:Q22)</f>
        <v>44</v>
      </c>
      <c r="O22" s="20">
        <v>4</v>
      </c>
      <c r="P22" s="20">
        <v>13</v>
      </c>
      <c r="Q22" s="20">
        <v>31</v>
      </c>
      <c r="R22" s="20">
        <f t="shared" si="27"/>
        <v>39</v>
      </c>
      <c r="S22" s="20">
        <v>-2</v>
      </c>
      <c r="T22" s="20">
        <v>20</v>
      </c>
      <c r="U22" s="20">
        <v>19</v>
      </c>
      <c r="V22" s="26">
        <v>2.510381976970514</v>
      </c>
    </row>
    <row r="23" spans="1:22" ht="15" customHeight="1" x14ac:dyDescent="0.2">
      <c r="A23" s="1" t="s">
        <v>15</v>
      </c>
      <c r="B23" s="19">
        <f t="shared" si="23"/>
        <v>-17</v>
      </c>
      <c r="C23" s="19">
        <v>-31</v>
      </c>
      <c r="D23" s="19">
        <f t="shared" si="24"/>
        <v>-9</v>
      </c>
      <c r="E23" s="19">
        <f t="shared" si="25"/>
        <v>-17</v>
      </c>
      <c r="F23" s="19">
        <v>7</v>
      </c>
      <c r="G23" s="19">
        <v>4</v>
      </c>
      <c r="H23" s="19">
        <v>24</v>
      </c>
      <c r="I23" s="19">
        <v>7</v>
      </c>
      <c r="J23" s="30">
        <f t="shared" si="3"/>
        <v>-12.119969138515323</v>
      </c>
      <c r="K23" s="30">
        <v>4.9905755276239594</v>
      </c>
      <c r="L23" s="30">
        <v>17.110544666139283</v>
      </c>
      <c r="M23" s="19">
        <f t="shared" si="26"/>
        <v>0</v>
      </c>
      <c r="N23" s="19">
        <f t="shared" si="28"/>
        <v>36</v>
      </c>
      <c r="O23" s="19">
        <v>6</v>
      </c>
      <c r="P23" s="19">
        <v>25</v>
      </c>
      <c r="Q23" s="19">
        <v>11</v>
      </c>
      <c r="R23" s="19">
        <f t="shared" si="27"/>
        <v>36</v>
      </c>
      <c r="S23" s="24">
        <v>12</v>
      </c>
      <c r="T23" s="24">
        <v>21</v>
      </c>
      <c r="U23" s="24">
        <v>15</v>
      </c>
      <c r="V23" s="31">
        <v>0</v>
      </c>
    </row>
    <row r="24" spans="1:22" ht="15" customHeight="1" x14ac:dyDescent="0.2">
      <c r="A24" s="7" t="s">
        <v>14</v>
      </c>
      <c r="B24" s="17">
        <f t="shared" si="23"/>
        <v>-4</v>
      </c>
      <c r="C24" s="17">
        <v>-1</v>
      </c>
      <c r="D24" s="17">
        <f t="shared" si="24"/>
        <v>-7</v>
      </c>
      <c r="E24" s="18">
        <f t="shared" si="25"/>
        <v>-1</v>
      </c>
      <c r="F24" s="17">
        <v>2</v>
      </c>
      <c r="G24" s="17">
        <v>-2</v>
      </c>
      <c r="H24" s="17">
        <v>3</v>
      </c>
      <c r="I24" s="23">
        <v>-12</v>
      </c>
      <c r="J24" s="38">
        <f t="shared" si="3"/>
        <v>-2.1881051009825496</v>
      </c>
      <c r="K24" s="38">
        <v>4.3762102019650975</v>
      </c>
      <c r="L24" s="38">
        <v>6.5643153029476471</v>
      </c>
      <c r="M24" s="18">
        <f t="shared" si="26"/>
        <v>-3</v>
      </c>
      <c r="N24" s="17">
        <f t="shared" si="28"/>
        <v>13</v>
      </c>
      <c r="O24" s="17">
        <v>-13</v>
      </c>
      <c r="P24" s="17">
        <v>9</v>
      </c>
      <c r="Q24" s="17">
        <v>4</v>
      </c>
      <c r="R24" s="17">
        <f t="shared" si="27"/>
        <v>16</v>
      </c>
      <c r="S24" s="17">
        <v>4</v>
      </c>
      <c r="T24" s="17">
        <v>10</v>
      </c>
      <c r="U24" s="17">
        <v>6</v>
      </c>
      <c r="V24" s="28">
        <v>-6.5643153029476444</v>
      </c>
    </row>
    <row r="25" spans="1:22" ht="15" customHeight="1" x14ac:dyDescent="0.2">
      <c r="A25" s="5" t="s">
        <v>13</v>
      </c>
      <c r="B25" s="18">
        <f t="shared" si="23"/>
        <v>-7</v>
      </c>
      <c r="C25" s="18">
        <v>-2</v>
      </c>
      <c r="D25" s="18">
        <f t="shared" si="24"/>
        <v>3</v>
      </c>
      <c r="E25" s="18">
        <f t="shared" si="25"/>
        <v>-5</v>
      </c>
      <c r="F25" s="18">
        <v>0</v>
      </c>
      <c r="G25" s="18">
        <v>-1</v>
      </c>
      <c r="H25" s="18">
        <v>5</v>
      </c>
      <c r="I25" s="18">
        <v>-2</v>
      </c>
      <c r="J25" s="25">
        <f t="shared" si="3"/>
        <v>-44.531745644429257</v>
      </c>
      <c r="K25" s="25">
        <v>0</v>
      </c>
      <c r="L25" s="25">
        <v>44.531745644429257</v>
      </c>
      <c r="M25" s="18">
        <f t="shared" si="26"/>
        <v>-2</v>
      </c>
      <c r="N25" s="18">
        <f t="shared" si="28"/>
        <v>1</v>
      </c>
      <c r="O25" s="18">
        <v>0</v>
      </c>
      <c r="P25" s="18">
        <v>0</v>
      </c>
      <c r="Q25" s="18">
        <v>1</v>
      </c>
      <c r="R25" s="18">
        <f t="shared" si="27"/>
        <v>3</v>
      </c>
      <c r="S25" s="22">
        <v>-2</v>
      </c>
      <c r="T25" s="22">
        <v>2</v>
      </c>
      <c r="U25" s="22">
        <v>1</v>
      </c>
      <c r="V25" s="29">
        <v>-17.812698257771707</v>
      </c>
    </row>
    <row r="26" spans="1:22" ht="15" customHeight="1" x14ac:dyDescent="0.2">
      <c r="A26" s="3" t="s">
        <v>12</v>
      </c>
      <c r="B26" s="20">
        <f t="shared" si="23"/>
        <v>-15</v>
      </c>
      <c r="C26" s="20">
        <v>-10</v>
      </c>
      <c r="D26" s="20">
        <f t="shared" si="24"/>
        <v>-6</v>
      </c>
      <c r="E26" s="20">
        <f t="shared" si="25"/>
        <v>-5</v>
      </c>
      <c r="F26" s="20">
        <v>0</v>
      </c>
      <c r="G26" s="20">
        <v>0</v>
      </c>
      <c r="H26" s="20">
        <v>5</v>
      </c>
      <c r="I26" s="20">
        <v>-5</v>
      </c>
      <c r="J26" s="26">
        <f t="shared" si="3"/>
        <v>-18.612383098936288</v>
      </c>
      <c r="K26" s="26">
        <v>0</v>
      </c>
      <c r="L26" s="26">
        <v>18.612383098936288</v>
      </c>
      <c r="M26" s="20">
        <f t="shared" si="26"/>
        <v>-10</v>
      </c>
      <c r="N26" s="20">
        <f t="shared" si="28"/>
        <v>2</v>
      </c>
      <c r="O26" s="20">
        <v>-8</v>
      </c>
      <c r="P26" s="20">
        <v>2</v>
      </c>
      <c r="Q26" s="20">
        <v>0</v>
      </c>
      <c r="R26" s="20">
        <f t="shared" si="27"/>
        <v>12</v>
      </c>
      <c r="S26" s="20">
        <v>3</v>
      </c>
      <c r="T26" s="20">
        <v>4</v>
      </c>
      <c r="U26" s="20">
        <v>8</v>
      </c>
      <c r="V26" s="26">
        <v>-37.224766197872576</v>
      </c>
    </row>
    <row r="27" spans="1:22" ht="15" customHeight="1" x14ac:dyDescent="0.2">
      <c r="A27" s="1" t="s">
        <v>11</v>
      </c>
      <c r="B27" s="19">
        <f t="shared" si="23"/>
        <v>-12</v>
      </c>
      <c r="C27" s="19">
        <v>29</v>
      </c>
      <c r="D27" s="19">
        <f t="shared" si="24"/>
        <v>7</v>
      </c>
      <c r="E27" s="19">
        <f t="shared" si="25"/>
        <v>-11</v>
      </c>
      <c r="F27" s="19">
        <v>2</v>
      </c>
      <c r="G27" s="19">
        <v>-1</v>
      </c>
      <c r="H27" s="19">
        <v>13</v>
      </c>
      <c r="I27" s="19">
        <v>-4</v>
      </c>
      <c r="J27" s="30">
        <f t="shared" si="3"/>
        <v>-16.583371194911404</v>
      </c>
      <c r="K27" s="30">
        <v>3.0151583990748003</v>
      </c>
      <c r="L27" s="30">
        <v>19.598529593986203</v>
      </c>
      <c r="M27" s="19">
        <f t="shared" si="26"/>
        <v>-1</v>
      </c>
      <c r="N27" s="19">
        <f t="shared" si="28"/>
        <v>13</v>
      </c>
      <c r="O27" s="24">
        <v>6</v>
      </c>
      <c r="P27" s="24">
        <v>1</v>
      </c>
      <c r="Q27" s="24">
        <v>12</v>
      </c>
      <c r="R27" s="24">
        <f t="shared" si="27"/>
        <v>14</v>
      </c>
      <c r="S27" s="24">
        <v>2</v>
      </c>
      <c r="T27" s="24">
        <v>7</v>
      </c>
      <c r="U27" s="24">
        <v>7</v>
      </c>
      <c r="V27" s="31">
        <v>-1.5075791995374033</v>
      </c>
    </row>
    <row r="28" spans="1:22" ht="15" customHeight="1" x14ac:dyDescent="0.2">
      <c r="A28" s="5" t="s">
        <v>10</v>
      </c>
      <c r="B28" s="18">
        <f t="shared" si="23"/>
        <v>-12</v>
      </c>
      <c r="C28" s="18">
        <v>-3</v>
      </c>
      <c r="D28" s="18">
        <f t="shared" si="24"/>
        <v>-9</v>
      </c>
      <c r="E28" s="18">
        <f t="shared" si="25"/>
        <v>-6</v>
      </c>
      <c r="F28" s="18">
        <v>1</v>
      </c>
      <c r="G28" s="18">
        <v>0</v>
      </c>
      <c r="H28" s="18">
        <v>7</v>
      </c>
      <c r="I28" s="18">
        <v>-2</v>
      </c>
      <c r="J28" s="25">
        <f t="shared" si="3"/>
        <v>-24.402473675413674</v>
      </c>
      <c r="K28" s="25">
        <v>4.0670789459022787</v>
      </c>
      <c r="L28" s="25">
        <v>28.469552621315952</v>
      </c>
      <c r="M28" s="18">
        <f t="shared" si="26"/>
        <v>-6</v>
      </c>
      <c r="N28" s="18">
        <f t="shared" si="28"/>
        <v>2</v>
      </c>
      <c r="O28" s="18">
        <v>-4</v>
      </c>
      <c r="P28" s="18">
        <v>2</v>
      </c>
      <c r="Q28" s="18">
        <v>0</v>
      </c>
      <c r="R28" s="18">
        <f t="shared" si="27"/>
        <v>8</v>
      </c>
      <c r="S28" s="18">
        <v>7</v>
      </c>
      <c r="T28" s="18">
        <v>6</v>
      </c>
      <c r="U28" s="18">
        <v>2</v>
      </c>
      <c r="V28" s="25">
        <v>-24.402473675413674</v>
      </c>
    </row>
    <row r="29" spans="1:22" ht="15" customHeight="1" x14ac:dyDescent="0.2">
      <c r="A29" s="3" t="s">
        <v>9</v>
      </c>
      <c r="B29" s="20">
        <f t="shared" si="23"/>
        <v>-15</v>
      </c>
      <c r="C29" s="20">
        <v>-5</v>
      </c>
      <c r="D29" s="20">
        <f t="shared" si="24"/>
        <v>2</v>
      </c>
      <c r="E29" s="20">
        <f t="shared" si="25"/>
        <v>-8</v>
      </c>
      <c r="F29" s="20">
        <v>8</v>
      </c>
      <c r="G29" s="20">
        <v>3</v>
      </c>
      <c r="H29" s="20">
        <v>16</v>
      </c>
      <c r="I29" s="20">
        <v>2</v>
      </c>
      <c r="J29" s="26">
        <f t="shared" si="3"/>
        <v>-11.503853002820808</v>
      </c>
      <c r="K29" s="26">
        <v>11.503853002820808</v>
      </c>
      <c r="L29" s="26">
        <v>23.007706005641616</v>
      </c>
      <c r="M29" s="20">
        <f t="shared" si="26"/>
        <v>-7</v>
      </c>
      <c r="N29" s="20">
        <f t="shared" si="28"/>
        <v>15</v>
      </c>
      <c r="O29" s="20">
        <v>6</v>
      </c>
      <c r="P29" s="20">
        <v>0</v>
      </c>
      <c r="Q29" s="20">
        <v>15</v>
      </c>
      <c r="R29" s="20">
        <f t="shared" si="27"/>
        <v>22</v>
      </c>
      <c r="S29" s="20">
        <v>5</v>
      </c>
      <c r="T29" s="20">
        <v>12</v>
      </c>
      <c r="U29" s="20">
        <v>10</v>
      </c>
      <c r="V29" s="26">
        <v>-10.065871377468209</v>
      </c>
    </row>
    <row r="30" spans="1:22" ht="15" customHeight="1" x14ac:dyDescent="0.2">
      <c r="A30" s="3" t="s">
        <v>8</v>
      </c>
      <c r="B30" s="20">
        <f t="shared" si="23"/>
        <v>-14</v>
      </c>
      <c r="C30" s="20">
        <v>-3</v>
      </c>
      <c r="D30" s="20">
        <f t="shared" si="24"/>
        <v>-1</v>
      </c>
      <c r="E30" s="20">
        <f t="shared" si="25"/>
        <v>-5</v>
      </c>
      <c r="F30" s="20">
        <v>2</v>
      </c>
      <c r="G30" s="20">
        <v>0</v>
      </c>
      <c r="H30" s="20">
        <v>7</v>
      </c>
      <c r="I30" s="20">
        <v>-7</v>
      </c>
      <c r="J30" s="26">
        <f t="shared" si="3"/>
        <v>-7.241201444272507</v>
      </c>
      <c r="K30" s="26">
        <v>2.8964805777090028</v>
      </c>
      <c r="L30" s="26">
        <v>10.13768202198151</v>
      </c>
      <c r="M30" s="20">
        <f t="shared" si="26"/>
        <v>-9</v>
      </c>
      <c r="N30" s="20">
        <f t="shared" si="28"/>
        <v>12</v>
      </c>
      <c r="O30" s="20">
        <v>2</v>
      </c>
      <c r="P30" s="20">
        <v>10</v>
      </c>
      <c r="Q30" s="20">
        <v>2</v>
      </c>
      <c r="R30" s="20">
        <f t="shared" si="27"/>
        <v>21</v>
      </c>
      <c r="S30" s="20">
        <v>10</v>
      </c>
      <c r="T30" s="20">
        <v>7</v>
      </c>
      <c r="U30" s="20">
        <v>14</v>
      </c>
      <c r="V30" s="26">
        <v>-13.034162599690514</v>
      </c>
    </row>
    <row r="31" spans="1:22" ht="15" customHeight="1" x14ac:dyDescent="0.2">
      <c r="A31" s="1" t="s">
        <v>7</v>
      </c>
      <c r="B31" s="19">
        <f t="shared" si="23"/>
        <v>-6</v>
      </c>
      <c r="C31" s="19">
        <v>0</v>
      </c>
      <c r="D31" s="19">
        <f t="shared" si="24"/>
        <v>5</v>
      </c>
      <c r="E31" s="19">
        <f t="shared" si="25"/>
        <v>-10</v>
      </c>
      <c r="F31" s="19">
        <v>1</v>
      </c>
      <c r="G31" s="19">
        <v>-1</v>
      </c>
      <c r="H31" s="19">
        <v>11</v>
      </c>
      <c r="I31" s="19">
        <v>-2</v>
      </c>
      <c r="J31" s="30">
        <f t="shared" si="3"/>
        <v>-16.405452902866234</v>
      </c>
      <c r="K31" s="30">
        <v>1.6405452902866235</v>
      </c>
      <c r="L31" s="30">
        <v>18.045998193152858</v>
      </c>
      <c r="M31" s="19">
        <f t="shared" si="26"/>
        <v>4</v>
      </c>
      <c r="N31" s="19">
        <f t="shared" si="28"/>
        <v>15</v>
      </c>
      <c r="O31" s="19">
        <v>3</v>
      </c>
      <c r="P31" s="19">
        <v>5</v>
      </c>
      <c r="Q31" s="19">
        <v>10</v>
      </c>
      <c r="R31" s="19">
        <f t="shared" si="27"/>
        <v>11</v>
      </c>
      <c r="S31" s="19">
        <v>-1</v>
      </c>
      <c r="T31" s="19">
        <v>5</v>
      </c>
      <c r="U31" s="19">
        <v>6</v>
      </c>
      <c r="V31" s="30">
        <v>6.5621811611464977</v>
      </c>
    </row>
    <row r="32" spans="1:22" ht="15" customHeight="1" x14ac:dyDescent="0.2">
      <c r="A32" s="5" t="s">
        <v>6</v>
      </c>
      <c r="B32" s="18">
        <f t="shared" si="23"/>
        <v>1</v>
      </c>
      <c r="C32" s="18">
        <v>8</v>
      </c>
      <c r="D32" s="18">
        <f t="shared" si="24"/>
        <v>0</v>
      </c>
      <c r="E32" s="18">
        <f t="shared" si="25"/>
        <v>-4</v>
      </c>
      <c r="F32" s="18">
        <v>0</v>
      </c>
      <c r="G32" s="18">
        <v>-1</v>
      </c>
      <c r="H32" s="18">
        <v>4</v>
      </c>
      <c r="I32" s="18">
        <v>1</v>
      </c>
      <c r="J32" s="25">
        <f t="shared" si="3"/>
        <v>-24.69678772603481</v>
      </c>
      <c r="K32" s="25">
        <v>0</v>
      </c>
      <c r="L32" s="25">
        <v>24.69678772603481</v>
      </c>
      <c r="M32" s="18">
        <f t="shared" si="26"/>
        <v>5</v>
      </c>
      <c r="N32" s="18">
        <f t="shared" si="28"/>
        <v>8</v>
      </c>
      <c r="O32" s="22">
        <v>0</v>
      </c>
      <c r="P32" s="22">
        <v>0</v>
      </c>
      <c r="Q32" s="22">
        <v>8</v>
      </c>
      <c r="R32" s="22">
        <f t="shared" si="27"/>
        <v>3</v>
      </c>
      <c r="S32" s="22">
        <v>-2</v>
      </c>
      <c r="T32" s="22">
        <v>2</v>
      </c>
      <c r="U32" s="22">
        <v>1</v>
      </c>
      <c r="V32" s="29">
        <v>30.870984657543513</v>
      </c>
    </row>
    <row r="33" spans="1:22" ht="15" customHeight="1" x14ac:dyDescent="0.2">
      <c r="A33" s="3" t="s">
        <v>5</v>
      </c>
      <c r="B33" s="20">
        <f t="shared" si="23"/>
        <v>-2</v>
      </c>
      <c r="C33" s="20">
        <v>-17</v>
      </c>
      <c r="D33" s="20">
        <f t="shared" si="24"/>
        <v>21</v>
      </c>
      <c r="E33" s="20">
        <f>F33-H33</f>
        <v>-5</v>
      </c>
      <c r="F33" s="20">
        <v>5</v>
      </c>
      <c r="G33" s="20">
        <v>3</v>
      </c>
      <c r="H33" s="20">
        <v>10</v>
      </c>
      <c r="I33" s="20">
        <v>-13</v>
      </c>
      <c r="J33" s="26">
        <f t="shared" si="3"/>
        <v>-7.8171514728370051</v>
      </c>
      <c r="K33" s="26">
        <v>7.8171514728370051</v>
      </c>
      <c r="L33" s="26">
        <v>15.63430294567401</v>
      </c>
      <c r="M33" s="20">
        <f>N33-R33</f>
        <v>3</v>
      </c>
      <c r="N33" s="20">
        <f t="shared" si="28"/>
        <v>23</v>
      </c>
      <c r="O33" s="20">
        <v>13</v>
      </c>
      <c r="P33" s="20">
        <v>10</v>
      </c>
      <c r="Q33" s="20">
        <v>13</v>
      </c>
      <c r="R33" s="20">
        <f t="shared" si="27"/>
        <v>20</v>
      </c>
      <c r="S33" s="20">
        <v>8</v>
      </c>
      <c r="T33" s="20">
        <v>5</v>
      </c>
      <c r="U33" s="20">
        <v>15</v>
      </c>
      <c r="V33" s="26">
        <v>4.6902908837022004</v>
      </c>
    </row>
    <row r="34" spans="1:22" ht="15" customHeight="1" x14ac:dyDescent="0.2">
      <c r="A34" s="3" t="s">
        <v>4</v>
      </c>
      <c r="B34" s="20">
        <f t="shared" si="23"/>
        <v>-6</v>
      </c>
      <c r="C34" s="20">
        <v>-20</v>
      </c>
      <c r="D34" s="20">
        <f t="shared" si="24"/>
        <v>0</v>
      </c>
      <c r="E34" s="20">
        <f t="shared" si="25"/>
        <v>-6</v>
      </c>
      <c r="F34" s="20">
        <v>2</v>
      </c>
      <c r="G34" s="20">
        <v>1</v>
      </c>
      <c r="H34" s="20">
        <v>8</v>
      </c>
      <c r="I34" s="20">
        <v>-1</v>
      </c>
      <c r="J34" s="26">
        <f t="shared" si="3"/>
        <v>-13.603920910903634</v>
      </c>
      <c r="K34" s="26">
        <v>4.5346403036345446</v>
      </c>
      <c r="L34" s="26">
        <v>18.138561214538178</v>
      </c>
      <c r="M34" s="20">
        <f t="shared" si="26"/>
        <v>0</v>
      </c>
      <c r="N34" s="20">
        <f t="shared" si="28"/>
        <v>12</v>
      </c>
      <c r="O34" s="20">
        <v>1</v>
      </c>
      <c r="P34" s="20">
        <v>5</v>
      </c>
      <c r="Q34" s="20">
        <v>7</v>
      </c>
      <c r="R34" s="20">
        <f t="shared" si="27"/>
        <v>12</v>
      </c>
      <c r="S34" s="20">
        <v>3</v>
      </c>
      <c r="T34" s="20">
        <v>3</v>
      </c>
      <c r="U34" s="20">
        <v>9</v>
      </c>
      <c r="V34" s="26">
        <v>0</v>
      </c>
    </row>
    <row r="35" spans="1:22" ht="15" customHeight="1" x14ac:dyDescent="0.2">
      <c r="A35" s="1" t="s">
        <v>3</v>
      </c>
      <c r="B35" s="19">
        <f t="shared" si="23"/>
        <v>-6</v>
      </c>
      <c r="C35" s="19">
        <v>-7</v>
      </c>
      <c r="D35" s="19">
        <f t="shared" si="24"/>
        <v>-3</v>
      </c>
      <c r="E35" s="19">
        <f t="shared" si="25"/>
        <v>-8</v>
      </c>
      <c r="F35" s="19">
        <v>1</v>
      </c>
      <c r="G35" s="19">
        <v>0</v>
      </c>
      <c r="H35" s="19">
        <v>9</v>
      </c>
      <c r="I35" s="19">
        <v>2</v>
      </c>
      <c r="J35" s="30">
        <f t="shared" si="3"/>
        <v>-17.511349393399662</v>
      </c>
      <c r="K35" s="30">
        <v>2.1889186741749573</v>
      </c>
      <c r="L35" s="30">
        <v>19.700268067574619</v>
      </c>
      <c r="M35" s="19">
        <f t="shared" si="26"/>
        <v>2</v>
      </c>
      <c r="N35" s="19">
        <f t="shared" si="28"/>
        <v>9</v>
      </c>
      <c r="O35" s="24">
        <v>1</v>
      </c>
      <c r="P35" s="24">
        <v>3</v>
      </c>
      <c r="Q35" s="24">
        <v>6</v>
      </c>
      <c r="R35" s="24">
        <f t="shared" si="27"/>
        <v>7</v>
      </c>
      <c r="S35" s="24">
        <v>2</v>
      </c>
      <c r="T35" s="24">
        <v>1</v>
      </c>
      <c r="U35" s="24">
        <v>6</v>
      </c>
      <c r="V35" s="31">
        <v>4.3778373483499156</v>
      </c>
    </row>
    <row r="36" spans="1:22" ht="15" customHeight="1" x14ac:dyDescent="0.2">
      <c r="A36" s="5" t="s">
        <v>2</v>
      </c>
      <c r="B36" s="18">
        <f t="shared" si="23"/>
        <v>-13</v>
      </c>
      <c r="C36" s="18">
        <v>-3</v>
      </c>
      <c r="D36" s="18">
        <f t="shared" si="24"/>
        <v>-8</v>
      </c>
      <c r="E36" s="18">
        <f t="shared" si="25"/>
        <v>-9</v>
      </c>
      <c r="F36" s="18">
        <v>1</v>
      </c>
      <c r="G36" s="18">
        <v>1</v>
      </c>
      <c r="H36" s="18">
        <v>10</v>
      </c>
      <c r="I36" s="18">
        <v>4</v>
      </c>
      <c r="J36" s="25">
        <f t="shared" si="3"/>
        <v>-53.411160249739851</v>
      </c>
      <c r="K36" s="25">
        <v>5.9345733610822062</v>
      </c>
      <c r="L36" s="25">
        <v>59.345733610822059</v>
      </c>
      <c r="M36" s="18">
        <f t="shared" si="26"/>
        <v>-4</v>
      </c>
      <c r="N36" s="18">
        <f t="shared" si="28"/>
        <v>3</v>
      </c>
      <c r="O36" s="18">
        <v>1</v>
      </c>
      <c r="P36" s="18">
        <v>1</v>
      </c>
      <c r="Q36" s="18">
        <v>2</v>
      </c>
      <c r="R36" s="18">
        <f t="shared" si="27"/>
        <v>7</v>
      </c>
      <c r="S36" s="18">
        <v>6</v>
      </c>
      <c r="T36" s="18">
        <v>1</v>
      </c>
      <c r="U36" s="18">
        <v>6</v>
      </c>
      <c r="V36" s="25">
        <v>-23.738293444328825</v>
      </c>
    </row>
    <row r="37" spans="1:22" ht="15" customHeight="1" x14ac:dyDescent="0.2">
      <c r="A37" s="3" t="s">
        <v>1</v>
      </c>
      <c r="B37" s="20">
        <f t="shared" si="23"/>
        <v>-3</v>
      </c>
      <c r="C37" s="20">
        <v>1</v>
      </c>
      <c r="D37" s="20">
        <f t="shared" si="24"/>
        <v>1</v>
      </c>
      <c r="E37" s="20">
        <f t="shared" si="25"/>
        <v>-2</v>
      </c>
      <c r="F37" s="20">
        <v>0</v>
      </c>
      <c r="G37" s="20">
        <v>-1</v>
      </c>
      <c r="H37" s="20">
        <v>2</v>
      </c>
      <c r="I37" s="20">
        <v>-2</v>
      </c>
      <c r="J37" s="26">
        <f t="shared" si="3"/>
        <v>-16.273937178143878</v>
      </c>
      <c r="K37" s="26">
        <v>0</v>
      </c>
      <c r="L37" s="26">
        <v>16.273937178143878</v>
      </c>
      <c r="M37" s="20">
        <f t="shared" si="26"/>
        <v>-1</v>
      </c>
      <c r="N37" s="20">
        <f t="shared" si="28"/>
        <v>4</v>
      </c>
      <c r="O37" s="20">
        <v>3</v>
      </c>
      <c r="P37" s="20">
        <v>3</v>
      </c>
      <c r="Q37" s="20">
        <v>1</v>
      </c>
      <c r="R37" s="20">
        <f t="shared" si="27"/>
        <v>5</v>
      </c>
      <c r="S37" s="20">
        <v>3</v>
      </c>
      <c r="T37" s="20">
        <v>2</v>
      </c>
      <c r="U37" s="20">
        <v>3</v>
      </c>
      <c r="V37" s="26">
        <v>-8.136968589071941</v>
      </c>
    </row>
    <row r="38" spans="1:22" ht="15" customHeight="1" x14ac:dyDescent="0.2">
      <c r="A38" s="1" t="s">
        <v>0</v>
      </c>
      <c r="B38" s="19">
        <f t="shared" si="23"/>
        <v>0</v>
      </c>
      <c r="C38" s="19">
        <v>8</v>
      </c>
      <c r="D38" s="19">
        <f t="shared" si="24"/>
        <v>4</v>
      </c>
      <c r="E38" s="19">
        <f t="shared" si="25"/>
        <v>-5</v>
      </c>
      <c r="F38" s="19">
        <v>0</v>
      </c>
      <c r="G38" s="19">
        <v>-1</v>
      </c>
      <c r="H38" s="19">
        <v>5</v>
      </c>
      <c r="I38" s="19">
        <v>2</v>
      </c>
      <c r="J38" s="30">
        <f t="shared" si="3"/>
        <v>-45.390106200412859</v>
      </c>
      <c r="K38" s="30">
        <v>0</v>
      </c>
      <c r="L38" s="30">
        <v>45.390106200412859</v>
      </c>
      <c r="M38" s="19">
        <f t="shared" si="26"/>
        <v>5</v>
      </c>
      <c r="N38" s="19">
        <f t="shared" si="28"/>
        <v>7</v>
      </c>
      <c r="O38" s="19">
        <v>7</v>
      </c>
      <c r="P38" s="19">
        <v>3</v>
      </c>
      <c r="Q38" s="19">
        <v>4</v>
      </c>
      <c r="R38" s="19">
        <f t="shared" si="27"/>
        <v>2</v>
      </c>
      <c r="S38" s="19">
        <v>0</v>
      </c>
      <c r="T38" s="19">
        <v>1</v>
      </c>
      <c r="U38" s="19">
        <v>1</v>
      </c>
      <c r="V38" s="30">
        <v>45.390106200412859</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J7:J8"/>
    <mergeCell ref="P7:P8"/>
    <mergeCell ref="T7:T8"/>
    <mergeCell ref="V7:V8"/>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s>
  <phoneticPr fontId="3"/>
  <pageMargins left="0.70866141732283472" right="0.70866141732283472" top="0.74803149606299213" bottom="0.74803149606299213" header="0.31496062992125984" footer="0.31496062992125984"/>
  <pageSetup paperSize="9" scale="75"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岩成 博子</cp:lastModifiedBy>
  <cp:lastPrinted>2024-07-19T05:29:17Z</cp:lastPrinted>
  <dcterms:created xsi:type="dcterms:W3CDTF">2017-09-15T07:21:02Z</dcterms:created>
  <dcterms:modified xsi:type="dcterms:W3CDTF">2024-10-28T06:34:42Z</dcterms:modified>
</cp:coreProperties>
</file>