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2年報】\令和５年\年報（10月～９月）\HPのみ掲載の参考統計表\"/>
    </mc:Choice>
  </mc:AlternateContent>
  <bookViews>
    <workbookView xWindow="600" yWindow="140" windowWidth="19400" windowHeight="7820"/>
  </bookViews>
  <sheets>
    <sheet name="年齢別（県計）" sheetId="1" r:id="rId1"/>
    <sheet name="年齢別（鳥取市）" sheetId="8" r:id="rId2"/>
    <sheet name="年齢別（米子市）" sheetId="9" r:id="rId3"/>
    <sheet name="年齢別（倉吉市）" sheetId="10" r:id="rId4"/>
    <sheet name="年齢別（境港市）" sheetId="11" r:id="rId5"/>
    <sheet name="年齢別（岩美町）" sheetId="12" r:id="rId6"/>
    <sheet name="年齢別（若桜町）" sheetId="13" r:id="rId7"/>
    <sheet name="年齢別（智頭町）" sheetId="14" r:id="rId8"/>
    <sheet name="年齢別（八頭町）" sheetId="15" r:id="rId9"/>
    <sheet name="年齢別（三朝町）" sheetId="16" r:id="rId10"/>
    <sheet name="年齢別（湯梨浜町）" sheetId="17" r:id="rId11"/>
    <sheet name="年齢別（琴浦町）" sheetId="18" r:id="rId12"/>
    <sheet name="年齢別（北栄町）" sheetId="19" r:id="rId13"/>
    <sheet name="年齢別（日吉津村）" sheetId="20" r:id="rId14"/>
    <sheet name="年齢別（大山町）" sheetId="21" r:id="rId15"/>
    <sheet name="年齢別（南部町）" sheetId="22" r:id="rId16"/>
    <sheet name="年齢別（伯耆町）" sheetId="23" r:id="rId17"/>
    <sheet name="年齢別（日南町）" sheetId="24" r:id="rId18"/>
    <sheet name="年齢別（日野町）" sheetId="25" r:id="rId19"/>
    <sheet name="年齢別（江府町）" sheetId="26" r:id="rId20"/>
  </sheets>
  <calcPr calcId="162913" forceFullCalc="1"/>
</workbook>
</file>

<file path=xl/calcChain.xml><?xml version="1.0" encoding="utf-8"?>
<calcChain xmlns="http://schemas.openxmlformats.org/spreadsheetml/2006/main">
  <c r="W10" i="1" l="1"/>
  <c r="X10" i="1"/>
  <c r="W11" i="1"/>
  <c r="X11" i="1"/>
  <c r="W12" i="1"/>
  <c r="X12" i="1"/>
  <c r="W13" i="1"/>
  <c r="X13" i="1"/>
  <c r="W14" i="1"/>
  <c r="X14" i="1"/>
  <c r="W15" i="1"/>
  <c r="X15" i="1"/>
  <c r="W16" i="1"/>
  <c r="X16" i="1"/>
  <c r="W17" i="1"/>
  <c r="X17" i="1"/>
  <c r="W18" i="1"/>
  <c r="X18" i="1"/>
  <c r="W19" i="1"/>
  <c r="X19" i="1"/>
  <c r="W20" i="1"/>
  <c r="X20" i="1"/>
  <c r="W21" i="1"/>
  <c r="X21" i="1"/>
  <c r="W22" i="1"/>
  <c r="X22" i="1"/>
  <c r="W23" i="1"/>
  <c r="X23" i="1"/>
  <c r="W24" i="1"/>
  <c r="X24" i="1"/>
  <c r="W25" i="1"/>
  <c r="X25" i="1"/>
  <c r="W26" i="1"/>
  <c r="X26" i="1"/>
  <c r="W27" i="1"/>
  <c r="X27" i="1"/>
  <c r="W28" i="1"/>
  <c r="X28" i="1"/>
  <c r="W29" i="1"/>
  <c r="X29" i="1"/>
  <c r="W30" i="1"/>
  <c r="X30" i="1"/>
  <c r="W34" i="1" l="1"/>
  <c r="X36" i="1"/>
  <c r="X35" i="1"/>
  <c r="X32" i="1"/>
  <c r="X34" i="1"/>
  <c r="W36" i="1"/>
  <c r="W35" i="1"/>
  <c r="W33" i="1"/>
  <c r="X33" i="1"/>
  <c r="W32" i="1"/>
  <c r="P36" i="26"/>
  <c r="O36" i="26"/>
  <c r="M36" i="26"/>
  <c r="L36" i="26"/>
  <c r="P35" i="26"/>
  <c r="O35" i="26"/>
  <c r="M35" i="26"/>
  <c r="L35" i="26"/>
  <c r="P34" i="26"/>
  <c r="O34" i="26"/>
  <c r="M34" i="26"/>
  <c r="L34" i="26"/>
  <c r="P33" i="26"/>
  <c r="O33" i="26"/>
  <c r="M33" i="26"/>
  <c r="L33" i="26"/>
  <c r="P32" i="26"/>
  <c r="O32" i="26"/>
  <c r="M32" i="26"/>
  <c r="L32" i="26"/>
  <c r="X30" i="26"/>
  <c r="W30" i="26"/>
  <c r="S30" i="26"/>
  <c r="R30" i="26"/>
  <c r="N30" i="26"/>
  <c r="K30" i="26"/>
  <c r="X29" i="26"/>
  <c r="W29" i="26"/>
  <c r="S29" i="26"/>
  <c r="R29" i="26"/>
  <c r="N29" i="26"/>
  <c r="K29" i="26"/>
  <c r="X28" i="26"/>
  <c r="W28" i="26"/>
  <c r="S28" i="26"/>
  <c r="R28" i="26"/>
  <c r="N28" i="26"/>
  <c r="K28" i="26"/>
  <c r="X27" i="26"/>
  <c r="W27" i="26"/>
  <c r="S27" i="26"/>
  <c r="R27" i="26"/>
  <c r="N27" i="26"/>
  <c r="K27" i="26"/>
  <c r="X26" i="26"/>
  <c r="W26" i="26"/>
  <c r="S26" i="26"/>
  <c r="R26" i="26"/>
  <c r="N26" i="26"/>
  <c r="K26" i="26"/>
  <c r="X25" i="26"/>
  <c r="W25" i="26"/>
  <c r="S25" i="26"/>
  <c r="R25" i="26"/>
  <c r="N25" i="26"/>
  <c r="K25" i="26"/>
  <c r="X24" i="26"/>
  <c r="W24" i="26"/>
  <c r="S24" i="26"/>
  <c r="R24" i="26"/>
  <c r="N24" i="26"/>
  <c r="K24" i="26"/>
  <c r="X23" i="26"/>
  <c r="W23" i="26"/>
  <c r="S23" i="26"/>
  <c r="R23" i="26"/>
  <c r="N23" i="26"/>
  <c r="K23" i="26"/>
  <c r="X22" i="26"/>
  <c r="W22" i="26"/>
  <c r="S22" i="26"/>
  <c r="R22" i="26"/>
  <c r="N22" i="26"/>
  <c r="K22" i="26"/>
  <c r="X21" i="26"/>
  <c r="W21" i="26"/>
  <c r="S21" i="26"/>
  <c r="R21" i="26"/>
  <c r="N21" i="26"/>
  <c r="K21" i="26"/>
  <c r="X20" i="26"/>
  <c r="W20" i="26"/>
  <c r="S20" i="26"/>
  <c r="R20" i="26"/>
  <c r="N20" i="26"/>
  <c r="K20" i="26"/>
  <c r="X19" i="26"/>
  <c r="W19" i="26"/>
  <c r="S19" i="26"/>
  <c r="R19" i="26"/>
  <c r="N19" i="26"/>
  <c r="K19" i="26"/>
  <c r="X18" i="26"/>
  <c r="W18" i="26"/>
  <c r="S18" i="26"/>
  <c r="R18" i="26"/>
  <c r="N18" i="26"/>
  <c r="K18" i="26"/>
  <c r="X17" i="26"/>
  <c r="W17" i="26"/>
  <c r="S17" i="26"/>
  <c r="R17" i="26"/>
  <c r="N17" i="26"/>
  <c r="K17" i="26"/>
  <c r="X16" i="26"/>
  <c r="W16" i="26"/>
  <c r="S16" i="26"/>
  <c r="R16" i="26"/>
  <c r="N16" i="26"/>
  <c r="K16" i="26"/>
  <c r="X15" i="26"/>
  <c r="W15" i="26"/>
  <c r="S15" i="26"/>
  <c r="R15" i="26"/>
  <c r="N15" i="26"/>
  <c r="K15" i="26"/>
  <c r="X14" i="26"/>
  <c r="W14" i="26"/>
  <c r="S14" i="26"/>
  <c r="R14" i="26"/>
  <c r="N14" i="26"/>
  <c r="K14" i="26"/>
  <c r="X13" i="26"/>
  <c r="W13" i="26"/>
  <c r="S13" i="26"/>
  <c r="R13" i="26"/>
  <c r="N13" i="26"/>
  <c r="K13" i="26"/>
  <c r="X12" i="26"/>
  <c r="W12" i="26"/>
  <c r="S12" i="26"/>
  <c r="R12" i="26"/>
  <c r="N12" i="26"/>
  <c r="K12" i="26"/>
  <c r="X11" i="26"/>
  <c r="W11" i="26"/>
  <c r="S11" i="26"/>
  <c r="R11" i="26"/>
  <c r="N11" i="26"/>
  <c r="K11" i="26"/>
  <c r="X10" i="26"/>
  <c r="W10" i="26"/>
  <c r="S10" i="26"/>
  <c r="R10" i="26"/>
  <c r="N10" i="26"/>
  <c r="K10" i="26"/>
  <c r="J10" i="26"/>
  <c r="I10" i="26"/>
  <c r="E10" i="26"/>
  <c r="B10" i="26"/>
  <c r="P9" i="26"/>
  <c r="O9" i="26"/>
  <c r="M9" i="26"/>
  <c r="L9" i="26"/>
  <c r="G9" i="26"/>
  <c r="F9" i="26"/>
  <c r="D9" i="26"/>
  <c r="C9" i="26"/>
  <c r="P36" i="25"/>
  <c r="O36" i="25"/>
  <c r="M36" i="25"/>
  <c r="L36" i="25"/>
  <c r="P35" i="25"/>
  <c r="O35" i="25"/>
  <c r="M35" i="25"/>
  <c r="L35" i="25"/>
  <c r="P34" i="25"/>
  <c r="O34" i="25"/>
  <c r="M34" i="25"/>
  <c r="L34" i="25"/>
  <c r="P33" i="25"/>
  <c r="O33" i="25"/>
  <c r="M33" i="25"/>
  <c r="L33" i="25"/>
  <c r="P32" i="25"/>
  <c r="O32" i="25"/>
  <c r="M32" i="25"/>
  <c r="L32" i="25"/>
  <c r="X30" i="25"/>
  <c r="W30" i="25"/>
  <c r="S30" i="25"/>
  <c r="R30" i="25"/>
  <c r="N30" i="25"/>
  <c r="K30" i="25"/>
  <c r="X29" i="25"/>
  <c r="W29" i="25"/>
  <c r="S29" i="25"/>
  <c r="R29" i="25"/>
  <c r="N29" i="25"/>
  <c r="K29" i="25"/>
  <c r="X28" i="25"/>
  <c r="W28" i="25"/>
  <c r="S28" i="25"/>
  <c r="R28" i="25"/>
  <c r="N28" i="25"/>
  <c r="K28" i="25"/>
  <c r="X27" i="25"/>
  <c r="W27" i="25"/>
  <c r="S27" i="25"/>
  <c r="R27" i="25"/>
  <c r="N27" i="25"/>
  <c r="K27" i="25"/>
  <c r="X26" i="25"/>
  <c r="W26" i="25"/>
  <c r="S26" i="25"/>
  <c r="R26" i="25"/>
  <c r="N26" i="25"/>
  <c r="K26" i="25"/>
  <c r="X25" i="25"/>
  <c r="W25" i="25"/>
  <c r="S25" i="25"/>
  <c r="R25" i="25"/>
  <c r="N25" i="25"/>
  <c r="K25" i="25"/>
  <c r="X24" i="25"/>
  <c r="W24" i="25"/>
  <c r="S24" i="25"/>
  <c r="R24" i="25"/>
  <c r="N24" i="25"/>
  <c r="K24" i="25"/>
  <c r="X23" i="25"/>
  <c r="W23" i="25"/>
  <c r="S23" i="25"/>
  <c r="R23" i="25"/>
  <c r="N23" i="25"/>
  <c r="K23" i="25"/>
  <c r="X22" i="25"/>
  <c r="W22" i="25"/>
  <c r="S22" i="25"/>
  <c r="R22" i="25"/>
  <c r="N22" i="25"/>
  <c r="K22" i="25"/>
  <c r="X21" i="25"/>
  <c r="W21" i="25"/>
  <c r="S21" i="25"/>
  <c r="R21" i="25"/>
  <c r="N21" i="25"/>
  <c r="K21" i="25"/>
  <c r="X20" i="25"/>
  <c r="W20" i="25"/>
  <c r="S20" i="25"/>
  <c r="R20" i="25"/>
  <c r="N20" i="25"/>
  <c r="K20" i="25"/>
  <c r="X19" i="25"/>
  <c r="W19" i="25"/>
  <c r="S19" i="25"/>
  <c r="R19" i="25"/>
  <c r="N19" i="25"/>
  <c r="K19" i="25"/>
  <c r="X18" i="25"/>
  <c r="W18" i="25"/>
  <c r="S18" i="25"/>
  <c r="R18" i="25"/>
  <c r="N18" i="25"/>
  <c r="K18" i="25"/>
  <c r="X17" i="25"/>
  <c r="W17" i="25"/>
  <c r="S17" i="25"/>
  <c r="R17" i="25"/>
  <c r="N17" i="25"/>
  <c r="K17" i="25"/>
  <c r="X16" i="25"/>
  <c r="W16" i="25"/>
  <c r="S16" i="25"/>
  <c r="R16" i="25"/>
  <c r="N16" i="25"/>
  <c r="K16" i="25"/>
  <c r="X15" i="25"/>
  <c r="W15" i="25"/>
  <c r="S15" i="25"/>
  <c r="R15" i="25"/>
  <c r="N15" i="25"/>
  <c r="K15" i="25"/>
  <c r="X14" i="25"/>
  <c r="W14" i="25"/>
  <c r="S14" i="25"/>
  <c r="R14" i="25"/>
  <c r="N14" i="25"/>
  <c r="K14" i="25"/>
  <c r="X13" i="25"/>
  <c r="W13" i="25"/>
  <c r="S13" i="25"/>
  <c r="R13" i="25"/>
  <c r="N13" i="25"/>
  <c r="K13" i="25"/>
  <c r="X12" i="25"/>
  <c r="W12" i="25"/>
  <c r="S12" i="25"/>
  <c r="R12" i="25"/>
  <c r="N12" i="25"/>
  <c r="K12" i="25"/>
  <c r="X11" i="25"/>
  <c r="W11" i="25"/>
  <c r="S11" i="25"/>
  <c r="R11" i="25"/>
  <c r="N11" i="25"/>
  <c r="K11" i="25"/>
  <c r="X10" i="25"/>
  <c r="W10" i="25"/>
  <c r="S10" i="25"/>
  <c r="R10" i="25"/>
  <c r="N10" i="25"/>
  <c r="K10" i="25"/>
  <c r="J10" i="25"/>
  <c r="I10" i="25"/>
  <c r="E10" i="25"/>
  <c r="B10" i="25"/>
  <c r="P9" i="25"/>
  <c r="O9" i="25"/>
  <c r="M9" i="25"/>
  <c r="L9" i="25"/>
  <c r="G9" i="25"/>
  <c r="F9" i="25"/>
  <c r="D9" i="25"/>
  <c r="C9" i="25"/>
  <c r="P36" i="24"/>
  <c r="O36" i="24"/>
  <c r="M36" i="24"/>
  <c r="L36" i="24"/>
  <c r="P35" i="24"/>
  <c r="O35" i="24"/>
  <c r="M35" i="24"/>
  <c r="L35" i="24"/>
  <c r="P34" i="24"/>
  <c r="O34" i="24"/>
  <c r="M34" i="24"/>
  <c r="L34" i="24"/>
  <c r="P33" i="24"/>
  <c r="O33" i="24"/>
  <c r="M33" i="24"/>
  <c r="L33" i="24"/>
  <c r="P32" i="24"/>
  <c r="O32" i="24"/>
  <c r="M32" i="24"/>
  <c r="L32" i="24"/>
  <c r="X30" i="24"/>
  <c r="W30" i="24"/>
  <c r="S30" i="24"/>
  <c r="R30" i="24"/>
  <c r="N30" i="24"/>
  <c r="K30" i="24"/>
  <c r="X29" i="24"/>
  <c r="W29" i="24"/>
  <c r="S29" i="24"/>
  <c r="R29" i="24"/>
  <c r="N29" i="24"/>
  <c r="K29" i="24"/>
  <c r="X28" i="24"/>
  <c r="W28" i="24"/>
  <c r="S28" i="24"/>
  <c r="R28" i="24"/>
  <c r="N28" i="24"/>
  <c r="K28" i="24"/>
  <c r="X27" i="24"/>
  <c r="W27" i="24"/>
  <c r="S27" i="24"/>
  <c r="R27" i="24"/>
  <c r="N27" i="24"/>
  <c r="K27" i="24"/>
  <c r="X26" i="24"/>
  <c r="W26" i="24"/>
  <c r="S26" i="24"/>
  <c r="R26" i="24"/>
  <c r="N26" i="24"/>
  <c r="K26" i="24"/>
  <c r="X25" i="24"/>
  <c r="W25" i="24"/>
  <c r="S25" i="24"/>
  <c r="R25" i="24"/>
  <c r="N25" i="24"/>
  <c r="K25" i="24"/>
  <c r="X24" i="24"/>
  <c r="W24" i="24"/>
  <c r="S24" i="24"/>
  <c r="R24" i="24"/>
  <c r="N24" i="24"/>
  <c r="K24" i="24"/>
  <c r="X23" i="24"/>
  <c r="W23" i="24"/>
  <c r="S23" i="24"/>
  <c r="R23" i="24"/>
  <c r="N23" i="24"/>
  <c r="K23" i="24"/>
  <c r="X22" i="24"/>
  <c r="W22" i="24"/>
  <c r="S22" i="24"/>
  <c r="R22" i="24"/>
  <c r="N22" i="24"/>
  <c r="K22" i="24"/>
  <c r="X21" i="24"/>
  <c r="W21" i="24"/>
  <c r="S21" i="24"/>
  <c r="R21" i="24"/>
  <c r="N21" i="24"/>
  <c r="K21" i="24"/>
  <c r="X20" i="24"/>
  <c r="W20" i="24"/>
  <c r="S20" i="24"/>
  <c r="R20" i="24"/>
  <c r="N20" i="24"/>
  <c r="K20" i="24"/>
  <c r="X19" i="24"/>
  <c r="W19" i="24"/>
  <c r="S19" i="24"/>
  <c r="R19" i="24"/>
  <c r="N19" i="24"/>
  <c r="K19" i="24"/>
  <c r="X18" i="24"/>
  <c r="W18" i="24"/>
  <c r="S18" i="24"/>
  <c r="R18" i="24"/>
  <c r="N18" i="24"/>
  <c r="K18" i="24"/>
  <c r="X17" i="24"/>
  <c r="W17" i="24"/>
  <c r="S17" i="24"/>
  <c r="R17" i="24"/>
  <c r="N17" i="24"/>
  <c r="K17" i="24"/>
  <c r="X16" i="24"/>
  <c r="W16" i="24"/>
  <c r="S16" i="24"/>
  <c r="R16" i="24"/>
  <c r="N16" i="24"/>
  <c r="K16" i="24"/>
  <c r="X15" i="24"/>
  <c r="W15" i="24"/>
  <c r="S15" i="24"/>
  <c r="R15" i="24"/>
  <c r="N15" i="24"/>
  <c r="K15" i="24"/>
  <c r="X14" i="24"/>
  <c r="W14" i="24"/>
  <c r="S14" i="24"/>
  <c r="R14" i="24"/>
  <c r="N14" i="24"/>
  <c r="K14" i="24"/>
  <c r="X13" i="24"/>
  <c r="W13" i="24"/>
  <c r="S13" i="24"/>
  <c r="R13" i="24"/>
  <c r="N13" i="24"/>
  <c r="K13" i="24"/>
  <c r="X12" i="24"/>
  <c r="W12" i="24"/>
  <c r="S12" i="24"/>
  <c r="R12" i="24"/>
  <c r="N12" i="24"/>
  <c r="K12" i="24"/>
  <c r="X11" i="24"/>
  <c r="W11" i="24"/>
  <c r="S11" i="24"/>
  <c r="R11" i="24"/>
  <c r="N11" i="24"/>
  <c r="K11" i="24"/>
  <c r="X10" i="24"/>
  <c r="W10" i="24"/>
  <c r="S10" i="24"/>
  <c r="R10" i="24"/>
  <c r="N10" i="24"/>
  <c r="K10" i="24"/>
  <c r="J10" i="24"/>
  <c r="I10" i="24"/>
  <c r="E10" i="24"/>
  <c r="B10" i="24"/>
  <c r="P9" i="24"/>
  <c r="O9" i="24"/>
  <c r="M9" i="24"/>
  <c r="L9" i="24"/>
  <c r="G9" i="24"/>
  <c r="F9" i="24"/>
  <c r="D9" i="24"/>
  <c r="C9" i="24"/>
  <c r="P36" i="23"/>
  <c r="O36" i="23"/>
  <c r="M36" i="23"/>
  <c r="L36" i="23"/>
  <c r="P35" i="23"/>
  <c r="O35" i="23"/>
  <c r="M35" i="23"/>
  <c r="L35" i="23"/>
  <c r="P34" i="23"/>
  <c r="O34" i="23"/>
  <c r="M34" i="23"/>
  <c r="L34" i="23"/>
  <c r="P33" i="23"/>
  <c r="O33" i="23"/>
  <c r="M33" i="23"/>
  <c r="L33" i="23"/>
  <c r="P32" i="23"/>
  <c r="O32" i="23"/>
  <c r="M32" i="23"/>
  <c r="L32" i="23"/>
  <c r="X30" i="23"/>
  <c r="W30" i="23"/>
  <c r="S30" i="23"/>
  <c r="R30" i="23"/>
  <c r="N30" i="23"/>
  <c r="K30" i="23"/>
  <c r="X29" i="23"/>
  <c r="W29" i="23"/>
  <c r="S29" i="23"/>
  <c r="R29" i="23"/>
  <c r="N29" i="23"/>
  <c r="K29" i="23"/>
  <c r="X28" i="23"/>
  <c r="W28" i="23"/>
  <c r="S28" i="23"/>
  <c r="R28" i="23"/>
  <c r="N28" i="23"/>
  <c r="K28" i="23"/>
  <c r="X27" i="23"/>
  <c r="W27" i="23"/>
  <c r="S27" i="23"/>
  <c r="R27" i="23"/>
  <c r="N27" i="23"/>
  <c r="K27" i="23"/>
  <c r="X26" i="23"/>
  <c r="W26" i="23"/>
  <c r="S26" i="23"/>
  <c r="R26" i="23"/>
  <c r="N26" i="23"/>
  <c r="K26" i="23"/>
  <c r="X25" i="23"/>
  <c r="W25" i="23"/>
  <c r="S25" i="23"/>
  <c r="R25" i="23"/>
  <c r="N25" i="23"/>
  <c r="K25" i="23"/>
  <c r="X24" i="23"/>
  <c r="W24" i="23"/>
  <c r="S24" i="23"/>
  <c r="R24" i="23"/>
  <c r="N24" i="23"/>
  <c r="K24" i="23"/>
  <c r="X23" i="23"/>
  <c r="W23" i="23"/>
  <c r="S23" i="23"/>
  <c r="R23" i="23"/>
  <c r="N23" i="23"/>
  <c r="K23" i="23"/>
  <c r="X22" i="23"/>
  <c r="W22" i="23"/>
  <c r="S22" i="23"/>
  <c r="R22" i="23"/>
  <c r="N22" i="23"/>
  <c r="K22" i="23"/>
  <c r="X21" i="23"/>
  <c r="W21" i="23"/>
  <c r="S21" i="23"/>
  <c r="R21" i="23"/>
  <c r="N21" i="23"/>
  <c r="K21" i="23"/>
  <c r="X20" i="23"/>
  <c r="W20" i="23"/>
  <c r="S20" i="23"/>
  <c r="R20" i="23"/>
  <c r="N20" i="23"/>
  <c r="K20" i="23"/>
  <c r="X19" i="23"/>
  <c r="W19" i="23"/>
  <c r="S19" i="23"/>
  <c r="R19" i="23"/>
  <c r="N19" i="23"/>
  <c r="K19" i="23"/>
  <c r="X18" i="23"/>
  <c r="W18" i="23"/>
  <c r="S18" i="23"/>
  <c r="R18" i="23"/>
  <c r="N18" i="23"/>
  <c r="K18" i="23"/>
  <c r="X17" i="23"/>
  <c r="W17" i="23"/>
  <c r="S17" i="23"/>
  <c r="R17" i="23"/>
  <c r="N17" i="23"/>
  <c r="K17" i="23"/>
  <c r="X16" i="23"/>
  <c r="W16" i="23"/>
  <c r="S16" i="23"/>
  <c r="R16" i="23"/>
  <c r="N16" i="23"/>
  <c r="K16" i="23"/>
  <c r="X15" i="23"/>
  <c r="W15" i="23"/>
  <c r="S15" i="23"/>
  <c r="R15" i="23"/>
  <c r="N15" i="23"/>
  <c r="K15" i="23"/>
  <c r="X14" i="23"/>
  <c r="W14" i="23"/>
  <c r="S14" i="23"/>
  <c r="R14" i="23"/>
  <c r="N14" i="23"/>
  <c r="K14" i="23"/>
  <c r="X13" i="23"/>
  <c r="W13" i="23"/>
  <c r="S13" i="23"/>
  <c r="R13" i="23"/>
  <c r="N13" i="23"/>
  <c r="K13" i="23"/>
  <c r="X12" i="23"/>
  <c r="W12" i="23"/>
  <c r="S12" i="23"/>
  <c r="R12" i="23"/>
  <c r="N12" i="23"/>
  <c r="K12" i="23"/>
  <c r="X11" i="23"/>
  <c r="W11" i="23"/>
  <c r="S11" i="23"/>
  <c r="R11" i="23"/>
  <c r="N11" i="23"/>
  <c r="K11" i="23"/>
  <c r="X10" i="23"/>
  <c r="W10" i="23"/>
  <c r="S10" i="23"/>
  <c r="R10" i="23"/>
  <c r="N10" i="23"/>
  <c r="K10" i="23"/>
  <c r="J10" i="23"/>
  <c r="I10" i="23"/>
  <c r="E10" i="23"/>
  <c r="B10" i="23"/>
  <c r="P9" i="23"/>
  <c r="O9" i="23"/>
  <c r="M9" i="23"/>
  <c r="L9" i="23"/>
  <c r="G9" i="23"/>
  <c r="F9" i="23"/>
  <c r="D9" i="23"/>
  <c r="C9" i="23"/>
  <c r="P36" i="22"/>
  <c r="O36" i="22"/>
  <c r="M36" i="22"/>
  <c r="L36" i="22"/>
  <c r="P35" i="22"/>
  <c r="O35" i="22"/>
  <c r="M35" i="22"/>
  <c r="L35" i="22"/>
  <c r="P34" i="22"/>
  <c r="O34" i="22"/>
  <c r="M34" i="22"/>
  <c r="L34" i="22"/>
  <c r="P33" i="22"/>
  <c r="O33" i="22"/>
  <c r="M33" i="22"/>
  <c r="L33" i="22"/>
  <c r="P32" i="22"/>
  <c r="O32" i="22"/>
  <c r="M32" i="22"/>
  <c r="L32" i="22"/>
  <c r="X30" i="22"/>
  <c r="W30" i="22"/>
  <c r="S30" i="22"/>
  <c r="R30" i="22"/>
  <c r="N30" i="22"/>
  <c r="K30" i="22"/>
  <c r="X29" i="22"/>
  <c r="W29" i="22"/>
  <c r="S29" i="22"/>
  <c r="R29" i="22"/>
  <c r="N29" i="22"/>
  <c r="K29" i="22"/>
  <c r="X28" i="22"/>
  <c r="W28" i="22"/>
  <c r="S28" i="22"/>
  <c r="R28" i="22"/>
  <c r="N28" i="22"/>
  <c r="K28" i="22"/>
  <c r="X27" i="22"/>
  <c r="W27" i="22"/>
  <c r="S27" i="22"/>
  <c r="R27" i="22"/>
  <c r="N27" i="22"/>
  <c r="K27" i="22"/>
  <c r="X26" i="22"/>
  <c r="W26" i="22"/>
  <c r="S26" i="22"/>
  <c r="R26" i="22"/>
  <c r="N26" i="22"/>
  <c r="K26" i="22"/>
  <c r="X25" i="22"/>
  <c r="W25" i="22"/>
  <c r="S25" i="22"/>
  <c r="R25" i="22"/>
  <c r="N25" i="22"/>
  <c r="K25" i="22"/>
  <c r="X24" i="22"/>
  <c r="W24" i="22"/>
  <c r="S24" i="22"/>
  <c r="R24" i="22"/>
  <c r="N24" i="22"/>
  <c r="K24" i="22"/>
  <c r="X23" i="22"/>
  <c r="W23" i="22"/>
  <c r="S23" i="22"/>
  <c r="R23" i="22"/>
  <c r="N23" i="22"/>
  <c r="K23" i="22"/>
  <c r="X22" i="22"/>
  <c r="W22" i="22"/>
  <c r="S22" i="22"/>
  <c r="R22" i="22"/>
  <c r="N22" i="22"/>
  <c r="K22" i="22"/>
  <c r="X21" i="22"/>
  <c r="W21" i="22"/>
  <c r="S21" i="22"/>
  <c r="R21" i="22"/>
  <c r="N21" i="22"/>
  <c r="K21" i="22"/>
  <c r="X20" i="22"/>
  <c r="W20" i="22"/>
  <c r="S20" i="22"/>
  <c r="R20" i="22"/>
  <c r="N20" i="22"/>
  <c r="K20" i="22"/>
  <c r="X19" i="22"/>
  <c r="W19" i="22"/>
  <c r="S19" i="22"/>
  <c r="R19" i="22"/>
  <c r="N19" i="22"/>
  <c r="K19" i="22"/>
  <c r="X18" i="22"/>
  <c r="W18" i="22"/>
  <c r="S18" i="22"/>
  <c r="R18" i="22"/>
  <c r="N18" i="22"/>
  <c r="K18" i="22"/>
  <c r="X17" i="22"/>
  <c r="W17" i="22"/>
  <c r="S17" i="22"/>
  <c r="R17" i="22"/>
  <c r="N17" i="22"/>
  <c r="K17" i="22"/>
  <c r="X16" i="22"/>
  <c r="W16" i="22"/>
  <c r="S16" i="22"/>
  <c r="R16" i="22"/>
  <c r="N16" i="22"/>
  <c r="K16" i="22"/>
  <c r="X15" i="22"/>
  <c r="W15" i="22"/>
  <c r="S15" i="22"/>
  <c r="R15" i="22"/>
  <c r="N15" i="22"/>
  <c r="K15" i="22"/>
  <c r="X14" i="22"/>
  <c r="W14" i="22"/>
  <c r="S14" i="22"/>
  <c r="R14" i="22"/>
  <c r="N14" i="22"/>
  <c r="K14" i="22"/>
  <c r="X13" i="22"/>
  <c r="W13" i="22"/>
  <c r="S13" i="22"/>
  <c r="R13" i="22"/>
  <c r="N13" i="22"/>
  <c r="K13" i="22"/>
  <c r="X12" i="22"/>
  <c r="W12" i="22"/>
  <c r="S12" i="22"/>
  <c r="R12" i="22"/>
  <c r="N12" i="22"/>
  <c r="K12" i="22"/>
  <c r="X11" i="22"/>
  <c r="W11" i="22"/>
  <c r="S11" i="22"/>
  <c r="R11" i="22"/>
  <c r="N11" i="22"/>
  <c r="K11" i="22"/>
  <c r="X10" i="22"/>
  <c r="W10" i="22"/>
  <c r="S10" i="22"/>
  <c r="R10" i="22"/>
  <c r="N10" i="22"/>
  <c r="K10" i="22"/>
  <c r="J10" i="22"/>
  <c r="I10" i="22"/>
  <c r="E10" i="22"/>
  <c r="B10" i="22"/>
  <c r="P9" i="22"/>
  <c r="O9" i="22"/>
  <c r="M9" i="22"/>
  <c r="L9" i="22"/>
  <c r="G9" i="22"/>
  <c r="F9" i="22"/>
  <c r="D9" i="22"/>
  <c r="C9" i="22"/>
  <c r="P36" i="21"/>
  <c r="O36" i="21"/>
  <c r="M36" i="21"/>
  <c r="L36" i="21"/>
  <c r="P35" i="21"/>
  <c r="O35" i="21"/>
  <c r="M35" i="21"/>
  <c r="L35" i="21"/>
  <c r="P34" i="21"/>
  <c r="O34" i="21"/>
  <c r="M34" i="21"/>
  <c r="L34" i="21"/>
  <c r="P33" i="21"/>
  <c r="O33" i="21"/>
  <c r="M33" i="21"/>
  <c r="L33" i="21"/>
  <c r="P32" i="21"/>
  <c r="O32" i="21"/>
  <c r="M32" i="21"/>
  <c r="L32" i="21"/>
  <c r="X30" i="21"/>
  <c r="W30" i="21"/>
  <c r="S30" i="21"/>
  <c r="R30" i="21"/>
  <c r="N30" i="21"/>
  <c r="K30" i="21"/>
  <c r="X29" i="21"/>
  <c r="W29" i="21"/>
  <c r="S29" i="21"/>
  <c r="R29" i="21"/>
  <c r="N29" i="21"/>
  <c r="K29" i="21"/>
  <c r="X28" i="21"/>
  <c r="W28" i="21"/>
  <c r="S28" i="21"/>
  <c r="R28" i="21"/>
  <c r="N28" i="21"/>
  <c r="K28" i="21"/>
  <c r="X27" i="21"/>
  <c r="W27" i="21"/>
  <c r="S27" i="21"/>
  <c r="R27" i="21"/>
  <c r="N27" i="21"/>
  <c r="K27" i="21"/>
  <c r="X26" i="21"/>
  <c r="W26" i="21"/>
  <c r="S26" i="21"/>
  <c r="R26" i="21"/>
  <c r="N26" i="21"/>
  <c r="K26" i="21"/>
  <c r="X25" i="21"/>
  <c r="W25" i="21"/>
  <c r="S25" i="21"/>
  <c r="R25" i="21"/>
  <c r="N25" i="21"/>
  <c r="K25" i="21"/>
  <c r="X24" i="21"/>
  <c r="W24" i="21"/>
  <c r="S24" i="21"/>
  <c r="R24" i="21"/>
  <c r="N24" i="21"/>
  <c r="K24" i="21"/>
  <c r="X23" i="21"/>
  <c r="W23" i="21"/>
  <c r="S23" i="21"/>
  <c r="R23" i="21"/>
  <c r="N23" i="21"/>
  <c r="K23" i="21"/>
  <c r="X22" i="21"/>
  <c r="W22" i="21"/>
  <c r="S22" i="21"/>
  <c r="R22" i="21"/>
  <c r="N22" i="21"/>
  <c r="K22" i="21"/>
  <c r="X21" i="21"/>
  <c r="W21" i="21"/>
  <c r="S21" i="21"/>
  <c r="R21" i="21"/>
  <c r="N21" i="21"/>
  <c r="K21" i="21"/>
  <c r="X20" i="21"/>
  <c r="W20" i="21"/>
  <c r="S20" i="21"/>
  <c r="R20" i="21"/>
  <c r="N20" i="21"/>
  <c r="K20" i="21"/>
  <c r="X19" i="21"/>
  <c r="W19" i="21"/>
  <c r="S19" i="21"/>
  <c r="R19" i="21"/>
  <c r="N19" i="21"/>
  <c r="K19" i="21"/>
  <c r="X18" i="21"/>
  <c r="W18" i="21"/>
  <c r="S18" i="21"/>
  <c r="R18" i="21"/>
  <c r="N18" i="21"/>
  <c r="K18" i="21"/>
  <c r="X17" i="21"/>
  <c r="W17" i="21"/>
  <c r="S17" i="21"/>
  <c r="R17" i="21"/>
  <c r="N17" i="21"/>
  <c r="K17" i="21"/>
  <c r="X16" i="21"/>
  <c r="W16" i="21"/>
  <c r="S16" i="21"/>
  <c r="R16" i="21"/>
  <c r="N16" i="21"/>
  <c r="K16" i="21"/>
  <c r="X15" i="21"/>
  <c r="W15" i="21"/>
  <c r="S15" i="21"/>
  <c r="R15" i="21"/>
  <c r="N15" i="21"/>
  <c r="K15" i="21"/>
  <c r="X14" i="21"/>
  <c r="W14" i="21"/>
  <c r="S14" i="21"/>
  <c r="R14" i="21"/>
  <c r="N14" i="21"/>
  <c r="K14" i="21"/>
  <c r="X13" i="21"/>
  <c r="W13" i="21"/>
  <c r="S13" i="21"/>
  <c r="R13" i="21"/>
  <c r="N13" i="21"/>
  <c r="K13" i="21"/>
  <c r="X12" i="21"/>
  <c r="W12" i="21"/>
  <c r="S12" i="21"/>
  <c r="R12" i="21"/>
  <c r="N12" i="21"/>
  <c r="K12" i="21"/>
  <c r="X11" i="21"/>
  <c r="W11" i="21"/>
  <c r="S11" i="21"/>
  <c r="R11" i="21"/>
  <c r="N11" i="21"/>
  <c r="K11" i="21"/>
  <c r="X10" i="21"/>
  <c r="W10" i="21"/>
  <c r="S10" i="21"/>
  <c r="R10" i="21"/>
  <c r="N10" i="21"/>
  <c r="K10" i="21"/>
  <c r="J10" i="21"/>
  <c r="I10" i="21"/>
  <c r="E10" i="21"/>
  <c r="B10" i="21"/>
  <c r="P9" i="21"/>
  <c r="O9" i="21"/>
  <c r="M9" i="21"/>
  <c r="L9" i="21"/>
  <c r="G9" i="21"/>
  <c r="F9" i="21"/>
  <c r="D9" i="21"/>
  <c r="C9" i="21"/>
  <c r="P36" i="20"/>
  <c r="O36" i="20"/>
  <c r="M36" i="20"/>
  <c r="L36" i="20"/>
  <c r="P35" i="20"/>
  <c r="O35" i="20"/>
  <c r="M35" i="20"/>
  <c r="L35" i="20"/>
  <c r="P34" i="20"/>
  <c r="O34" i="20"/>
  <c r="M34" i="20"/>
  <c r="L34" i="20"/>
  <c r="P33" i="20"/>
  <c r="O33" i="20"/>
  <c r="M33" i="20"/>
  <c r="L33" i="20"/>
  <c r="P32" i="20"/>
  <c r="O32" i="20"/>
  <c r="M32" i="20"/>
  <c r="L32" i="20"/>
  <c r="X30" i="20"/>
  <c r="W30" i="20"/>
  <c r="S30" i="20"/>
  <c r="R30" i="20"/>
  <c r="N30" i="20"/>
  <c r="K30" i="20"/>
  <c r="X29" i="20"/>
  <c r="W29" i="20"/>
  <c r="S29" i="20"/>
  <c r="R29" i="20"/>
  <c r="N29" i="20"/>
  <c r="K29" i="20"/>
  <c r="X28" i="20"/>
  <c r="W28" i="20"/>
  <c r="S28" i="20"/>
  <c r="R28" i="20"/>
  <c r="N28" i="20"/>
  <c r="K28" i="20"/>
  <c r="X27" i="20"/>
  <c r="W27" i="20"/>
  <c r="S27" i="20"/>
  <c r="R27" i="20"/>
  <c r="N27" i="20"/>
  <c r="K27" i="20"/>
  <c r="X26" i="20"/>
  <c r="W26" i="20"/>
  <c r="S26" i="20"/>
  <c r="R26" i="20"/>
  <c r="N26" i="20"/>
  <c r="K26" i="20"/>
  <c r="X25" i="20"/>
  <c r="W25" i="20"/>
  <c r="S25" i="20"/>
  <c r="R25" i="20"/>
  <c r="N25" i="20"/>
  <c r="K25" i="20"/>
  <c r="X24" i="20"/>
  <c r="W24" i="20"/>
  <c r="S24" i="20"/>
  <c r="R24" i="20"/>
  <c r="N24" i="20"/>
  <c r="K24" i="20"/>
  <c r="X23" i="20"/>
  <c r="W23" i="20"/>
  <c r="S23" i="20"/>
  <c r="R23" i="20"/>
  <c r="N23" i="20"/>
  <c r="K23" i="20"/>
  <c r="X22" i="20"/>
  <c r="W22" i="20"/>
  <c r="S22" i="20"/>
  <c r="R22" i="20"/>
  <c r="N22" i="20"/>
  <c r="K22" i="20"/>
  <c r="X21" i="20"/>
  <c r="W21" i="20"/>
  <c r="S21" i="20"/>
  <c r="R21" i="20"/>
  <c r="N21" i="20"/>
  <c r="K21" i="20"/>
  <c r="X20" i="20"/>
  <c r="W20" i="20"/>
  <c r="S20" i="20"/>
  <c r="R20" i="20"/>
  <c r="N20" i="20"/>
  <c r="K20" i="20"/>
  <c r="X19" i="20"/>
  <c r="W19" i="20"/>
  <c r="S19" i="20"/>
  <c r="R19" i="20"/>
  <c r="N19" i="20"/>
  <c r="K19" i="20"/>
  <c r="X18" i="20"/>
  <c r="W18" i="20"/>
  <c r="S18" i="20"/>
  <c r="R18" i="20"/>
  <c r="N18" i="20"/>
  <c r="K18" i="20"/>
  <c r="X17" i="20"/>
  <c r="W17" i="20"/>
  <c r="S17" i="20"/>
  <c r="R17" i="20"/>
  <c r="N17" i="20"/>
  <c r="K17" i="20"/>
  <c r="X16" i="20"/>
  <c r="W16" i="20"/>
  <c r="S16" i="20"/>
  <c r="R16" i="20"/>
  <c r="N16" i="20"/>
  <c r="K16" i="20"/>
  <c r="X15" i="20"/>
  <c r="W15" i="20"/>
  <c r="S15" i="20"/>
  <c r="R15" i="20"/>
  <c r="N15" i="20"/>
  <c r="K15" i="20"/>
  <c r="X14" i="20"/>
  <c r="W14" i="20"/>
  <c r="S14" i="20"/>
  <c r="R14" i="20"/>
  <c r="N14" i="20"/>
  <c r="K14" i="20"/>
  <c r="X13" i="20"/>
  <c r="W13" i="20"/>
  <c r="S13" i="20"/>
  <c r="R13" i="20"/>
  <c r="N13" i="20"/>
  <c r="K13" i="20"/>
  <c r="X12" i="20"/>
  <c r="W12" i="20"/>
  <c r="S12" i="20"/>
  <c r="R12" i="20"/>
  <c r="N12" i="20"/>
  <c r="K12" i="20"/>
  <c r="X11" i="20"/>
  <c r="W11" i="20"/>
  <c r="S11" i="20"/>
  <c r="R11" i="20"/>
  <c r="N11" i="20"/>
  <c r="K11" i="20"/>
  <c r="X10" i="20"/>
  <c r="W10" i="20"/>
  <c r="S10" i="20"/>
  <c r="R10" i="20"/>
  <c r="N10" i="20"/>
  <c r="K10" i="20"/>
  <c r="J10" i="20"/>
  <c r="I10" i="20"/>
  <c r="E10" i="20"/>
  <c r="B10" i="20"/>
  <c r="P9" i="20"/>
  <c r="O9" i="20"/>
  <c r="M9" i="20"/>
  <c r="L9" i="20"/>
  <c r="G9" i="20"/>
  <c r="F9" i="20"/>
  <c r="D9" i="20"/>
  <c r="C9" i="20"/>
  <c r="P36" i="19"/>
  <c r="O36" i="19"/>
  <c r="M36" i="19"/>
  <c r="L36" i="19"/>
  <c r="P35" i="19"/>
  <c r="O35" i="19"/>
  <c r="M35" i="19"/>
  <c r="L35" i="19"/>
  <c r="P34" i="19"/>
  <c r="O34" i="19"/>
  <c r="M34" i="19"/>
  <c r="L34" i="19"/>
  <c r="P33" i="19"/>
  <c r="O33" i="19"/>
  <c r="M33" i="19"/>
  <c r="L33" i="19"/>
  <c r="P32" i="19"/>
  <c r="O32" i="19"/>
  <c r="M32" i="19"/>
  <c r="L32" i="19"/>
  <c r="X30" i="19"/>
  <c r="W30" i="19"/>
  <c r="S30" i="19"/>
  <c r="R30" i="19"/>
  <c r="N30" i="19"/>
  <c r="K30" i="19"/>
  <c r="X29" i="19"/>
  <c r="W29" i="19"/>
  <c r="S29" i="19"/>
  <c r="R29" i="19"/>
  <c r="N29" i="19"/>
  <c r="K29" i="19"/>
  <c r="X28" i="19"/>
  <c r="W28" i="19"/>
  <c r="S28" i="19"/>
  <c r="R28" i="19"/>
  <c r="N28" i="19"/>
  <c r="K28" i="19"/>
  <c r="X27" i="19"/>
  <c r="W27" i="19"/>
  <c r="S27" i="19"/>
  <c r="R27" i="19"/>
  <c r="N27" i="19"/>
  <c r="K27" i="19"/>
  <c r="X26" i="19"/>
  <c r="W26" i="19"/>
  <c r="S26" i="19"/>
  <c r="R26" i="19"/>
  <c r="N26" i="19"/>
  <c r="K26" i="19"/>
  <c r="X25" i="19"/>
  <c r="W25" i="19"/>
  <c r="S25" i="19"/>
  <c r="R25" i="19"/>
  <c r="N25" i="19"/>
  <c r="K25" i="19"/>
  <c r="X24" i="19"/>
  <c r="W24" i="19"/>
  <c r="S24" i="19"/>
  <c r="R24" i="19"/>
  <c r="N24" i="19"/>
  <c r="K24" i="19"/>
  <c r="X23" i="19"/>
  <c r="W23" i="19"/>
  <c r="S23" i="19"/>
  <c r="R23" i="19"/>
  <c r="N23" i="19"/>
  <c r="K23" i="19"/>
  <c r="X22" i="19"/>
  <c r="W22" i="19"/>
  <c r="S22" i="19"/>
  <c r="R22" i="19"/>
  <c r="N22" i="19"/>
  <c r="K22" i="19"/>
  <c r="X21" i="19"/>
  <c r="W21" i="19"/>
  <c r="S21" i="19"/>
  <c r="R21" i="19"/>
  <c r="N21" i="19"/>
  <c r="K21" i="19"/>
  <c r="X20" i="19"/>
  <c r="W20" i="19"/>
  <c r="S20" i="19"/>
  <c r="R20" i="19"/>
  <c r="N20" i="19"/>
  <c r="K20" i="19"/>
  <c r="X19" i="19"/>
  <c r="W19" i="19"/>
  <c r="S19" i="19"/>
  <c r="R19" i="19"/>
  <c r="N19" i="19"/>
  <c r="K19" i="19"/>
  <c r="X18" i="19"/>
  <c r="W18" i="19"/>
  <c r="S18" i="19"/>
  <c r="R18" i="19"/>
  <c r="N18" i="19"/>
  <c r="K18" i="19"/>
  <c r="X17" i="19"/>
  <c r="W17" i="19"/>
  <c r="S17" i="19"/>
  <c r="R17" i="19"/>
  <c r="N17" i="19"/>
  <c r="K17" i="19"/>
  <c r="X16" i="19"/>
  <c r="W16" i="19"/>
  <c r="S16" i="19"/>
  <c r="R16" i="19"/>
  <c r="N16" i="19"/>
  <c r="K16" i="19"/>
  <c r="X15" i="19"/>
  <c r="W15" i="19"/>
  <c r="S15" i="19"/>
  <c r="R15" i="19"/>
  <c r="N15" i="19"/>
  <c r="K15" i="19"/>
  <c r="X14" i="19"/>
  <c r="W14" i="19"/>
  <c r="S14" i="19"/>
  <c r="R14" i="19"/>
  <c r="N14" i="19"/>
  <c r="K14" i="19"/>
  <c r="X13" i="19"/>
  <c r="W13" i="19"/>
  <c r="S13" i="19"/>
  <c r="R13" i="19"/>
  <c r="N13" i="19"/>
  <c r="K13" i="19"/>
  <c r="X12" i="19"/>
  <c r="W12" i="19"/>
  <c r="S12" i="19"/>
  <c r="R12" i="19"/>
  <c r="N12" i="19"/>
  <c r="K12" i="19"/>
  <c r="X11" i="19"/>
  <c r="W11" i="19"/>
  <c r="S11" i="19"/>
  <c r="R11" i="19"/>
  <c r="N11" i="19"/>
  <c r="K11" i="19"/>
  <c r="X10" i="19"/>
  <c r="W10" i="19"/>
  <c r="S10" i="19"/>
  <c r="R10" i="19"/>
  <c r="N10" i="19"/>
  <c r="K10" i="19"/>
  <c r="J10" i="19"/>
  <c r="I10" i="19"/>
  <c r="E10" i="19"/>
  <c r="B10" i="19"/>
  <c r="P9" i="19"/>
  <c r="O9" i="19"/>
  <c r="M9" i="19"/>
  <c r="L9" i="19"/>
  <c r="G9" i="19"/>
  <c r="F9" i="19"/>
  <c r="D9" i="19"/>
  <c r="C9" i="19"/>
  <c r="P36" i="18"/>
  <c r="O36" i="18"/>
  <c r="M36" i="18"/>
  <c r="L36" i="18"/>
  <c r="P35" i="18"/>
  <c r="O35" i="18"/>
  <c r="M35" i="18"/>
  <c r="L35" i="18"/>
  <c r="P34" i="18"/>
  <c r="O34" i="18"/>
  <c r="M34" i="18"/>
  <c r="L34" i="18"/>
  <c r="P33" i="18"/>
  <c r="O33" i="18"/>
  <c r="M33" i="18"/>
  <c r="L33" i="18"/>
  <c r="P32" i="18"/>
  <c r="O32" i="18"/>
  <c r="M32" i="18"/>
  <c r="L32" i="18"/>
  <c r="X30" i="18"/>
  <c r="W30" i="18"/>
  <c r="S30" i="18"/>
  <c r="R30" i="18"/>
  <c r="N30" i="18"/>
  <c r="K30" i="18"/>
  <c r="X29" i="18"/>
  <c r="W29" i="18"/>
  <c r="S29" i="18"/>
  <c r="R29" i="18"/>
  <c r="N29" i="18"/>
  <c r="K29" i="18"/>
  <c r="X28" i="18"/>
  <c r="W28" i="18"/>
  <c r="S28" i="18"/>
  <c r="R28" i="18"/>
  <c r="N28" i="18"/>
  <c r="K28" i="18"/>
  <c r="X27" i="18"/>
  <c r="W27" i="18"/>
  <c r="S27" i="18"/>
  <c r="R27" i="18"/>
  <c r="N27" i="18"/>
  <c r="K27" i="18"/>
  <c r="X26" i="18"/>
  <c r="W26" i="18"/>
  <c r="S26" i="18"/>
  <c r="R26" i="18"/>
  <c r="N26" i="18"/>
  <c r="K26" i="18"/>
  <c r="X25" i="18"/>
  <c r="W25" i="18"/>
  <c r="S25" i="18"/>
  <c r="R25" i="18"/>
  <c r="N25" i="18"/>
  <c r="K25" i="18"/>
  <c r="X24" i="18"/>
  <c r="W24" i="18"/>
  <c r="S24" i="18"/>
  <c r="R24" i="18"/>
  <c r="N24" i="18"/>
  <c r="K24" i="18"/>
  <c r="X23" i="18"/>
  <c r="W23" i="18"/>
  <c r="S23" i="18"/>
  <c r="R23" i="18"/>
  <c r="N23" i="18"/>
  <c r="K23" i="18"/>
  <c r="X22" i="18"/>
  <c r="W22" i="18"/>
  <c r="S22" i="18"/>
  <c r="R22" i="18"/>
  <c r="N22" i="18"/>
  <c r="K22" i="18"/>
  <c r="X21" i="18"/>
  <c r="W21" i="18"/>
  <c r="S21" i="18"/>
  <c r="R21" i="18"/>
  <c r="N21" i="18"/>
  <c r="K21" i="18"/>
  <c r="X20" i="18"/>
  <c r="W20" i="18"/>
  <c r="S20" i="18"/>
  <c r="R20" i="18"/>
  <c r="N20" i="18"/>
  <c r="K20" i="18"/>
  <c r="X19" i="18"/>
  <c r="W19" i="18"/>
  <c r="S19" i="18"/>
  <c r="R19" i="18"/>
  <c r="N19" i="18"/>
  <c r="K19" i="18"/>
  <c r="X18" i="18"/>
  <c r="W18" i="18"/>
  <c r="S18" i="18"/>
  <c r="R18" i="18"/>
  <c r="N18" i="18"/>
  <c r="K18" i="18"/>
  <c r="X17" i="18"/>
  <c r="W17" i="18"/>
  <c r="S17" i="18"/>
  <c r="R17" i="18"/>
  <c r="N17" i="18"/>
  <c r="K17" i="18"/>
  <c r="X16" i="18"/>
  <c r="W16" i="18"/>
  <c r="S16" i="18"/>
  <c r="R16" i="18"/>
  <c r="N16" i="18"/>
  <c r="K16" i="18"/>
  <c r="X15" i="18"/>
  <c r="W15" i="18"/>
  <c r="S15" i="18"/>
  <c r="R15" i="18"/>
  <c r="N15" i="18"/>
  <c r="K15" i="18"/>
  <c r="X14" i="18"/>
  <c r="W14" i="18"/>
  <c r="S14" i="18"/>
  <c r="R14" i="18"/>
  <c r="N14" i="18"/>
  <c r="K14" i="18"/>
  <c r="X13" i="18"/>
  <c r="W13" i="18"/>
  <c r="S13" i="18"/>
  <c r="R13" i="18"/>
  <c r="N13" i="18"/>
  <c r="K13" i="18"/>
  <c r="X12" i="18"/>
  <c r="W12" i="18"/>
  <c r="S12" i="18"/>
  <c r="R12" i="18"/>
  <c r="N12" i="18"/>
  <c r="K12" i="18"/>
  <c r="X11" i="18"/>
  <c r="W11" i="18"/>
  <c r="S11" i="18"/>
  <c r="R11" i="18"/>
  <c r="N11" i="18"/>
  <c r="K11" i="18"/>
  <c r="X10" i="18"/>
  <c r="W10" i="18"/>
  <c r="S10" i="18"/>
  <c r="R10" i="18"/>
  <c r="N10" i="18"/>
  <c r="K10" i="18"/>
  <c r="J10" i="18"/>
  <c r="I10" i="18"/>
  <c r="E10" i="18"/>
  <c r="B10" i="18"/>
  <c r="P9" i="18"/>
  <c r="O9" i="18"/>
  <c r="M9" i="18"/>
  <c r="L9" i="18"/>
  <c r="G9" i="18"/>
  <c r="F9" i="18"/>
  <c r="D9" i="18"/>
  <c r="C9" i="18"/>
  <c r="P36" i="17"/>
  <c r="O36" i="17"/>
  <c r="M36" i="17"/>
  <c r="L36" i="17"/>
  <c r="P35" i="17"/>
  <c r="O35" i="17"/>
  <c r="M35" i="17"/>
  <c r="L35" i="17"/>
  <c r="P34" i="17"/>
  <c r="O34" i="17"/>
  <c r="M34" i="17"/>
  <c r="L34" i="17"/>
  <c r="P33" i="17"/>
  <c r="O33" i="17"/>
  <c r="M33" i="17"/>
  <c r="L33" i="17"/>
  <c r="P32" i="17"/>
  <c r="O32" i="17"/>
  <c r="M32" i="17"/>
  <c r="L32" i="17"/>
  <c r="X30" i="17"/>
  <c r="W30" i="17"/>
  <c r="S30" i="17"/>
  <c r="R30" i="17"/>
  <c r="N30" i="17"/>
  <c r="K30" i="17"/>
  <c r="X29" i="17"/>
  <c r="W29" i="17"/>
  <c r="S29" i="17"/>
  <c r="R29" i="17"/>
  <c r="N29" i="17"/>
  <c r="K29" i="17"/>
  <c r="X28" i="17"/>
  <c r="W28" i="17"/>
  <c r="S28" i="17"/>
  <c r="R28" i="17"/>
  <c r="N28" i="17"/>
  <c r="K28" i="17"/>
  <c r="X27" i="17"/>
  <c r="W27" i="17"/>
  <c r="S27" i="17"/>
  <c r="R27" i="17"/>
  <c r="N27" i="17"/>
  <c r="K27" i="17"/>
  <c r="X26" i="17"/>
  <c r="W26" i="17"/>
  <c r="S26" i="17"/>
  <c r="R26" i="17"/>
  <c r="N26" i="17"/>
  <c r="K26" i="17"/>
  <c r="X25" i="17"/>
  <c r="W25" i="17"/>
  <c r="S25" i="17"/>
  <c r="R25" i="17"/>
  <c r="N25" i="17"/>
  <c r="K25" i="17"/>
  <c r="X24" i="17"/>
  <c r="W24" i="17"/>
  <c r="S24" i="17"/>
  <c r="R24" i="17"/>
  <c r="N24" i="17"/>
  <c r="K24" i="17"/>
  <c r="X23" i="17"/>
  <c r="W23" i="17"/>
  <c r="S23" i="17"/>
  <c r="R23" i="17"/>
  <c r="N23" i="17"/>
  <c r="K23" i="17"/>
  <c r="X22" i="17"/>
  <c r="W22" i="17"/>
  <c r="S22" i="17"/>
  <c r="R22" i="17"/>
  <c r="N22" i="17"/>
  <c r="K22" i="17"/>
  <c r="X21" i="17"/>
  <c r="W21" i="17"/>
  <c r="S21" i="17"/>
  <c r="R21" i="17"/>
  <c r="N21" i="17"/>
  <c r="K21" i="17"/>
  <c r="X20" i="17"/>
  <c r="W20" i="17"/>
  <c r="S20" i="17"/>
  <c r="R20" i="17"/>
  <c r="N20" i="17"/>
  <c r="K20" i="17"/>
  <c r="X19" i="17"/>
  <c r="W19" i="17"/>
  <c r="S19" i="17"/>
  <c r="R19" i="17"/>
  <c r="N19" i="17"/>
  <c r="K19" i="17"/>
  <c r="X18" i="17"/>
  <c r="W18" i="17"/>
  <c r="S18" i="17"/>
  <c r="R18" i="17"/>
  <c r="N18" i="17"/>
  <c r="K18" i="17"/>
  <c r="X17" i="17"/>
  <c r="W17" i="17"/>
  <c r="S17" i="17"/>
  <c r="R17" i="17"/>
  <c r="N17" i="17"/>
  <c r="K17" i="17"/>
  <c r="X16" i="17"/>
  <c r="W16" i="17"/>
  <c r="S16" i="17"/>
  <c r="R16" i="17"/>
  <c r="N16" i="17"/>
  <c r="K16" i="17"/>
  <c r="X15" i="17"/>
  <c r="W15" i="17"/>
  <c r="S15" i="17"/>
  <c r="R15" i="17"/>
  <c r="N15" i="17"/>
  <c r="K15" i="17"/>
  <c r="X14" i="17"/>
  <c r="W14" i="17"/>
  <c r="S14" i="17"/>
  <c r="R14" i="17"/>
  <c r="N14" i="17"/>
  <c r="K14" i="17"/>
  <c r="X13" i="17"/>
  <c r="W13" i="17"/>
  <c r="S13" i="17"/>
  <c r="R13" i="17"/>
  <c r="N13" i="17"/>
  <c r="K13" i="17"/>
  <c r="X12" i="17"/>
  <c r="W12" i="17"/>
  <c r="S12" i="17"/>
  <c r="R12" i="17"/>
  <c r="N12" i="17"/>
  <c r="K12" i="17"/>
  <c r="X11" i="17"/>
  <c r="W11" i="17"/>
  <c r="S11" i="17"/>
  <c r="R11" i="17"/>
  <c r="N11" i="17"/>
  <c r="K11" i="17"/>
  <c r="X10" i="17"/>
  <c r="W10" i="17"/>
  <c r="S10" i="17"/>
  <c r="R10" i="17"/>
  <c r="N10" i="17"/>
  <c r="K10" i="17"/>
  <c r="J10" i="17"/>
  <c r="I10" i="17"/>
  <c r="E10" i="17"/>
  <c r="B10" i="17"/>
  <c r="P9" i="17"/>
  <c r="O9" i="17"/>
  <c r="M9" i="17"/>
  <c r="L9" i="17"/>
  <c r="G9" i="17"/>
  <c r="F9" i="17"/>
  <c r="D9" i="17"/>
  <c r="C9" i="17"/>
  <c r="P36" i="16"/>
  <c r="O36" i="16"/>
  <c r="M36" i="16"/>
  <c r="L36" i="16"/>
  <c r="P35" i="16"/>
  <c r="O35" i="16"/>
  <c r="M35" i="16"/>
  <c r="L35" i="16"/>
  <c r="P34" i="16"/>
  <c r="O34" i="16"/>
  <c r="M34" i="16"/>
  <c r="L34" i="16"/>
  <c r="P33" i="16"/>
  <c r="O33" i="16"/>
  <c r="M33" i="16"/>
  <c r="L33" i="16"/>
  <c r="P32" i="16"/>
  <c r="O32" i="16"/>
  <c r="M32" i="16"/>
  <c r="L32" i="16"/>
  <c r="X30" i="16"/>
  <c r="W30" i="16"/>
  <c r="S30" i="16"/>
  <c r="R30" i="16"/>
  <c r="N30" i="16"/>
  <c r="K30" i="16"/>
  <c r="X29" i="16"/>
  <c r="W29" i="16"/>
  <c r="S29" i="16"/>
  <c r="R29" i="16"/>
  <c r="N29" i="16"/>
  <c r="K29" i="16"/>
  <c r="X28" i="16"/>
  <c r="W28" i="16"/>
  <c r="S28" i="16"/>
  <c r="R28" i="16"/>
  <c r="N28" i="16"/>
  <c r="K28" i="16"/>
  <c r="X27" i="16"/>
  <c r="W27" i="16"/>
  <c r="S27" i="16"/>
  <c r="R27" i="16"/>
  <c r="N27" i="16"/>
  <c r="K27" i="16"/>
  <c r="X26" i="16"/>
  <c r="W26" i="16"/>
  <c r="S26" i="16"/>
  <c r="R26" i="16"/>
  <c r="N26" i="16"/>
  <c r="K26" i="16"/>
  <c r="X25" i="16"/>
  <c r="W25" i="16"/>
  <c r="S25" i="16"/>
  <c r="R25" i="16"/>
  <c r="N25" i="16"/>
  <c r="K25" i="16"/>
  <c r="X24" i="16"/>
  <c r="W24" i="16"/>
  <c r="S24" i="16"/>
  <c r="R24" i="16"/>
  <c r="N24" i="16"/>
  <c r="K24" i="16"/>
  <c r="X23" i="16"/>
  <c r="W23" i="16"/>
  <c r="S23" i="16"/>
  <c r="R23" i="16"/>
  <c r="N23" i="16"/>
  <c r="K23" i="16"/>
  <c r="X22" i="16"/>
  <c r="W22" i="16"/>
  <c r="S22" i="16"/>
  <c r="R22" i="16"/>
  <c r="N22" i="16"/>
  <c r="K22" i="16"/>
  <c r="X21" i="16"/>
  <c r="W21" i="16"/>
  <c r="S21" i="16"/>
  <c r="R21" i="16"/>
  <c r="N21" i="16"/>
  <c r="K21" i="16"/>
  <c r="X20" i="16"/>
  <c r="W20" i="16"/>
  <c r="S20" i="16"/>
  <c r="R20" i="16"/>
  <c r="N20" i="16"/>
  <c r="K20" i="16"/>
  <c r="X19" i="16"/>
  <c r="W19" i="16"/>
  <c r="S19" i="16"/>
  <c r="R19" i="16"/>
  <c r="N19" i="16"/>
  <c r="K19" i="16"/>
  <c r="X18" i="16"/>
  <c r="W18" i="16"/>
  <c r="S18" i="16"/>
  <c r="R18" i="16"/>
  <c r="N18" i="16"/>
  <c r="K18" i="16"/>
  <c r="X17" i="16"/>
  <c r="W17" i="16"/>
  <c r="S17" i="16"/>
  <c r="R17" i="16"/>
  <c r="N17" i="16"/>
  <c r="K17" i="16"/>
  <c r="X16" i="16"/>
  <c r="W16" i="16"/>
  <c r="S16" i="16"/>
  <c r="R16" i="16"/>
  <c r="N16" i="16"/>
  <c r="K16" i="16"/>
  <c r="X15" i="16"/>
  <c r="W15" i="16"/>
  <c r="S15" i="16"/>
  <c r="R15" i="16"/>
  <c r="N15" i="16"/>
  <c r="K15" i="16"/>
  <c r="X14" i="16"/>
  <c r="W14" i="16"/>
  <c r="S14" i="16"/>
  <c r="R14" i="16"/>
  <c r="N14" i="16"/>
  <c r="K14" i="16"/>
  <c r="X13" i="16"/>
  <c r="W13" i="16"/>
  <c r="S13" i="16"/>
  <c r="R13" i="16"/>
  <c r="N13" i="16"/>
  <c r="K13" i="16"/>
  <c r="X12" i="16"/>
  <c r="W12" i="16"/>
  <c r="S12" i="16"/>
  <c r="R12" i="16"/>
  <c r="N12" i="16"/>
  <c r="K12" i="16"/>
  <c r="X11" i="16"/>
  <c r="W11" i="16"/>
  <c r="S11" i="16"/>
  <c r="R11" i="16"/>
  <c r="N11" i="16"/>
  <c r="K11" i="16"/>
  <c r="X10" i="16"/>
  <c r="W10" i="16"/>
  <c r="S10" i="16"/>
  <c r="R10" i="16"/>
  <c r="N10" i="16"/>
  <c r="K10" i="16"/>
  <c r="J10" i="16"/>
  <c r="I10" i="16"/>
  <c r="E10" i="16"/>
  <c r="B10" i="16"/>
  <c r="P9" i="16"/>
  <c r="O9" i="16"/>
  <c r="M9" i="16"/>
  <c r="L9" i="16"/>
  <c r="G9" i="16"/>
  <c r="F9" i="16"/>
  <c r="D9" i="16"/>
  <c r="C9" i="16"/>
  <c r="P36" i="15"/>
  <c r="O36" i="15"/>
  <c r="M36" i="15"/>
  <c r="L36" i="15"/>
  <c r="P35" i="15"/>
  <c r="O35" i="15"/>
  <c r="M35" i="15"/>
  <c r="L35" i="15"/>
  <c r="P34" i="15"/>
  <c r="O34" i="15"/>
  <c r="M34" i="15"/>
  <c r="L34" i="15"/>
  <c r="P33" i="15"/>
  <c r="O33" i="15"/>
  <c r="M33" i="15"/>
  <c r="L33" i="15"/>
  <c r="P32" i="15"/>
  <c r="O32" i="15"/>
  <c r="M32" i="15"/>
  <c r="L32" i="15"/>
  <c r="X30" i="15"/>
  <c r="W30" i="15"/>
  <c r="S30" i="15"/>
  <c r="R30" i="15"/>
  <c r="N30" i="15"/>
  <c r="K30" i="15"/>
  <c r="X29" i="15"/>
  <c r="W29" i="15"/>
  <c r="S29" i="15"/>
  <c r="R29" i="15"/>
  <c r="N29" i="15"/>
  <c r="K29" i="15"/>
  <c r="X28" i="15"/>
  <c r="W28" i="15"/>
  <c r="S28" i="15"/>
  <c r="R28" i="15"/>
  <c r="N28" i="15"/>
  <c r="K28" i="15"/>
  <c r="X27" i="15"/>
  <c r="W27" i="15"/>
  <c r="S27" i="15"/>
  <c r="R27" i="15"/>
  <c r="N27" i="15"/>
  <c r="K27" i="15"/>
  <c r="X26" i="15"/>
  <c r="W26" i="15"/>
  <c r="S26" i="15"/>
  <c r="R26" i="15"/>
  <c r="N26" i="15"/>
  <c r="K26" i="15"/>
  <c r="X25" i="15"/>
  <c r="W25" i="15"/>
  <c r="S25" i="15"/>
  <c r="R25" i="15"/>
  <c r="N25" i="15"/>
  <c r="K25" i="15"/>
  <c r="X24" i="15"/>
  <c r="W24" i="15"/>
  <c r="S24" i="15"/>
  <c r="R24" i="15"/>
  <c r="N24" i="15"/>
  <c r="K24" i="15"/>
  <c r="X23" i="15"/>
  <c r="W23" i="15"/>
  <c r="S23" i="15"/>
  <c r="R23" i="15"/>
  <c r="N23" i="15"/>
  <c r="K23" i="15"/>
  <c r="X22" i="15"/>
  <c r="W22" i="15"/>
  <c r="S22" i="15"/>
  <c r="R22" i="15"/>
  <c r="N22" i="15"/>
  <c r="K22" i="15"/>
  <c r="X21" i="15"/>
  <c r="W21" i="15"/>
  <c r="S21" i="15"/>
  <c r="R21" i="15"/>
  <c r="N21" i="15"/>
  <c r="K21" i="15"/>
  <c r="X20" i="15"/>
  <c r="W20" i="15"/>
  <c r="S20" i="15"/>
  <c r="R20" i="15"/>
  <c r="N20" i="15"/>
  <c r="K20" i="15"/>
  <c r="X19" i="15"/>
  <c r="W19" i="15"/>
  <c r="S19" i="15"/>
  <c r="R19" i="15"/>
  <c r="N19" i="15"/>
  <c r="K19" i="15"/>
  <c r="X18" i="15"/>
  <c r="W18" i="15"/>
  <c r="S18" i="15"/>
  <c r="R18" i="15"/>
  <c r="N18" i="15"/>
  <c r="K18" i="15"/>
  <c r="X17" i="15"/>
  <c r="W17" i="15"/>
  <c r="S17" i="15"/>
  <c r="R17" i="15"/>
  <c r="N17" i="15"/>
  <c r="K17" i="15"/>
  <c r="X16" i="15"/>
  <c r="W16" i="15"/>
  <c r="S16" i="15"/>
  <c r="R16" i="15"/>
  <c r="N16" i="15"/>
  <c r="K16" i="15"/>
  <c r="X15" i="15"/>
  <c r="W15" i="15"/>
  <c r="S15" i="15"/>
  <c r="R15" i="15"/>
  <c r="N15" i="15"/>
  <c r="K15" i="15"/>
  <c r="X14" i="15"/>
  <c r="W14" i="15"/>
  <c r="S14" i="15"/>
  <c r="R14" i="15"/>
  <c r="N14" i="15"/>
  <c r="K14" i="15"/>
  <c r="X13" i="15"/>
  <c r="W13" i="15"/>
  <c r="S13" i="15"/>
  <c r="R13" i="15"/>
  <c r="N13" i="15"/>
  <c r="K13" i="15"/>
  <c r="X12" i="15"/>
  <c r="W12" i="15"/>
  <c r="S12" i="15"/>
  <c r="R12" i="15"/>
  <c r="N12" i="15"/>
  <c r="K12" i="15"/>
  <c r="X11" i="15"/>
  <c r="W11" i="15"/>
  <c r="S11" i="15"/>
  <c r="R11" i="15"/>
  <c r="N11" i="15"/>
  <c r="K11" i="15"/>
  <c r="X10" i="15"/>
  <c r="W10" i="15"/>
  <c r="S10" i="15"/>
  <c r="R10" i="15"/>
  <c r="N10" i="15"/>
  <c r="K10" i="15"/>
  <c r="J10" i="15"/>
  <c r="I10" i="15"/>
  <c r="E10" i="15"/>
  <c r="B10" i="15"/>
  <c r="P9" i="15"/>
  <c r="O9" i="15"/>
  <c r="M9" i="15"/>
  <c r="L9" i="15"/>
  <c r="G9" i="15"/>
  <c r="F9" i="15"/>
  <c r="D9" i="15"/>
  <c r="C9" i="15"/>
  <c r="P36" i="14"/>
  <c r="O36" i="14"/>
  <c r="M36" i="14"/>
  <c r="L36" i="14"/>
  <c r="P35" i="14"/>
  <c r="O35" i="14"/>
  <c r="M35" i="14"/>
  <c r="L35" i="14"/>
  <c r="P34" i="14"/>
  <c r="O34" i="14"/>
  <c r="M34" i="14"/>
  <c r="L34" i="14"/>
  <c r="P33" i="14"/>
  <c r="O33" i="14"/>
  <c r="M33" i="14"/>
  <c r="L33" i="14"/>
  <c r="P32" i="14"/>
  <c r="O32" i="14"/>
  <c r="M32" i="14"/>
  <c r="L32" i="14"/>
  <c r="X30" i="14"/>
  <c r="W30" i="14"/>
  <c r="S30" i="14"/>
  <c r="R30" i="14"/>
  <c r="N30" i="14"/>
  <c r="K30" i="14"/>
  <c r="X29" i="14"/>
  <c r="W29" i="14"/>
  <c r="S29" i="14"/>
  <c r="R29" i="14"/>
  <c r="N29" i="14"/>
  <c r="K29" i="14"/>
  <c r="X28" i="14"/>
  <c r="W28" i="14"/>
  <c r="S28" i="14"/>
  <c r="R28" i="14"/>
  <c r="N28" i="14"/>
  <c r="K28" i="14"/>
  <c r="X27" i="14"/>
  <c r="W27" i="14"/>
  <c r="S27" i="14"/>
  <c r="R27" i="14"/>
  <c r="N27" i="14"/>
  <c r="K27" i="14"/>
  <c r="X26" i="14"/>
  <c r="W26" i="14"/>
  <c r="S26" i="14"/>
  <c r="R26" i="14"/>
  <c r="N26" i="14"/>
  <c r="K26" i="14"/>
  <c r="X25" i="14"/>
  <c r="W25" i="14"/>
  <c r="S25" i="14"/>
  <c r="R25" i="14"/>
  <c r="N25" i="14"/>
  <c r="K25" i="14"/>
  <c r="X24" i="14"/>
  <c r="W24" i="14"/>
  <c r="S24" i="14"/>
  <c r="R24" i="14"/>
  <c r="N24" i="14"/>
  <c r="K24" i="14"/>
  <c r="X23" i="14"/>
  <c r="W23" i="14"/>
  <c r="S23" i="14"/>
  <c r="R23" i="14"/>
  <c r="N23" i="14"/>
  <c r="K23" i="14"/>
  <c r="X22" i="14"/>
  <c r="W22" i="14"/>
  <c r="S22" i="14"/>
  <c r="R22" i="14"/>
  <c r="N22" i="14"/>
  <c r="K22" i="14"/>
  <c r="X21" i="14"/>
  <c r="W21" i="14"/>
  <c r="S21" i="14"/>
  <c r="R21" i="14"/>
  <c r="N21" i="14"/>
  <c r="K21" i="14"/>
  <c r="X20" i="14"/>
  <c r="W20" i="14"/>
  <c r="S20" i="14"/>
  <c r="R20" i="14"/>
  <c r="N20" i="14"/>
  <c r="K20" i="14"/>
  <c r="X19" i="14"/>
  <c r="W19" i="14"/>
  <c r="S19" i="14"/>
  <c r="R19" i="14"/>
  <c r="N19" i="14"/>
  <c r="K19" i="14"/>
  <c r="X18" i="14"/>
  <c r="W18" i="14"/>
  <c r="S18" i="14"/>
  <c r="R18" i="14"/>
  <c r="N18" i="14"/>
  <c r="K18" i="14"/>
  <c r="X17" i="14"/>
  <c r="W17" i="14"/>
  <c r="S17" i="14"/>
  <c r="R17" i="14"/>
  <c r="N17" i="14"/>
  <c r="K17" i="14"/>
  <c r="X16" i="14"/>
  <c r="W16" i="14"/>
  <c r="S16" i="14"/>
  <c r="R16" i="14"/>
  <c r="N16" i="14"/>
  <c r="K16" i="14"/>
  <c r="X15" i="14"/>
  <c r="W15" i="14"/>
  <c r="S15" i="14"/>
  <c r="R15" i="14"/>
  <c r="N15" i="14"/>
  <c r="K15" i="14"/>
  <c r="X14" i="14"/>
  <c r="W14" i="14"/>
  <c r="S14" i="14"/>
  <c r="R14" i="14"/>
  <c r="N14" i="14"/>
  <c r="K14" i="14"/>
  <c r="X13" i="14"/>
  <c r="W13" i="14"/>
  <c r="S13" i="14"/>
  <c r="R13" i="14"/>
  <c r="N13" i="14"/>
  <c r="K13" i="14"/>
  <c r="X12" i="14"/>
  <c r="W12" i="14"/>
  <c r="S12" i="14"/>
  <c r="R12" i="14"/>
  <c r="N12" i="14"/>
  <c r="K12" i="14"/>
  <c r="X11" i="14"/>
  <c r="W11" i="14"/>
  <c r="S11" i="14"/>
  <c r="R11" i="14"/>
  <c r="N11" i="14"/>
  <c r="K11" i="14"/>
  <c r="X10" i="14"/>
  <c r="W10" i="14"/>
  <c r="S10" i="14"/>
  <c r="R10" i="14"/>
  <c r="N10" i="14"/>
  <c r="K10" i="14"/>
  <c r="J10" i="14"/>
  <c r="I10" i="14"/>
  <c r="E10" i="14"/>
  <c r="B10" i="14"/>
  <c r="P9" i="14"/>
  <c r="O9" i="14"/>
  <c r="M9" i="14"/>
  <c r="L9" i="14"/>
  <c r="G9" i="14"/>
  <c r="F9" i="14"/>
  <c r="D9" i="14"/>
  <c r="C9" i="14"/>
  <c r="P36" i="13"/>
  <c r="O36" i="13"/>
  <c r="M36" i="13"/>
  <c r="L36" i="13"/>
  <c r="P35" i="13"/>
  <c r="O35" i="13"/>
  <c r="M35" i="13"/>
  <c r="L35" i="13"/>
  <c r="P34" i="13"/>
  <c r="O34" i="13"/>
  <c r="M34" i="13"/>
  <c r="L34" i="13"/>
  <c r="P33" i="13"/>
  <c r="O33" i="13"/>
  <c r="M33" i="13"/>
  <c r="L33" i="13"/>
  <c r="P32" i="13"/>
  <c r="O32" i="13"/>
  <c r="M32" i="13"/>
  <c r="L32" i="13"/>
  <c r="X30" i="13"/>
  <c r="W30" i="13"/>
  <c r="S30" i="13"/>
  <c r="R30" i="13"/>
  <c r="N30" i="13"/>
  <c r="K30" i="13"/>
  <c r="X29" i="13"/>
  <c r="W29" i="13"/>
  <c r="S29" i="13"/>
  <c r="R29" i="13"/>
  <c r="N29" i="13"/>
  <c r="K29" i="13"/>
  <c r="X28" i="13"/>
  <c r="W28" i="13"/>
  <c r="S28" i="13"/>
  <c r="R28" i="13"/>
  <c r="N28" i="13"/>
  <c r="K28" i="13"/>
  <c r="X27" i="13"/>
  <c r="W27" i="13"/>
  <c r="S27" i="13"/>
  <c r="R27" i="13"/>
  <c r="N27" i="13"/>
  <c r="K27" i="13"/>
  <c r="X26" i="13"/>
  <c r="W26" i="13"/>
  <c r="S26" i="13"/>
  <c r="R26" i="13"/>
  <c r="N26" i="13"/>
  <c r="K26" i="13"/>
  <c r="X25" i="13"/>
  <c r="W25" i="13"/>
  <c r="S25" i="13"/>
  <c r="R25" i="13"/>
  <c r="N25" i="13"/>
  <c r="K25" i="13"/>
  <c r="X24" i="13"/>
  <c r="W24" i="13"/>
  <c r="S24" i="13"/>
  <c r="R24" i="13"/>
  <c r="N24" i="13"/>
  <c r="K24" i="13"/>
  <c r="X23" i="13"/>
  <c r="W23" i="13"/>
  <c r="S23" i="13"/>
  <c r="R23" i="13"/>
  <c r="N23" i="13"/>
  <c r="K23" i="13"/>
  <c r="X22" i="13"/>
  <c r="W22" i="13"/>
  <c r="S22" i="13"/>
  <c r="R22" i="13"/>
  <c r="N22" i="13"/>
  <c r="K22" i="13"/>
  <c r="X21" i="13"/>
  <c r="W21" i="13"/>
  <c r="S21" i="13"/>
  <c r="R21" i="13"/>
  <c r="N21" i="13"/>
  <c r="K21" i="13"/>
  <c r="X20" i="13"/>
  <c r="W20" i="13"/>
  <c r="S20" i="13"/>
  <c r="R20" i="13"/>
  <c r="N20" i="13"/>
  <c r="K20" i="13"/>
  <c r="X19" i="13"/>
  <c r="W19" i="13"/>
  <c r="S19" i="13"/>
  <c r="R19" i="13"/>
  <c r="N19" i="13"/>
  <c r="K19" i="13"/>
  <c r="X18" i="13"/>
  <c r="W18" i="13"/>
  <c r="S18" i="13"/>
  <c r="R18" i="13"/>
  <c r="N18" i="13"/>
  <c r="K18" i="13"/>
  <c r="X17" i="13"/>
  <c r="W17" i="13"/>
  <c r="S17" i="13"/>
  <c r="R17" i="13"/>
  <c r="N17" i="13"/>
  <c r="K17" i="13"/>
  <c r="X16" i="13"/>
  <c r="W16" i="13"/>
  <c r="S16" i="13"/>
  <c r="R16" i="13"/>
  <c r="N16" i="13"/>
  <c r="K16" i="13"/>
  <c r="X15" i="13"/>
  <c r="W15" i="13"/>
  <c r="S15" i="13"/>
  <c r="R15" i="13"/>
  <c r="N15" i="13"/>
  <c r="K15" i="13"/>
  <c r="X14" i="13"/>
  <c r="W14" i="13"/>
  <c r="S14" i="13"/>
  <c r="R14" i="13"/>
  <c r="N14" i="13"/>
  <c r="K14" i="13"/>
  <c r="X13" i="13"/>
  <c r="W13" i="13"/>
  <c r="S13" i="13"/>
  <c r="R13" i="13"/>
  <c r="N13" i="13"/>
  <c r="K13" i="13"/>
  <c r="X12" i="13"/>
  <c r="W12" i="13"/>
  <c r="S12" i="13"/>
  <c r="R12" i="13"/>
  <c r="N12" i="13"/>
  <c r="K12" i="13"/>
  <c r="X11" i="13"/>
  <c r="W11" i="13"/>
  <c r="S11" i="13"/>
  <c r="R11" i="13"/>
  <c r="N11" i="13"/>
  <c r="K11" i="13"/>
  <c r="X10" i="13"/>
  <c r="W10" i="13"/>
  <c r="S10" i="13"/>
  <c r="R10" i="13"/>
  <c r="N10" i="13"/>
  <c r="K10" i="13"/>
  <c r="J10" i="13"/>
  <c r="I10" i="13"/>
  <c r="E10" i="13"/>
  <c r="B10" i="13"/>
  <c r="P9" i="13"/>
  <c r="O9" i="13"/>
  <c r="M9" i="13"/>
  <c r="L9" i="13"/>
  <c r="G9" i="13"/>
  <c r="F9" i="13"/>
  <c r="D9" i="13"/>
  <c r="C9" i="13"/>
  <c r="P36" i="12"/>
  <c r="O36" i="12"/>
  <c r="M36" i="12"/>
  <c r="L36" i="12"/>
  <c r="P35" i="12"/>
  <c r="O35" i="12"/>
  <c r="M35" i="12"/>
  <c r="L35" i="12"/>
  <c r="P34" i="12"/>
  <c r="O34" i="12"/>
  <c r="M34" i="12"/>
  <c r="L34" i="12"/>
  <c r="P33" i="12"/>
  <c r="O33" i="12"/>
  <c r="M33" i="12"/>
  <c r="L33" i="12"/>
  <c r="P32" i="12"/>
  <c r="O32" i="12"/>
  <c r="M32" i="12"/>
  <c r="L32" i="12"/>
  <c r="X30" i="12"/>
  <c r="W30" i="12"/>
  <c r="S30" i="12"/>
  <c r="R30" i="12"/>
  <c r="N30" i="12"/>
  <c r="K30" i="12"/>
  <c r="X29" i="12"/>
  <c r="W29" i="12"/>
  <c r="S29" i="12"/>
  <c r="R29" i="12"/>
  <c r="N29" i="12"/>
  <c r="K29" i="12"/>
  <c r="X28" i="12"/>
  <c r="W28" i="12"/>
  <c r="S28" i="12"/>
  <c r="R28" i="12"/>
  <c r="N28" i="12"/>
  <c r="K28" i="12"/>
  <c r="X27" i="12"/>
  <c r="W27" i="12"/>
  <c r="S27" i="12"/>
  <c r="R27" i="12"/>
  <c r="N27" i="12"/>
  <c r="K27" i="12"/>
  <c r="X26" i="12"/>
  <c r="W26" i="12"/>
  <c r="S26" i="12"/>
  <c r="R26" i="12"/>
  <c r="N26" i="12"/>
  <c r="K26" i="12"/>
  <c r="X25" i="12"/>
  <c r="W25" i="12"/>
  <c r="S25" i="12"/>
  <c r="R25" i="12"/>
  <c r="N25" i="12"/>
  <c r="K25" i="12"/>
  <c r="X24" i="12"/>
  <c r="W24" i="12"/>
  <c r="S24" i="12"/>
  <c r="R24" i="12"/>
  <c r="N24" i="12"/>
  <c r="K24" i="12"/>
  <c r="X23" i="12"/>
  <c r="W23" i="12"/>
  <c r="S23" i="12"/>
  <c r="R23" i="12"/>
  <c r="N23" i="12"/>
  <c r="K23" i="12"/>
  <c r="X22" i="12"/>
  <c r="W22" i="12"/>
  <c r="S22" i="12"/>
  <c r="R22" i="12"/>
  <c r="N22" i="12"/>
  <c r="K22" i="12"/>
  <c r="X21" i="12"/>
  <c r="W21" i="12"/>
  <c r="S21" i="12"/>
  <c r="R21" i="12"/>
  <c r="N21" i="12"/>
  <c r="K21" i="12"/>
  <c r="X20" i="12"/>
  <c r="W20" i="12"/>
  <c r="S20" i="12"/>
  <c r="R20" i="12"/>
  <c r="N20" i="12"/>
  <c r="K20" i="12"/>
  <c r="X19" i="12"/>
  <c r="W19" i="12"/>
  <c r="S19" i="12"/>
  <c r="R19" i="12"/>
  <c r="N19" i="12"/>
  <c r="K19" i="12"/>
  <c r="X18" i="12"/>
  <c r="W18" i="12"/>
  <c r="S18" i="12"/>
  <c r="R18" i="12"/>
  <c r="N18" i="12"/>
  <c r="K18" i="12"/>
  <c r="X17" i="12"/>
  <c r="W17" i="12"/>
  <c r="S17" i="12"/>
  <c r="R17" i="12"/>
  <c r="N17" i="12"/>
  <c r="K17" i="12"/>
  <c r="X16" i="12"/>
  <c r="W16" i="12"/>
  <c r="S16" i="12"/>
  <c r="R16" i="12"/>
  <c r="N16" i="12"/>
  <c r="K16" i="12"/>
  <c r="X15" i="12"/>
  <c r="W15" i="12"/>
  <c r="S15" i="12"/>
  <c r="R15" i="12"/>
  <c r="N15" i="12"/>
  <c r="K15" i="12"/>
  <c r="X14" i="12"/>
  <c r="W14" i="12"/>
  <c r="S14" i="12"/>
  <c r="R14" i="12"/>
  <c r="N14" i="12"/>
  <c r="K14" i="12"/>
  <c r="X13" i="12"/>
  <c r="W13" i="12"/>
  <c r="S13" i="12"/>
  <c r="R13" i="12"/>
  <c r="N13" i="12"/>
  <c r="K13" i="12"/>
  <c r="X12" i="12"/>
  <c r="W12" i="12"/>
  <c r="S12" i="12"/>
  <c r="R12" i="12"/>
  <c r="N12" i="12"/>
  <c r="K12" i="12"/>
  <c r="X11" i="12"/>
  <c r="W11" i="12"/>
  <c r="S11" i="12"/>
  <c r="R11" i="12"/>
  <c r="N11" i="12"/>
  <c r="K11" i="12"/>
  <c r="X10" i="12"/>
  <c r="W10" i="12"/>
  <c r="S10" i="12"/>
  <c r="R10" i="12"/>
  <c r="N10" i="12"/>
  <c r="K10" i="12"/>
  <c r="J10" i="12"/>
  <c r="I10" i="12"/>
  <c r="E10" i="12"/>
  <c r="B10" i="12"/>
  <c r="P9" i="12"/>
  <c r="O9" i="12"/>
  <c r="M9" i="12"/>
  <c r="L9" i="12"/>
  <c r="G9" i="12"/>
  <c r="F9" i="12"/>
  <c r="D9" i="12"/>
  <c r="C9" i="12"/>
  <c r="P36" i="11"/>
  <c r="O36" i="11"/>
  <c r="M36" i="11"/>
  <c r="L36" i="11"/>
  <c r="P35" i="11"/>
  <c r="O35" i="11"/>
  <c r="M35" i="11"/>
  <c r="L35" i="11"/>
  <c r="P34" i="11"/>
  <c r="O34" i="11"/>
  <c r="M34" i="11"/>
  <c r="L34" i="11"/>
  <c r="P33" i="11"/>
  <c r="O33" i="11"/>
  <c r="M33" i="11"/>
  <c r="L33" i="11"/>
  <c r="P32" i="11"/>
  <c r="O32" i="11"/>
  <c r="M32" i="11"/>
  <c r="L32" i="11"/>
  <c r="X30" i="11"/>
  <c r="W30" i="11"/>
  <c r="S30" i="11"/>
  <c r="R30" i="11"/>
  <c r="N30" i="11"/>
  <c r="K30" i="11"/>
  <c r="X29" i="11"/>
  <c r="W29" i="11"/>
  <c r="S29" i="11"/>
  <c r="R29" i="11"/>
  <c r="N29" i="11"/>
  <c r="K29" i="11"/>
  <c r="X28" i="11"/>
  <c r="W28" i="11"/>
  <c r="S28" i="11"/>
  <c r="R28" i="11"/>
  <c r="N28" i="11"/>
  <c r="K28" i="11"/>
  <c r="X27" i="11"/>
  <c r="W27" i="11"/>
  <c r="S27" i="11"/>
  <c r="R27" i="11"/>
  <c r="N27" i="11"/>
  <c r="K27" i="11"/>
  <c r="X26" i="11"/>
  <c r="W26" i="11"/>
  <c r="S26" i="11"/>
  <c r="R26" i="11"/>
  <c r="N26" i="11"/>
  <c r="K26" i="11"/>
  <c r="X25" i="11"/>
  <c r="W25" i="11"/>
  <c r="S25" i="11"/>
  <c r="R25" i="11"/>
  <c r="N25" i="11"/>
  <c r="K25" i="11"/>
  <c r="X24" i="11"/>
  <c r="W24" i="11"/>
  <c r="S24" i="11"/>
  <c r="R24" i="11"/>
  <c r="N24" i="11"/>
  <c r="K24" i="11"/>
  <c r="X23" i="11"/>
  <c r="W23" i="11"/>
  <c r="S23" i="11"/>
  <c r="R23" i="11"/>
  <c r="N23" i="11"/>
  <c r="K23" i="11"/>
  <c r="X22" i="11"/>
  <c r="W22" i="11"/>
  <c r="S22" i="11"/>
  <c r="R22" i="11"/>
  <c r="N22" i="11"/>
  <c r="K22" i="11"/>
  <c r="X21" i="11"/>
  <c r="W21" i="11"/>
  <c r="S21" i="11"/>
  <c r="R21" i="11"/>
  <c r="N21" i="11"/>
  <c r="K21" i="11"/>
  <c r="X20" i="11"/>
  <c r="W20" i="11"/>
  <c r="S20" i="11"/>
  <c r="R20" i="11"/>
  <c r="N20" i="11"/>
  <c r="K20" i="11"/>
  <c r="X19" i="11"/>
  <c r="W19" i="11"/>
  <c r="S19" i="11"/>
  <c r="R19" i="11"/>
  <c r="N19" i="11"/>
  <c r="K19" i="11"/>
  <c r="X18" i="11"/>
  <c r="W18" i="11"/>
  <c r="S18" i="11"/>
  <c r="R18" i="11"/>
  <c r="N18" i="11"/>
  <c r="K18" i="11"/>
  <c r="X17" i="11"/>
  <c r="W17" i="11"/>
  <c r="S17" i="11"/>
  <c r="R17" i="11"/>
  <c r="N17" i="11"/>
  <c r="K17" i="11"/>
  <c r="X16" i="11"/>
  <c r="W16" i="11"/>
  <c r="S16" i="11"/>
  <c r="R16" i="11"/>
  <c r="N16" i="11"/>
  <c r="K16" i="11"/>
  <c r="X15" i="11"/>
  <c r="W15" i="11"/>
  <c r="S15" i="11"/>
  <c r="R15" i="11"/>
  <c r="N15" i="11"/>
  <c r="K15" i="11"/>
  <c r="X14" i="11"/>
  <c r="W14" i="11"/>
  <c r="S14" i="11"/>
  <c r="R14" i="11"/>
  <c r="N14" i="11"/>
  <c r="K14" i="11"/>
  <c r="X13" i="11"/>
  <c r="W13" i="11"/>
  <c r="S13" i="11"/>
  <c r="R13" i="11"/>
  <c r="N13" i="11"/>
  <c r="K13" i="11"/>
  <c r="X12" i="11"/>
  <c r="W12" i="11"/>
  <c r="S12" i="11"/>
  <c r="R12" i="11"/>
  <c r="N12" i="11"/>
  <c r="K12" i="11"/>
  <c r="X11" i="11"/>
  <c r="W11" i="11"/>
  <c r="S11" i="11"/>
  <c r="R11" i="11"/>
  <c r="N11" i="11"/>
  <c r="K11" i="11"/>
  <c r="X10" i="11"/>
  <c r="W10" i="11"/>
  <c r="S10" i="11"/>
  <c r="R10" i="11"/>
  <c r="N10" i="11"/>
  <c r="K10" i="11"/>
  <c r="J10" i="11"/>
  <c r="I10" i="11"/>
  <c r="E10" i="11"/>
  <c r="B10" i="11"/>
  <c r="P9" i="11"/>
  <c r="O9" i="11"/>
  <c r="M9" i="11"/>
  <c r="L9" i="11"/>
  <c r="G9" i="11"/>
  <c r="F9" i="11"/>
  <c r="D9" i="11"/>
  <c r="C9" i="11"/>
  <c r="P36" i="10"/>
  <c r="O36" i="10"/>
  <c r="M36" i="10"/>
  <c r="L36" i="10"/>
  <c r="P35" i="10"/>
  <c r="O35" i="10"/>
  <c r="M35" i="10"/>
  <c r="L35" i="10"/>
  <c r="P34" i="10"/>
  <c r="O34" i="10"/>
  <c r="M34" i="10"/>
  <c r="L34" i="10"/>
  <c r="P33" i="10"/>
  <c r="O33" i="10"/>
  <c r="M33" i="10"/>
  <c r="L33" i="10"/>
  <c r="P32" i="10"/>
  <c r="O32" i="10"/>
  <c r="M32" i="10"/>
  <c r="L32" i="10"/>
  <c r="X30" i="10"/>
  <c r="W30" i="10"/>
  <c r="S30" i="10"/>
  <c r="R30" i="10"/>
  <c r="N30" i="10"/>
  <c r="K30" i="10"/>
  <c r="X29" i="10"/>
  <c r="W29" i="10"/>
  <c r="S29" i="10"/>
  <c r="R29" i="10"/>
  <c r="N29" i="10"/>
  <c r="K29" i="10"/>
  <c r="X28" i="10"/>
  <c r="W28" i="10"/>
  <c r="S28" i="10"/>
  <c r="R28" i="10"/>
  <c r="N28" i="10"/>
  <c r="K28" i="10"/>
  <c r="X27" i="10"/>
  <c r="W27" i="10"/>
  <c r="S27" i="10"/>
  <c r="R27" i="10"/>
  <c r="N27" i="10"/>
  <c r="K27" i="10"/>
  <c r="X26" i="10"/>
  <c r="W26" i="10"/>
  <c r="S26" i="10"/>
  <c r="R26" i="10"/>
  <c r="N26" i="10"/>
  <c r="K26" i="10"/>
  <c r="X25" i="10"/>
  <c r="W25" i="10"/>
  <c r="S25" i="10"/>
  <c r="R25" i="10"/>
  <c r="N25" i="10"/>
  <c r="K25" i="10"/>
  <c r="X24" i="10"/>
  <c r="W24" i="10"/>
  <c r="S24" i="10"/>
  <c r="R24" i="10"/>
  <c r="N24" i="10"/>
  <c r="K24" i="10"/>
  <c r="X23" i="10"/>
  <c r="W23" i="10"/>
  <c r="S23" i="10"/>
  <c r="R23" i="10"/>
  <c r="N23" i="10"/>
  <c r="K23" i="10"/>
  <c r="X22" i="10"/>
  <c r="W22" i="10"/>
  <c r="S22" i="10"/>
  <c r="R22" i="10"/>
  <c r="N22" i="10"/>
  <c r="K22" i="10"/>
  <c r="X21" i="10"/>
  <c r="W21" i="10"/>
  <c r="S21" i="10"/>
  <c r="R21" i="10"/>
  <c r="N21" i="10"/>
  <c r="K21" i="10"/>
  <c r="X20" i="10"/>
  <c r="W20" i="10"/>
  <c r="S20" i="10"/>
  <c r="R20" i="10"/>
  <c r="N20" i="10"/>
  <c r="K20" i="10"/>
  <c r="X19" i="10"/>
  <c r="W19" i="10"/>
  <c r="S19" i="10"/>
  <c r="R19" i="10"/>
  <c r="N19" i="10"/>
  <c r="K19" i="10"/>
  <c r="X18" i="10"/>
  <c r="W18" i="10"/>
  <c r="S18" i="10"/>
  <c r="R18" i="10"/>
  <c r="N18" i="10"/>
  <c r="K18" i="10"/>
  <c r="X17" i="10"/>
  <c r="W17" i="10"/>
  <c r="S17" i="10"/>
  <c r="R17" i="10"/>
  <c r="N17" i="10"/>
  <c r="K17" i="10"/>
  <c r="X16" i="10"/>
  <c r="W16" i="10"/>
  <c r="S16" i="10"/>
  <c r="R16" i="10"/>
  <c r="N16" i="10"/>
  <c r="K16" i="10"/>
  <c r="X15" i="10"/>
  <c r="W15" i="10"/>
  <c r="S15" i="10"/>
  <c r="R15" i="10"/>
  <c r="N15" i="10"/>
  <c r="K15" i="10"/>
  <c r="X14" i="10"/>
  <c r="W14" i="10"/>
  <c r="S14" i="10"/>
  <c r="R14" i="10"/>
  <c r="N14" i="10"/>
  <c r="K14" i="10"/>
  <c r="X13" i="10"/>
  <c r="W13" i="10"/>
  <c r="S13" i="10"/>
  <c r="R13" i="10"/>
  <c r="N13" i="10"/>
  <c r="K13" i="10"/>
  <c r="X12" i="10"/>
  <c r="W12" i="10"/>
  <c r="S12" i="10"/>
  <c r="R12" i="10"/>
  <c r="N12" i="10"/>
  <c r="K12" i="10"/>
  <c r="X11" i="10"/>
  <c r="W11" i="10"/>
  <c r="S11" i="10"/>
  <c r="R11" i="10"/>
  <c r="N11" i="10"/>
  <c r="K11" i="10"/>
  <c r="X10" i="10"/>
  <c r="W10" i="10"/>
  <c r="S10" i="10"/>
  <c r="R10" i="10"/>
  <c r="N10" i="10"/>
  <c r="K10" i="10"/>
  <c r="J10" i="10"/>
  <c r="I10" i="10"/>
  <c r="E10" i="10"/>
  <c r="B10" i="10"/>
  <c r="P9" i="10"/>
  <c r="O9" i="10"/>
  <c r="M9" i="10"/>
  <c r="L9" i="10"/>
  <c r="G9" i="10"/>
  <c r="F9" i="10"/>
  <c r="D9" i="10"/>
  <c r="C9" i="10"/>
  <c r="P36" i="9"/>
  <c r="O36" i="9"/>
  <c r="M36" i="9"/>
  <c r="L36" i="9"/>
  <c r="P35" i="9"/>
  <c r="O35" i="9"/>
  <c r="M35" i="9"/>
  <c r="L35" i="9"/>
  <c r="P34" i="9"/>
  <c r="O34" i="9"/>
  <c r="M34" i="9"/>
  <c r="L34" i="9"/>
  <c r="P33" i="9"/>
  <c r="O33" i="9"/>
  <c r="M33" i="9"/>
  <c r="L33" i="9"/>
  <c r="P32" i="9"/>
  <c r="O32" i="9"/>
  <c r="M32" i="9"/>
  <c r="L32" i="9"/>
  <c r="X30" i="9"/>
  <c r="W30" i="9"/>
  <c r="S30" i="9"/>
  <c r="R30" i="9"/>
  <c r="N30" i="9"/>
  <c r="K30" i="9"/>
  <c r="X29" i="9"/>
  <c r="W29" i="9"/>
  <c r="S29" i="9"/>
  <c r="R29" i="9"/>
  <c r="N29" i="9"/>
  <c r="K29" i="9"/>
  <c r="X28" i="9"/>
  <c r="W28" i="9"/>
  <c r="S28" i="9"/>
  <c r="R28" i="9"/>
  <c r="N28" i="9"/>
  <c r="K28" i="9"/>
  <c r="X27" i="9"/>
  <c r="W27" i="9"/>
  <c r="S27" i="9"/>
  <c r="R27" i="9"/>
  <c r="N27" i="9"/>
  <c r="K27" i="9"/>
  <c r="X26" i="9"/>
  <c r="W26" i="9"/>
  <c r="S26" i="9"/>
  <c r="R26" i="9"/>
  <c r="N26" i="9"/>
  <c r="K26" i="9"/>
  <c r="X25" i="9"/>
  <c r="W25" i="9"/>
  <c r="S25" i="9"/>
  <c r="R25" i="9"/>
  <c r="N25" i="9"/>
  <c r="K25" i="9"/>
  <c r="X24" i="9"/>
  <c r="W24" i="9"/>
  <c r="S24" i="9"/>
  <c r="R24" i="9"/>
  <c r="N24" i="9"/>
  <c r="K24" i="9"/>
  <c r="X23" i="9"/>
  <c r="W23" i="9"/>
  <c r="S23" i="9"/>
  <c r="R23" i="9"/>
  <c r="N23" i="9"/>
  <c r="K23" i="9"/>
  <c r="X22" i="9"/>
  <c r="W22" i="9"/>
  <c r="S22" i="9"/>
  <c r="R22" i="9"/>
  <c r="N22" i="9"/>
  <c r="K22" i="9"/>
  <c r="X21" i="9"/>
  <c r="W21" i="9"/>
  <c r="S21" i="9"/>
  <c r="R21" i="9"/>
  <c r="N21" i="9"/>
  <c r="K21" i="9"/>
  <c r="X20" i="9"/>
  <c r="W20" i="9"/>
  <c r="S20" i="9"/>
  <c r="R20" i="9"/>
  <c r="N20" i="9"/>
  <c r="K20" i="9"/>
  <c r="X19" i="9"/>
  <c r="W19" i="9"/>
  <c r="S19" i="9"/>
  <c r="R19" i="9"/>
  <c r="N19" i="9"/>
  <c r="K19" i="9"/>
  <c r="X18" i="9"/>
  <c r="W18" i="9"/>
  <c r="S18" i="9"/>
  <c r="R18" i="9"/>
  <c r="N18" i="9"/>
  <c r="K18" i="9"/>
  <c r="X17" i="9"/>
  <c r="W17" i="9"/>
  <c r="S17" i="9"/>
  <c r="R17" i="9"/>
  <c r="N17" i="9"/>
  <c r="K17" i="9"/>
  <c r="X16" i="9"/>
  <c r="W16" i="9"/>
  <c r="S16" i="9"/>
  <c r="R16" i="9"/>
  <c r="N16" i="9"/>
  <c r="K16" i="9"/>
  <c r="X15" i="9"/>
  <c r="W15" i="9"/>
  <c r="S15" i="9"/>
  <c r="R15" i="9"/>
  <c r="N15" i="9"/>
  <c r="K15" i="9"/>
  <c r="X14" i="9"/>
  <c r="W14" i="9"/>
  <c r="S14" i="9"/>
  <c r="R14" i="9"/>
  <c r="N14" i="9"/>
  <c r="K14" i="9"/>
  <c r="X13" i="9"/>
  <c r="W13" i="9"/>
  <c r="S13" i="9"/>
  <c r="R13" i="9"/>
  <c r="N13" i="9"/>
  <c r="K13" i="9"/>
  <c r="X12" i="9"/>
  <c r="W12" i="9"/>
  <c r="S12" i="9"/>
  <c r="R12" i="9"/>
  <c r="N12" i="9"/>
  <c r="K12" i="9"/>
  <c r="X11" i="9"/>
  <c r="W11" i="9"/>
  <c r="S11" i="9"/>
  <c r="R11" i="9"/>
  <c r="N11" i="9"/>
  <c r="K11" i="9"/>
  <c r="X10" i="9"/>
  <c r="W10" i="9"/>
  <c r="S10" i="9"/>
  <c r="R10" i="9"/>
  <c r="N10" i="9"/>
  <c r="K10" i="9"/>
  <c r="J10" i="9"/>
  <c r="I10" i="9"/>
  <c r="E10" i="9"/>
  <c r="B10" i="9"/>
  <c r="P9" i="9"/>
  <c r="O9" i="9"/>
  <c r="M9" i="9"/>
  <c r="L9" i="9"/>
  <c r="G9" i="9"/>
  <c r="F9" i="9"/>
  <c r="D9" i="9"/>
  <c r="C9" i="9"/>
  <c r="P36" i="8"/>
  <c r="O36" i="8"/>
  <c r="M36" i="8"/>
  <c r="L36" i="8"/>
  <c r="P35" i="8"/>
  <c r="O35" i="8"/>
  <c r="M35" i="8"/>
  <c r="L35" i="8"/>
  <c r="P34" i="8"/>
  <c r="O34" i="8"/>
  <c r="M34" i="8"/>
  <c r="L34" i="8"/>
  <c r="P33" i="8"/>
  <c r="O33" i="8"/>
  <c r="M33" i="8"/>
  <c r="L33" i="8"/>
  <c r="P32" i="8"/>
  <c r="O32" i="8"/>
  <c r="M32" i="8"/>
  <c r="L32" i="8"/>
  <c r="X30" i="8"/>
  <c r="W30" i="8"/>
  <c r="S30" i="8"/>
  <c r="R30" i="8"/>
  <c r="N30" i="8"/>
  <c r="K30" i="8"/>
  <c r="X29" i="8"/>
  <c r="W29" i="8"/>
  <c r="S29" i="8"/>
  <c r="R29" i="8"/>
  <c r="N29" i="8"/>
  <c r="K29" i="8"/>
  <c r="X28" i="8"/>
  <c r="W28" i="8"/>
  <c r="S28" i="8"/>
  <c r="R28" i="8"/>
  <c r="N28" i="8"/>
  <c r="K28" i="8"/>
  <c r="X27" i="8"/>
  <c r="W27" i="8"/>
  <c r="S27" i="8"/>
  <c r="R27" i="8"/>
  <c r="N27" i="8"/>
  <c r="K27" i="8"/>
  <c r="X26" i="8"/>
  <c r="W26" i="8"/>
  <c r="S26" i="8"/>
  <c r="R26" i="8"/>
  <c r="N26" i="8"/>
  <c r="K26" i="8"/>
  <c r="X25" i="8"/>
  <c r="W25" i="8"/>
  <c r="S25" i="8"/>
  <c r="R25" i="8"/>
  <c r="N25" i="8"/>
  <c r="K25" i="8"/>
  <c r="X24" i="8"/>
  <c r="W24" i="8"/>
  <c r="S24" i="8"/>
  <c r="R24" i="8"/>
  <c r="N24" i="8"/>
  <c r="K24" i="8"/>
  <c r="X23" i="8"/>
  <c r="W23" i="8"/>
  <c r="S23" i="8"/>
  <c r="R23" i="8"/>
  <c r="N23" i="8"/>
  <c r="K23" i="8"/>
  <c r="X22" i="8"/>
  <c r="W22" i="8"/>
  <c r="S22" i="8"/>
  <c r="R22" i="8"/>
  <c r="N22" i="8"/>
  <c r="K22" i="8"/>
  <c r="X21" i="8"/>
  <c r="W21" i="8"/>
  <c r="S21" i="8"/>
  <c r="R21" i="8"/>
  <c r="N21" i="8"/>
  <c r="K21" i="8"/>
  <c r="X20" i="8"/>
  <c r="W20" i="8"/>
  <c r="S20" i="8"/>
  <c r="R20" i="8"/>
  <c r="N20" i="8"/>
  <c r="K20" i="8"/>
  <c r="X19" i="8"/>
  <c r="W19" i="8"/>
  <c r="S19" i="8"/>
  <c r="R19" i="8"/>
  <c r="N19" i="8"/>
  <c r="K19" i="8"/>
  <c r="X18" i="8"/>
  <c r="W18" i="8"/>
  <c r="S18" i="8"/>
  <c r="R18" i="8"/>
  <c r="N18" i="8"/>
  <c r="K18" i="8"/>
  <c r="X17" i="8"/>
  <c r="W17" i="8"/>
  <c r="S17" i="8"/>
  <c r="R17" i="8"/>
  <c r="N17" i="8"/>
  <c r="K17" i="8"/>
  <c r="X16" i="8"/>
  <c r="W16" i="8"/>
  <c r="S16" i="8"/>
  <c r="R16" i="8"/>
  <c r="N16" i="8"/>
  <c r="K16" i="8"/>
  <c r="X15" i="8"/>
  <c r="W15" i="8"/>
  <c r="S15" i="8"/>
  <c r="R15" i="8"/>
  <c r="N15" i="8"/>
  <c r="K15" i="8"/>
  <c r="X14" i="8"/>
  <c r="W14" i="8"/>
  <c r="S14" i="8"/>
  <c r="R14" i="8"/>
  <c r="N14" i="8"/>
  <c r="K14" i="8"/>
  <c r="X13" i="8"/>
  <c r="W13" i="8"/>
  <c r="S13" i="8"/>
  <c r="R13" i="8"/>
  <c r="N13" i="8"/>
  <c r="K13" i="8"/>
  <c r="X12" i="8"/>
  <c r="W12" i="8"/>
  <c r="S12" i="8"/>
  <c r="R12" i="8"/>
  <c r="N12" i="8"/>
  <c r="K12" i="8"/>
  <c r="X11" i="8"/>
  <c r="W11" i="8"/>
  <c r="S11" i="8"/>
  <c r="R11" i="8"/>
  <c r="N11" i="8"/>
  <c r="K11" i="8"/>
  <c r="X10" i="8"/>
  <c r="W10" i="8"/>
  <c r="S10" i="8"/>
  <c r="R10" i="8"/>
  <c r="N10" i="8"/>
  <c r="K10" i="8"/>
  <c r="J10" i="8"/>
  <c r="I10" i="8"/>
  <c r="E10" i="8"/>
  <c r="B10" i="8"/>
  <c r="P9" i="8"/>
  <c r="O9" i="8"/>
  <c r="M9" i="8"/>
  <c r="L9" i="8"/>
  <c r="G9" i="8"/>
  <c r="F9" i="8"/>
  <c r="D9" i="8"/>
  <c r="C9" i="8"/>
  <c r="M41" i="16" l="1"/>
  <c r="P39" i="17"/>
  <c r="Q15" i="25"/>
  <c r="Q23" i="25"/>
  <c r="Q14" i="25"/>
  <c r="E9" i="26"/>
  <c r="Q27" i="26"/>
  <c r="S33" i="21"/>
  <c r="Q29" i="19"/>
  <c r="Q16" i="20"/>
  <c r="N9" i="8"/>
  <c r="Q13" i="8"/>
  <c r="V15" i="8"/>
  <c r="W36" i="23"/>
  <c r="Q19" i="25"/>
  <c r="Q28" i="17"/>
  <c r="Q30" i="17"/>
  <c r="E9" i="18"/>
  <c r="Q18" i="19"/>
  <c r="Q20" i="19"/>
  <c r="H10" i="18"/>
  <c r="V23" i="19"/>
  <c r="Q30" i="19"/>
  <c r="Q30" i="10"/>
  <c r="Q11" i="12"/>
  <c r="Q30" i="21"/>
  <c r="Q15" i="22"/>
  <c r="Q19" i="22"/>
  <c r="Q27" i="22"/>
  <c r="J9" i="21"/>
  <c r="V26" i="9"/>
  <c r="E9" i="10"/>
  <c r="V11" i="10"/>
  <c r="S34" i="13"/>
  <c r="Q20" i="22"/>
  <c r="Q28" i="22"/>
  <c r="Q11" i="23"/>
  <c r="Q14" i="23"/>
  <c r="E9" i="8"/>
  <c r="V22" i="8"/>
  <c r="E9" i="9"/>
  <c r="N9" i="9"/>
  <c r="Q30" i="11"/>
  <c r="E9" i="14"/>
  <c r="E9" i="21"/>
  <c r="P39" i="22"/>
  <c r="N9" i="24"/>
  <c r="Q11" i="24"/>
  <c r="Q18" i="24"/>
  <c r="O42" i="15"/>
  <c r="R32" i="16"/>
  <c r="R33" i="16"/>
  <c r="R9" i="17"/>
  <c r="S34" i="19"/>
  <c r="S35" i="19"/>
  <c r="R32" i="24"/>
  <c r="R34" i="24"/>
  <c r="I9" i="25"/>
  <c r="W9" i="25"/>
  <c r="R32" i="26"/>
  <c r="R33" i="26"/>
  <c r="Q14" i="10"/>
  <c r="V27" i="11"/>
  <c r="V25" i="13"/>
  <c r="Q27" i="13"/>
  <c r="W36" i="13"/>
  <c r="R32" i="13"/>
  <c r="R33" i="13"/>
  <c r="Q23" i="14"/>
  <c r="M41" i="15"/>
  <c r="V11" i="18"/>
  <c r="J9" i="19"/>
  <c r="H10" i="21"/>
  <c r="V13" i="21"/>
  <c r="O42" i="21"/>
  <c r="M39" i="10"/>
  <c r="M42" i="8"/>
  <c r="Q18" i="11"/>
  <c r="Q14" i="15"/>
  <c r="Q10" i="17"/>
  <c r="Q16" i="17"/>
  <c r="Q24" i="18"/>
  <c r="V15" i="20"/>
  <c r="B9" i="21"/>
  <c r="V23" i="21"/>
  <c r="W34" i="21"/>
  <c r="V27" i="21"/>
  <c r="W36" i="21"/>
  <c r="P39" i="21"/>
  <c r="Q23" i="23"/>
  <c r="M41" i="25"/>
  <c r="P39" i="26"/>
  <c r="V19" i="26"/>
  <c r="Q12" i="8"/>
  <c r="M41" i="8"/>
  <c r="W32" i="9"/>
  <c r="V28" i="9"/>
  <c r="W36" i="11"/>
  <c r="R36" i="15"/>
  <c r="S34" i="16"/>
  <c r="S9" i="17"/>
  <c r="N32" i="18"/>
  <c r="X32" i="18"/>
  <c r="W9" i="21"/>
  <c r="N34" i="21"/>
  <c r="O38" i="22"/>
  <c r="O42" i="22"/>
  <c r="I9" i="26"/>
  <c r="M40" i="8"/>
  <c r="B9" i="8"/>
  <c r="V21" i="8"/>
  <c r="V23" i="8"/>
  <c r="Q23" i="9"/>
  <c r="Q27" i="9"/>
  <c r="R33" i="9"/>
  <c r="K9" i="10"/>
  <c r="H10" i="10"/>
  <c r="Q14" i="11"/>
  <c r="Q17" i="11"/>
  <c r="V22" i="12"/>
  <c r="Q24" i="12"/>
  <c r="V26" i="12"/>
  <c r="H10" i="13"/>
  <c r="B9" i="15"/>
  <c r="S34" i="15"/>
  <c r="Q26" i="17"/>
  <c r="I9" i="19"/>
  <c r="H10" i="19"/>
  <c r="V13" i="19"/>
  <c r="Q18" i="21"/>
  <c r="Q20" i="21"/>
  <c r="Q19" i="23"/>
  <c r="Q23" i="24"/>
  <c r="Q26" i="24"/>
  <c r="Q18" i="26"/>
  <c r="Q20" i="8"/>
  <c r="I9" i="10"/>
  <c r="N9" i="10"/>
  <c r="V15" i="10"/>
  <c r="V22" i="10"/>
  <c r="O42" i="10"/>
  <c r="L41" i="11"/>
  <c r="L42" i="11"/>
  <c r="H10" i="12"/>
  <c r="Q12" i="14"/>
  <c r="Q16" i="14"/>
  <c r="Q20" i="14"/>
  <c r="V27" i="14"/>
  <c r="Q23" i="15"/>
  <c r="V23" i="17"/>
  <c r="V22" i="18"/>
  <c r="E9" i="19"/>
  <c r="V17" i="19"/>
  <c r="W34" i="20"/>
  <c r="W35" i="20"/>
  <c r="V30" i="20"/>
  <c r="V17" i="21"/>
  <c r="Q14" i="22"/>
  <c r="Q18" i="23"/>
  <c r="L42" i="24"/>
  <c r="H10" i="25"/>
  <c r="W32" i="25"/>
  <c r="J9" i="26"/>
  <c r="W9" i="26"/>
  <c r="H10" i="26"/>
  <c r="W32" i="26"/>
  <c r="X36" i="26"/>
  <c r="M39" i="26"/>
  <c r="S34" i="26"/>
  <c r="P38" i="8"/>
  <c r="P42" i="8"/>
  <c r="P39" i="10"/>
  <c r="J9" i="11"/>
  <c r="P39" i="11"/>
  <c r="X32" i="12"/>
  <c r="M39" i="12"/>
  <c r="J9" i="13"/>
  <c r="O41" i="13"/>
  <c r="O42" i="13"/>
  <c r="O38" i="14"/>
  <c r="O39" i="14"/>
  <c r="O40" i="14"/>
  <c r="O42" i="14"/>
  <c r="W35" i="15"/>
  <c r="O38" i="15"/>
  <c r="O39" i="15"/>
  <c r="O42" i="16"/>
  <c r="W9" i="17"/>
  <c r="R32" i="17"/>
  <c r="R33" i="17"/>
  <c r="N32" i="19"/>
  <c r="Q15" i="20"/>
  <c r="N32" i="21"/>
  <c r="O38" i="23"/>
  <c r="O39" i="23"/>
  <c r="S33" i="24"/>
  <c r="S34" i="24"/>
  <c r="O39" i="25"/>
  <c r="N35" i="8"/>
  <c r="V14" i="8"/>
  <c r="V30" i="9"/>
  <c r="N34" i="10"/>
  <c r="X34" i="10"/>
  <c r="I9" i="11"/>
  <c r="H10" i="11"/>
  <c r="O38" i="11"/>
  <c r="O42" i="11"/>
  <c r="E9" i="12"/>
  <c r="N9" i="12"/>
  <c r="E9" i="13"/>
  <c r="P40" i="13"/>
  <c r="Q15" i="14"/>
  <c r="Q19" i="14"/>
  <c r="Q26" i="14"/>
  <c r="E9" i="15"/>
  <c r="Q11" i="15"/>
  <c r="Q15" i="15"/>
  <c r="Q22" i="15"/>
  <c r="Q15" i="16"/>
  <c r="Q23" i="16"/>
  <c r="N32" i="17"/>
  <c r="V18" i="19"/>
  <c r="M42" i="19"/>
  <c r="N32" i="20"/>
  <c r="X32" i="20"/>
  <c r="V18" i="21"/>
  <c r="W9" i="22"/>
  <c r="V15" i="22"/>
  <c r="N32" i="23"/>
  <c r="Q26" i="23"/>
  <c r="Q19" i="24"/>
  <c r="N9" i="25"/>
  <c r="Q11" i="25"/>
  <c r="Q11" i="26"/>
  <c r="Q19" i="26"/>
  <c r="V22" i="26"/>
  <c r="Q16" i="8"/>
  <c r="V18" i="8"/>
  <c r="L42" i="8"/>
  <c r="V15" i="9"/>
  <c r="Q16" i="9"/>
  <c r="X33" i="9"/>
  <c r="V18" i="9"/>
  <c r="L38" i="9"/>
  <c r="O39" i="9"/>
  <c r="W9" i="10"/>
  <c r="V18" i="10"/>
  <c r="Q20" i="10"/>
  <c r="Q24" i="10"/>
  <c r="S33" i="10"/>
  <c r="P40" i="10"/>
  <c r="P41" i="10"/>
  <c r="P42" i="10"/>
  <c r="B9" i="11"/>
  <c r="N9" i="11"/>
  <c r="V15" i="11"/>
  <c r="Q20" i="11"/>
  <c r="Q24" i="11"/>
  <c r="P40" i="11"/>
  <c r="P41" i="11"/>
  <c r="P42" i="11"/>
  <c r="Q23" i="13"/>
  <c r="P41" i="13"/>
  <c r="Q18" i="14"/>
  <c r="W36" i="14"/>
  <c r="Q30" i="14"/>
  <c r="Q10" i="15"/>
  <c r="W32" i="15"/>
  <c r="Q20" i="15"/>
  <c r="Q28" i="15"/>
  <c r="H10" i="16"/>
  <c r="V15" i="16"/>
  <c r="V18" i="16"/>
  <c r="L39" i="17"/>
  <c r="O39" i="18"/>
  <c r="V16" i="18"/>
  <c r="Q16" i="18"/>
  <c r="R34" i="10"/>
  <c r="L41" i="10"/>
  <c r="L42" i="10"/>
  <c r="E9" i="11"/>
  <c r="N32" i="11"/>
  <c r="R34" i="11"/>
  <c r="N32" i="12"/>
  <c r="W34" i="12"/>
  <c r="M41" i="12"/>
  <c r="I9" i="13"/>
  <c r="P39" i="13"/>
  <c r="W32" i="13"/>
  <c r="N33" i="13"/>
  <c r="S33" i="13"/>
  <c r="R32" i="14"/>
  <c r="R33" i="14"/>
  <c r="N32" i="15"/>
  <c r="J9" i="16"/>
  <c r="M38" i="17"/>
  <c r="V14" i="19"/>
  <c r="Q14" i="19"/>
  <c r="V14" i="21"/>
  <c r="Q14" i="21"/>
  <c r="V11" i="22"/>
  <c r="Q11" i="22"/>
  <c r="V15" i="23"/>
  <c r="Q15" i="23"/>
  <c r="S35" i="9"/>
  <c r="M39" i="8"/>
  <c r="V10" i="8"/>
  <c r="X33" i="8"/>
  <c r="V17" i="8"/>
  <c r="Q24" i="8"/>
  <c r="V26" i="8"/>
  <c r="V28" i="8"/>
  <c r="O39" i="8"/>
  <c r="O40" i="8"/>
  <c r="O41" i="8"/>
  <c r="J9" i="9"/>
  <c r="Q15" i="9"/>
  <c r="B9" i="10"/>
  <c r="N32" i="10"/>
  <c r="Q17" i="10"/>
  <c r="V23" i="10"/>
  <c r="W34" i="10"/>
  <c r="V27" i="10"/>
  <c r="W36" i="10"/>
  <c r="K9" i="11"/>
  <c r="W9" i="11"/>
  <c r="V11" i="11"/>
  <c r="Q16" i="11"/>
  <c r="V23" i="11"/>
  <c r="M39" i="11"/>
  <c r="V11" i="12"/>
  <c r="Q12" i="12"/>
  <c r="V14" i="12"/>
  <c r="N34" i="12"/>
  <c r="X34" i="12"/>
  <c r="V30" i="12"/>
  <c r="O39" i="12"/>
  <c r="W9" i="13"/>
  <c r="Q17" i="13"/>
  <c r="Q19" i="13"/>
  <c r="V22" i="13"/>
  <c r="O38" i="13"/>
  <c r="O39" i="13"/>
  <c r="Q24" i="14"/>
  <c r="S34" i="14"/>
  <c r="M41" i="14"/>
  <c r="V11" i="15"/>
  <c r="X33" i="15"/>
  <c r="R32" i="15"/>
  <c r="R33" i="15"/>
  <c r="R34" i="15"/>
  <c r="Q14" i="16"/>
  <c r="Q22" i="16"/>
  <c r="M41" i="20"/>
  <c r="N9" i="17"/>
  <c r="O38" i="17"/>
  <c r="V26" i="18"/>
  <c r="V30" i="18"/>
  <c r="V11" i="19"/>
  <c r="Q16" i="19"/>
  <c r="N34" i="19"/>
  <c r="X34" i="19"/>
  <c r="V27" i="19"/>
  <c r="W36" i="19"/>
  <c r="Q19" i="20"/>
  <c r="V11" i="21"/>
  <c r="Q16" i="21"/>
  <c r="X34" i="21"/>
  <c r="V29" i="21"/>
  <c r="Q10" i="22"/>
  <c r="Q23" i="22"/>
  <c r="Q30" i="22"/>
  <c r="N9" i="23"/>
  <c r="Q20" i="23"/>
  <c r="P40" i="23"/>
  <c r="P41" i="23"/>
  <c r="P42" i="23"/>
  <c r="Q14" i="24"/>
  <c r="N32" i="25"/>
  <c r="V15" i="25"/>
  <c r="Q18" i="25"/>
  <c r="Q26" i="25"/>
  <c r="Q30" i="25"/>
  <c r="V11" i="26"/>
  <c r="Q30" i="26"/>
  <c r="O38" i="26"/>
  <c r="O39" i="26"/>
  <c r="M41" i="26"/>
  <c r="O40" i="17"/>
  <c r="O41" i="17"/>
  <c r="O42" i="17"/>
  <c r="R33" i="18"/>
  <c r="S9" i="20"/>
  <c r="W33" i="20"/>
  <c r="M42" i="20"/>
  <c r="S9" i="21"/>
  <c r="P40" i="21"/>
  <c r="P41" i="21"/>
  <c r="P42" i="21"/>
  <c r="J9" i="22"/>
  <c r="R33" i="22"/>
  <c r="R36" i="22"/>
  <c r="R32" i="23"/>
  <c r="R34" i="23"/>
  <c r="L42" i="23"/>
  <c r="W9" i="24"/>
  <c r="X33" i="24"/>
  <c r="O38" i="24"/>
  <c r="O39" i="24"/>
  <c r="W36" i="25"/>
  <c r="L38" i="25"/>
  <c r="R34" i="25"/>
  <c r="L42" i="25"/>
  <c r="L40" i="25"/>
  <c r="O41" i="26"/>
  <c r="O42" i="26"/>
  <c r="Q26" i="16"/>
  <c r="O38" i="16"/>
  <c r="O39" i="16"/>
  <c r="B9" i="17"/>
  <c r="V10" i="17"/>
  <c r="Q13" i="17"/>
  <c r="V17" i="17"/>
  <c r="V26" i="17"/>
  <c r="N36" i="17"/>
  <c r="S33" i="17"/>
  <c r="P40" i="17"/>
  <c r="P41" i="17"/>
  <c r="P42" i="17"/>
  <c r="J9" i="18"/>
  <c r="V24" i="18"/>
  <c r="V27" i="18"/>
  <c r="X36" i="18"/>
  <c r="M41" i="18"/>
  <c r="M42" i="18"/>
  <c r="B9" i="19"/>
  <c r="S9" i="19"/>
  <c r="V22" i="19"/>
  <c r="R34" i="19"/>
  <c r="B9" i="20"/>
  <c r="K9" i="20"/>
  <c r="H10" i="20"/>
  <c r="V18" i="20"/>
  <c r="Q20" i="20"/>
  <c r="V26" i="20"/>
  <c r="Q28" i="20"/>
  <c r="O38" i="20"/>
  <c r="O39" i="20"/>
  <c r="O40" i="20"/>
  <c r="I9" i="21"/>
  <c r="R9" i="21"/>
  <c r="V22" i="21"/>
  <c r="M39" i="21"/>
  <c r="R34" i="21"/>
  <c r="L41" i="21"/>
  <c r="L42" i="21"/>
  <c r="O39" i="22"/>
  <c r="Q22" i="22"/>
  <c r="Q26" i="22"/>
  <c r="W9" i="23"/>
  <c r="H10" i="23"/>
  <c r="S33" i="23"/>
  <c r="S34" i="23"/>
  <c r="N32" i="24"/>
  <c r="Q20" i="24"/>
  <c r="W36" i="24"/>
  <c r="P40" i="24"/>
  <c r="P41" i="24"/>
  <c r="N35" i="25"/>
  <c r="X35" i="25"/>
  <c r="Q27" i="25"/>
  <c r="S34" i="25"/>
  <c r="N32" i="26"/>
  <c r="Q14" i="26"/>
  <c r="V11" i="9"/>
  <c r="Q11" i="9"/>
  <c r="Q26" i="10"/>
  <c r="V19" i="12"/>
  <c r="Q19" i="12"/>
  <c r="M40" i="12"/>
  <c r="S34" i="12"/>
  <c r="Q18" i="17"/>
  <c r="V30" i="8"/>
  <c r="N33" i="9"/>
  <c r="V24" i="9"/>
  <c r="Q28" i="9"/>
  <c r="Q10" i="10"/>
  <c r="K35" i="10"/>
  <c r="W34" i="11"/>
  <c r="Q26" i="11"/>
  <c r="O38" i="12"/>
  <c r="V19" i="14"/>
  <c r="Q12" i="18"/>
  <c r="Q26" i="21"/>
  <c r="R33" i="21"/>
  <c r="L39" i="21"/>
  <c r="R9" i="8"/>
  <c r="V11" i="8"/>
  <c r="W32" i="8"/>
  <c r="N33" i="8"/>
  <c r="V19" i="8"/>
  <c r="V27" i="8"/>
  <c r="K36" i="8"/>
  <c r="W36" i="8"/>
  <c r="V29" i="8"/>
  <c r="Q29" i="8"/>
  <c r="S36" i="8"/>
  <c r="H10" i="9"/>
  <c r="W33" i="9"/>
  <c r="Q20" i="9"/>
  <c r="N34" i="9"/>
  <c r="W34" i="9"/>
  <c r="W35" i="9"/>
  <c r="L41" i="9"/>
  <c r="L42" i="9"/>
  <c r="J9" i="10"/>
  <c r="Q18" i="10"/>
  <c r="Q22" i="10"/>
  <c r="R36" i="10"/>
  <c r="Q10" i="11"/>
  <c r="Q21" i="11"/>
  <c r="N34" i="11"/>
  <c r="X34" i="11"/>
  <c r="K35" i="11"/>
  <c r="R33" i="11"/>
  <c r="L39" i="11"/>
  <c r="S33" i="11"/>
  <c r="V15" i="12"/>
  <c r="Q15" i="12"/>
  <c r="K36" i="12"/>
  <c r="Q27" i="12"/>
  <c r="W36" i="12"/>
  <c r="V11" i="13"/>
  <c r="Q11" i="13"/>
  <c r="V27" i="13"/>
  <c r="H10" i="15"/>
  <c r="Q26" i="15"/>
  <c r="Q11" i="16"/>
  <c r="I9" i="17"/>
  <c r="V12" i="18"/>
  <c r="V19" i="18"/>
  <c r="Q19" i="18"/>
  <c r="O38" i="19"/>
  <c r="O39" i="19"/>
  <c r="K34" i="9"/>
  <c r="Q24" i="9"/>
  <c r="Q28" i="12"/>
  <c r="R34" i="16"/>
  <c r="L40" i="16"/>
  <c r="X36" i="9"/>
  <c r="Q21" i="10"/>
  <c r="R33" i="10"/>
  <c r="L39" i="10"/>
  <c r="Q23" i="12"/>
  <c r="Q27" i="14"/>
  <c r="I9" i="16"/>
  <c r="E9" i="16"/>
  <c r="V14" i="17"/>
  <c r="Q14" i="17"/>
  <c r="H10" i="8"/>
  <c r="Q12" i="9"/>
  <c r="V19" i="9"/>
  <c r="Q19" i="9"/>
  <c r="V22" i="9"/>
  <c r="X34" i="9"/>
  <c r="N35" i="9"/>
  <c r="X35" i="9"/>
  <c r="M40" i="9"/>
  <c r="S34" i="9"/>
  <c r="M42" i="9"/>
  <c r="M41" i="9"/>
  <c r="Q16" i="10"/>
  <c r="O38" i="10"/>
  <c r="Q22" i="11"/>
  <c r="R36" i="11"/>
  <c r="R34" i="13"/>
  <c r="L40" i="13"/>
  <c r="Q28" i="18"/>
  <c r="R9" i="19"/>
  <c r="O42" i="19"/>
  <c r="N9" i="19"/>
  <c r="W9" i="19"/>
  <c r="V23" i="20"/>
  <c r="Q23" i="20"/>
  <c r="V15" i="24"/>
  <c r="Q15" i="24"/>
  <c r="Q26" i="19"/>
  <c r="V18" i="22"/>
  <c r="I9" i="8"/>
  <c r="X9" i="8"/>
  <c r="W33" i="8"/>
  <c r="W35" i="8"/>
  <c r="X35" i="8"/>
  <c r="L39" i="8"/>
  <c r="P41" i="8"/>
  <c r="N32" i="9"/>
  <c r="V12" i="9"/>
  <c r="V20" i="9"/>
  <c r="K36" i="9"/>
  <c r="M39" i="9"/>
  <c r="O41" i="9"/>
  <c r="O42" i="9"/>
  <c r="V10" i="10"/>
  <c r="W32" i="10"/>
  <c r="X32" i="10"/>
  <c r="W33" i="10"/>
  <c r="N35" i="10"/>
  <c r="X35" i="10"/>
  <c r="V26" i="10"/>
  <c r="W35" i="10"/>
  <c r="X36" i="10"/>
  <c r="L38" i="10"/>
  <c r="P38" i="10"/>
  <c r="O39" i="10"/>
  <c r="S34" i="10"/>
  <c r="S35" i="10"/>
  <c r="M42" i="10"/>
  <c r="V10" i="11"/>
  <c r="W32" i="11"/>
  <c r="X32" i="11"/>
  <c r="W33" i="11"/>
  <c r="N35" i="11"/>
  <c r="X35" i="11"/>
  <c r="W35" i="11"/>
  <c r="X36" i="11"/>
  <c r="L38" i="11"/>
  <c r="P38" i="11"/>
  <c r="O39" i="11"/>
  <c r="S34" i="11"/>
  <c r="S35" i="11"/>
  <c r="M42" i="11"/>
  <c r="Q16" i="12"/>
  <c r="X33" i="12"/>
  <c r="V27" i="12"/>
  <c r="N32" i="13"/>
  <c r="Q15" i="13"/>
  <c r="I9" i="14"/>
  <c r="Q11" i="14"/>
  <c r="W33" i="15"/>
  <c r="V18" i="15"/>
  <c r="V19" i="15"/>
  <c r="Q19" i="15"/>
  <c r="V27" i="15"/>
  <c r="Q27" i="15"/>
  <c r="W36" i="15"/>
  <c r="W32" i="16"/>
  <c r="X35" i="16"/>
  <c r="V27" i="16"/>
  <c r="Q27" i="16"/>
  <c r="W36" i="16"/>
  <c r="L42" i="16"/>
  <c r="R36" i="16"/>
  <c r="J9" i="17"/>
  <c r="X33" i="17"/>
  <c r="V18" i="17"/>
  <c r="W34" i="17"/>
  <c r="W32" i="18"/>
  <c r="W33" i="18"/>
  <c r="V18" i="18"/>
  <c r="Q20" i="18"/>
  <c r="W36" i="18"/>
  <c r="V21" i="19"/>
  <c r="K35" i="19"/>
  <c r="V21" i="21"/>
  <c r="K35" i="21"/>
  <c r="X33" i="22"/>
  <c r="Q18" i="22"/>
  <c r="M39" i="22"/>
  <c r="S33" i="22"/>
  <c r="B9" i="23"/>
  <c r="I9" i="23"/>
  <c r="Q10" i="23"/>
  <c r="V27" i="23"/>
  <c r="R36" i="23"/>
  <c r="R32" i="25"/>
  <c r="X32" i="26"/>
  <c r="Q29" i="26"/>
  <c r="Q23" i="18"/>
  <c r="V28" i="18"/>
  <c r="M40" i="18"/>
  <c r="S34" i="18"/>
  <c r="W34" i="19"/>
  <c r="I9" i="22"/>
  <c r="E9" i="22"/>
  <c r="K36" i="23"/>
  <c r="Q27" i="23"/>
  <c r="J9" i="8"/>
  <c r="Q28" i="8"/>
  <c r="M38" i="8"/>
  <c r="L41" i="8"/>
  <c r="V27" i="9"/>
  <c r="W36" i="9"/>
  <c r="O38" i="9"/>
  <c r="S9" i="10"/>
  <c r="R9" i="10"/>
  <c r="Q12" i="10"/>
  <c r="V13" i="10"/>
  <c r="X33" i="10"/>
  <c r="V14" i="10"/>
  <c r="V19" i="10"/>
  <c r="Q28" i="10"/>
  <c r="Q29" i="10"/>
  <c r="M38" i="10"/>
  <c r="R32" i="10"/>
  <c r="O40" i="10"/>
  <c r="O41" i="10"/>
  <c r="S9" i="11"/>
  <c r="R9" i="11"/>
  <c r="Q12" i="11"/>
  <c r="Q13" i="11"/>
  <c r="X33" i="11"/>
  <c r="V14" i="11"/>
  <c r="V19" i="11"/>
  <c r="Q28" i="11"/>
  <c r="Q29" i="11"/>
  <c r="M38" i="11"/>
  <c r="R32" i="11"/>
  <c r="O40" i="11"/>
  <c r="O41" i="11"/>
  <c r="J9" i="12"/>
  <c r="W32" i="12"/>
  <c r="V18" i="12"/>
  <c r="Q20" i="12"/>
  <c r="V23" i="12"/>
  <c r="R33" i="12"/>
  <c r="P41" i="12"/>
  <c r="P42" i="12"/>
  <c r="V15" i="13"/>
  <c r="Q26" i="13"/>
  <c r="V30" i="13"/>
  <c r="H10" i="14"/>
  <c r="V22" i="14"/>
  <c r="N35" i="14"/>
  <c r="X35" i="14"/>
  <c r="L42" i="14"/>
  <c r="R36" i="14"/>
  <c r="N33" i="15"/>
  <c r="Q18" i="15"/>
  <c r="X33" i="16"/>
  <c r="Q17" i="16"/>
  <c r="Q18" i="16"/>
  <c r="Q19" i="16"/>
  <c r="V26" i="16"/>
  <c r="W35" i="16"/>
  <c r="E9" i="17"/>
  <c r="Q12" i="17"/>
  <c r="V19" i="17"/>
  <c r="Q22" i="17"/>
  <c r="Q11" i="18"/>
  <c r="X33" i="18"/>
  <c r="Q15" i="18"/>
  <c r="V20" i="18"/>
  <c r="Q27" i="18"/>
  <c r="Q10" i="19"/>
  <c r="Q22" i="19"/>
  <c r="M39" i="19"/>
  <c r="S33" i="19"/>
  <c r="V11" i="20"/>
  <c r="Q11" i="20"/>
  <c r="M40" i="20"/>
  <c r="S34" i="20"/>
  <c r="V22" i="25"/>
  <c r="R36" i="25"/>
  <c r="W35" i="12"/>
  <c r="X36" i="12"/>
  <c r="V28" i="12"/>
  <c r="O40" i="12"/>
  <c r="M42" i="12"/>
  <c r="X33" i="13"/>
  <c r="Q18" i="13"/>
  <c r="V19" i="13"/>
  <c r="N35" i="13"/>
  <c r="Q30" i="13"/>
  <c r="L42" i="13"/>
  <c r="R36" i="13"/>
  <c r="V11" i="14"/>
  <c r="W32" i="14"/>
  <c r="Q22" i="14"/>
  <c r="N36" i="14"/>
  <c r="M39" i="14"/>
  <c r="S33" i="14"/>
  <c r="O41" i="14"/>
  <c r="V22" i="15"/>
  <c r="X35" i="15"/>
  <c r="Q30" i="15"/>
  <c r="O40" i="15"/>
  <c r="B9" i="16"/>
  <c r="V11" i="16"/>
  <c r="V19" i="16"/>
  <c r="Q29" i="16"/>
  <c r="Q30" i="16"/>
  <c r="O40" i="16"/>
  <c r="H10" i="17"/>
  <c r="V11" i="17"/>
  <c r="Q20" i="17"/>
  <c r="Q21" i="17"/>
  <c r="V22" i="17"/>
  <c r="N34" i="17"/>
  <c r="X34" i="17"/>
  <c r="K35" i="17"/>
  <c r="V27" i="17"/>
  <c r="W36" i="17"/>
  <c r="M39" i="17"/>
  <c r="R34" i="17"/>
  <c r="L41" i="17"/>
  <c r="L42" i="17"/>
  <c r="R36" i="17"/>
  <c r="V15" i="18"/>
  <c r="N34" i="18"/>
  <c r="W34" i="18"/>
  <c r="W35" i="18"/>
  <c r="M39" i="18"/>
  <c r="O41" i="18"/>
  <c r="O42" i="18"/>
  <c r="K9" i="19"/>
  <c r="V10" i="19"/>
  <c r="W32" i="19"/>
  <c r="X32" i="19"/>
  <c r="W33" i="19"/>
  <c r="V15" i="19"/>
  <c r="Q24" i="19"/>
  <c r="N35" i="19"/>
  <c r="X35" i="19"/>
  <c r="V26" i="19"/>
  <c r="W35" i="19"/>
  <c r="X36" i="19"/>
  <c r="L38" i="19"/>
  <c r="R32" i="19"/>
  <c r="P38" i="19"/>
  <c r="P39" i="19"/>
  <c r="X33" i="20"/>
  <c r="N34" i="20"/>
  <c r="K35" i="20"/>
  <c r="P38" i="20"/>
  <c r="P39" i="20"/>
  <c r="N9" i="21"/>
  <c r="Q10" i="21"/>
  <c r="Q22" i="21"/>
  <c r="R36" i="21"/>
  <c r="H10" i="22"/>
  <c r="X33" i="23"/>
  <c r="V27" i="24"/>
  <c r="Q27" i="24"/>
  <c r="S33" i="26"/>
  <c r="V24" i="12"/>
  <c r="N35" i="12"/>
  <c r="X35" i="12"/>
  <c r="O41" i="12"/>
  <c r="O42" i="12"/>
  <c r="B9" i="13"/>
  <c r="N9" i="13"/>
  <c r="Q21" i="13"/>
  <c r="N36" i="13"/>
  <c r="O40" i="13"/>
  <c r="J9" i="14"/>
  <c r="P39" i="14"/>
  <c r="Q14" i="14"/>
  <c r="V15" i="14"/>
  <c r="X33" i="14"/>
  <c r="V18" i="14"/>
  <c r="W35" i="14"/>
  <c r="K36" i="14"/>
  <c r="Q28" i="14"/>
  <c r="R34" i="14"/>
  <c r="L40" i="14"/>
  <c r="J9" i="15"/>
  <c r="I9" i="15"/>
  <c r="P39" i="15"/>
  <c r="V15" i="15"/>
  <c r="V23" i="15"/>
  <c r="Q24" i="15"/>
  <c r="N36" i="15"/>
  <c r="M39" i="15"/>
  <c r="S33" i="15"/>
  <c r="O41" i="15"/>
  <c r="N34" i="16"/>
  <c r="W34" i="16"/>
  <c r="N36" i="16"/>
  <c r="M39" i="16"/>
  <c r="S33" i="16"/>
  <c r="O41" i="16"/>
  <c r="K9" i="17"/>
  <c r="W32" i="17"/>
  <c r="X32" i="17"/>
  <c r="W33" i="17"/>
  <c r="V15" i="17"/>
  <c r="Q24" i="17"/>
  <c r="N35" i="17"/>
  <c r="X35" i="17"/>
  <c r="W35" i="17"/>
  <c r="X36" i="17"/>
  <c r="L38" i="17"/>
  <c r="P38" i="17"/>
  <c r="O39" i="17"/>
  <c r="S34" i="17"/>
  <c r="S35" i="17"/>
  <c r="M42" i="17"/>
  <c r="N33" i="18"/>
  <c r="X34" i="18"/>
  <c r="X35" i="18"/>
  <c r="O38" i="18"/>
  <c r="Q12" i="19"/>
  <c r="X33" i="19"/>
  <c r="V19" i="19"/>
  <c r="Q28" i="19"/>
  <c r="M38" i="19"/>
  <c r="L39" i="19"/>
  <c r="L41" i="19"/>
  <c r="L42" i="19"/>
  <c r="R36" i="19"/>
  <c r="N33" i="20"/>
  <c r="N35" i="20"/>
  <c r="X35" i="20"/>
  <c r="V27" i="20"/>
  <c r="Q27" i="20"/>
  <c r="L41" i="20"/>
  <c r="L42" i="20"/>
  <c r="R32" i="21"/>
  <c r="O38" i="21"/>
  <c r="W35" i="22"/>
  <c r="P40" i="22"/>
  <c r="S34" i="22"/>
  <c r="B9" i="24"/>
  <c r="I9" i="24"/>
  <c r="H10" i="24"/>
  <c r="Q10" i="24"/>
  <c r="R36" i="24"/>
  <c r="X33" i="25"/>
  <c r="Q15" i="26"/>
  <c r="Q22" i="26"/>
  <c r="N35" i="26"/>
  <c r="R34" i="26"/>
  <c r="L40" i="26"/>
  <c r="O40" i="19"/>
  <c r="O41" i="19"/>
  <c r="J9" i="20"/>
  <c r="W32" i="20"/>
  <c r="V22" i="20"/>
  <c r="X34" i="20"/>
  <c r="Q24" i="20"/>
  <c r="N36" i="20"/>
  <c r="W36" i="20"/>
  <c r="L38" i="20"/>
  <c r="L39" i="20"/>
  <c r="R33" i="20"/>
  <c r="O41" i="20"/>
  <c r="O42" i="20"/>
  <c r="K9" i="21"/>
  <c r="V10" i="21"/>
  <c r="W32" i="21"/>
  <c r="X32" i="21"/>
  <c r="W33" i="21"/>
  <c r="V15" i="21"/>
  <c r="Q24" i="21"/>
  <c r="V25" i="21"/>
  <c r="X35" i="21"/>
  <c r="V26" i="21"/>
  <c r="W35" i="21"/>
  <c r="X36" i="21"/>
  <c r="L38" i="21"/>
  <c r="P38" i="21"/>
  <c r="O39" i="21"/>
  <c r="S34" i="21"/>
  <c r="S35" i="21"/>
  <c r="M42" i="21"/>
  <c r="B9" i="22"/>
  <c r="N32" i="22"/>
  <c r="W32" i="22"/>
  <c r="Q12" i="22"/>
  <c r="V19" i="22"/>
  <c r="V22" i="22"/>
  <c r="N35" i="22"/>
  <c r="X35" i="22"/>
  <c r="M41" i="22"/>
  <c r="E9" i="23"/>
  <c r="W35" i="23"/>
  <c r="Q28" i="23"/>
  <c r="L40" i="23"/>
  <c r="E9" i="24"/>
  <c r="W35" i="24"/>
  <c r="Q28" i="24"/>
  <c r="L40" i="24"/>
  <c r="E9" i="25"/>
  <c r="V19" i="25"/>
  <c r="O42" i="25"/>
  <c r="V14" i="26"/>
  <c r="N33" i="26"/>
  <c r="Q21" i="26"/>
  <c r="N36" i="26"/>
  <c r="R33" i="19"/>
  <c r="P40" i="19"/>
  <c r="P41" i="19"/>
  <c r="P42" i="19"/>
  <c r="E9" i="20"/>
  <c r="N9" i="20"/>
  <c r="Q12" i="20"/>
  <c r="V19" i="20"/>
  <c r="Q21" i="20"/>
  <c r="X36" i="20"/>
  <c r="M38" i="20"/>
  <c r="M39" i="20"/>
  <c r="P41" i="20"/>
  <c r="P42" i="20"/>
  <c r="Q12" i="21"/>
  <c r="X33" i="21"/>
  <c r="V19" i="21"/>
  <c r="Q28" i="21"/>
  <c r="M38" i="21"/>
  <c r="O40" i="21"/>
  <c r="O41" i="21"/>
  <c r="Q16" i="22"/>
  <c r="Q24" i="22"/>
  <c r="N36" i="22"/>
  <c r="R32" i="22"/>
  <c r="O40" i="22"/>
  <c r="O41" i="22"/>
  <c r="V18" i="23"/>
  <c r="R33" i="23"/>
  <c r="O42" i="23"/>
  <c r="V18" i="24"/>
  <c r="R33" i="24"/>
  <c r="O42" i="24"/>
  <c r="O38" i="25"/>
  <c r="R33" i="25"/>
  <c r="Q23" i="26"/>
  <c r="V30" i="26"/>
  <c r="K36" i="22"/>
  <c r="R34" i="22"/>
  <c r="P41" i="22"/>
  <c r="J9" i="23"/>
  <c r="P39" i="23"/>
  <c r="V19" i="23"/>
  <c r="V22" i="23"/>
  <c r="N35" i="23"/>
  <c r="X35" i="23"/>
  <c r="Q30" i="23"/>
  <c r="O40" i="23"/>
  <c r="J9" i="24"/>
  <c r="P39" i="24"/>
  <c r="V19" i="24"/>
  <c r="V22" i="24"/>
  <c r="N35" i="24"/>
  <c r="X35" i="24"/>
  <c r="Q30" i="24"/>
  <c r="O40" i="24"/>
  <c r="J9" i="25"/>
  <c r="P39" i="25"/>
  <c r="V11" i="25"/>
  <c r="N33" i="25"/>
  <c r="Q22" i="25"/>
  <c r="Q24" i="25"/>
  <c r="N36" i="25"/>
  <c r="O40" i="25"/>
  <c r="V15" i="26"/>
  <c r="W34" i="26"/>
  <c r="W35" i="26"/>
  <c r="V27" i="26"/>
  <c r="L42" i="26"/>
  <c r="R36" i="26"/>
  <c r="V27" i="22"/>
  <c r="W36" i="22"/>
  <c r="V11" i="23"/>
  <c r="W32" i="23"/>
  <c r="Q16" i="23"/>
  <c r="Q22" i="23"/>
  <c r="Q24" i="23"/>
  <c r="N36" i="23"/>
  <c r="O41" i="23"/>
  <c r="V11" i="24"/>
  <c r="W32" i="24"/>
  <c r="Q16" i="24"/>
  <c r="Q22" i="24"/>
  <c r="V23" i="24"/>
  <c r="Q24" i="24"/>
  <c r="N36" i="24"/>
  <c r="O41" i="24"/>
  <c r="X32" i="25"/>
  <c r="V13" i="25"/>
  <c r="V14" i="25"/>
  <c r="W35" i="25"/>
  <c r="V27" i="25"/>
  <c r="Q28" i="25"/>
  <c r="M39" i="25"/>
  <c r="S33" i="25"/>
  <c r="O41" i="25"/>
  <c r="N9" i="26"/>
  <c r="X33" i="26"/>
  <c r="Q26" i="26"/>
  <c r="W36" i="26"/>
  <c r="O40" i="26"/>
  <c r="V10" i="26"/>
  <c r="V18" i="26"/>
  <c r="V21" i="26"/>
  <c r="V26" i="26"/>
  <c r="V29" i="26"/>
  <c r="P41" i="26"/>
  <c r="P40" i="26"/>
  <c r="K9" i="26"/>
  <c r="R9" i="26"/>
  <c r="L39" i="26"/>
  <c r="Q10" i="26"/>
  <c r="Q12" i="26"/>
  <c r="V12" i="26"/>
  <c r="W33" i="26"/>
  <c r="Q20" i="26"/>
  <c r="V20" i="26"/>
  <c r="X34" i="26"/>
  <c r="Q28" i="26"/>
  <c r="V28" i="26"/>
  <c r="P38" i="26"/>
  <c r="L41" i="26"/>
  <c r="R35" i="26"/>
  <c r="Q16" i="26"/>
  <c r="V16" i="26"/>
  <c r="Q24" i="26"/>
  <c r="V24" i="26"/>
  <c r="M38" i="26"/>
  <c r="S32" i="26"/>
  <c r="K33" i="26"/>
  <c r="Q13" i="26"/>
  <c r="V13" i="26"/>
  <c r="N34" i="26"/>
  <c r="X35" i="26"/>
  <c r="M42" i="26"/>
  <c r="S36" i="26"/>
  <c r="B9" i="26"/>
  <c r="S9" i="26"/>
  <c r="X9" i="26"/>
  <c r="M40" i="26"/>
  <c r="Q17" i="26"/>
  <c r="V17" i="26"/>
  <c r="K35" i="26"/>
  <c r="Q25" i="26"/>
  <c r="V25" i="26"/>
  <c r="L38" i="26"/>
  <c r="K34" i="26"/>
  <c r="S35" i="26"/>
  <c r="P42" i="26"/>
  <c r="K32" i="26"/>
  <c r="K36" i="26"/>
  <c r="V23" i="26"/>
  <c r="Q16" i="25"/>
  <c r="V16" i="25"/>
  <c r="V21" i="25"/>
  <c r="Q21" i="25"/>
  <c r="M38" i="25"/>
  <c r="S32" i="25"/>
  <c r="V10" i="25"/>
  <c r="V18" i="25"/>
  <c r="P41" i="25"/>
  <c r="M42" i="25"/>
  <c r="S36" i="25"/>
  <c r="P40" i="25"/>
  <c r="K9" i="25"/>
  <c r="R9" i="25"/>
  <c r="L39" i="25"/>
  <c r="Q10" i="25"/>
  <c r="Q12" i="25"/>
  <c r="V12" i="25"/>
  <c r="W33" i="25"/>
  <c r="Q20" i="25"/>
  <c r="V20" i="25"/>
  <c r="N34" i="25"/>
  <c r="W34" i="25"/>
  <c r="X36" i="25"/>
  <c r="V29" i="25"/>
  <c r="Q29" i="25"/>
  <c r="V30" i="25"/>
  <c r="P38" i="25"/>
  <c r="L41" i="25"/>
  <c r="R35" i="25"/>
  <c r="K33" i="25"/>
  <c r="Q13" i="25"/>
  <c r="B9" i="25"/>
  <c r="S9" i="25"/>
  <c r="X9" i="25"/>
  <c r="M40" i="25"/>
  <c r="Q17" i="25"/>
  <c r="V17" i="25"/>
  <c r="X34" i="25"/>
  <c r="K35" i="25"/>
  <c r="Q25" i="25"/>
  <c r="V25" i="25"/>
  <c r="V26" i="25"/>
  <c r="K34" i="25"/>
  <c r="S35" i="25"/>
  <c r="P42" i="25"/>
  <c r="V24" i="25"/>
  <c r="V28" i="25"/>
  <c r="K32" i="25"/>
  <c r="K36" i="25"/>
  <c r="V23" i="25"/>
  <c r="S9" i="24"/>
  <c r="X9" i="24"/>
  <c r="M40" i="24"/>
  <c r="Q21" i="24"/>
  <c r="V21" i="24"/>
  <c r="M39" i="24"/>
  <c r="M41" i="24"/>
  <c r="X32" i="24"/>
  <c r="Q17" i="24"/>
  <c r="V17" i="24"/>
  <c r="N33" i="24"/>
  <c r="M42" i="24"/>
  <c r="S36" i="24"/>
  <c r="V10" i="24"/>
  <c r="V13" i="24"/>
  <c r="Q13" i="24"/>
  <c r="K33" i="24"/>
  <c r="W33" i="24"/>
  <c r="V14" i="24"/>
  <c r="N34" i="24"/>
  <c r="W34" i="24"/>
  <c r="X36" i="24"/>
  <c r="V29" i="24"/>
  <c r="Q29" i="24"/>
  <c r="V30" i="24"/>
  <c r="P38" i="24"/>
  <c r="L41" i="24"/>
  <c r="R35" i="24"/>
  <c r="M38" i="24"/>
  <c r="S32" i="24"/>
  <c r="K9" i="24"/>
  <c r="L39" i="24"/>
  <c r="R9" i="24"/>
  <c r="Q12" i="24"/>
  <c r="V12" i="24"/>
  <c r="X34" i="24"/>
  <c r="K35" i="24"/>
  <c r="V25" i="24"/>
  <c r="Q25" i="24"/>
  <c r="V26" i="24"/>
  <c r="L38" i="24"/>
  <c r="K34" i="24"/>
  <c r="S35" i="24"/>
  <c r="P42" i="24"/>
  <c r="V16" i="24"/>
  <c r="V20" i="24"/>
  <c r="V24" i="24"/>
  <c r="V28" i="24"/>
  <c r="K32" i="24"/>
  <c r="K36" i="24"/>
  <c r="S9" i="23"/>
  <c r="M40" i="23"/>
  <c r="X9" i="23"/>
  <c r="Q21" i="23"/>
  <c r="V21" i="23"/>
  <c r="M38" i="23"/>
  <c r="S32" i="23"/>
  <c r="M39" i="23"/>
  <c r="X32" i="23"/>
  <c r="V17" i="23"/>
  <c r="Q17" i="23"/>
  <c r="N33" i="23"/>
  <c r="M42" i="23"/>
  <c r="S36" i="23"/>
  <c r="V10" i="23"/>
  <c r="V13" i="23"/>
  <c r="Q13" i="23"/>
  <c r="K33" i="23"/>
  <c r="W33" i="23"/>
  <c r="V14" i="23"/>
  <c r="N34" i="23"/>
  <c r="W34" i="23"/>
  <c r="X36" i="23"/>
  <c r="Q29" i="23"/>
  <c r="V29" i="23"/>
  <c r="V30" i="23"/>
  <c r="P38" i="23"/>
  <c r="L41" i="23"/>
  <c r="R35" i="23"/>
  <c r="M41" i="23"/>
  <c r="K9" i="23"/>
  <c r="R9" i="23"/>
  <c r="L39" i="23"/>
  <c r="Q12" i="23"/>
  <c r="V12" i="23"/>
  <c r="X34" i="23"/>
  <c r="K35" i="23"/>
  <c r="V25" i="23"/>
  <c r="Q25" i="23"/>
  <c r="V26" i="23"/>
  <c r="L38" i="23"/>
  <c r="K34" i="23"/>
  <c r="S35" i="23"/>
  <c r="V16" i="23"/>
  <c r="V20" i="23"/>
  <c r="V24" i="23"/>
  <c r="V28" i="23"/>
  <c r="K32" i="23"/>
  <c r="V23" i="23"/>
  <c r="L42" i="22"/>
  <c r="L40" i="22"/>
  <c r="S9" i="22"/>
  <c r="X9" i="22"/>
  <c r="M40" i="22"/>
  <c r="Q17" i="22"/>
  <c r="V17" i="22"/>
  <c r="N33" i="22"/>
  <c r="M42" i="22"/>
  <c r="S36" i="22"/>
  <c r="N9" i="22"/>
  <c r="X32" i="22"/>
  <c r="Q13" i="22"/>
  <c r="K33" i="22"/>
  <c r="V13" i="22"/>
  <c r="W33" i="22"/>
  <c r="V14" i="22"/>
  <c r="N34" i="22"/>
  <c r="W34" i="22"/>
  <c r="X36" i="22"/>
  <c r="V29" i="22"/>
  <c r="Q29" i="22"/>
  <c r="V30" i="22"/>
  <c r="P38" i="22"/>
  <c r="L41" i="22"/>
  <c r="R35" i="22"/>
  <c r="K9" i="22"/>
  <c r="L39" i="22"/>
  <c r="R9" i="22"/>
  <c r="Q21" i="22"/>
  <c r="V21" i="22"/>
  <c r="M38" i="22"/>
  <c r="S32" i="22"/>
  <c r="V10" i="22"/>
  <c r="X34" i="22"/>
  <c r="K35" i="22"/>
  <c r="V25" i="22"/>
  <c r="Q25" i="22"/>
  <c r="V26" i="22"/>
  <c r="L38" i="22"/>
  <c r="K34" i="22"/>
  <c r="S35" i="22"/>
  <c r="P42" i="22"/>
  <c r="V12" i="22"/>
  <c r="V16" i="22"/>
  <c r="V20" i="22"/>
  <c r="V24" i="22"/>
  <c r="V28" i="22"/>
  <c r="K32" i="22"/>
  <c r="V23" i="22"/>
  <c r="Q11" i="21"/>
  <c r="Q15" i="21"/>
  <c r="Q19" i="21"/>
  <c r="Q23" i="21"/>
  <c r="Q27" i="21"/>
  <c r="V30" i="21"/>
  <c r="N33" i="21"/>
  <c r="N39" i="21" s="1"/>
  <c r="K34" i="21"/>
  <c r="L40" i="21"/>
  <c r="M41" i="21"/>
  <c r="K33" i="21"/>
  <c r="N36" i="21"/>
  <c r="X9" i="21"/>
  <c r="V12" i="21"/>
  <c r="Q13" i="21"/>
  <c r="V16" i="21"/>
  <c r="Q17" i="21"/>
  <c r="V20" i="21"/>
  <c r="Q21" i="21"/>
  <c r="V24" i="21"/>
  <c r="Q25" i="21"/>
  <c r="V28" i="21"/>
  <c r="Q29" i="21"/>
  <c r="K32" i="21"/>
  <c r="S32" i="21"/>
  <c r="N35" i="21"/>
  <c r="R35" i="21"/>
  <c r="K36" i="21"/>
  <c r="S36" i="21"/>
  <c r="M40" i="21"/>
  <c r="V10" i="20"/>
  <c r="P40" i="20"/>
  <c r="I9" i="20"/>
  <c r="W9" i="20"/>
  <c r="Q10" i="20"/>
  <c r="V13" i="20"/>
  <c r="Q14" i="20"/>
  <c r="V17" i="20"/>
  <c r="Q18" i="20"/>
  <c r="V21" i="20"/>
  <c r="Q22" i="20"/>
  <c r="V25" i="20"/>
  <c r="Q26" i="20"/>
  <c r="V29" i="20"/>
  <c r="Q30" i="20"/>
  <c r="R32" i="20"/>
  <c r="K33" i="20"/>
  <c r="S33" i="20"/>
  <c r="R36" i="20"/>
  <c r="V14" i="20"/>
  <c r="R9" i="20"/>
  <c r="X9" i="20"/>
  <c r="V12" i="20"/>
  <c r="Q13" i="20"/>
  <c r="V16" i="20"/>
  <c r="Q17" i="20"/>
  <c r="V20" i="20"/>
  <c r="V24" i="20"/>
  <c r="Q25" i="20"/>
  <c r="V28" i="20"/>
  <c r="Q29" i="20"/>
  <c r="K32" i="20"/>
  <c r="S32" i="20"/>
  <c r="R35" i="20"/>
  <c r="K36" i="20"/>
  <c r="S36" i="20"/>
  <c r="K34" i="20"/>
  <c r="L40" i="20"/>
  <c r="R34" i="20"/>
  <c r="S35" i="20"/>
  <c r="V25" i="19"/>
  <c r="M40" i="19"/>
  <c r="Q11" i="19"/>
  <c r="Q15" i="19"/>
  <c r="Q19" i="19"/>
  <c r="Q23" i="19"/>
  <c r="Q27" i="19"/>
  <c r="V30" i="19"/>
  <c r="N33" i="19"/>
  <c r="K34" i="19"/>
  <c r="L40" i="19"/>
  <c r="M41" i="19"/>
  <c r="V29" i="19"/>
  <c r="K33" i="19"/>
  <c r="N36" i="19"/>
  <c r="X9" i="19"/>
  <c r="V12" i="19"/>
  <c r="Q13" i="19"/>
  <c r="V16" i="19"/>
  <c r="Q17" i="19"/>
  <c r="V20" i="19"/>
  <c r="Q21" i="19"/>
  <c r="V24" i="19"/>
  <c r="Q25" i="19"/>
  <c r="V28" i="19"/>
  <c r="K32" i="19"/>
  <c r="S32" i="19"/>
  <c r="R35" i="19"/>
  <c r="K36" i="19"/>
  <c r="S36" i="19"/>
  <c r="K9" i="18"/>
  <c r="R9" i="18"/>
  <c r="W9" i="18"/>
  <c r="L40" i="18"/>
  <c r="Q13" i="18"/>
  <c r="K33" i="18"/>
  <c r="V13" i="18"/>
  <c r="B9" i="18"/>
  <c r="S9" i="18"/>
  <c r="X9" i="18"/>
  <c r="P40" i="18"/>
  <c r="V10" i="18"/>
  <c r="V14" i="18"/>
  <c r="K36" i="18"/>
  <c r="L38" i="18"/>
  <c r="L41" i="18"/>
  <c r="L42" i="18"/>
  <c r="K35" i="18"/>
  <c r="Q25" i="18"/>
  <c r="V25" i="18"/>
  <c r="M38" i="18"/>
  <c r="S32" i="18"/>
  <c r="N35" i="18"/>
  <c r="K34" i="18"/>
  <c r="Q17" i="18"/>
  <c r="V17" i="18"/>
  <c r="Q21" i="18"/>
  <c r="V21" i="18"/>
  <c r="Q29" i="18"/>
  <c r="V29" i="18"/>
  <c r="O40" i="18"/>
  <c r="R34" i="18"/>
  <c r="N9" i="18"/>
  <c r="P38" i="18"/>
  <c r="L39" i="18"/>
  <c r="P39" i="18"/>
  <c r="P41" i="18"/>
  <c r="P42" i="18"/>
  <c r="I9" i="18"/>
  <c r="Q10" i="18"/>
  <c r="Q14" i="18"/>
  <c r="Q18" i="18"/>
  <c r="Q22" i="18"/>
  <c r="Q26" i="18"/>
  <c r="Q30" i="18"/>
  <c r="R32" i="18"/>
  <c r="S33" i="18"/>
  <c r="N36" i="18"/>
  <c r="R36" i="18"/>
  <c r="K32" i="18"/>
  <c r="R35" i="18"/>
  <c r="S36" i="18"/>
  <c r="V23" i="18"/>
  <c r="S35" i="18"/>
  <c r="V13" i="17"/>
  <c r="V21" i="17"/>
  <c r="V25" i="17"/>
  <c r="Q11" i="17"/>
  <c r="Q15" i="17"/>
  <c r="Q19" i="17"/>
  <c r="Q23" i="17"/>
  <c r="Q27" i="17"/>
  <c r="V30" i="17"/>
  <c r="N33" i="17"/>
  <c r="K34" i="17"/>
  <c r="L40" i="17"/>
  <c r="M41" i="17"/>
  <c r="M40" i="17"/>
  <c r="X9" i="17"/>
  <c r="V12" i="17"/>
  <c r="V16" i="17"/>
  <c r="Q17" i="17"/>
  <c r="V20" i="17"/>
  <c r="V24" i="17"/>
  <c r="Q25" i="17"/>
  <c r="V28" i="17"/>
  <c r="Q29" i="17"/>
  <c r="K32" i="17"/>
  <c r="S32" i="17"/>
  <c r="R35" i="17"/>
  <c r="K36" i="17"/>
  <c r="S36" i="17"/>
  <c r="V29" i="17"/>
  <c r="K33" i="17"/>
  <c r="P39" i="16"/>
  <c r="P40" i="16"/>
  <c r="N32" i="16"/>
  <c r="Q10" i="16"/>
  <c r="K33" i="16"/>
  <c r="Q13" i="16"/>
  <c r="V13" i="16"/>
  <c r="V10" i="16"/>
  <c r="N33" i="16"/>
  <c r="Q21" i="16"/>
  <c r="V21" i="16"/>
  <c r="V29" i="16"/>
  <c r="M38" i="16"/>
  <c r="S32" i="16"/>
  <c r="K9" i="16"/>
  <c r="R9" i="16"/>
  <c r="L39" i="16"/>
  <c r="Q12" i="16"/>
  <c r="V12" i="16"/>
  <c r="W33" i="16"/>
  <c r="Q20" i="16"/>
  <c r="V20" i="16"/>
  <c r="X34" i="16"/>
  <c r="Q28" i="16"/>
  <c r="V28" i="16"/>
  <c r="P41" i="16"/>
  <c r="M42" i="16"/>
  <c r="S36" i="16"/>
  <c r="S9" i="16"/>
  <c r="X9" i="16"/>
  <c r="M40" i="16"/>
  <c r="V14" i="16"/>
  <c r="V17" i="16"/>
  <c r="V22" i="16"/>
  <c r="K35" i="16"/>
  <c r="Q25" i="16"/>
  <c r="V25" i="16"/>
  <c r="V30" i="16"/>
  <c r="P38" i="16"/>
  <c r="L41" i="16"/>
  <c r="R35" i="16"/>
  <c r="N9" i="16"/>
  <c r="W9" i="16"/>
  <c r="X32" i="16"/>
  <c r="Q16" i="16"/>
  <c r="V16" i="16"/>
  <c r="Q24" i="16"/>
  <c r="V24" i="16"/>
  <c r="N35" i="16"/>
  <c r="X36" i="16"/>
  <c r="L38" i="16"/>
  <c r="K34" i="16"/>
  <c r="S35" i="16"/>
  <c r="P42" i="16"/>
  <c r="K32" i="16"/>
  <c r="K36" i="16"/>
  <c r="V23" i="16"/>
  <c r="K9" i="15"/>
  <c r="L39" i="15"/>
  <c r="R9" i="15"/>
  <c r="Q12" i="15"/>
  <c r="V12" i="15"/>
  <c r="Q21" i="15"/>
  <c r="V21" i="15"/>
  <c r="N35" i="15"/>
  <c r="M38" i="15"/>
  <c r="S32" i="15"/>
  <c r="L42" i="15"/>
  <c r="L40" i="15"/>
  <c r="S9" i="15"/>
  <c r="X9" i="15"/>
  <c r="M40" i="15"/>
  <c r="V14" i="15"/>
  <c r="V17" i="15"/>
  <c r="Q17" i="15"/>
  <c r="P41" i="15"/>
  <c r="M42" i="15"/>
  <c r="S36" i="15"/>
  <c r="P40" i="15"/>
  <c r="N9" i="15"/>
  <c r="W9" i="15"/>
  <c r="X32" i="15"/>
  <c r="Q16" i="15"/>
  <c r="V16" i="15"/>
  <c r="N34" i="15"/>
  <c r="W34" i="15"/>
  <c r="X36" i="15"/>
  <c r="Q29" i="15"/>
  <c r="V29" i="15"/>
  <c r="V30" i="15"/>
  <c r="P38" i="15"/>
  <c r="L41" i="15"/>
  <c r="R35" i="15"/>
  <c r="V10" i="15"/>
  <c r="K33" i="15"/>
  <c r="Q13" i="15"/>
  <c r="V13" i="15"/>
  <c r="X34" i="15"/>
  <c r="K35" i="15"/>
  <c r="V25" i="15"/>
  <c r="Q25" i="15"/>
  <c r="V26" i="15"/>
  <c r="L38" i="15"/>
  <c r="K34" i="15"/>
  <c r="S35" i="15"/>
  <c r="P42" i="15"/>
  <c r="V20" i="15"/>
  <c r="V24" i="15"/>
  <c r="V28" i="15"/>
  <c r="K32" i="15"/>
  <c r="K36" i="15"/>
  <c r="Q21" i="14"/>
  <c r="V21" i="14"/>
  <c r="M38" i="14"/>
  <c r="S32" i="14"/>
  <c r="K9" i="14"/>
  <c r="L39" i="14"/>
  <c r="R9" i="14"/>
  <c r="V17" i="14"/>
  <c r="Q17" i="14"/>
  <c r="N33" i="14"/>
  <c r="P41" i="14"/>
  <c r="M42" i="14"/>
  <c r="S36" i="14"/>
  <c r="P40" i="14"/>
  <c r="B9" i="14"/>
  <c r="S9" i="14"/>
  <c r="M40" i="14"/>
  <c r="X9" i="14"/>
  <c r="X32" i="14"/>
  <c r="Q13" i="14"/>
  <c r="K33" i="14"/>
  <c r="V13" i="14"/>
  <c r="W33" i="14"/>
  <c r="V14" i="14"/>
  <c r="N34" i="14"/>
  <c r="W34" i="14"/>
  <c r="X36" i="14"/>
  <c r="Q29" i="14"/>
  <c r="V29" i="14"/>
  <c r="V30" i="14"/>
  <c r="P38" i="14"/>
  <c r="L41" i="14"/>
  <c r="R35" i="14"/>
  <c r="N32" i="14"/>
  <c r="Q10" i="14"/>
  <c r="N9" i="14"/>
  <c r="W9" i="14"/>
  <c r="V10" i="14"/>
  <c r="X34" i="14"/>
  <c r="K35" i="14"/>
  <c r="V25" i="14"/>
  <c r="Q25" i="14"/>
  <c r="V26" i="14"/>
  <c r="L38" i="14"/>
  <c r="K34" i="14"/>
  <c r="S35" i="14"/>
  <c r="P42" i="14"/>
  <c r="V12" i="14"/>
  <c r="V16" i="14"/>
  <c r="V20" i="14"/>
  <c r="V24" i="14"/>
  <c r="V28" i="14"/>
  <c r="K32" i="14"/>
  <c r="V23" i="14"/>
  <c r="S9" i="13"/>
  <c r="M40" i="13"/>
  <c r="X9" i="13"/>
  <c r="V14" i="13"/>
  <c r="M39" i="13"/>
  <c r="X32" i="13"/>
  <c r="Q14" i="13"/>
  <c r="Q22" i="13"/>
  <c r="Q24" i="13"/>
  <c r="V24" i="13"/>
  <c r="M42" i="13"/>
  <c r="S36" i="13"/>
  <c r="V10" i="13"/>
  <c r="K33" i="13"/>
  <c r="Q13" i="13"/>
  <c r="V13" i="13"/>
  <c r="V18" i="13"/>
  <c r="V21" i="13"/>
  <c r="N34" i="13"/>
  <c r="W34" i="13"/>
  <c r="X35" i="13"/>
  <c r="V26" i="13"/>
  <c r="Q29" i="13"/>
  <c r="V29" i="13"/>
  <c r="P38" i="13"/>
  <c r="L41" i="13"/>
  <c r="R35" i="13"/>
  <c r="V17" i="13"/>
  <c r="K35" i="13"/>
  <c r="Q25" i="13"/>
  <c r="M38" i="13"/>
  <c r="S32" i="13"/>
  <c r="M41" i="13"/>
  <c r="Q16" i="13"/>
  <c r="V16" i="13"/>
  <c r="X36" i="13"/>
  <c r="K9" i="13"/>
  <c r="R9" i="13"/>
  <c r="L39" i="13"/>
  <c r="Q10" i="13"/>
  <c r="Q12" i="13"/>
  <c r="V12" i="13"/>
  <c r="W33" i="13"/>
  <c r="Q20" i="13"/>
  <c r="V20" i="13"/>
  <c r="X34" i="13"/>
  <c r="W35" i="13"/>
  <c r="K36" i="13"/>
  <c r="Q28" i="13"/>
  <c r="V28" i="13"/>
  <c r="L38" i="13"/>
  <c r="K34" i="13"/>
  <c r="S35" i="13"/>
  <c r="P42" i="13"/>
  <c r="K32" i="13"/>
  <c r="V23" i="13"/>
  <c r="B9" i="12"/>
  <c r="S9" i="12"/>
  <c r="X9" i="12"/>
  <c r="P40" i="12"/>
  <c r="V10" i="12"/>
  <c r="Q13" i="12"/>
  <c r="K33" i="12"/>
  <c r="V13" i="12"/>
  <c r="W33" i="12"/>
  <c r="N33" i="12"/>
  <c r="P38" i="12"/>
  <c r="L39" i="12"/>
  <c r="K9" i="12"/>
  <c r="R9" i="12"/>
  <c r="W9" i="12"/>
  <c r="L40" i="12"/>
  <c r="Q21" i="12"/>
  <c r="V21" i="12"/>
  <c r="K35" i="12"/>
  <c r="K34" i="12"/>
  <c r="Q25" i="12"/>
  <c r="V25" i="12"/>
  <c r="Q29" i="12"/>
  <c r="V29" i="12"/>
  <c r="M38" i="12"/>
  <c r="S32" i="12"/>
  <c r="L41" i="12"/>
  <c r="L42" i="12"/>
  <c r="L38" i="12"/>
  <c r="Q17" i="12"/>
  <c r="V17" i="12"/>
  <c r="P39" i="12"/>
  <c r="I9" i="12"/>
  <c r="Q10" i="12"/>
  <c r="Q14" i="12"/>
  <c r="Q18" i="12"/>
  <c r="Q22" i="12"/>
  <c r="Q26" i="12"/>
  <c r="Q30" i="12"/>
  <c r="R32" i="12"/>
  <c r="S33" i="12"/>
  <c r="N36" i="12"/>
  <c r="R36" i="12"/>
  <c r="V12" i="12"/>
  <c r="V16" i="12"/>
  <c r="V20" i="12"/>
  <c r="K32" i="12"/>
  <c r="R35" i="12"/>
  <c r="S36" i="12"/>
  <c r="R34" i="12"/>
  <c r="S35" i="12"/>
  <c r="V13" i="11"/>
  <c r="V21" i="11"/>
  <c r="V25" i="11"/>
  <c r="N36" i="11"/>
  <c r="Q11" i="11"/>
  <c r="Q15" i="11"/>
  <c r="V18" i="11"/>
  <c r="Q19" i="11"/>
  <c r="V22" i="11"/>
  <c r="Q23" i="11"/>
  <c r="V26" i="11"/>
  <c r="Q27" i="11"/>
  <c r="V30" i="11"/>
  <c r="N33" i="11"/>
  <c r="K34" i="11"/>
  <c r="L40" i="11"/>
  <c r="M41" i="11"/>
  <c r="V17" i="11"/>
  <c r="V29" i="11"/>
  <c r="K33" i="11"/>
  <c r="M40" i="11"/>
  <c r="X9" i="11"/>
  <c r="V12" i="11"/>
  <c r="V16" i="11"/>
  <c r="V20" i="11"/>
  <c r="V24" i="11"/>
  <c r="Q25" i="11"/>
  <c r="V28" i="11"/>
  <c r="K32" i="11"/>
  <c r="S32" i="11"/>
  <c r="R35" i="11"/>
  <c r="K36" i="11"/>
  <c r="S36" i="11"/>
  <c r="V17" i="10"/>
  <c r="V21" i="10"/>
  <c r="V25" i="10"/>
  <c r="V29" i="10"/>
  <c r="N36" i="10"/>
  <c r="Q11" i="10"/>
  <c r="Q15" i="10"/>
  <c r="Q19" i="10"/>
  <c r="Q23" i="10"/>
  <c r="Q27" i="10"/>
  <c r="V30" i="10"/>
  <c r="N33" i="10"/>
  <c r="K34" i="10"/>
  <c r="L40" i="10"/>
  <c r="M41" i="10"/>
  <c r="M40" i="10"/>
  <c r="X9" i="10"/>
  <c r="V12" i="10"/>
  <c r="Q13" i="10"/>
  <c r="V16" i="10"/>
  <c r="V20" i="10"/>
  <c r="V24" i="10"/>
  <c r="Q25" i="10"/>
  <c r="V28" i="10"/>
  <c r="K32" i="10"/>
  <c r="S32" i="10"/>
  <c r="R35" i="10"/>
  <c r="K36" i="10"/>
  <c r="S36" i="10"/>
  <c r="K33" i="10"/>
  <c r="K9" i="9"/>
  <c r="R9" i="9"/>
  <c r="W9" i="9"/>
  <c r="L40" i="9"/>
  <c r="Q13" i="9"/>
  <c r="K33" i="9"/>
  <c r="V13" i="9"/>
  <c r="X32" i="9"/>
  <c r="P38" i="9"/>
  <c r="L39" i="9"/>
  <c r="P39" i="9"/>
  <c r="P41" i="9"/>
  <c r="P42" i="9"/>
  <c r="B9" i="9"/>
  <c r="S9" i="9"/>
  <c r="X9" i="9"/>
  <c r="P40" i="9"/>
  <c r="V10" i="9"/>
  <c r="V14" i="9"/>
  <c r="Q17" i="9"/>
  <c r="V17" i="9"/>
  <c r="Q21" i="9"/>
  <c r="V21" i="9"/>
  <c r="K35" i="9"/>
  <c r="Q25" i="9"/>
  <c r="V25" i="9"/>
  <c r="Q29" i="9"/>
  <c r="V29" i="9"/>
  <c r="M38" i="9"/>
  <c r="S32" i="9"/>
  <c r="O40" i="9"/>
  <c r="R34" i="9"/>
  <c r="I9" i="9"/>
  <c r="Q10" i="9"/>
  <c r="Q14" i="9"/>
  <c r="Q18" i="9"/>
  <c r="Q22" i="9"/>
  <c r="Q26" i="9"/>
  <c r="Q30" i="9"/>
  <c r="R32" i="9"/>
  <c r="S33" i="9"/>
  <c r="N36" i="9"/>
  <c r="R36" i="9"/>
  <c r="V16" i="9"/>
  <c r="K32" i="9"/>
  <c r="R35" i="9"/>
  <c r="S36" i="9"/>
  <c r="V23" i="9"/>
  <c r="K35" i="8"/>
  <c r="V25" i="8"/>
  <c r="S34" i="8"/>
  <c r="P39" i="8"/>
  <c r="S33" i="8"/>
  <c r="W34" i="8"/>
  <c r="S35" i="8"/>
  <c r="R35" i="8"/>
  <c r="N32" i="8"/>
  <c r="Q17" i="8"/>
  <c r="Q21" i="8"/>
  <c r="N34" i="8"/>
  <c r="Q25" i="8"/>
  <c r="N36" i="8"/>
  <c r="O38" i="8"/>
  <c r="R32" i="8"/>
  <c r="R33" i="8"/>
  <c r="K34" i="8"/>
  <c r="K33" i="8"/>
  <c r="V13" i="8"/>
  <c r="S32" i="8"/>
  <c r="K9" i="8"/>
  <c r="W9" i="8"/>
  <c r="L40" i="8"/>
  <c r="S9" i="8"/>
  <c r="P40" i="8"/>
  <c r="X32" i="8"/>
  <c r="Q11" i="8"/>
  <c r="V12" i="8"/>
  <c r="Q15" i="8"/>
  <c r="V16" i="8"/>
  <c r="Q19" i="8"/>
  <c r="V20" i="8"/>
  <c r="Q23" i="8"/>
  <c r="X34" i="8"/>
  <c r="V24" i="8"/>
  <c r="Q27" i="8"/>
  <c r="X36" i="8"/>
  <c r="K32" i="8"/>
  <c r="R34" i="8"/>
  <c r="O42" i="8"/>
  <c r="R36" i="8"/>
  <c r="L38" i="8"/>
  <c r="Q10" i="8"/>
  <c r="Q14" i="8"/>
  <c r="Q18" i="8"/>
  <c r="Q22" i="8"/>
  <c r="Q26" i="8"/>
  <c r="Q30" i="8"/>
  <c r="L9" i="1"/>
  <c r="P36" i="1"/>
  <c r="O36" i="1"/>
  <c r="P35" i="1"/>
  <c r="O35" i="1"/>
  <c r="P34" i="1"/>
  <c r="O34" i="1"/>
  <c r="P33" i="1"/>
  <c r="O33" i="1"/>
  <c r="P32" i="1"/>
  <c r="O32" i="1"/>
  <c r="M36" i="1"/>
  <c r="L36" i="1"/>
  <c r="M35" i="1"/>
  <c r="L35" i="1"/>
  <c r="M34" i="1"/>
  <c r="L34" i="1"/>
  <c r="M33" i="1"/>
  <c r="L33" i="1"/>
  <c r="M32" i="1"/>
  <c r="L32" i="1"/>
  <c r="S29" i="1"/>
  <c r="R29" i="1"/>
  <c r="N29" i="1"/>
  <c r="R30" i="1"/>
  <c r="S30" i="1"/>
  <c r="N30" i="1"/>
  <c r="K30" i="1"/>
  <c r="K29" i="1"/>
  <c r="S28" i="1"/>
  <c r="R28" i="1"/>
  <c r="N28" i="1"/>
  <c r="K28" i="1"/>
  <c r="S27" i="1"/>
  <c r="R27" i="1"/>
  <c r="N27" i="1"/>
  <c r="K27" i="1"/>
  <c r="S26" i="1"/>
  <c r="R26" i="1"/>
  <c r="N26" i="1"/>
  <c r="K26" i="1"/>
  <c r="S25" i="1"/>
  <c r="R25" i="1"/>
  <c r="N25" i="1"/>
  <c r="K25" i="1"/>
  <c r="S24" i="1"/>
  <c r="R24" i="1"/>
  <c r="N24" i="1"/>
  <c r="K24" i="1"/>
  <c r="S23" i="1"/>
  <c r="R23" i="1"/>
  <c r="N23" i="1"/>
  <c r="K23" i="1"/>
  <c r="S22" i="1"/>
  <c r="R22" i="1"/>
  <c r="N22" i="1"/>
  <c r="K22" i="1"/>
  <c r="S21" i="1"/>
  <c r="R21" i="1"/>
  <c r="N21" i="1"/>
  <c r="K21" i="1"/>
  <c r="S20" i="1"/>
  <c r="R20" i="1"/>
  <c r="N20" i="1"/>
  <c r="K20" i="1"/>
  <c r="S19" i="1"/>
  <c r="R19" i="1"/>
  <c r="N19" i="1"/>
  <c r="K19" i="1"/>
  <c r="S18" i="1"/>
  <c r="R18" i="1"/>
  <c r="N18" i="1"/>
  <c r="K18" i="1"/>
  <c r="S17" i="1"/>
  <c r="R17" i="1"/>
  <c r="N17" i="1"/>
  <c r="K17" i="1"/>
  <c r="S16" i="1"/>
  <c r="R16" i="1"/>
  <c r="N16" i="1"/>
  <c r="K16" i="1"/>
  <c r="S15" i="1"/>
  <c r="R15" i="1"/>
  <c r="N15" i="1"/>
  <c r="K15" i="1"/>
  <c r="S14" i="1"/>
  <c r="R14" i="1"/>
  <c r="N14" i="1"/>
  <c r="K14" i="1"/>
  <c r="S13" i="1"/>
  <c r="R13" i="1"/>
  <c r="N13" i="1"/>
  <c r="K13" i="1"/>
  <c r="S12" i="1"/>
  <c r="R12" i="1"/>
  <c r="N12" i="1"/>
  <c r="K12" i="1"/>
  <c r="S11" i="1"/>
  <c r="R11" i="1"/>
  <c r="N11" i="1"/>
  <c r="K11" i="1"/>
  <c r="N10" i="1"/>
  <c r="S10" i="1"/>
  <c r="R10" i="1"/>
  <c r="K10" i="1"/>
  <c r="P9" i="1"/>
  <c r="O9" i="1"/>
  <c r="O38" i="1" s="1"/>
  <c r="M9" i="1"/>
  <c r="J10" i="1"/>
  <c r="I10" i="1"/>
  <c r="E10" i="1"/>
  <c r="G9" i="1"/>
  <c r="F9" i="1"/>
  <c r="B10" i="1"/>
  <c r="D9" i="1"/>
  <c r="C9" i="1"/>
  <c r="X40" i="25" l="1"/>
  <c r="H9" i="15"/>
  <c r="K42" i="8"/>
  <c r="N40" i="17"/>
  <c r="S40" i="25"/>
  <c r="N40" i="8"/>
  <c r="W39" i="25"/>
  <c r="R39" i="25" s="1"/>
  <c r="W39" i="26"/>
  <c r="R39" i="26" s="1"/>
  <c r="W41" i="26"/>
  <c r="R41" i="26" s="1"/>
  <c r="W39" i="21"/>
  <c r="R39" i="21" s="1"/>
  <c r="H9" i="21"/>
  <c r="W38" i="20"/>
  <c r="R38" i="20" s="1"/>
  <c r="N40" i="18"/>
  <c r="N40" i="15"/>
  <c r="N41" i="21"/>
  <c r="W38" i="11"/>
  <c r="R38" i="11" s="1"/>
  <c r="K40" i="9"/>
  <c r="N42" i="21"/>
  <c r="W41" i="10"/>
  <c r="R41" i="10" s="1"/>
  <c r="H9" i="9"/>
  <c r="V32" i="10"/>
  <c r="N33" i="1"/>
  <c r="H9" i="12"/>
  <c r="H9" i="26"/>
  <c r="W39" i="22"/>
  <c r="R39" i="22" s="1"/>
  <c r="W41" i="24"/>
  <c r="R41" i="24" s="1"/>
  <c r="W41" i="17"/>
  <c r="R41" i="17" s="1"/>
  <c r="W38" i="17"/>
  <c r="R38" i="17" s="1"/>
  <c r="W39" i="10"/>
  <c r="R39" i="10" s="1"/>
  <c r="W40" i="22"/>
  <c r="R40" i="22" s="1"/>
  <c r="W42" i="22"/>
  <c r="R42" i="22" s="1"/>
  <c r="W38" i="22"/>
  <c r="R38" i="22" s="1"/>
  <c r="W42" i="19"/>
  <c r="R42" i="19" s="1"/>
  <c r="W40" i="10"/>
  <c r="R40" i="10" s="1"/>
  <c r="W41" i="22"/>
  <c r="R41" i="22" s="1"/>
  <c r="W39" i="17"/>
  <c r="R39" i="17" s="1"/>
  <c r="W42" i="17"/>
  <c r="R42" i="17" s="1"/>
  <c r="W40" i="17"/>
  <c r="R40" i="17" s="1"/>
  <c r="W38" i="10"/>
  <c r="R38" i="10" s="1"/>
  <c r="N40" i="20"/>
  <c r="W41" i="9"/>
  <c r="R41" i="9" s="1"/>
  <c r="N42" i="12"/>
  <c r="N42" i="14"/>
  <c r="N41" i="9"/>
  <c r="W42" i="25"/>
  <c r="R42" i="25" s="1"/>
  <c r="X39" i="15"/>
  <c r="S39" i="15" s="1"/>
  <c r="X39" i="16"/>
  <c r="S39" i="16" s="1"/>
  <c r="N39" i="24"/>
  <c r="W41" i="25"/>
  <c r="R41" i="25" s="1"/>
  <c r="H9" i="20"/>
  <c r="Q9" i="17"/>
  <c r="H9" i="17"/>
  <c r="N41" i="17"/>
  <c r="N39" i="13"/>
  <c r="W41" i="11"/>
  <c r="R41" i="11" s="1"/>
  <c r="W39" i="11"/>
  <c r="R39" i="11" s="1"/>
  <c r="N39" i="8"/>
  <c r="W40" i="11"/>
  <c r="R40" i="11" s="1"/>
  <c r="N42" i="8"/>
  <c r="N38" i="8"/>
  <c r="N39" i="17"/>
  <c r="N42" i="20"/>
  <c r="V9" i="20"/>
  <c r="N41" i="8"/>
  <c r="H9" i="19"/>
  <c r="X42" i="10"/>
  <c r="S42" i="10" s="1"/>
  <c r="H9" i="14"/>
  <c r="N42" i="19"/>
  <c r="W40" i="23"/>
  <c r="R40" i="23" s="1"/>
  <c r="W42" i="26"/>
  <c r="R42" i="26" s="1"/>
  <c r="W38" i="23"/>
  <c r="R38" i="23" s="1"/>
  <c r="W40" i="26"/>
  <c r="R40" i="26" s="1"/>
  <c r="Q9" i="21"/>
  <c r="K41" i="20"/>
  <c r="H9" i="16"/>
  <c r="W42" i="11"/>
  <c r="R42" i="11" s="1"/>
  <c r="H9" i="10"/>
  <c r="W42" i="21"/>
  <c r="R42" i="21" s="1"/>
  <c r="Q9" i="20"/>
  <c r="W39" i="23"/>
  <c r="R39" i="23" s="1"/>
  <c r="W41" i="23"/>
  <c r="R41" i="23" s="1"/>
  <c r="N40" i="21"/>
  <c r="N41" i="19"/>
  <c r="N40" i="19"/>
  <c r="W38" i="26"/>
  <c r="R38" i="26" s="1"/>
  <c r="V32" i="19"/>
  <c r="N39" i="19"/>
  <c r="Q9" i="19"/>
  <c r="K41" i="10"/>
  <c r="W40" i="9"/>
  <c r="R40" i="9" s="1"/>
  <c r="H9" i="18"/>
  <c r="N39" i="12"/>
  <c r="X41" i="14"/>
  <c r="S41" i="14" s="1"/>
  <c r="N42" i="25"/>
  <c r="N39" i="25"/>
  <c r="Q36" i="14"/>
  <c r="N41" i="10"/>
  <c r="N40" i="11"/>
  <c r="V36" i="8"/>
  <c r="W42" i="23"/>
  <c r="R42" i="23" s="1"/>
  <c r="X40" i="8"/>
  <c r="S40" i="8" s="1"/>
  <c r="W38" i="14"/>
  <c r="R38" i="14" s="1"/>
  <c r="N41" i="12"/>
  <c r="N40" i="10"/>
  <c r="W40" i="21"/>
  <c r="R40" i="21" s="1"/>
  <c r="V30" i="1"/>
  <c r="N41" i="15"/>
  <c r="N40" i="24"/>
  <c r="W41" i="21"/>
  <c r="R41" i="21" s="1"/>
  <c r="W42" i="10"/>
  <c r="R42" i="10" s="1"/>
  <c r="N38" i="25"/>
  <c r="N38" i="20"/>
  <c r="N38" i="12"/>
  <c r="W38" i="25"/>
  <c r="R38" i="25" s="1"/>
  <c r="Q9" i="10"/>
  <c r="H9" i="8"/>
  <c r="W38" i="18"/>
  <c r="R38" i="18" s="1"/>
  <c r="W40" i="25"/>
  <c r="R40" i="25" s="1"/>
  <c r="N42" i="24"/>
  <c r="N41" i="24"/>
  <c r="W38" i="21"/>
  <c r="R38" i="21" s="1"/>
  <c r="N38" i="24"/>
  <c r="W42" i="13"/>
  <c r="R42" i="13" s="1"/>
  <c r="W42" i="12"/>
  <c r="R42" i="12" s="1"/>
  <c r="V32" i="17"/>
  <c r="V36" i="20"/>
  <c r="M40" i="1"/>
  <c r="X9" i="1"/>
  <c r="N39" i="10"/>
  <c r="N42" i="10"/>
  <c r="N42" i="11"/>
  <c r="X38" i="18"/>
  <c r="S38" i="18" s="1"/>
  <c r="W38" i="24"/>
  <c r="R38" i="24" s="1"/>
  <c r="N42" i="26"/>
  <c r="V9" i="21"/>
  <c r="N38" i="9"/>
  <c r="N38" i="19"/>
  <c r="N38" i="10"/>
  <c r="V36" i="11"/>
  <c r="N39" i="11"/>
  <c r="N40" i="12"/>
  <c r="W40" i="24"/>
  <c r="R40" i="24" s="1"/>
  <c r="N40" i="25"/>
  <c r="N41" i="11"/>
  <c r="N42" i="9"/>
  <c r="V9" i="10"/>
  <c r="K32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W9" i="1"/>
  <c r="W38" i="9"/>
  <c r="R38" i="9" s="1"/>
  <c r="V32" i="18"/>
  <c r="V32" i="21"/>
  <c r="W39" i="24"/>
  <c r="R39" i="24" s="1"/>
  <c r="X39" i="8"/>
  <c r="S39" i="8" s="1"/>
  <c r="N39" i="9"/>
  <c r="N41" i="25"/>
  <c r="N42" i="18"/>
  <c r="X42" i="23"/>
  <c r="S42" i="23" s="1"/>
  <c r="X38" i="23"/>
  <c r="S38" i="23" s="1"/>
  <c r="W42" i="24"/>
  <c r="R42" i="24" s="1"/>
  <c r="V9" i="11"/>
  <c r="N38" i="11"/>
  <c r="W40" i="18"/>
  <c r="R40" i="18" s="1"/>
  <c r="K41" i="17"/>
  <c r="X39" i="18"/>
  <c r="S39" i="18" s="1"/>
  <c r="W38" i="12"/>
  <c r="R38" i="12" s="1"/>
  <c r="W41" i="12"/>
  <c r="R41" i="12" s="1"/>
  <c r="X40" i="13"/>
  <c r="S40" i="13" s="1"/>
  <c r="Q36" i="8"/>
  <c r="Q9" i="11"/>
  <c r="K42" i="12"/>
  <c r="V36" i="13"/>
  <c r="X38" i="13"/>
  <c r="S38" i="13" s="1"/>
  <c r="V9" i="17"/>
  <c r="X38" i="20"/>
  <c r="S38" i="20" s="1"/>
  <c r="X40" i="23"/>
  <c r="S40" i="23" s="1"/>
  <c r="V36" i="25"/>
  <c r="H9" i="25"/>
  <c r="Q36" i="22"/>
  <c r="N41" i="26"/>
  <c r="Q35" i="20"/>
  <c r="X40" i="18"/>
  <c r="S40" i="18" s="1"/>
  <c r="W40" i="19"/>
  <c r="R40" i="19" s="1"/>
  <c r="X38" i="11"/>
  <c r="S38" i="11" s="1"/>
  <c r="H9" i="11"/>
  <c r="X39" i="12"/>
  <c r="S39" i="12" s="1"/>
  <c r="X42" i="13"/>
  <c r="S42" i="13" s="1"/>
  <c r="X41" i="13"/>
  <c r="S41" i="13" s="1"/>
  <c r="W38" i="15"/>
  <c r="R38" i="15" s="1"/>
  <c r="X41" i="18"/>
  <c r="S41" i="18" s="1"/>
  <c r="K41" i="21"/>
  <c r="W41" i="19"/>
  <c r="R41" i="19" s="1"/>
  <c r="W39" i="19"/>
  <c r="R39" i="19" s="1"/>
  <c r="W41" i="18"/>
  <c r="R41" i="18" s="1"/>
  <c r="N41" i="13"/>
  <c r="W41" i="16"/>
  <c r="R41" i="16" s="1"/>
  <c r="N41" i="14"/>
  <c r="W39" i="18"/>
  <c r="R39" i="18" s="1"/>
  <c r="X42" i="9"/>
  <c r="S42" i="9" s="1"/>
  <c r="V36" i="9"/>
  <c r="V36" i="14"/>
  <c r="W42" i="14"/>
  <c r="R42" i="14" s="1"/>
  <c r="X42" i="18"/>
  <c r="S42" i="18" s="1"/>
  <c r="V36" i="22"/>
  <c r="N39" i="22"/>
  <c r="X40" i="24"/>
  <c r="S40" i="24" s="1"/>
  <c r="N40" i="26"/>
  <c r="H9" i="13"/>
  <c r="N38" i="23"/>
  <c r="N38" i="17"/>
  <c r="V32" i="8"/>
  <c r="W41" i="8"/>
  <c r="R41" i="8" s="1"/>
  <c r="V35" i="8"/>
  <c r="X41" i="9"/>
  <c r="S41" i="9" s="1"/>
  <c r="W39" i="13"/>
  <c r="R39" i="13" s="1"/>
  <c r="N39" i="15"/>
  <c r="W38" i="16"/>
  <c r="R38" i="16" s="1"/>
  <c r="X40" i="16"/>
  <c r="S40" i="16" s="1"/>
  <c r="Q35" i="17"/>
  <c r="N41" i="20"/>
  <c r="N38" i="26"/>
  <c r="N42" i="23"/>
  <c r="N41" i="22"/>
  <c r="X39" i="23"/>
  <c r="S39" i="23" s="1"/>
  <c r="K41" i="19"/>
  <c r="W42" i="18"/>
  <c r="R42" i="18" s="1"/>
  <c r="N38" i="13"/>
  <c r="N38" i="21"/>
  <c r="Q35" i="11"/>
  <c r="W40" i="12"/>
  <c r="R40" i="12" s="1"/>
  <c r="W40" i="13"/>
  <c r="R40" i="13" s="1"/>
  <c r="V34" i="14"/>
  <c r="X40" i="14"/>
  <c r="S40" i="14" s="1"/>
  <c r="V34" i="15"/>
  <c r="X42" i="16"/>
  <c r="S42" i="16" s="1"/>
  <c r="N42" i="16"/>
  <c r="V36" i="19"/>
  <c r="V9" i="19"/>
  <c r="X41" i="23"/>
  <c r="S41" i="23" s="1"/>
  <c r="N39" i="18"/>
  <c r="H9" i="23"/>
  <c r="X40" i="11"/>
  <c r="S40" i="11" s="1"/>
  <c r="N42" i="17"/>
  <c r="W39" i="15"/>
  <c r="R39" i="15" s="1"/>
  <c r="W39" i="9"/>
  <c r="R39" i="9" s="1"/>
  <c r="W42" i="9"/>
  <c r="R42" i="9" s="1"/>
  <c r="V36" i="10"/>
  <c r="W41" i="13"/>
  <c r="R41" i="13" s="1"/>
  <c r="X38" i="16"/>
  <c r="S38" i="16" s="1"/>
  <c r="V36" i="18"/>
  <c r="N40" i="23"/>
  <c r="N39" i="23"/>
  <c r="N41" i="23"/>
  <c r="N39" i="20"/>
  <c r="K42" i="23"/>
  <c r="X41" i="16"/>
  <c r="S41" i="16" s="1"/>
  <c r="X41" i="8"/>
  <c r="S41" i="8" s="1"/>
  <c r="Q34" i="9"/>
  <c r="W38" i="13"/>
  <c r="R38" i="13" s="1"/>
  <c r="V34" i="11"/>
  <c r="Q35" i="10"/>
  <c r="V32" i="11"/>
  <c r="V36" i="16"/>
  <c r="V33" i="21"/>
  <c r="X42" i="8"/>
  <c r="S42" i="8" s="1"/>
  <c r="V34" i="8"/>
  <c r="V34" i="9"/>
  <c r="N40" i="9"/>
  <c r="V34" i="10"/>
  <c r="V33" i="10"/>
  <c r="X38" i="10"/>
  <c r="S38" i="10" s="1"/>
  <c r="K41" i="11"/>
  <c r="V36" i="12"/>
  <c r="N40" i="13"/>
  <c r="N38" i="14"/>
  <c r="V36" i="15"/>
  <c r="X38" i="17"/>
  <c r="S38" i="17" s="1"/>
  <c r="N38" i="18"/>
  <c r="N41" i="18"/>
  <c r="V34" i="19"/>
  <c r="V33" i="19"/>
  <c r="Q35" i="19"/>
  <c r="V34" i="20"/>
  <c r="V35" i="21"/>
  <c r="X38" i="21"/>
  <c r="S38" i="21" s="1"/>
  <c r="V36" i="21"/>
  <c r="N40" i="22"/>
  <c r="X39" i="22"/>
  <c r="S39" i="22" s="1"/>
  <c r="V36" i="23"/>
  <c r="Q36" i="23"/>
  <c r="V36" i="24"/>
  <c r="X41" i="24"/>
  <c r="S41" i="24" s="1"/>
  <c r="V32" i="25"/>
  <c r="V33" i="25"/>
  <c r="V34" i="26"/>
  <c r="V35" i="26"/>
  <c r="X38" i="26"/>
  <c r="S38" i="26" s="1"/>
  <c r="V33" i="26"/>
  <c r="H9" i="22"/>
  <c r="H9" i="24"/>
  <c r="N42" i="13"/>
  <c r="W38" i="19"/>
  <c r="R38" i="19" s="1"/>
  <c r="V36" i="26"/>
  <c r="X38" i="8"/>
  <c r="S38" i="8" s="1"/>
  <c r="V32" i="9"/>
  <c r="W39" i="16"/>
  <c r="R39" i="16" s="1"/>
  <c r="V36" i="17"/>
  <c r="V34" i="21"/>
  <c r="V32" i="23"/>
  <c r="V34" i="24"/>
  <c r="X39" i="9"/>
  <c r="S39" i="9" s="1"/>
  <c r="X39" i="10"/>
  <c r="S39" i="10" s="1"/>
  <c r="X39" i="11"/>
  <c r="S39" i="11" s="1"/>
  <c r="V35" i="13"/>
  <c r="X39" i="13"/>
  <c r="S39" i="13" s="1"/>
  <c r="X39" i="14"/>
  <c r="S39" i="14" s="1"/>
  <c r="N39" i="14"/>
  <c r="X40" i="15"/>
  <c r="S40" i="15" s="1"/>
  <c r="V32" i="16"/>
  <c r="V34" i="17"/>
  <c r="V34" i="18"/>
  <c r="X38" i="19"/>
  <c r="S38" i="19" s="1"/>
  <c r="W40" i="20"/>
  <c r="R40" i="20" s="1"/>
  <c r="V35" i="22"/>
  <c r="V32" i="22"/>
  <c r="X42" i="22"/>
  <c r="S42" i="22" s="1"/>
  <c r="X39" i="25"/>
  <c r="S39" i="25" s="1"/>
  <c r="N39" i="26"/>
  <c r="V9" i="26"/>
  <c r="Q9" i="26"/>
  <c r="K42" i="26"/>
  <c r="Q36" i="26"/>
  <c r="X39" i="26"/>
  <c r="S39" i="26" s="1"/>
  <c r="K38" i="26"/>
  <c r="Q32" i="26"/>
  <c r="K40" i="26"/>
  <c r="Q34" i="26"/>
  <c r="K41" i="26"/>
  <c r="Q35" i="26"/>
  <c r="X41" i="26"/>
  <c r="S41" i="26" s="1"/>
  <c r="Q33" i="26"/>
  <c r="K39" i="26"/>
  <c r="V32" i="26"/>
  <c r="X42" i="26"/>
  <c r="S42" i="26" s="1"/>
  <c r="X40" i="26"/>
  <c r="S40" i="26" s="1"/>
  <c r="Q33" i="25"/>
  <c r="K39" i="25"/>
  <c r="K40" i="25"/>
  <c r="Q34" i="25"/>
  <c r="V35" i="25"/>
  <c r="V34" i="25"/>
  <c r="X42" i="25"/>
  <c r="S42" i="25" s="1"/>
  <c r="X41" i="25"/>
  <c r="S41" i="25" s="1"/>
  <c r="X38" i="25"/>
  <c r="S38" i="25" s="1"/>
  <c r="K38" i="25"/>
  <c r="Q32" i="25"/>
  <c r="V9" i="25"/>
  <c r="Q9" i="25"/>
  <c r="K42" i="25"/>
  <c r="Q36" i="25"/>
  <c r="K41" i="25"/>
  <c r="Q35" i="25"/>
  <c r="K40" i="24"/>
  <c r="Q34" i="24"/>
  <c r="Q33" i="24"/>
  <c r="K39" i="24"/>
  <c r="Q9" i="24"/>
  <c r="V9" i="24"/>
  <c r="K42" i="24"/>
  <c r="Q36" i="24"/>
  <c r="V35" i="24"/>
  <c r="V33" i="24"/>
  <c r="X39" i="24"/>
  <c r="S39" i="24" s="1"/>
  <c r="X38" i="24"/>
  <c r="S38" i="24" s="1"/>
  <c r="K38" i="24"/>
  <c r="Q32" i="24"/>
  <c r="K41" i="24"/>
  <c r="Q35" i="24"/>
  <c r="X42" i="24"/>
  <c r="S42" i="24" s="1"/>
  <c r="V32" i="24"/>
  <c r="V35" i="23"/>
  <c r="V34" i="23"/>
  <c r="Q35" i="23"/>
  <c r="K41" i="23"/>
  <c r="Q33" i="23"/>
  <c r="K39" i="23"/>
  <c r="K40" i="23"/>
  <c r="Q34" i="23"/>
  <c r="K38" i="23"/>
  <c r="Q32" i="23"/>
  <c r="Q9" i="23"/>
  <c r="V9" i="23"/>
  <c r="V33" i="23"/>
  <c r="V9" i="22"/>
  <c r="Q9" i="22"/>
  <c r="Q35" i="22"/>
  <c r="K41" i="22"/>
  <c r="Q33" i="22"/>
  <c r="K39" i="22"/>
  <c r="V34" i="22"/>
  <c r="K40" i="22"/>
  <c r="Q34" i="22"/>
  <c r="X40" i="22"/>
  <c r="S40" i="22" s="1"/>
  <c r="K42" i="22"/>
  <c r="N42" i="22"/>
  <c r="N38" i="22"/>
  <c r="K38" i="22"/>
  <c r="Q32" i="22"/>
  <c r="V33" i="22"/>
  <c r="X41" i="22"/>
  <c r="S41" i="22" s="1"/>
  <c r="X38" i="22"/>
  <c r="S38" i="22" s="1"/>
  <c r="K42" i="21"/>
  <c r="Q36" i="21"/>
  <c r="X42" i="21"/>
  <c r="S42" i="21" s="1"/>
  <c r="Q32" i="21"/>
  <c r="K38" i="21"/>
  <c r="X40" i="21"/>
  <c r="S40" i="21" s="1"/>
  <c r="X39" i="21"/>
  <c r="S39" i="21" s="1"/>
  <c r="Q33" i="21"/>
  <c r="K39" i="21"/>
  <c r="K40" i="21"/>
  <c r="Q34" i="21"/>
  <c r="Q35" i="21"/>
  <c r="X41" i="21"/>
  <c r="S41" i="21" s="1"/>
  <c r="Q32" i="20"/>
  <c r="K38" i="20"/>
  <c r="K40" i="20"/>
  <c r="Q34" i="20"/>
  <c r="V35" i="20"/>
  <c r="V32" i="20"/>
  <c r="W39" i="20"/>
  <c r="R39" i="20" s="1"/>
  <c r="W41" i="20"/>
  <c r="R41" i="20" s="1"/>
  <c r="W42" i="20"/>
  <c r="R42" i="20" s="1"/>
  <c r="X40" i="20"/>
  <c r="S40" i="20" s="1"/>
  <c r="K42" i="20"/>
  <c r="Q36" i="20"/>
  <c r="V33" i="20"/>
  <c r="X41" i="20"/>
  <c r="S41" i="20" s="1"/>
  <c r="X39" i="20"/>
  <c r="S39" i="20" s="1"/>
  <c r="Q33" i="20"/>
  <c r="K39" i="20"/>
  <c r="X42" i="20"/>
  <c r="S42" i="20" s="1"/>
  <c r="X41" i="19"/>
  <c r="S41" i="19" s="1"/>
  <c r="K38" i="19"/>
  <c r="Q32" i="19"/>
  <c r="V35" i="19"/>
  <c r="K42" i="19"/>
  <c r="Q36" i="19"/>
  <c r="Q33" i="19"/>
  <c r="K39" i="19"/>
  <c r="K40" i="19"/>
  <c r="Q34" i="19"/>
  <c r="X40" i="19"/>
  <c r="S40" i="19" s="1"/>
  <c r="X39" i="19"/>
  <c r="S39" i="19" s="1"/>
  <c r="X42" i="19"/>
  <c r="S42" i="19" s="1"/>
  <c r="K41" i="18"/>
  <c r="Q35" i="18"/>
  <c r="Q9" i="18"/>
  <c r="V9" i="18"/>
  <c r="K40" i="18"/>
  <c r="Q34" i="18"/>
  <c r="V35" i="18"/>
  <c r="K42" i="18"/>
  <c r="Q36" i="18"/>
  <c r="V33" i="18"/>
  <c r="K38" i="18"/>
  <c r="Q32" i="18"/>
  <c r="Q33" i="18"/>
  <c r="K39" i="18"/>
  <c r="K38" i="17"/>
  <c r="Q32" i="17"/>
  <c r="X41" i="17"/>
  <c r="S41" i="17" s="1"/>
  <c r="Q33" i="17"/>
  <c r="K39" i="17"/>
  <c r="V33" i="17"/>
  <c r="K42" i="17"/>
  <c r="Q36" i="17"/>
  <c r="V35" i="17"/>
  <c r="K40" i="17"/>
  <c r="Q34" i="17"/>
  <c r="X40" i="17"/>
  <c r="S40" i="17" s="1"/>
  <c r="X39" i="17"/>
  <c r="S39" i="17" s="1"/>
  <c r="X42" i="17"/>
  <c r="S42" i="17" s="1"/>
  <c r="V33" i="16"/>
  <c r="V34" i="16"/>
  <c r="N41" i="16"/>
  <c r="V35" i="16"/>
  <c r="N39" i="16"/>
  <c r="K42" i="16"/>
  <c r="Q36" i="16"/>
  <c r="V9" i="16"/>
  <c r="V42" i="16" s="1"/>
  <c r="Q9" i="16"/>
  <c r="W42" i="16"/>
  <c r="R42" i="16" s="1"/>
  <c r="N38" i="16"/>
  <c r="N40" i="16"/>
  <c r="K38" i="16"/>
  <c r="Q32" i="16"/>
  <c r="K40" i="16"/>
  <c r="Q34" i="16"/>
  <c r="K41" i="16"/>
  <c r="Q35" i="16"/>
  <c r="Q33" i="16"/>
  <c r="K39" i="16"/>
  <c r="W40" i="16"/>
  <c r="R40" i="16" s="1"/>
  <c r="K42" i="15"/>
  <c r="Q36" i="15"/>
  <c r="Q33" i="15"/>
  <c r="K39" i="15"/>
  <c r="X42" i="15"/>
  <c r="S42" i="15" s="1"/>
  <c r="Q9" i="15"/>
  <c r="V9" i="15"/>
  <c r="K38" i="15"/>
  <c r="Q32" i="15"/>
  <c r="V35" i="15"/>
  <c r="V32" i="15"/>
  <c r="V38" i="15" s="1"/>
  <c r="X38" i="15"/>
  <c r="S38" i="15" s="1"/>
  <c r="N42" i="15"/>
  <c r="N38" i="15"/>
  <c r="W42" i="15"/>
  <c r="R42" i="15" s="1"/>
  <c r="W41" i="15"/>
  <c r="R41" i="15" s="1"/>
  <c r="K40" i="15"/>
  <c r="Q34" i="15"/>
  <c r="Q35" i="15"/>
  <c r="K41" i="15"/>
  <c r="V33" i="15"/>
  <c r="W40" i="15"/>
  <c r="R40" i="15" s="1"/>
  <c r="X41" i="15"/>
  <c r="S41" i="15" s="1"/>
  <c r="K40" i="14"/>
  <c r="Q34" i="14"/>
  <c r="V33" i="14"/>
  <c r="W40" i="14"/>
  <c r="R40" i="14" s="1"/>
  <c r="Q33" i="14"/>
  <c r="K39" i="14"/>
  <c r="V9" i="14"/>
  <c r="Q9" i="14"/>
  <c r="V35" i="14"/>
  <c r="N40" i="14"/>
  <c r="K42" i="14"/>
  <c r="W41" i="14"/>
  <c r="R41" i="14" s="1"/>
  <c r="K38" i="14"/>
  <c r="Q32" i="14"/>
  <c r="Q35" i="14"/>
  <c r="K41" i="14"/>
  <c r="V32" i="14"/>
  <c r="X42" i="14"/>
  <c r="S42" i="14" s="1"/>
  <c r="W39" i="14"/>
  <c r="R39" i="14" s="1"/>
  <c r="X38" i="14"/>
  <c r="S38" i="14" s="1"/>
  <c r="Q9" i="13"/>
  <c r="V9" i="13"/>
  <c r="V34" i="13"/>
  <c r="V32" i="13"/>
  <c r="Q33" i="13"/>
  <c r="K39" i="13"/>
  <c r="K38" i="13"/>
  <c r="Q32" i="13"/>
  <c r="K40" i="13"/>
  <c r="Q34" i="13"/>
  <c r="K42" i="13"/>
  <c r="Q36" i="13"/>
  <c r="K41" i="13"/>
  <c r="Q35" i="13"/>
  <c r="V33" i="13"/>
  <c r="K38" i="12"/>
  <c r="Q32" i="12"/>
  <c r="X41" i="12"/>
  <c r="S41" i="12" s="1"/>
  <c r="K40" i="12"/>
  <c r="Q34" i="12"/>
  <c r="X38" i="12"/>
  <c r="S38" i="12" s="1"/>
  <c r="Q33" i="12"/>
  <c r="K39" i="12"/>
  <c r="K41" i="12"/>
  <c r="Q35" i="12"/>
  <c r="X40" i="12"/>
  <c r="S40" i="12" s="1"/>
  <c r="V35" i="12"/>
  <c r="Q36" i="12"/>
  <c r="V34" i="12"/>
  <c r="Q9" i="12"/>
  <c r="V9" i="12"/>
  <c r="W39" i="12"/>
  <c r="R39" i="12" s="1"/>
  <c r="V32" i="12"/>
  <c r="X42" i="12"/>
  <c r="S42" i="12" s="1"/>
  <c r="V33" i="12"/>
  <c r="K40" i="11"/>
  <c r="Q34" i="11"/>
  <c r="K38" i="11"/>
  <c r="Q32" i="11"/>
  <c r="X42" i="11"/>
  <c r="S42" i="11" s="1"/>
  <c r="Q33" i="11"/>
  <c r="K39" i="11"/>
  <c r="V33" i="11"/>
  <c r="Q36" i="11"/>
  <c r="K42" i="11"/>
  <c r="V35" i="11"/>
  <c r="X41" i="11"/>
  <c r="S41" i="11" s="1"/>
  <c r="K38" i="10"/>
  <c r="Q32" i="10"/>
  <c r="Q33" i="10"/>
  <c r="K39" i="10"/>
  <c r="Q36" i="10"/>
  <c r="K42" i="10"/>
  <c r="K40" i="10"/>
  <c r="Q34" i="10"/>
  <c r="X41" i="10"/>
  <c r="S41" i="10" s="1"/>
  <c r="V35" i="10"/>
  <c r="X40" i="10"/>
  <c r="S40" i="10" s="1"/>
  <c r="K38" i="9"/>
  <c r="Q32" i="9"/>
  <c r="V35" i="9"/>
  <c r="K42" i="9"/>
  <c r="X38" i="9"/>
  <c r="S38" i="9" s="1"/>
  <c r="X40" i="9"/>
  <c r="S40" i="9" s="1"/>
  <c r="Q9" i="9"/>
  <c r="V9" i="9"/>
  <c r="K41" i="9"/>
  <c r="Q35" i="9"/>
  <c r="V33" i="9"/>
  <c r="Q36" i="9"/>
  <c r="Q33" i="9"/>
  <c r="K39" i="9"/>
  <c r="Q33" i="8"/>
  <c r="K39" i="8"/>
  <c r="K38" i="8"/>
  <c r="Q32" i="8"/>
  <c r="Q9" i="8"/>
  <c r="V9" i="8"/>
  <c r="W42" i="8"/>
  <c r="R42" i="8" s="1"/>
  <c r="K40" i="8"/>
  <c r="Q34" i="8"/>
  <c r="W39" i="8"/>
  <c r="R39" i="8" s="1"/>
  <c r="W40" i="8"/>
  <c r="R40" i="8" s="1"/>
  <c r="Q35" i="8"/>
  <c r="K41" i="8"/>
  <c r="W38" i="8"/>
  <c r="R38" i="8" s="1"/>
  <c r="V33" i="8"/>
  <c r="K33" i="1"/>
  <c r="M38" i="1"/>
  <c r="L40" i="1"/>
  <c r="M42" i="1"/>
  <c r="P39" i="1"/>
  <c r="P41" i="1"/>
  <c r="M39" i="1"/>
  <c r="M41" i="1"/>
  <c r="O41" i="1"/>
  <c r="L39" i="1"/>
  <c r="L41" i="1"/>
  <c r="O42" i="1"/>
  <c r="P40" i="1"/>
  <c r="L38" i="1"/>
  <c r="O39" i="1"/>
  <c r="O40" i="1"/>
  <c r="P38" i="1"/>
  <c r="P42" i="1"/>
  <c r="L42" i="1"/>
  <c r="R34" i="1"/>
  <c r="N32" i="1"/>
  <c r="N34" i="1"/>
  <c r="N35" i="1"/>
  <c r="S32" i="1"/>
  <c r="S34" i="1"/>
  <c r="S36" i="1"/>
  <c r="S33" i="1"/>
  <c r="R32" i="1"/>
  <c r="R36" i="1"/>
  <c r="R33" i="1"/>
  <c r="S35" i="1"/>
  <c r="R35" i="1"/>
  <c r="N36" i="1"/>
  <c r="Q30" i="1"/>
  <c r="K34" i="1"/>
  <c r="K35" i="1"/>
  <c r="K36" i="1"/>
  <c r="Q11" i="1"/>
  <c r="Q12" i="1"/>
  <c r="Q14" i="1"/>
  <c r="Q15" i="1"/>
  <c r="Q16" i="1"/>
  <c r="Q22" i="1"/>
  <c r="Q23" i="1"/>
  <c r="Q24" i="1"/>
  <c r="Q26" i="1"/>
  <c r="Q27" i="1"/>
  <c r="Q28" i="1"/>
  <c r="Q29" i="1"/>
  <c r="J9" i="1"/>
  <c r="Q17" i="1"/>
  <c r="Q20" i="1"/>
  <c r="Q21" i="1"/>
  <c r="Q13" i="1"/>
  <c r="Q18" i="1"/>
  <c r="Q19" i="1"/>
  <c r="Q25" i="1"/>
  <c r="N9" i="1"/>
  <c r="E9" i="1"/>
  <c r="R9" i="1"/>
  <c r="Q10" i="1"/>
  <c r="S9" i="1"/>
  <c r="K9" i="1"/>
  <c r="I9" i="1"/>
  <c r="H10" i="1"/>
  <c r="B9" i="1"/>
  <c r="V41" i="18" l="1"/>
  <c r="Q41" i="18" s="1"/>
  <c r="V41" i="14"/>
  <c r="Q41" i="14" s="1"/>
  <c r="V38" i="13"/>
  <c r="Q38" i="13" s="1"/>
  <c r="V38" i="20"/>
  <c r="Q38" i="20" s="1"/>
  <c r="V41" i="20"/>
  <c r="Q41" i="20" s="1"/>
  <c r="Q42" i="16"/>
  <c r="V39" i="20"/>
  <c r="Q39" i="20" s="1"/>
  <c r="V40" i="20"/>
  <c r="Q40" i="20" s="1"/>
  <c r="V38" i="14"/>
  <c r="Q38" i="14" s="1"/>
  <c r="Q38" i="15"/>
  <c r="V38" i="21"/>
  <c r="Q38" i="21" s="1"/>
  <c r="V38" i="12"/>
  <c r="Q38" i="12" s="1"/>
  <c r="V38" i="24"/>
  <c r="Q38" i="24" s="1"/>
  <c r="V38" i="25"/>
  <c r="Q38" i="25" s="1"/>
  <c r="V38" i="19"/>
  <c r="Q38" i="19" s="1"/>
  <c r="V38" i="26"/>
  <c r="Q38" i="26" s="1"/>
  <c r="V38" i="22"/>
  <c r="Q38" i="22" s="1"/>
  <c r="V38" i="23"/>
  <c r="Q38" i="23" s="1"/>
  <c r="V38" i="11"/>
  <c r="Q38" i="11" s="1"/>
  <c r="V38" i="8"/>
  <c r="Q38" i="8" s="1"/>
  <c r="V38" i="17"/>
  <c r="Q38" i="17" s="1"/>
  <c r="V38" i="10"/>
  <c r="Q38" i="10" s="1"/>
  <c r="V38" i="9"/>
  <c r="Q38" i="9" s="1"/>
  <c r="V38" i="16"/>
  <c r="Q38" i="16" s="1"/>
  <c r="V38" i="18"/>
  <c r="Q38" i="18" s="1"/>
  <c r="N39" i="1"/>
  <c r="Q33" i="1"/>
  <c r="V41" i="11"/>
  <c r="Q41" i="11" s="1"/>
  <c r="V9" i="1"/>
  <c r="V42" i="25"/>
  <c r="Q42" i="25" s="1"/>
  <c r="V42" i="20"/>
  <c r="Q42" i="20" s="1"/>
  <c r="V40" i="18"/>
  <c r="Q40" i="18" s="1"/>
  <c r="V42" i="22"/>
  <c r="Q42" i="22" s="1"/>
  <c r="V41" i="21"/>
  <c r="Q41" i="21" s="1"/>
  <c r="V39" i="10"/>
  <c r="Q39" i="10" s="1"/>
  <c r="V42" i="10"/>
  <c r="Q42" i="10" s="1"/>
  <c r="V41" i="10"/>
  <c r="Q41" i="10" s="1"/>
  <c r="V40" i="21"/>
  <c r="Q40" i="21" s="1"/>
  <c r="V40" i="10"/>
  <c r="Q40" i="10" s="1"/>
  <c r="V42" i="21"/>
  <c r="Q42" i="21" s="1"/>
  <c r="V39" i="21"/>
  <c r="Q39" i="21" s="1"/>
  <c r="V42" i="11"/>
  <c r="Q42" i="11" s="1"/>
  <c r="V39" i="11"/>
  <c r="Q39" i="11" s="1"/>
  <c r="V42" i="13"/>
  <c r="Q42" i="13" s="1"/>
  <c r="V40" i="14"/>
  <c r="Q40" i="14" s="1"/>
  <c r="V40" i="19"/>
  <c r="Q40" i="19" s="1"/>
  <c r="V41" i="17"/>
  <c r="Q41" i="17" s="1"/>
  <c r="V42" i="24"/>
  <c r="Q42" i="24" s="1"/>
  <c r="V42" i="26"/>
  <c r="Q42" i="26" s="1"/>
  <c r="V42" i="17"/>
  <c r="Q42" i="17" s="1"/>
  <c r="V40" i="11"/>
  <c r="Q40" i="11" s="1"/>
  <c r="V39" i="17"/>
  <c r="Q39" i="17" s="1"/>
  <c r="V40" i="17"/>
  <c r="Q40" i="17" s="1"/>
  <c r="V39" i="15"/>
  <c r="Q39" i="15" s="1"/>
  <c r="V36" i="1"/>
  <c r="V34" i="1"/>
  <c r="W41" i="1"/>
  <c r="R41" i="1" s="1"/>
  <c r="W42" i="1"/>
  <c r="R42" i="1" s="1"/>
  <c r="W39" i="1"/>
  <c r="R39" i="1" s="1"/>
  <c r="W40" i="1"/>
  <c r="R40" i="1" s="1"/>
  <c r="W38" i="1"/>
  <c r="R38" i="1" s="1"/>
  <c r="V32" i="1"/>
  <c r="V35" i="1"/>
  <c r="V33" i="1"/>
  <c r="X42" i="1"/>
  <c r="S42" i="1" s="1"/>
  <c r="X41" i="1"/>
  <c r="S41" i="1" s="1"/>
  <c r="X39" i="1"/>
  <c r="S39" i="1" s="1"/>
  <c r="X40" i="1"/>
  <c r="S40" i="1" s="1"/>
  <c r="X38" i="1"/>
  <c r="S38" i="1" s="1"/>
  <c r="V42" i="8"/>
  <c r="Q42" i="8" s="1"/>
  <c r="V42" i="18"/>
  <c r="Q42" i="18" s="1"/>
  <c r="V41" i="22"/>
  <c r="Q41" i="22" s="1"/>
  <c r="V42" i="14"/>
  <c r="Q42" i="14" s="1"/>
  <c r="V41" i="19"/>
  <c r="Q41" i="19" s="1"/>
  <c r="V42" i="19"/>
  <c r="Q42" i="19" s="1"/>
  <c r="V41" i="8"/>
  <c r="Q41" i="8" s="1"/>
  <c r="V40" i="22"/>
  <c r="Q40" i="22" s="1"/>
  <c r="V39" i="19"/>
  <c r="Q39" i="19" s="1"/>
  <c r="V42" i="12"/>
  <c r="Q42" i="12" s="1"/>
  <c r="V39" i="26"/>
  <c r="Q39" i="26" s="1"/>
  <c r="V40" i="15"/>
  <c r="Q40" i="15" s="1"/>
  <c r="V39" i="23"/>
  <c r="Q39" i="23" s="1"/>
  <c r="N40" i="1"/>
  <c r="V39" i="8"/>
  <c r="Q39" i="8" s="1"/>
  <c r="V40" i="13"/>
  <c r="Q40" i="13" s="1"/>
  <c r="V39" i="14"/>
  <c r="Q39" i="14" s="1"/>
  <c r="V41" i="15"/>
  <c r="Q41" i="15" s="1"/>
  <c r="V39" i="18"/>
  <c r="Q39" i="18" s="1"/>
  <c r="V39" i="22"/>
  <c r="Q39" i="22" s="1"/>
  <c r="V40" i="25"/>
  <c r="Q40" i="25" s="1"/>
  <c r="V39" i="25"/>
  <c r="Q39" i="25" s="1"/>
  <c r="V39" i="13"/>
  <c r="Q39" i="13" s="1"/>
  <c r="V40" i="8"/>
  <c r="Q40" i="8" s="1"/>
  <c r="V41" i="13"/>
  <c r="Q41" i="13" s="1"/>
  <c r="V39" i="16"/>
  <c r="Q39" i="16" s="1"/>
  <c r="V41" i="26"/>
  <c r="Q41" i="26" s="1"/>
  <c r="V40" i="26"/>
  <c r="Q40" i="26" s="1"/>
  <c r="V41" i="25"/>
  <c r="Q41" i="25" s="1"/>
  <c r="V39" i="24"/>
  <c r="Q39" i="24" s="1"/>
  <c r="V41" i="24"/>
  <c r="Q41" i="24" s="1"/>
  <c r="V40" i="24"/>
  <c r="Q40" i="24" s="1"/>
  <c r="V41" i="23"/>
  <c r="Q41" i="23" s="1"/>
  <c r="V40" i="23"/>
  <c r="Q40" i="23" s="1"/>
  <c r="V42" i="23"/>
  <c r="Q42" i="23" s="1"/>
  <c r="V41" i="16"/>
  <c r="Q41" i="16" s="1"/>
  <c r="V40" i="16"/>
  <c r="Q40" i="16" s="1"/>
  <c r="V42" i="15"/>
  <c r="Q42" i="15" s="1"/>
  <c r="V40" i="12"/>
  <c r="Q40" i="12" s="1"/>
  <c r="V39" i="12"/>
  <c r="Q39" i="12" s="1"/>
  <c r="V41" i="12"/>
  <c r="Q41" i="12" s="1"/>
  <c r="V40" i="9"/>
  <c r="Q40" i="9" s="1"/>
  <c r="V39" i="9"/>
  <c r="Q39" i="9" s="1"/>
  <c r="V41" i="9"/>
  <c r="Q41" i="9" s="1"/>
  <c r="V42" i="9"/>
  <c r="Q42" i="9" s="1"/>
  <c r="K38" i="1"/>
  <c r="N41" i="1"/>
  <c r="N42" i="1"/>
  <c r="N38" i="1"/>
  <c r="Q34" i="1"/>
  <c r="K40" i="1"/>
  <c r="Q32" i="1"/>
  <c r="K39" i="1"/>
  <c r="Q36" i="1"/>
  <c r="K42" i="1"/>
  <c r="Q35" i="1"/>
  <c r="K41" i="1"/>
  <c r="Q9" i="1"/>
  <c r="H9" i="1"/>
  <c r="V38" i="1" l="1"/>
  <c r="Q38" i="1" s="1"/>
  <c r="V39" i="1"/>
  <c r="Q39" i="1" s="1"/>
  <c r="V40" i="1"/>
  <c r="Q40" i="1" s="1"/>
  <c r="V41" i="1"/>
  <c r="Q41" i="1" s="1"/>
  <c r="V42" i="1"/>
  <c r="Q42" i="1" s="1"/>
</calcChain>
</file>

<file path=xl/sharedStrings.xml><?xml version="1.0" encoding="utf-8"?>
<sst xmlns="http://schemas.openxmlformats.org/spreadsheetml/2006/main" count="6720" uniqueCount="61">
  <si>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</si>
  <si>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</si>
  <si>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</si>
  <si>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</si>
  <si>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</si>
  <si>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</si>
  <si>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</si>
  <si>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</si>
  <si>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</si>
  <si>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</si>
  <si>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</si>
  <si>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</si>
  <si>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</si>
  <si>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</si>
  <si>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</si>
  <si>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</si>
  <si>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</si>
  <si>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</si>
  <si>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</si>
  <si>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</si>
  <si>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</si>
  <si>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</si>
  <si>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</si>
  <si>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</si>
  <si>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</si>
  <si>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</si>
  <si>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</si>
  <si>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</si>
  <si>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</si>
  <si>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</si>
  <si>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</si>
  <si>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</si>
  <si>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</si>
  <si>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</si>
  <si>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</si>
  <si>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総数</t>
    <rPh sb="0" eb="2">
      <t>ソウスウ</t>
    </rPh>
    <phoneticPr fontId="1"/>
  </si>
  <si>
    <t>対前年増減率</t>
    <rPh sb="0" eb="1">
      <t>タイ</t>
    </rPh>
    <rPh sb="1" eb="3">
      <t>ゼンネン</t>
    </rPh>
    <rPh sb="3" eb="5">
      <t>ゾウゲン</t>
    </rPh>
    <rPh sb="5" eb="6">
      <t>リツ</t>
    </rPh>
    <phoneticPr fontId="1"/>
  </si>
  <si>
    <t>対前年増減数</t>
    <rPh sb="0" eb="1">
      <t>タイ</t>
    </rPh>
    <rPh sb="1" eb="3">
      <t>ゼンネン</t>
    </rPh>
    <rPh sb="3" eb="5">
      <t>ゾウゲン</t>
    </rPh>
    <rPh sb="5" eb="6">
      <t>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</si>
  <si>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</si>
  <si>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-</t>
    <phoneticPr fontId="4"/>
  </si>
  <si>
    <t>鳥取市</t>
    <rPh sb="0" eb="3">
      <t>トットリシ</t>
    </rPh>
    <phoneticPr fontId="1"/>
  </si>
  <si>
    <t>米子市</t>
    <rPh sb="0" eb="3">
      <t>ヨナゴシ</t>
    </rPh>
    <phoneticPr fontId="1"/>
  </si>
  <si>
    <t>倉吉市</t>
    <rPh sb="0" eb="3">
      <t>クラヨシシ</t>
    </rPh>
    <phoneticPr fontId="1"/>
  </si>
  <si>
    <t>境港市</t>
    <rPh sb="0" eb="3">
      <t>サカイミナトシ</t>
    </rPh>
    <phoneticPr fontId="1"/>
  </si>
  <si>
    <t>岩美町</t>
    <rPh sb="0" eb="3">
      <t>イワミチョウ</t>
    </rPh>
    <phoneticPr fontId="1"/>
  </si>
  <si>
    <t>若桜町</t>
    <rPh sb="0" eb="3">
      <t>ワカサチョウ</t>
    </rPh>
    <phoneticPr fontId="1"/>
  </si>
  <si>
    <t>智頭町</t>
    <rPh sb="0" eb="3">
      <t>チズチョウ</t>
    </rPh>
    <phoneticPr fontId="1"/>
  </si>
  <si>
    <t>八頭町</t>
    <rPh sb="0" eb="3">
      <t>ヤズチョウ</t>
    </rPh>
    <phoneticPr fontId="1"/>
  </si>
  <si>
    <t>三朝町</t>
    <rPh sb="0" eb="3">
      <t>ミササチョウ</t>
    </rPh>
    <phoneticPr fontId="1"/>
  </si>
  <si>
    <t>湯梨浜町</t>
    <rPh sb="0" eb="4">
      <t>ユリハマチョウ</t>
    </rPh>
    <phoneticPr fontId="1"/>
  </si>
  <si>
    <t>琴浦町</t>
    <rPh sb="0" eb="3">
      <t>コトウラチョウ</t>
    </rPh>
    <phoneticPr fontId="1"/>
  </si>
  <si>
    <t>北栄町</t>
    <rPh sb="0" eb="3">
      <t>ホクエイチョウ</t>
    </rPh>
    <phoneticPr fontId="1"/>
  </si>
  <si>
    <t>日吉津村</t>
    <rPh sb="0" eb="4">
      <t>ヒエヅソン</t>
    </rPh>
    <phoneticPr fontId="1"/>
  </si>
  <si>
    <t>大山町</t>
    <rPh sb="0" eb="3">
      <t>ダイセンチョウ</t>
    </rPh>
    <phoneticPr fontId="1"/>
  </si>
  <si>
    <t>南部町</t>
    <rPh sb="0" eb="3">
      <t>ナンブチョウ</t>
    </rPh>
    <phoneticPr fontId="1"/>
  </si>
  <si>
    <t>伯耆町</t>
    <rPh sb="0" eb="3">
      <t>ホウキチョウ</t>
    </rPh>
    <phoneticPr fontId="1"/>
  </si>
  <si>
    <t>日南町</t>
    <rPh sb="0" eb="3">
      <t>ニチナンチョウ</t>
    </rPh>
    <phoneticPr fontId="1"/>
  </si>
  <si>
    <t>日野町</t>
    <rPh sb="0" eb="3">
      <t>ヒノチョウ</t>
    </rPh>
    <phoneticPr fontId="1"/>
  </si>
  <si>
    <t>江府町</t>
    <rPh sb="0" eb="3">
      <t>コウフチョウ</t>
    </rPh>
    <phoneticPr fontId="1"/>
  </si>
  <si>
    <t>第13表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1"/>
  </si>
  <si>
    <t>（R4.10.1～R5.9.30）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</si>
</sst>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0" fillId="0" borderId="3" xfId="0" applyBorder="1">
      <alignment vertical="center"/>
    </xf>
    <xf numFmtId="0" fontId="3" fillId="0" borderId="6" xfId="0" applyFont="1" applyFill="1" applyBorder="1">
      <alignment vertical="center"/>
    </xf>
    <xf numFmtId="0" fontId="3" fillId="0" borderId="7" xfId="0" applyFont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176" fontId="0" fillId="0" borderId="3" xfId="0" applyNumberFormat="1" applyBorder="1">
      <alignment vertical="center"/>
    </xf>
    <xf numFmtId="176" fontId="0" fillId="0" borderId="5" xfId="0" applyNumberForma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43"/>
  <sheetViews>
    <sheetView tabSelected="1" view="pageBreakPreview" zoomScale="70" zoomScaleNormal="70" zoomScaleSheetLayoutView="70" workbookViewId="0"/>
  </sheetViews>
  <sheetFormatPr defaultRowHeight="13" x14ac:dyDescent="0.2"/>
  <cols>
    <col min="1" max="1" width="11.7265625" customWidth="1"/>
  </cols>
  <sheetData>
    <row r="1" spans="1:2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2">
      <c r="A2" s="1" t="s">
        <v>59</v>
      </c>
    </row>
    <row r="3" spans="1:24" s="1" customFormat="1" ht="12" x14ac:dyDescent="0.2"/>
    <row r="4" spans="1:24" s="1" customFormat="1" ht="12" x14ac:dyDescent="0.2"/>
    <row r="5" spans="1:24" s="1" customFormat="1" ht="12" x14ac:dyDescent="0.2">
      <c r="A5" s="1" t="s">
        <v>32</v>
      </c>
      <c r="S5" s="26" t="s">
        <v>60</v>
      </c>
    </row>
    <row r="6" spans="1:24" s="1" customFormat="1" ht="18" customHeight="1" x14ac:dyDescent="0.2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2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2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2">
      <c r="A9" s="4" t="s">
        <v>0</v>
      </c>
      <c r="B9" s="4">
        <f>C9+D9</f>
        <v>3462</v>
      </c>
      <c r="C9" s="4">
        <f>SUM(C10:C30)</f>
        <v>1745</v>
      </c>
      <c r="D9" s="4">
        <f>SUM(D10:D30)</f>
        <v>1717</v>
      </c>
      <c r="E9" s="4">
        <f>F9+G9</f>
        <v>-274</v>
      </c>
      <c r="F9" s="4">
        <f>SUM(F10:F30)</f>
        <v>-194</v>
      </c>
      <c r="G9" s="4">
        <f>SUM(G10:G30)</f>
        <v>-80</v>
      </c>
      <c r="H9" s="13">
        <f>IF(B9=E9,0,(1-(B9/(B9-E9)))*-100)</f>
        <v>-7.3340471092077086</v>
      </c>
      <c r="I9" s="13">
        <f>IF(C9=F9,0,(1-(C9/(C9-F9)))*-100)</f>
        <v>-10.005157297576073</v>
      </c>
      <c r="J9" s="13">
        <f>IF(D9=G9,0,(1-(D9/(D9-G9)))*-100)</f>
        <v>-4.4518642181413437</v>
      </c>
      <c r="K9" s="4">
        <f>L9+M9</f>
        <v>8381</v>
      </c>
      <c r="L9" s="4">
        <f>SUM(L10:L30)</f>
        <v>4051</v>
      </c>
      <c r="M9" s="4">
        <f>SUM(M10:M30)</f>
        <v>4330</v>
      </c>
      <c r="N9" s="4">
        <f>O9+P9</f>
        <v>490</v>
      </c>
      <c r="O9" s="4">
        <f>SUM(O10:O30)</f>
        <v>226</v>
      </c>
      <c r="P9" s="4">
        <f>SUM(P10:P30)</f>
        <v>264</v>
      </c>
      <c r="Q9" s="13">
        <f>IF(K9=N9,0,(1-(K9/(K9-N9)))*-100)</f>
        <v>6.2096058801165865</v>
      </c>
      <c r="R9" s="13">
        <f>IF(L9=O9,0,(1-(L9/(L9-O9)))*-100)</f>
        <v>5.9084967320261361</v>
      </c>
      <c r="S9" s="13">
        <f>IF(M9=P9,0,(1-(M9/(M9-P9)))*-100)</f>
        <v>6.4928676832267662</v>
      </c>
      <c r="V9" s="4">
        <f>K9-N9</f>
        <v>7891</v>
      </c>
      <c r="W9" s="13">
        <f>L9-O9</f>
        <v>3825</v>
      </c>
      <c r="X9" s="13">
        <f>M9-P9</f>
        <v>4066</v>
      </c>
    </row>
    <row r="10" spans="1:24" s="1" customFormat="1" ht="18" customHeight="1" x14ac:dyDescent="0.2">
      <c r="A10" s="4" t="s">
        <v>1</v>
      </c>
      <c r="B10" s="4">
        <f>C10+D10</f>
        <v>3462</v>
      </c>
      <c r="C10" s="4">
        <v>1745</v>
      </c>
      <c r="D10" s="4">
        <v>1717</v>
      </c>
      <c r="E10" s="4">
        <f>F10+G10</f>
        <v>-274</v>
      </c>
      <c r="F10" s="4">
        <v>-194</v>
      </c>
      <c r="G10" s="4">
        <v>-80</v>
      </c>
      <c r="H10" s="13">
        <f>IF(B10=E10,0,(1-(B10/(B10-E10)))*-100)</f>
        <v>-7.3340471092077086</v>
      </c>
      <c r="I10" s="13">
        <f t="shared" ref="I10" si="0">IF(C10=F10,0,(1-(C10/(C10-F10)))*-100)</f>
        <v>-10.005157297576073</v>
      </c>
      <c r="J10" s="13">
        <f>IF(D10=G10,0,(1-(D10/(D10-G10)))*-100)</f>
        <v>-4.4518642181413437</v>
      </c>
      <c r="K10" s="4">
        <f>L10+M10</f>
        <v>7</v>
      </c>
      <c r="L10" s="4">
        <v>3</v>
      </c>
      <c r="M10" s="4">
        <v>4</v>
      </c>
      <c r="N10" s="4">
        <f>O10+P10</f>
        <v>-1</v>
      </c>
      <c r="O10" s="4">
        <v>-3</v>
      </c>
      <c r="P10" s="4">
        <v>2</v>
      </c>
      <c r="Q10" s="13">
        <f>IF(K10=N10,0,(1-(K10/(K10-N10)))*-100)</f>
        <v>-12.5</v>
      </c>
      <c r="R10" s="13">
        <f t="shared" ref="R10" si="1">IF(L10=O10,0,(1-(L10/(L10-O10)))*-100)</f>
        <v>-50</v>
      </c>
      <c r="S10" s="13">
        <f>IF(M10=P10,0,(1-(M10/(M10-P10)))*-100)</f>
        <v>100</v>
      </c>
      <c r="V10" s="4">
        <f t="shared" ref="V10:V30" si="2">K10-N10</f>
        <v>8</v>
      </c>
      <c r="W10" s="13">
        <f t="shared" ref="W10:W30" si="3">L10-O10</f>
        <v>6</v>
      </c>
      <c r="X10" s="13">
        <f t="shared" ref="X10:X30" si="4">M10-P10</f>
        <v>2</v>
      </c>
    </row>
    <row r="11" spans="1:24" s="1" customFormat="1" ht="18" customHeight="1" x14ac:dyDescent="0.2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29" si="5">L11+M11</f>
        <v>2</v>
      </c>
      <c r="L11" s="4">
        <v>1</v>
      </c>
      <c r="M11" s="4">
        <v>1</v>
      </c>
      <c r="N11" s="4">
        <f t="shared" ref="N11:N28" si="6">O11+P11</f>
        <v>0</v>
      </c>
      <c r="O11" s="4">
        <v>-1</v>
      </c>
      <c r="P11" s="4">
        <v>1</v>
      </c>
      <c r="Q11" s="13">
        <f t="shared" ref="Q11:Q28" si="7">IF(K11=N11,0,(1-(K11/(K11-N11)))*-100)</f>
        <v>0</v>
      </c>
      <c r="R11" s="13">
        <f t="shared" ref="R11:R28" si="8">IF(L11=O11,0,(1-(L11/(L11-O11)))*-100)</f>
        <v>-50</v>
      </c>
      <c r="S11" s="13">
        <f t="shared" ref="S11:S28" si="9">IF(M11=P11,0,(1-(M11/(M11-P11)))*-100)</f>
        <v>0</v>
      </c>
      <c r="V11" s="4">
        <f t="shared" si="2"/>
        <v>2</v>
      </c>
      <c r="W11" s="13">
        <f t="shared" si="3"/>
        <v>2</v>
      </c>
      <c r="X11" s="13">
        <f t="shared" si="4"/>
        <v>0</v>
      </c>
    </row>
    <row r="12" spans="1:24" s="1" customFormat="1" ht="18" customHeight="1" x14ac:dyDescent="0.2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5"/>
        <v>1</v>
      </c>
      <c r="L12" s="4">
        <v>0</v>
      </c>
      <c r="M12" s="4">
        <v>1</v>
      </c>
      <c r="N12" s="4">
        <f t="shared" si="6"/>
        <v>1</v>
      </c>
      <c r="O12" s="4">
        <v>0</v>
      </c>
      <c r="P12" s="4">
        <v>1</v>
      </c>
      <c r="Q12" s="13">
        <f t="shared" si="7"/>
        <v>0</v>
      </c>
      <c r="R12" s="13">
        <f t="shared" si="8"/>
        <v>0</v>
      </c>
      <c r="S12" s="13">
        <f t="shared" si="9"/>
        <v>0</v>
      </c>
      <c r="V12" s="4">
        <f t="shared" si="2"/>
        <v>0</v>
      </c>
      <c r="W12" s="13">
        <f t="shared" si="3"/>
        <v>0</v>
      </c>
      <c r="X12" s="13">
        <f t="shared" si="4"/>
        <v>0</v>
      </c>
    </row>
    <row r="13" spans="1:24" s="1" customFormat="1" ht="18" customHeight="1" x14ac:dyDescent="0.2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5"/>
        <v>8</v>
      </c>
      <c r="L13" s="4">
        <v>3</v>
      </c>
      <c r="M13" s="4">
        <v>5</v>
      </c>
      <c r="N13" s="4">
        <f t="shared" si="6"/>
        <v>2</v>
      </c>
      <c r="O13" s="4">
        <v>0</v>
      </c>
      <c r="P13" s="4">
        <v>2</v>
      </c>
      <c r="Q13" s="13">
        <f t="shared" si="7"/>
        <v>33.333333333333329</v>
      </c>
      <c r="R13" s="13">
        <f t="shared" si="8"/>
        <v>0</v>
      </c>
      <c r="S13" s="13">
        <f t="shared" si="9"/>
        <v>66.666666666666671</v>
      </c>
      <c r="V13" s="4">
        <f t="shared" si="2"/>
        <v>6</v>
      </c>
      <c r="W13" s="13">
        <f t="shared" si="3"/>
        <v>3</v>
      </c>
      <c r="X13" s="13">
        <f t="shared" si="4"/>
        <v>3</v>
      </c>
    </row>
    <row r="14" spans="1:24" s="1" customFormat="1" ht="18" customHeight="1" x14ac:dyDescent="0.2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5"/>
        <v>7</v>
      </c>
      <c r="L14" s="4">
        <v>5</v>
      </c>
      <c r="M14" s="4">
        <v>2</v>
      </c>
      <c r="N14" s="4">
        <f t="shared" si="6"/>
        <v>3</v>
      </c>
      <c r="O14" s="4">
        <v>3</v>
      </c>
      <c r="P14" s="4">
        <v>0</v>
      </c>
      <c r="Q14" s="13">
        <f t="shared" si="7"/>
        <v>75</v>
      </c>
      <c r="R14" s="13">
        <f t="shared" si="8"/>
        <v>150</v>
      </c>
      <c r="S14" s="13">
        <f t="shared" si="9"/>
        <v>0</v>
      </c>
      <c r="V14" s="4">
        <f t="shared" si="2"/>
        <v>4</v>
      </c>
      <c r="W14" s="13">
        <f t="shared" si="3"/>
        <v>2</v>
      </c>
      <c r="X14" s="13">
        <f t="shared" si="4"/>
        <v>2</v>
      </c>
    </row>
    <row r="15" spans="1:24" s="1" customFormat="1" ht="18" customHeight="1" x14ac:dyDescent="0.2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5"/>
        <v>10</v>
      </c>
      <c r="L15" s="4">
        <v>5</v>
      </c>
      <c r="M15" s="4">
        <v>5</v>
      </c>
      <c r="N15" s="4">
        <f t="shared" si="6"/>
        <v>0</v>
      </c>
      <c r="O15" s="4">
        <v>0</v>
      </c>
      <c r="P15" s="4">
        <v>0</v>
      </c>
      <c r="Q15" s="13">
        <f t="shared" si="7"/>
        <v>0</v>
      </c>
      <c r="R15" s="13">
        <f t="shared" si="8"/>
        <v>0</v>
      </c>
      <c r="S15" s="13">
        <f t="shared" si="9"/>
        <v>0</v>
      </c>
      <c r="V15" s="4">
        <f t="shared" si="2"/>
        <v>10</v>
      </c>
      <c r="W15" s="13">
        <f t="shared" si="3"/>
        <v>5</v>
      </c>
      <c r="X15" s="13">
        <f t="shared" si="4"/>
        <v>5</v>
      </c>
    </row>
    <row r="16" spans="1:24" s="1" customFormat="1" ht="18" customHeight="1" x14ac:dyDescent="0.2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5"/>
        <v>9</v>
      </c>
      <c r="L16" s="4">
        <v>6</v>
      </c>
      <c r="M16" s="4">
        <v>3</v>
      </c>
      <c r="N16" s="4">
        <f t="shared" si="6"/>
        <v>4</v>
      </c>
      <c r="O16" s="4">
        <v>1</v>
      </c>
      <c r="P16" s="4">
        <v>3</v>
      </c>
      <c r="Q16" s="13">
        <f t="shared" si="7"/>
        <v>80</v>
      </c>
      <c r="R16" s="13">
        <f t="shared" si="8"/>
        <v>19.999999999999996</v>
      </c>
      <c r="S16" s="13">
        <f t="shared" si="9"/>
        <v>0</v>
      </c>
      <c r="V16" s="4">
        <f t="shared" si="2"/>
        <v>5</v>
      </c>
      <c r="W16" s="13">
        <f t="shared" si="3"/>
        <v>5</v>
      </c>
      <c r="X16" s="13">
        <f t="shared" si="4"/>
        <v>0</v>
      </c>
    </row>
    <row r="17" spans="1:24" s="1" customFormat="1" ht="18" customHeight="1" x14ac:dyDescent="0.2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5"/>
        <v>18</v>
      </c>
      <c r="L17" s="4">
        <v>15</v>
      </c>
      <c r="M17" s="4">
        <v>3</v>
      </c>
      <c r="N17" s="4">
        <f t="shared" si="6"/>
        <v>-2</v>
      </c>
      <c r="O17" s="4">
        <v>5</v>
      </c>
      <c r="P17" s="4">
        <v>-7</v>
      </c>
      <c r="Q17" s="13">
        <f t="shared" si="7"/>
        <v>-9.9999999999999982</v>
      </c>
      <c r="R17" s="13">
        <f t="shared" si="8"/>
        <v>50</v>
      </c>
      <c r="S17" s="13">
        <f t="shared" si="9"/>
        <v>-70</v>
      </c>
      <c r="V17" s="4">
        <f t="shared" si="2"/>
        <v>20</v>
      </c>
      <c r="W17" s="13">
        <f t="shared" si="3"/>
        <v>10</v>
      </c>
      <c r="X17" s="13">
        <f t="shared" si="4"/>
        <v>10</v>
      </c>
    </row>
    <row r="18" spans="1:24" s="1" customFormat="1" ht="18" customHeight="1" x14ac:dyDescent="0.2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5"/>
        <v>20</v>
      </c>
      <c r="L18" s="4">
        <v>15</v>
      </c>
      <c r="M18" s="4">
        <v>5</v>
      </c>
      <c r="N18" s="4">
        <f t="shared" si="6"/>
        <v>-15</v>
      </c>
      <c r="O18" s="4">
        <v>-7</v>
      </c>
      <c r="P18" s="4">
        <v>-8</v>
      </c>
      <c r="Q18" s="13">
        <f t="shared" si="7"/>
        <v>-42.857142857142861</v>
      </c>
      <c r="R18" s="13">
        <f t="shared" si="8"/>
        <v>-31.818181818181824</v>
      </c>
      <c r="S18" s="13">
        <f t="shared" si="9"/>
        <v>-61.53846153846154</v>
      </c>
      <c r="V18" s="4">
        <f t="shared" si="2"/>
        <v>35</v>
      </c>
      <c r="W18" s="13">
        <f t="shared" si="3"/>
        <v>22</v>
      </c>
      <c r="X18" s="13">
        <f t="shared" si="4"/>
        <v>13</v>
      </c>
    </row>
    <row r="19" spans="1:24" s="1" customFormat="1" ht="18" customHeight="1" x14ac:dyDescent="0.2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5"/>
        <v>45</v>
      </c>
      <c r="L19" s="4">
        <v>32</v>
      </c>
      <c r="M19" s="4">
        <v>13</v>
      </c>
      <c r="N19" s="4">
        <f t="shared" si="6"/>
        <v>-16</v>
      </c>
      <c r="O19" s="4">
        <v>-7</v>
      </c>
      <c r="P19" s="4">
        <v>-9</v>
      </c>
      <c r="Q19" s="13">
        <f t="shared" si="7"/>
        <v>-26.229508196721309</v>
      </c>
      <c r="R19" s="13">
        <f t="shared" si="8"/>
        <v>-17.948717948717952</v>
      </c>
      <c r="S19" s="13">
        <f t="shared" si="9"/>
        <v>-40.909090909090907</v>
      </c>
      <c r="V19" s="4">
        <f t="shared" si="2"/>
        <v>61</v>
      </c>
      <c r="W19" s="13">
        <f t="shared" si="3"/>
        <v>39</v>
      </c>
      <c r="X19" s="13">
        <f t="shared" si="4"/>
        <v>22</v>
      </c>
    </row>
    <row r="20" spans="1:24" s="1" customFormat="1" ht="18" customHeight="1" x14ac:dyDescent="0.2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5"/>
        <v>95</v>
      </c>
      <c r="L20" s="4">
        <v>60</v>
      </c>
      <c r="M20" s="4">
        <v>35</v>
      </c>
      <c r="N20" s="4">
        <f t="shared" si="6"/>
        <v>13</v>
      </c>
      <c r="O20" s="4">
        <v>0</v>
      </c>
      <c r="P20" s="4">
        <v>13</v>
      </c>
      <c r="Q20" s="13">
        <f t="shared" si="7"/>
        <v>15.853658536585357</v>
      </c>
      <c r="R20" s="13">
        <f t="shared" si="8"/>
        <v>0</v>
      </c>
      <c r="S20" s="13">
        <f t="shared" si="9"/>
        <v>59.090909090909079</v>
      </c>
      <c r="V20" s="4">
        <f t="shared" si="2"/>
        <v>82</v>
      </c>
      <c r="W20" s="13">
        <f t="shared" si="3"/>
        <v>60</v>
      </c>
      <c r="X20" s="13">
        <f t="shared" si="4"/>
        <v>22</v>
      </c>
    </row>
    <row r="21" spans="1:24" s="1" customFormat="1" ht="18" customHeight="1" x14ac:dyDescent="0.2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5"/>
        <v>109</v>
      </c>
      <c r="L21" s="4">
        <v>68</v>
      </c>
      <c r="M21" s="4">
        <v>41</v>
      </c>
      <c r="N21" s="4">
        <f t="shared" si="6"/>
        <v>-15</v>
      </c>
      <c r="O21" s="4">
        <v>-12</v>
      </c>
      <c r="P21" s="4">
        <v>-3</v>
      </c>
      <c r="Q21" s="13">
        <f t="shared" si="7"/>
        <v>-12.096774193548388</v>
      </c>
      <c r="R21" s="13">
        <f t="shared" si="8"/>
        <v>-15.000000000000002</v>
      </c>
      <c r="S21" s="13">
        <f t="shared" si="9"/>
        <v>-6.8181818181818237</v>
      </c>
      <c r="V21" s="4">
        <f t="shared" si="2"/>
        <v>124</v>
      </c>
      <c r="W21" s="13">
        <f t="shared" si="3"/>
        <v>80</v>
      </c>
      <c r="X21" s="13">
        <f t="shared" si="4"/>
        <v>44</v>
      </c>
    </row>
    <row r="22" spans="1:24" s="1" customFormat="1" ht="18" customHeight="1" x14ac:dyDescent="0.2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5"/>
        <v>199</v>
      </c>
      <c r="L22" s="4">
        <v>139</v>
      </c>
      <c r="M22" s="4">
        <v>60</v>
      </c>
      <c r="N22" s="4">
        <f t="shared" si="6"/>
        <v>-4</v>
      </c>
      <c r="O22" s="4">
        <v>0</v>
      </c>
      <c r="P22" s="4">
        <v>-4</v>
      </c>
      <c r="Q22" s="13">
        <f t="shared" si="7"/>
        <v>-1.9704433497536922</v>
      </c>
      <c r="R22" s="13">
        <f t="shared" si="8"/>
        <v>0</v>
      </c>
      <c r="S22" s="13">
        <f t="shared" si="9"/>
        <v>-6.25</v>
      </c>
      <c r="V22" s="4">
        <f t="shared" si="2"/>
        <v>203</v>
      </c>
      <c r="W22" s="13">
        <f t="shared" si="3"/>
        <v>139</v>
      </c>
      <c r="X22" s="13">
        <f t="shared" si="4"/>
        <v>64</v>
      </c>
    </row>
    <row r="23" spans="1:24" s="1" customFormat="1" ht="18" customHeight="1" x14ac:dyDescent="0.2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5"/>
        <v>344</v>
      </c>
      <c r="L23" s="4">
        <v>243</v>
      </c>
      <c r="M23" s="4">
        <v>101</v>
      </c>
      <c r="N23" s="4">
        <f t="shared" si="6"/>
        <v>-53</v>
      </c>
      <c r="O23" s="4">
        <v>-40</v>
      </c>
      <c r="P23" s="4">
        <v>-13</v>
      </c>
      <c r="Q23" s="13">
        <f t="shared" si="7"/>
        <v>-13.350125944584379</v>
      </c>
      <c r="R23" s="13">
        <f t="shared" si="8"/>
        <v>-14.134275618374559</v>
      </c>
      <c r="S23" s="13">
        <f t="shared" si="9"/>
        <v>-11.403508771929827</v>
      </c>
      <c r="V23" s="4">
        <f t="shared" si="2"/>
        <v>397</v>
      </c>
      <c r="W23" s="13">
        <f t="shared" si="3"/>
        <v>283</v>
      </c>
      <c r="X23" s="13">
        <f t="shared" si="4"/>
        <v>114</v>
      </c>
    </row>
    <row r="24" spans="1:24" s="1" customFormat="1" ht="18" customHeight="1" x14ac:dyDescent="0.2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5"/>
        <v>648</v>
      </c>
      <c r="L24" s="4">
        <v>472</v>
      </c>
      <c r="M24" s="4">
        <v>176</v>
      </c>
      <c r="N24" s="4">
        <f t="shared" si="6"/>
        <v>-41</v>
      </c>
      <c r="O24" s="4">
        <v>-4</v>
      </c>
      <c r="P24" s="4">
        <v>-37</v>
      </c>
      <c r="Q24" s="13">
        <f t="shared" si="7"/>
        <v>-5.9506531204644446</v>
      </c>
      <c r="R24" s="13">
        <f t="shared" si="8"/>
        <v>-0.84033613445377853</v>
      </c>
      <c r="S24" s="13">
        <f t="shared" si="9"/>
        <v>-17.370892018779337</v>
      </c>
      <c r="V24" s="4">
        <f t="shared" si="2"/>
        <v>689</v>
      </c>
      <c r="W24" s="13">
        <f t="shared" si="3"/>
        <v>476</v>
      </c>
      <c r="X24" s="13">
        <f t="shared" si="4"/>
        <v>213</v>
      </c>
    </row>
    <row r="25" spans="1:24" s="1" customFormat="1" ht="18" customHeight="1" x14ac:dyDescent="0.2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5"/>
        <v>845</v>
      </c>
      <c r="L25" s="4">
        <v>573</v>
      </c>
      <c r="M25" s="4">
        <v>272</v>
      </c>
      <c r="N25" s="4">
        <f t="shared" si="6"/>
        <v>206</v>
      </c>
      <c r="O25" s="4">
        <v>148</v>
      </c>
      <c r="P25" s="4">
        <v>58</v>
      </c>
      <c r="Q25" s="13">
        <f t="shared" si="7"/>
        <v>32.237871674491394</v>
      </c>
      <c r="R25" s="13">
        <f t="shared" si="8"/>
        <v>34.823529411764696</v>
      </c>
      <c r="S25" s="13">
        <f t="shared" si="9"/>
        <v>27.10280373831775</v>
      </c>
      <c r="V25" s="4">
        <f t="shared" si="2"/>
        <v>639</v>
      </c>
      <c r="W25" s="13">
        <f t="shared" si="3"/>
        <v>425</v>
      </c>
      <c r="X25" s="13">
        <f t="shared" si="4"/>
        <v>214</v>
      </c>
    </row>
    <row r="26" spans="1:24" s="1" customFormat="1" ht="18" customHeight="1" x14ac:dyDescent="0.2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 t="shared" si="5"/>
        <v>1125</v>
      </c>
      <c r="L26" s="4">
        <v>635</v>
      </c>
      <c r="M26" s="4">
        <v>490</v>
      </c>
      <c r="N26" s="4">
        <f t="shared" si="6"/>
        <v>106</v>
      </c>
      <c r="O26" s="4">
        <v>42</v>
      </c>
      <c r="P26" s="4">
        <v>64</v>
      </c>
      <c r="Q26" s="13">
        <f t="shared" si="7"/>
        <v>10.402355250245332</v>
      </c>
      <c r="R26" s="13">
        <f t="shared" si="8"/>
        <v>7.0826306913996717</v>
      </c>
      <c r="S26" s="13">
        <f t="shared" si="9"/>
        <v>15.023474178403751</v>
      </c>
      <c r="V26" s="4">
        <f t="shared" si="2"/>
        <v>1019</v>
      </c>
      <c r="W26" s="13">
        <f t="shared" si="3"/>
        <v>593</v>
      </c>
      <c r="X26" s="13">
        <f t="shared" si="4"/>
        <v>426</v>
      </c>
    </row>
    <row r="27" spans="1:24" s="1" customFormat="1" ht="18" customHeight="1" x14ac:dyDescent="0.2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5"/>
        <v>1641</v>
      </c>
      <c r="L27" s="4">
        <v>794</v>
      </c>
      <c r="M27" s="4">
        <v>847</v>
      </c>
      <c r="N27" s="4">
        <f t="shared" si="6"/>
        <v>111</v>
      </c>
      <c r="O27" s="4">
        <v>29</v>
      </c>
      <c r="P27" s="4">
        <v>82</v>
      </c>
      <c r="Q27" s="13">
        <f t="shared" si="7"/>
        <v>7.2549019607843102</v>
      </c>
      <c r="R27" s="13">
        <f t="shared" si="8"/>
        <v>3.7908496732026231</v>
      </c>
      <c r="S27" s="13">
        <f t="shared" si="9"/>
        <v>10.718954248366019</v>
      </c>
      <c r="V27" s="4">
        <f t="shared" si="2"/>
        <v>1530</v>
      </c>
      <c r="W27" s="13">
        <f t="shared" si="3"/>
        <v>765</v>
      </c>
      <c r="X27" s="13">
        <f t="shared" si="4"/>
        <v>765</v>
      </c>
    </row>
    <row r="28" spans="1:24" s="1" customFormat="1" ht="18" customHeight="1" x14ac:dyDescent="0.2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5"/>
        <v>1794</v>
      </c>
      <c r="L28" s="4">
        <v>670</v>
      </c>
      <c r="M28" s="4">
        <v>1124</v>
      </c>
      <c r="N28" s="4">
        <f t="shared" si="6"/>
        <v>40</v>
      </c>
      <c r="O28" s="4">
        <v>48</v>
      </c>
      <c r="P28" s="4">
        <v>-8</v>
      </c>
      <c r="Q28" s="13">
        <f t="shared" si="7"/>
        <v>2.2805017103762815</v>
      </c>
      <c r="R28" s="13">
        <f t="shared" si="8"/>
        <v>7.7170418006430763</v>
      </c>
      <c r="S28" s="13">
        <f t="shared" si="9"/>
        <v>-0.70671378091873294</v>
      </c>
      <c r="V28" s="4">
        <f t="shared" si="2"/>
        <v>1754</v>
      </c>
      <c r="W28" s="13">
        <f>L28-O28</f>
        <v>622</v>
      </c>
      <c r="X28" s="13">
        <f t="shared" si="4"/>
        <v>1132</v>
      </c>
    </row>
    <row r="29" spans="1:24" s="1" customFormat="1" ht="18" customHeight="1" x14ac:dyDescent="0.2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5"/>
        <v>1132</v>
      </c>
      <c r="L29" s="4">
        <v>272</v>
      </c>
      <c r="M29" s="4">
        <v>860</v>
      </c>
      <c r="N29" s="4">
        <f>O29+P29</f>
        <v>78</v>
      </c>
      <c r="O29" s="4">
        <v>16</v>
      </c>
      <c r="P29" s="4">
        <v>62</v>
      </c>
      <c r="Q29" s="13">
        <f>IF(K29=N29,0,(1-(K29/(K29-N29)))*-100)</f>
        <v>7.4003795066413636</v>
      </c>
      <c r="R29" s="13">
        <f>IF(L29=O29,0,(1-(L29/(L29-O29)))*-100)</f>
        <v>6.25</v>
      </c>
      <c r="S29" s="13">
        <f>IF(M29=P29,0,(1-(M29/(M29-P29)))*-100)</f>
        <v>7.7694235588972482</v>
      </c>
      <c r="V29" s="4">
        <f t="shared" si="2"/>
        <v>1054</v>
      </c>
      <c r="W29" s="13">
        <f t="shared" si="3"/>
        <v>256</v>
      </c>
      <c r="X29" s="13">
        <f t="shared" si="4"/>
        <v>798</v>
      </c>
    </row>
    <row r="30" spans="1:24" s="1" customFormat="1" ht="18" customHeight="1" thickBot="1" x14ac:dyDescent="0.25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ref="K30" si="10">L30+M30</f>
        <v>322</v>
      </c>
      <c r="L30" s="4">
        <v>40</v>
      </c>
      <c r="M30" s="4">
        <v>282</v>
      </c>
      <c r="N30" s="4">
        <f t="shared" ref="N30" si="11">O30+P30</f>
        <v>73</v>
      </c>
      <c r="O30" s="4">
        <v>8</v>
      </c>
      <c r="P30" s="4">
        <v>65</v>
      </c>
      <c r="Q30" s="13">
        <f t="shared" ref="Q30" si="12">IF(K30=N30,0,(1-(K30/(K30-N30)))*-100)</f>
        <v>29.31726907630523</v>
      </c>
      <c r="R30" s="13">
        <f>IF(L30=O30,0,(1-(L30/(L30-O30)))*-100)</f>
        <v>25</v>
      </c>
      <c r="S30" s="13">
        <f t="shared" ref="S30" si="13">IF(M30=P30,0,(1-(M30/(M30-P30)))*-100)</f>
        <v>29.953917050691238</v>
      </c>
      <c r="V30" s="4">
        <f t="shared" si="2"/>
        <v>249</v>
      </c>
      <c r="W30" s="13">
        <f t="shared" si="3"/>
        <v>32</v>
      </c>
      <c r="X30" s="13">
        <f t="shared" si="4"/>
        <v>217</v>
      </c>
    </row>
    <row r="31" spans="1:24" s="1" customFormat="1" ht="18" customHeight="1" thickTop="1" x14ac:dyDescent="0.2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2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10</v>
      </c>
      <c r="L32" s="4">
        <f t="shared" ref="L32:P32" si="14">SUM(L10:L12)</f>
        <v>4</v>
      </c>
      <c r="M32" s="4">
        <f t="shared" si="14"/>
        <v>6</v>
      </c>
      <c r="N32" s="4">
        <f t="shared" si="14"/>
        <v>0</v>
      </c>
      <c r="O32" s="4">
        <f t="shared" si="14"/>
        <v>-4</v>
      </c>
      <c r="P32" s="4">
        <f t="shared" si="14"/>
        <v>4</v>
      </c>
      <c r="Q32" s="13">
        <f>IF(K32=N32,0,(1-(K32/(K32-N32)))*-100)</f>
        <v>0</v>
      </c>
      <c r="R32" s="13">
        <f t="shared" ref="R32:S36" si="15">IF(L32=O32,0,(1-(L32/(L32-O32)))*-100)</f>
        <v>-50</v>
      </c>
      <c r="S32" s="13">
        <f t="shared" si="15"/>
        <v>200</v>
      </c>
      <c r="V32" s="4">
        <f t="shared" ref="V32:X32" si="16">SUM(V10:V12)</f>
        <v>10</v>
      </c>
      <c r="W32" s="13">
        <f t="shared" si="16"/>
        <v>8</v>
      </c>
      <c r="X32" s="13">
        <f t="shared" si="16"/>
        <v>2</v>
      </c>
    </row>
    <row r="33" spans="1:24" s="1" customFormat="1" ht="18" customHeight="1" x14ac:dyDescent="0.2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7">SUM(K13:K22)</f>
        <v>520</v>
      </c>
      <c r="L33" s="4">
        <f t="shared" si="17"/>
        <v>348</v>
      </c>
      <c r="M33" s="4">
        <f>SUM(M13:M22)</f>
        <v>172</v>
      </c>
      <c r="N33" s="4">
        <f t="shared" ref="N33:P33" si="18">SUM(N13:N22)</f>
        <v>-30</v>
      </c>
      <c r="O33" s="4">
        <f t="shared" si="18"/>
        <v>-17</v>
      </c>
      <c r="P33" s="4">
        <f t="shared" si="18"/>
        <v>-13</v>
      </c>
      <c r="Q33" s="13">
        <f t="shared" ref="Q33:Q36" si="19">IF(K33=N33,0,(1-(K33/(K33-N33)))*-100)</f>
        <v>-5.4545454545454568</v>
      </c>
      <c r="R33" s="13">
        <f t="shared" si="15"/>
        <v>-4.6575342465753451</v>
      </c>
      <c r="S33" s="13">
        <f t="shared" si="15"/>
        <v>-7.0270270270270219</v>
      </c>
      <c r="V33" s="4">
        <f t="shared" ref="V33:X33" si="20">SUM(V13:V22)</f>
        <v>550</v>
      </c>
      <c r="W33" s="13">
        <f t="shared" si="20"/>
        <v>365</v>
      </c>
      <c r="X33" s="13">
        <f t="shared" si="20"/>
        <v>185</v>
      </c>
    </row>
    <row r="34" spans="1:24" s="1" customFormat="1" ht="18" customHeight="1" x14ac:dyDescent="0.2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21">SUM(K23:K30)</f>
        <v>7851</v>
      </c>
      <c r="L34" s="4">
        <f t="shared" si="21"/>
        <v>3699</v>
      </c>
      <c r="M34" s="4">
        <f t="shared" si="21"/>
        <v>4152</v>
      </c>
      <c r="N34" s="4">
        <f t="shared" si="21"/>
        <v>520</v>
      </c>
      <c r="O34" s="4">
        <f t="shared" si="21"/>
        <v>247</v>
      </c>
      <c r="P34" s="4">
        <f t="shared" si="21"/>
        <v>273</v>
      </c>
      <c r="Q34" s="13">
        <f>IF(K34=N34,0,(1-(K34/(K34-N34)))*-100)</f>
        <v>7.0931660073659808</v>
      </c>
      <c r="R34" s="13">
        <f t="shared" si="15"/>
        <v>7.1552723059096213</v>
      </c>
      <c r="S34" s="13">
        <f t="shared" si="15"/>
        <v>7.0378963650425286</v>
      </c>
      <c r="V34" s="4">
        <f t="shared" ref="V34:X34" si="22">SUM(V23:V30)</f>
        <v>7331</v>
      </c>
      <c r="W34" s="13">
        <f t="shared" si="22"/>
        <v>3452</v>
      </c>
      <c r="X34" s="13">
        <f t="shared" si="22"/>
        <v>3879</v>
      </c>
    </row>
    <row r="35" spans="1:24" s="1" customFormat="1" ht="18" customHeight="1" x14ac:dyDescent="0.2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23">SUM(K25:K30)</f>
        <v>6859</v>
      </c>
      <c r="L35" s="4">
        <f t="shared" si="23"/>
        <v>2984</v>
      </c>
      <c r="M35" s="4">
        <f t="shared" si="23"/>
        <v>3875</v>
      </c>
      <c r="N35" s="4">
        <f t="shared" si="23"/>
        <v>614</v>
      </c>
      <c r="O35" s="4">
        <f t="shared" si="23"/>
        <v>291</v>
      </c>
      <c r="P35" s="4">
        <f t="shared" si="23"/>
        <v>323</v>
      </c>
      <c r="Q35" s="13">
        <f t="shared" si="19"/>
        <v>9.8318654923939199</v>
      </c>
      <c r="R35" s="13">
        <f t="shared" si="15"/>
        <v>10.805792796138135</v>
      </c>
      <c r="S35" s="13">
        <f t="shared" si="15"/>
        <v>9.0934684684684584</v>
      </c>
      <c r="V35" s="4">
        <f t="shared" ref="V35" si="24">SUM(V25:V30)</f>
        <v>6245</v>
      </c>
      <c r="W35" s="13">
        <f>SUM(W25:W30)</f>
        <v>2693</v>
      </c>
      <c r="X35" s="13">
        <f>SUM(X25:X30)</f>
        <v>3552</v>
      </c>
    </row>
    <row r="36" spans="1:24" s="1" customFormat="1" ht="18" customHeight="1" x14ac:dyDescent="0.2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5">SUM(K27:K30)</f>
        <v>4889</v>
      </c>
      <c r="L36" s="4">
        <f t="shared" si="25"/>
        <v>1776</v>
      </c>
      <c r="M36" s="4">
        <f t="shared" si="25"/>
        <v>3113</v>
      </c>
      <c r="N36" s="4">
        <f t="shared" si="25"/>
        <v>302</v>
      </c>
      <c r="O36" s="4">
        <f t="shared" si="25"/>
        <v>101</v>
      </c>
      <c r="P36" s="4">
        <f t="shared" si="25"/>
        <v>201</v>
      </c>
      <c r="Q36" s="13">
        <f t="shared" si="19"/>
        <v>6.5838238500109059</v>
      </c>
      <c r="R36" s="13">
        <f t="shared" si="15"/>
        <v>6.0298507462686501</v>
      </c>
      <c r="S36" s="13">
        <f t="shared" si="15"/>
        <v>6.9024725274725363</v>
      </c>
      <c r="V36" s="4">
        <f t="shared" ref="V36" si="26">SUM(V27:V30)</f>
        <v>4587</v>
      </c>
      <c r="W36" s="13">
        <f>SUM(W27:W30)</f>
        <v>1675</v>
      </c>
      <c r="X36" s="13">
        <f>SUM(X27:X30)</f>
        <v>2912</v>
      </c>
    </row>
    <row r="37" spans="1:24" ht="18" customHeight="1" x14ac:dyDescent="0.2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2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0.11931750387781886</v>
      </c>
      <c r="L38" s="14">
        <f t="shared" ref="L38:M38" si="27">L32/L9*100</f>
        <v>9.8741051592199452E-2</v>
      </c>
      <c r="M38" s="14">
        <f t="shared" si="27"/>
        <v>0.13856812933025403</v>
      </c>
      <c r="N38" s="14">
        <f>N32/N9*100</f>
        <v>0</v>
      </c>
      <c r="O38" s="14">
        <f>O32/O9*100</f>
        <v>-1.7699115044247788</v>
      </c>
      <c r="P38" s="14">
        <f t="shared" ref="P38" si="28">P32/P9*100</f>
        <v>1.5151515151515151</v>
      </c>
      <c r="Q38" s="14">
        <f>K38-V38</f>
        <v>-7.4091467368053721E-3</v>
      </c>
      <c r="R38" s="14">
        <f t="shared" ref="R38:S42" si="29">L38-W38</f>
        <v>-0.1104092752051862</v>
      </c>
      <c r="S38" s="14">
        <f>M38-X38</f>
        <v>8.9379737790657388E-2</v>
      </c>
      <c r="V38" s="14">
        <f>V32/V9*100</f>
        <v>0.12672665061462424</v>
      </c>
      <c r="W38" s="14">
        <f t="shared" ref="W38:X38" si="30">W32/W9*100</f>
        <v>0.20915032679738566</v>
      </c>
      <c r="X38" s="14">
        <f t="shared" si="30"/>
        <v>4.918839153959665E-2</v>
      </c>
    </row>
    <row r="39" spans="1:24" ht="18" customHeight="1" x14ac:dyDescent="0.2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 t="shared" ref="K39:M39" si="31">K33/K9*100</f>
        <v>6.2045102016465812</v>
      </c>
      <c r="L39" s="14">
        <f>L33/L9*100</f>
        <v>8.5904714885213522</v>
      </c>
      <c r="M39" s="15">
        <f t="shared" si="31"/>
        <v>3.9722863741339496</v>
      </c>
      <c r="N39" s="14">
        <f>N33/N9*100</f>
        <v>-6.1224489795918364</v>
      </c>
      <c r="O39" s="14">
        <f t="shared" ref="O39:P39" si="32">O33/O9*100</f>
        <v>-7.5221238938053103</v>
      </c>
      <c r="P39" s="14">
        <f t="shared" si="32"/>
        <v>-4.9242424242424239</v>
      </c>
      <c r="Q39" s="14">
        <f t="shared" ref="Q39:Q42" si="33">K39-V39</f>
        <v>-0.76545558215775333</v>
      </c>
      <c r="R39" s="14">
        <f t="shared" si="29"/>
        <v>-0.95201217160936658</v>
      </c>
      <c r="S39" s="14">
        <f t="shared" si="29"/>
        <v>-0.57763984327874107</v>
      </c>
      <c r="V39" s="14">
        <f t="shared" ref="V39:X39" si="34">V33/V9*100</f>
        <v>6.9699657838043345</v>
      </c>
      <c r="W39" s="14">
        <f t="shared" si="34"/>
        <v>9.5424836601307188</v>
      </c>
      <c r="X39" s="14">
        <f t="shared" si="34"/>
        <v>4.5499262174126907</v>
      </c>
    </row>
    <row r="40" spans="1:24" ht="18" customHeight="1" x14ac:dyDescent="0.2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5">K34/K9*100</f>
        <v>93.676172294475606</v>
      </c>
      <c r="L40" s="14">
        <f t="shared" si="35"/>
        <v>91.310787459886441</v>
      </c>
      <c r="M40" s="14">
        <f t="shared" si="35"/>
        <v>95.889145496535804</v>
      </c>
      <c r="N40" s="14">
        <f>N34/N9*100</f>
        <v>106.12244897959184</v>
      </c>
      <c r="O40" s="14">
        <f t="shared" ref="O40:P40" si="36">O34/O9*100</f>
        <v>109.2920353982301</v>
      </c>
      <c r="P40" s="14">
        <f t="shared" si="36"/>
        <v>103.40909090909092</v>
      </c>
      <c r="Q40" s="14">
        <f t="shared" si="33"/>
        <v>0.77286472889456093</v>
      </c>
      <c r="R40" s="14">
        <f t="shared" si="29"/>
        <v>1.0624214468145539</v>
      </c>
      <c r="S40" s="14">
        <f t="shared" si="29"/>
        <v>0.48826010548809506</v>
      </c>
      <c r="V40" s="14">
        <f t="shared" ref="V40:X40" si="37">V34/V9*100</f>
        <v>92.903307565581045</v>
      </c>
      <c r="W40" s="14">
        <f t="shared" si="37"/>
        <v>90.248366013071887</v>
      </c>
      <c r="X40" s="14">
        <f t="shared" si="37"/>
        <v>95.400885391047709</v>
      </c>
    </row>
    <row r="41" spans="1:24" ht="18" customHeight="1" x14ac:dyDescent="0.2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8">K35/K9*100</f>
        <v>81.839875909795964</v>
      </c>
      <c r="L41" s="14">
        <f t="shared" si="38"/>
        <v>73.6608244877808</v>
      </c>
      <c r="M41" s="14">
        <f t="shared" si="38"/>
        <v>89.491916859122398</v>
      </c>
      <c r="N41" s="14">
        <f>N35/N9*100</f>
        <v>125.30612244897958</v>
      </c>
      <c r="O41" s="14">
        <f t="shared" ref="O41:P41" si="39">O35/O9*100</f>
        <v>128.76106194690266</v>
      </c>
      <c r="P41" s="14">
        <f t="shared" si="39"/>
        <v>122.34848484848484</v>
      </c>
      <c r="Q41" s="14">
        <f t="shared" si="33"/>
        <v>2.6990826009631235</v>
      </c>
      <c r="R41" s="14">
        <f t="shared" si="29"/>
        <v>3.2555957296108602</v>
      </c>
      <c r="S41" s="14">
        <f t="shared" si="29"/>
        <v>2.1333334847987402</v>
      </c>
      <c r="V41" s="14">
        <f>V35/V9*100</f>
        <v>79.140793308832841</v>
      </c>
      <c r="W41" s="14">
        <f>W35/W9*100</f>
        <v>70.40522875816994</v>
      </c>
      <c r="X41" s="14">
        <f>X35/X9*100</f>
        <v>87.358583374323658</v>
      </c>
    </row>
    <row r="42" spans="1:24" ht="18" customHeight="1" x14ac:dyDescent="0.2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40">K36/K9*100</f>
        <v>58.334327645865649</v>
      </c>
      <c r="L42" s="14">
        <f t="shared" si="40"/>
        <v>43.841026906936555</v>
      </c>
      <c r="M42" s="14">
        <f t="shared" si="40"/>
        <v>71.893764434180142</v>
      </c>
      <c r="N42" s="14">
        <f t="shared" si="40"/>
        <v>61.632653061224488</v>
      </c>
      <c r="O42" s="14">
        <f t="shared" si="40"/>
        <v>44.690265486725664</v>
      </c>
      <c r="P42" s="14">
        <f t="shared" si="40"/>
        <v>76.13636363636364</v>
      </c>
      <c r="Q42" s="14">
        <f t="shared" si="33"/>
        <v>0.20481300893749932</v>
      </c>
      <c r="R42" s="14">
        <f t="shared" si="29"/>
        <v>5.0177233733940341E-2</v>
      </c>
      <c r="S42" s="14">
        <f t="shared" si="29"/>
        <v>0.2754663525274168</v>
      </c>
      <c r="V42" s="14">
        <f t="shared" ref="V42:X42" si="41">V36/V9*100</f>
        <v>58.12951463692815</v>
      </c>
      <c r="W42" s="14">
        <f t="shared" si="41"/>
        <v>43.790849673202615</v>
      </c>
      <c r="X42" s="14">
        <f t="shared" si="41"/>
        <v>71.618298081652725</v>
      </c>
    </row>
    <row r="43" spans="1:24" x14ac:dyDescent="0.2">
      <c r="A43" s="7" t="s">
        <v>29</v>
      </c>
    </row>
  </sheetData>
  <mergeCells count="8">
    <mergeCell ref="A37:S37"/>
    <mergeCell ref="E7:G7"/>
    <mergeCell ref="H7:J7"/>
    <mergeCell ref="V7:X7"/>
    <mergeCell ref="B6:J6"/>
    <mergeCell ref="K6:S6"/>
    <mergeCell ref="N7:P7"/>
    <mergeCell ref="Q7:S7"/>
  </mergeCells>
  <phoneticPr fontId="1"/>
  <pageMargins left="0.7" right="0.7" top="0.75" bottom="0.75" header="0.3" footer="0.3"/>
  <pageSetup paperSize="9" scale="6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X43"/>
  <sheetViews>
    <sheetView view="pageBreakPreview" zoomScale="70" zoomScaleNormal="70" zoomScaleSheetLayoutView="70" workbookViewId="0"/>
  </sheetViews>
  <sheetFormatPr defaultRowHeight="13" x14ac:dyDescent="0.2"/>
  <cols>
    <col min="1" max="1" width="11.7265625" customWidth="1"/>
  </cols>
  <sheetData>
    <row r="1" spans="1:2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2">
      <c r="A2" s="1" t="s">
        <v>59</v>
      </c>
    </row>
    <row r="3" spans="1:24" s="1" customFormat="1" ht="12" x14ac:dyDescent="0.2"/>
    <row r="4" spans="1:24" s="1" customFormat="1" ht="12" x14ac:dyDescent="0.2"/>
    <row r="5" spans="1:24" s="1" customFormat="1" ht="12" x14ac:dyDescent="0.2">
      <c r="A5" s="1" t="s">
        <v>48</v>
      </c>
      <c r="S5" s="26" t="s">
        <v>60</v>
      </c>
    </row>
    <row r="6" spans="1:24" s="1" customFormat="1" ht="18" customHeight="1" x14ac:dyDescent="0.2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2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2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2">
      <c r="A9" s="4" t="s">
        <v>0</v>
      </c>
      <c r="B9" s="4">
        <f>C9+D9</f>
        <v>17</v>
      </c>
      <c r="C9" s="4">
        <f>SUM(C10:C30)</f>
        <v>11</v>
      </c>
      <c r="D9" s="4">
        <f>SUM(D10:D30)</f>
        <v>6</v>
      </c>
      <c r="E9" s="4">
        <f>F9+G9</f>
        <v>-3</v>
      </c>
      <c r="F9" s="4">
        <f>SUM(F10:F30)</f>
        <v>1</v>
      </c>
      <c r="G9" s="4">
        <f>SUM(G10:G30)</f>
        <v>-4</v>
      </c>
      <c r="H9" s="13">
        <f>IF(B9=E9,0,(1-(B9/(B9-E9)))*-100)</f>
        <v>-15.000000000000002</v>
      </c>
      <c r="I9" s="13">
        <f>IF(C9=F9,0,(1-(C9/(C9-F9)))*-100)</f>
        <v>10.000000000000009</v>
      </c>
      <c r="J9" s="13">
        <f>IF(D9=G9,0,(1-(D9/(D9-G9)))*-100)</f>
        <v>-40</v>
      </c>
      <c r="K9" s="4">
        <f>L9+M9</f>
        <v>138</v>
      </c>
      <c r="L9" s="4">
        <f>SUM(L10:L30)</f>
        <v>61</v>
      </c>
      <c r="M9" s="4">
        <f>SUM(M10:M30)</f>
        <v>77</v>
      </c>
      <c r="N9" s="4">
        <f>O9+P9</f>
        <v>13</v>
      </c>
      <c r="O9" s="4">
        <f>SUM(O10:O30)</f>
        <v>5</v>
      </c>
      <c r="P9" s="4">
        <f>SUM(P10:P30)</f>
        <v>8</v>
      </c>
      <c r="Q9" s="13">
        <f>IF(K9=N9,0,(1-(K9/(K9-N9)))*-100)</f>
        <v>10.400000000000009</v>
      </c>
      <c r="R9" s="13">
        <f>IF(L9=O9,0,(1-(L9/(L9-O9)))*-100)</f>
        <v>8.9285714285714199</v>
      </c>
      <c r="S9" s="13">
        <f>IF(M9=P9,0,(1-(M9/(M9-P9)))*-100)</f>
        <v>11.594202898550732</v>
      </c>
      <c r="V9" s="4">
        <f>K9-N9</f>
        <v>125</v>
      </c>
      <c r="W9" s="13">
        <f>L9-O9</f>
        <v>56</v>
      </c>
      <c r="X9" s="13">
        <f>M9-P9</f>
        <v>69</v>
      </c>
    </row>
    <row r="10" spans="1:24" s="1" customFormat="1" ht="18" customHeight="1" x14ac:dyDescent="0.2">
      <c r="A10" s="4" t="s">
        <v>1</v>
      </c>
      <c r="B10" s="4">
        <f>C10+D10</f>
        <v>17</v>
      </c>
      <c r="C10" s="4">
        <v>11</v>
      </c>
      <c r="D10" s="4">
        <v>6</v>
      </c>
      <c r="E10" s="4">
        <f>F10+G10</f>
        <v>-3</v>
      </c>
      <c r="F10" s="4">
        <v>1</v>
      </c>
      <c r="G10" s="4">
        <v>-4</v>
      </c>
      <c r="H10" s="13">
        <f>IF(B10=E10,0,(1-(B10/(B10-E10)))*-100)</f>
        <v>-15.000000000000002</v>
      </c>
      <c r="I10" s="13">
        <f t="shared" ref="I10" si="0">IF(C10=F10,0,(1-(C10/(C10-F10)))*-100)</f>
        <v>10.000000000000009</v>
      </c>
      <c r="J10" s="13">
        <f>IF(D10=G10,0,(1-(D10/(D10-G10)))*-100)</f>
        <v>-40</v>
      </c>
      <c r="K10" s="4">
        <f>L10+M10</f>
        <v>0</v>
      </c>
      <c r="L10" s="4">
        <v>0</v>
      </c>
      <c r="M10" s="4">
        <v>0</v>
      </c>
      <c r="N10" s="4">
        <f>O10+P10</f>
        <v>-1</v>
      </c>
      <c r="O10" s="4">
        <v>-1</v>
      </c>
      <c r="P10" s="4">
        <v>0</v>
      </c>
      <c r="Q10" s="13">
        <f>IF(K10=N10,0,(1-(K10/(K10-N10)))*-100)</f>
        <v>-100</v>
      </c>
      <c r="R10" s="13">
        <f t="shared" ref="R10:S25" si="1">IF(L10=O10,0,(1-(L10/(L10-O10)))*-100)</f>
        <v>-100</v>
      </c>
      <c r="S10" s="13">
        <f>IF(M10=P10,0,(1-(M10/(M10-P10)))*-100)</f>
        <v>0</v>
      </c>
      <c r="V10" s="4">
        <f t="shared" ref="V10:X30" si="2">K10-N10</f>
        <v>1</v>
      </c>
      <c r="W10" s="13">
        <f t="shared" si="2"/>
        <v>1</v>
      </c>
      <c r="X10" s="13">
        <f t="shared" si="2"/>
        <v>0</v>
      </c>
    </row>
    <row r="11" spans="1:24" s="1" customFormat="1" ht="18" customHeight="1" x14ac:dyDescent="0.2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2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2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2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2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2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1</v>
      </c>
      <c r="L16" s="4">
        <v>0</v>
      </c>
      <c r="M16" s="4">
        <v>1</v>
      </c>
      <c r="N16" s="4">
        <f t="shared" si="4"/>
        <v>1</v>
      </c>
      <c r="O16" s="4">
        <v>0</v>
      </c>
      <c r="P16" s="4">
        <v>1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2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-1</v>
      </c>
      <c r="O17" s="4">
        <v>0</v>
      </c>
      <c r="P17" s="4">
        <v>-1</v>
      </c>
      <c r="Q17" s="13">
        <f t="shared" si="5"/>
        <v>-100</v>
      </c>
      <c r="R17" s="13">
        <f t="shared" si="1"/>
        <v>0</v>
      </c>
      <c r="S17" s="13">
        <f t="shared" si="1"/>
        <v>-100</v>
      </c>
      <c r="V17" s="4">
        <f t="shared" si="2"/>
        <v>1</v>
      </c>
      <c r="W17" s="13">
        <f t="shared" si="2"/>
        <v>0</v>
      </c>
      <c r="X17" s="13">
        <f t="shared" si="2"/>
        <v>1</v>
      </c>
    </row>
    <row r="18" spans="1:24" s="1" customFormat="1" ht="18" customHeight="1" x14ac:dyDescent="0.2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0</v>
      </c>
      <c r="L18" s="4">
        <v>0</v>
      </c>
      <c r="M18" s="4">
        <v>0</v>
      </c>
      <c r="N18" s="4">
        <f t="shared" si="4"/>
        <v>0</v>
      </c>
      <c r="O18" s="4">
        <v>0</v>
      </c>
      <c r="P18" s="4">
        <v>0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0</v>
      </c>
      <c r="W18" s="13">
        <f t="shared" si="2"/>
        <v>0</v>
      </c>
      <c r="X18" s="13">
        <f t="shared" si="2"/>
        <v>0</v>
      </c>
    </row>
    <row r="19" spans="1:24" s="1" customFormat="1" ht="18" customHeight="1" x14ac:dyDescent="0.2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0</v>
      </c>
      <c r="L19" s="4">
        <v>0</v>
      </c>
      <c r="M19" s="4">
        <v>0</v>
      </c>
      <c r="N19" s="4">
        <f t="shared" si="4"/>
        <v>0</v>
      </c>
      <c r="O19" s="4">
        <v>0</v>
      </c>
      <c r="P19" s="4">
        <v>0</v>
      </c>
      <c r="Q19" s="13">
        <f t="shared" si="5"/>
        <v>0</v>
      </c>
      <c r="R19" s="13">
        <f t="shared" si="1"/>
        <v>0</v>
      </c>
      <c r="S19" s="13">
        <f t="shared" si="1"/>
        <v>0</v>
      </c>
      <c r="V19" s="4">
        <f t="shared" si="2"/>
        <v>0</v>
      </c>
      <c r="W19" s="13">
        <f t="shared" si="2"/>
        <v>0</v>
      </c>
      <c r="X19" s="13">
        <f t="shared" si="2"/>
        <v>0</v>
      </c>
    </row>
    <row r="20" spans="1:24" s="1" customFormat="1" ht="18" customHeight="1" x14ac:dyDescent="0.2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0</v>
      </c>
      <c r="L20" s="4">
        <v>0</v>
      </c>
      <c r="M20" s="4">
        <v>0</v>
      </c>
      <c r="N20" s="4">
        <f t="shared" si="4"/>
        <v>-1</v>
      </c>
      <c r="O20" s="4">
        <v>-1</v>
      </c>
      <c r="P20" s="4">
        <v>0</v>
      </c>
      <c r="Q20" s="13">
        <f t="shared" si="5"/>
        <v>-100</v>
      </c>
      <c r="R20" s="13">
        <f t="shared" si="1"/>
        <v>-100</v>
      </c>
      <c r="S20" s="13">
        <f t="shared" si="1"/>
        <v>0</v>
      </c>
      <c r="V20" s="4">
        <f t="shared" si="2"/>
        <v>1</v>
      </c>
      <c r="W20" s="13">
        <f t="shared" si="2"/>
        <v>1</v>
      </c>
      <c r="X20" s="13">
        <f t="shared" si="2"/>
        <v>0</v>
      </c>
    </row>
    <row r="21" spans="1:24" s="1" customFormat="1" ht="18" customHeight="1" x14ac:dyDescent="0.2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0</v>
      </c>
      <c r="L21" s="4">
        <v>0</v>
      </c>
      <c r="M21" s="4">
        <v>0</v>
      </c>
      <c r="N21" s="4">
        <f t="shared" si="4"/>
        <v>-2</v>
      </c>
      <c r="O21" s="4">
        <v>-1</v>
      </c>
      <c r="P21" s="4">
        <v>-1</v>
      </c>
      <c r="Q21" s="13">
        <f t="shared" si="5"/>
        <v>-100</v>
      </c>
      <c r="R21" s="13">
        <f t="shared" si="1"/>
        <v>-100</v>
      </c>
      <c r="S21" s="13">
        <f t="shared" si="1"/>
        <v>-100</v>
      </c>
      <c r="V21" s="4">
        <f t="shared" si="2"/>
        <v>2</v>
      </c>
      <c r="W21" s="13">
        <f t="shared" si="2"/>
        <v>1</v>
      </c>
      <c r="X21" s="13">
        <f t="shared" si="2"/>
        <v>1</v>
      </c>
    </row>
    <row r="22" spans="1:24" s="1" customFormat="1" ht="18" customHeight="1" x14ac:dyDescent="0.2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3</v>
      </c>
      <c r="L22" s="4">
        <v>2</v>
      </c>
      <c r="M22" s="4">
        <v>1</v>
      </c>
      <c r="N22" s="4">
        <f t="shared" si="4"/>
        <v>-1</v>
      </c>
      <c r="O22" s="4">
        <v>-1</v>
      </c>
      <c r="P22" s="4">
        <v>0</v>
      </c>
      <c r="Q22" s="13">
        <f t="shared" si="5"/>
        <v>-25</v>
      </c>
      <c r="R22" s="13">
        <f t="shared" si="1"/>
        <v>-33.333333333333336</v>
      </c>
      <c r="S22" s="13">
        <f t="shared" si="1"/>
        <v>0</v>
      </c>
      <c r="V22" s="4">
        <f t="shared" si="2"/>
        <v>4</v>
      </c>
      <c r="W22" s="13">
        <f t="shared" si="2"/>
        <v>3</v>
      </c>
      <c r="X22" s="13">
        <f t="shared" si="2"/>
        <v>1</v>
      </c>
    </row>
    <row r="23" spans="1:24" s="1" customFormat="1" ht="18" customHeight="1" x14ac:dyDescent="0.2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3</v>
      </c>
      <c r="L23" s="4">
        <v>3</v>
      </c>
      <c r="M23" s="4">
        <v>0</v>
      </c>
      <c r="N23" s="4">
        <f t="shared" si="4"/>
        <v>1</v>
      </c>
      <c r="O23" s="4">
        <v>1</v>
      </c>
      <c r="P23" s="4">
        <v>0</v>
      </c>
      <c r="Q23" s="13">
        <f t="shared" si="5"/>
        <v>50</v>
      </c>
      <c r="R23" s="13">
        <f t="shared" si="1"/>
        <v>50</v>
      </c>
      <c r="S23" s="13">
        <f t="shared" si="1"/>
        <v>0</v>
      </c>
      <c r="V23" s="4">
        <f t="shared" si="2"/>
        <v>2</v>
      </c>
      <c r="W23" s="13">
        <f t="shared" si="2"/>
        <v>2</v>
      </c>
      <c r="X23" s="13">
        <f t="shared" si="2"/>
        <v>0</v>
      </c>
    </row>
    <row r="24" spans="1:24" s="1" customFormat="1" ht="18" customHeight="1" x14ac:dyDescent="0.2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12</v>
      </c>
      <c r="L24" s="4">
        <v>11</v>
      </c>
      <c r="M24" s="4">
        <v>1</v>
      </c>
      <c r="N24" s="4">
        <f t="shared" si="4"/>
        <v>-4</v>
      </c>
      <c r="O24" s="4">
        <v>1</v>
      </c>
      <c r="P24" s="4">
        <v>-5</v>
      </c>
      <c r="Q24" s="13">
        <f t="shared" si="5"/>
        <v>-25</v>
      </c>
      <c r="R24" s="13">
        <f t="shared" si="1"/>
        <v>10.000000000000009</v>
      </c>
      <c r="S24" s="13">
        <f t="shared" si="1"/>
        <v>-83.333333333333343</v>
      </c>
      <c r="V24" s="4">
        <f t="shared" si="2"/>
        <v>16</v>
      </c>
      <c r="W24" s="13">
        <f t="shared" si="2"/>
        <v>10</v>
      </c>
      <c r="X24" s="13">
        <f t="shared" si="2"/>
        <v>6</v>
      </c>
    </row>
    <row r="25" spans="1:24" s="1" customFormat="1" ht="18" customHeight="1" x14ac:dyDescent="0.2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14</v>
      </c>
      <c r="L25" s="4">
        <v>9</v>
      </c>
      <c r="M25" s="4">
        <v>5</v>
      </c>
      <c r="N25" s="4">
        <f t="shared" si="4"/>
        <v>7</v>
      </c>
      <c r="O25" s="4">
        <v>4</v>
      </c>
      <c r="P25" s="4">
        <v>3</v>
      </c>
      <c r="Q25" s="13">
        <f t="shared" si="5"/>
        <v>100</v>
      </c>
      <c r="R25" s="13">
        <f t="shared" si="1"/>
        <v>80</v>
      </c>
      <c r="S25" s="13">
        <f t="shared" si="1"/>
        <v>150</v>
      </c>
      <c r="V25" s="4">
        <f t="shared" si="2"/>
        <v>7</v>
      </c>
      <c r="W25" s="13">
        <f t="shared" si="2"/>
        <v>5</v>
      </c>
      <c r="X25" s="13">
        <f t="shared" si="2"/>
        <v>2</v>
      </c>
    </row>
    <row r="26" spans="1:24" s="1" customFormat="1" ht="18" customHeight="1" x14ac:dyDescent="0.2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17</v>
      </c>
      <c r="L26" s="4">
        <v>7</v>
      </c>
      <c r="M26" s="4">
        <v>10</v>
      </c>
      <c r="N26" s="4">
        <f t="shared" si="4"/>
        <v>4</v>
      </c>
      <c r="O26" s="4">
        <v>-1</v>
      </c>
      <c r="P26" s="4">
        <v>5</v>
      </c>
      <c r="Q26" s="13">
        <f t="shared" si="5"/>
        <v>30.76923076923077</v>
      </c>
      <c r="R26" s="13">
        <f t="shared" si="5"/>
        <v>-12.5</v>
      </c>
      <c r="S26" s="13">
        <f t="shared" si="5"/>
        <v>100</v>
      </c>
      <c r="V26" s="4">
        <f t="shared" si="2"/>
        <v>13</v>
      </c>
      <c r="W26" s="13">
        <f t="shared" si="2"/>
        <v>8</v>
      </c>
      <c r="X26" s="13">
        <f t="shared" si="2"/>
        <v>5</v>
      </c>
    </row>
    <row r="27" spans="1:24" s="1" customFormat="1" ht="18" customHeight="1" x14ac:dyDescent="0.2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25</v>
      </c>
      <c r="L27" s="4">
        <v>11</v>
      </c>
      <c r="M27" s="4">
        <v>14</v>
      </c>
      <c r="N27" s="4">
        <f t="shared" si="4"/>
        <v>4</v>
      </c>
      <c r="O27" s="4">
        <v>0</v>
      </c>
      <c r="P27" s="4">
        <v>4</v>
      </c>
      <c r="Q27" s="13">
        <f t="shared" si="5"/>
        <v>19.047619047619047</v>
      </c>
      <c r="R27" s="13">
        <f t="shared" si="5"/>
        <v>0</v>
      </c>
      <c r="S27" s="13">
        <f t="shared" si="5"/>
        <v>39.999999999999993</v>
      </c>
      <c r="V27" s="4">
        <f t="shared" si="2"/>
        <v>21</v>
      </c>
      <c r="W27" s="13">
        <f t="shared" si="2"/>
        <v>11</v>
      </c>
      <c r="X27" s="13">
        <f t="shared" si="2"/>
        <v>10</v>
      </c>
    </row>
    <row r="28" spans="1:24" s="1" customFormat="1" ht="18" customHeight="1" x14ac:dyDescent="0.2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37</v>
      </c>
      <c r="L28" s="4">
        <v>12</v>
      </c>
      <c r="M28" s="4">
        <v>25</v>
      </c>
      <c r="N28" s="4">
        <f t="shared" si="4"/>
        <v>3</v>
      </c>
      <c r="O28" s="4">
        <v>3</v>
      </c>
      <c r="P28" s="4">
        <v>0</v>
      </c>
      <c r="Q28" s="13">
        <f t="shared" si="5"/>
        <v>8.8235294117646959</v>
      </c>
      <c r="R28" s="13">
        <f t="shared" si="5"/>
        <v>33.333333333333329</v>
      </c>
      <c r="S28" s="13">
        <f t="shared" si="5"/>
        <v>0</v>
      </c>
      <c r="V28" s="4">
        <f t="shared" si="2"/>
        <v>34</v>
      </c>
      <c r="W28" s="13">
        <f>L28-O28</f>
        <v>9</v>
      </c>
      <c r="X28" s="13">
        <f t="shared" si="2"/>
        <v>25</v>
      </c>
    </row>
    <row r="29" spans="1:24" s="1" customFormat="1" ht="18" customHeight="1" x14ac:dyDescent="0.2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22</v>
      </c>
      <c r="L29" s="4">
        <v>6</v>
      </c>
      <c r="M29" s="4">
        <v>16</v>
      </c>
      <c r="N29" s="4">
        <f>O29+P29</f>
        <v>2</v>
      </c>
      <c r="O29" s="4">
        <v>1</v>
      </c>
      <c r="P29" s="4">
        <v>1</v>
      </c>
      <c r="Q29" s="13">
        <f>IF(K29=N29,0,(1-(K29/(K29-N29)))*-100)</f>
        <v>10.000000000000009</v>
      </c>
      <c r="R29" s="13">
        <f>IF(L29=O29,0,(1-(L29/(L29-O29)))*-100)</f>
        <v>19.999999999999996</v>
      </c>
      <c r="S29" s="13">
        <f>IF(M29=P29,0,(1-(M29/(M29-P29)))*-100)</f>
        <v>6.6666666666666652</v>
      </c>
      <c r="V29" s="4">
        <f t="shared" si="2"/>
        <v>20</v>
      </c>
      <c r="W29" s="13">
        <f t="shared" si="2"/>
        <v>5</v>
      </c>
      <c r="X29" s="13">
        <f t="shared" si="2"/>
        <v>15</v>
      </c>
    </row>
    <row r="30" spans="1:24" s="1" customFormat="1" ht="18" customHeight="1" thickBot="1" x14ac:dyDescent="0.25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4</v>
      </c>
      <c r="L30" s="4">
        <v>0</v>
      </c>
      <c r="M30" s="4">
        <v>4</v>
      </c>
      <c r="N30" s="4">
        <f t="shared" ref="N30" si="6">O30+P30</f>
        <v>1</v>
      </c>
      <c r="O30" s="4">
        <v>0</v>
      </c>
      <c r="P30" s="4">
        <v>1</v>
      </c>
      <c r="Q30" s="13">
        <f t="shared" ref="Q30" si="7">IF(K30=N30,0,(1-(K30/(K30-N30)))*-100)</f>
        <v>33.333333333333329</v>
      </c>
      <c r="R30" s="13">
        <f>IF(L30=O30,0,(1-(L30/(L30-O30)))*-100)</f>
        <v>0</v>
      </c>
      <c r="S30" s="13">
        <f t="shared" ref="S30" si="8">IF(M30=P30,0,(1-(M30/(M30-P30)))*-100)</f>
        <v>33.333333333333329</v>
      </c>
      <c r="V30" s="4">
        <f t="shared" si="2"/>
        <v>3</v>
      </c>
      <c r="W30" s="13">
        <f t="shared" si="2"/>
        <v>0</v>
      </c>
      <c r="X30" s="13">
        <f t="shared" si="2"/>
        <v>3</v>
      </c>
    </row>
    <row r="31" spans="1:24" s="1" customFormat="1" ht="18" customHeight="1" thickTop="1" x14ac:dyDescent="0.2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2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-1</v>
      </c>
      <c r="O32" s="4">
        <f t="shared" si="9"/>
        <v>-1</v>
      </c>
      <c r="P32" s="4">
        <f t="shared" si="9"/>
        <v>0</v>
      </c>
      <c r="Q32" s="13">
        <f>IF(K32=N32,0,(1-(K32/(K32-N32)))*-100)</f>
        <v>-100</v>
      </c>
      <c r="R32" s="13">
        <f t="shared" ref="R32:S36" si="10">IF(L32=O32,0,(1-(L32/(L32-O32)))*-100)</f>
        <v>-100</v>
      </c>
      <c r="S32" s="13">
        <f t="shared" si="10"/>
        <v>0</v>
      </c>
      <c r="V32" s="4">
        <f t="shared" ref="V32:X32" si="11">SUM(V10:V12)</f>
        <v>1</v>
      </c>
      <c r="W32" s="13">
        <f t="shared" si="11"/>
        <v>1</v>
      </c>
      <c r="X32" s="13">
        <f t="shared" si="11"/>
        <v>0</v>
      </c>
    </row>
    <row r="33" spans="1:24" s="1" customFormat="1" ht="18" customHeight="1" x14ac:dyDescent="0.2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4</v>
      </c>
      <c r="L33" s="4">
        <f t="shared" si="12"/>
        <v>2</v>
      </c>
      <c r="M33" s="4">
        <f>SUM(M13:M22)</f>
        <v>2</v>
      </c>
      <c r="N33" s="4">
        <f t="shared" ref="N33:P33" si="13">SUM(N13:N22)</f>
        <v>-4</v>
      </c>
      <c r="O33" s="4">
        <f t="shared" si="13"/>
        <v>-3</v>
      </c>
      <c r="P33" s="4">
        <f t="shared" si="13"/>
        <v>-1</v>
      </c>
      <c r="Q33" s="13">
        <f t="shared" ref="Q33:Q36" si="14">IF(K33=N33,0,(1-(K33/(K33-N33)))*-100)</f>
        <v>-50</v>
      </c>
      <c r="R33" s="13">
        <f t="shared" si="10"/>
        <v>-60</v>
      </c>
      <c r="S33" s="13">
        <f t="shared" si="10"/>
        <v>-33.333333333333336</v>
      </c>
      <c r="V33" s="4">
        <f t="shared" ref="V33:X33" si="15">SUM(V13:V22)</f>
        <v>8</v>
      </c>
      <c r="W33" s="13">
        <f t="shared" si="15"/>
        <v>5</v>
      </c>
      <c r="X33" s="13">
        <f t="shared" si="15"/>
        <v>3</v>
      </c>
    </row>
    <row r="34" spans="1:24" s="1" customFormat="1" ht="18" customHeight="1" x14ac:dyDescent="0.2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134</v>
      </c>
      <c r="L34" s="4">
        <f t="shared" si="16"/>
        <v>59</v>
      </c>
      <c r="M34" s="4">
        <f t="shared" si="16"/>
        <v>75</v>
      </c>
      <c r="N34" s="4">
        <f t="shared" si="16"/>
        <v>18</v>
      </c>
      <c r="O34" s="4">
        <f t="shared" si="16"/>
        <v>9</v>
      </c>
      <c r="P34" s="4">
        <f t="shared" si="16"/>
        <v>9</v>
      </c>
      <c r="Q34" s="13">
        <f>IF(K34=N34,0,(1-(K34/(K34-N34)))*-100)</f>
        <v>15.517241379310342</v>
      </c>
      <c r="R34" s="13">
        <f t="shared" si="10"/>
        <v>17.999999999999993</v>
      </c>
      <c r="S34" s="13">
        <f t="shared" si="10"/>
        <v>13.636363636363647</v>
      </c>
      <c r="V34" s="4">
        <f t="shared" ref="V34:X34" si="17">SUM(V23:V30)</f>
        <v>116</v>
      </c>
      <c r="W34" s="13">
        <f t="shared" si="17"/>
        <v>50</v>
      </c>
      <c r="X34" s="13">
        <f t="shared" si="17"/>
        <v>66</v>
      </c>
    </row>
    <row r="35" spans="1:24" s="1" customFormat="1" ht="18" customHeight="1" x14ac:dyDescent="0.2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119</v>
      </c>
      <c r="L35" s="4">
        <f>SUM(L25:L30)</f>
        <v>45</v>
      </c>
      <c r="M35" s="4">
        <f t="shared" si="18"/>
        <v>74</v>
      </c>
      <c r="N35" s="4">
        <f t="shared" si="18"/>
        <v>21</v>
      </c>
      <c r="O35" s="4">
        <f t="shared" si="18"/>
        <v>7</v>
      </c>
      <c r="P35" s="4">
        <f t="shared" si="18"/>
        <v>14</v>
      </c>
      <c r="Q35" s="13">
        <f t="shared" si="14"/>
        <v>21.42857142857142</v>
      </c>
      <c r="R35" s="13">
        <f t="shared" si="10"/>
        <v>18.421052631578938</v>
      </c>
      <c r="S35" s="13">
        <f t="shared" si="10"/>
        <v>23.333333333333339</v>
      </c>
      <c r="V35" s="4">
        <f t="shared" ref="V35" si="19">SUM(V25:V30)</f>
        <v>98</v>
      </c>
      <c r="W35" s="13">
        <f>SUM(W25:W30)</f>
        <v>38</v>
      </c>
      <c r="X35" s="13">
        <f>SUM(X25:X30)</f>
        <v>60</v>
      </c>
    </row>
    <row r="36" spans="1:24" s="1" customFormat="1" ht="18" customHeight="1" x14ac:dyDescent="0.2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88</v>
      </c>
      <c r="L36" s="4">
        <f>SUM(L27:L30)</f>
        <v>29</v>
      </c>
      <c r="M36" s="4">
        <f t="shared" si="20"/>
        <v>59</v>
      </c>
      <c r="N36" s="4">
        <f t="shared" si="20"/>
        <v>10</v>
      </c>
      <c r="O36" s="4">
        <f t="shared" si="20"/>
        <v>4</v>
      </c>
      <c r="P36" s="4">
        <f t="shared" si="20"/>
        <v>6</v>
      </c>
      <c r="Q36" s="13">
        <f t="shared" si="14"/>
        <v>12.820512820512819</v>
      </c>
      <c r="R36" s="13">
        <f t="shared" si="10"/>
        <v>15.999999999999993</v>
      </c>
      <c r="S36" s="13">
        <f t="shared" si="10"/>
        <v>11.32075471698113</v>
      </c>
      <c r="V36" s="4">
        <f t="shared" ref="V36" si="21">SUM(V27:V30)</f>
        <v>78</v>
      </c>
      <c r="W36" s="13">
        <f>SUM(W27:W30)</f>
        <v>25</v>
      </c>
      <c r="X36" s="13">
        <f>SUM(X27:X30)</f>
        <v>53</v>
      </c>
    </row>
    <row r="37" spans="1:24" ht="18" customHeight="1" x14ac:dyDescent="0.2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2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-7.6923076923076925</v>
      </c>
      <c r="O38" s="14">
        <f>O32/O9*100</f>
        <v>-20</v>
      </c>
      <c r="P38" s="14">
        <f t="shared" ref="P38" si="23">P32/P9*100</f>
        <v>0</v>
      </c>
      <c r="Q38" s="14">
        <f>K38-V38</f>
        <v>-0.8</v>
      </c>
      <c r="R38" s="14">
        <f t="shared" ref="R38:S42" si="24">L38-W38</f>
        <v>-1.7857142857142856</v>
      </c>
      <c r="S38" s="14">
        <f>M38-X38</f>
        <v>0</v>
      </c>
      <c r="V38" s="14">
        <f>V32/V9*100</f>
        <v>0.8</v>
      </c>
      <c r="W38" s="14">
        <f t="shared" ref="W38:X38" si="25">W32/W9*100</f>
        <v>1.7857142857142856</v>
      </c>
      <c r="X38" s="14">
        <f t="shared" si="25"/>
        <v>0</v>
      </c>
    </row>
    <row r="39" spans="1:24" ht="18" customHeight="1" x14ac:dyDescent="0.2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2.8985507246376812</v>
      </c>
      <c r="L39" s="14">
        <f>L33/L9*100</f>
        <v>3.278688524590164</v>
      </c>
      <c r="M39" s="15">
        <f t="shared" ref="M39" si="26">M33/M9*100</f>
        <v>2.5974025974025974</v>
      </c>
      <c r="N39" s="14">
        <f>N33/N9*100</f>
        <v>-30.76923076923077</v>
      </c>
      <c r="O39" s="14">
        <f t="shared" ref="O39" si="27">O33/O9*100</f>
        <v>-60</v>
      </c>
      <c r="P39" s="14">
        <f>P33/P9*100</f>
        <v>-12.5</v>
      </c>
      <c r="Q39" s="14">
        <f t="shared" ref="Q39:Q42" si="28">K39-V39</f>
        <v>-3.5014492753623192</v>
      </c>
      <c r="R39" s="14">
        <f t="shared" si="24"/>
        <v>-5.6498829039812648</v>
      </c>
      <c r="S39" s="14">
        <f t="shared" si="24"/>
        <v>-1.7504234895539241</v>
      </c>
      <c r="V39" s="14">
        <f t="shared" ref="V39:X39" si="29">V33/V9*100</f>
        <v>6.4</v>
      </c>
      <c r="W39" s="14">
        <f t="shared" si="29"/>
        <v>8.9285714285714288</v>
      </c>
      <c r="X39" s="14">
        <f t="shared" si="29"/>
        <v>4.3478260869565215</v>
      </c>
    </row>
    <row r="40" spans="1:24" ht="18" customHeight="1" x14ac:dyDescent="0.2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97.101449275362313</v>
      </c>
      <c r="L40" s="14">
        <f t="shared" si="30"/>
        <v>96.721311475409834</v>
      </c>
      <c r="M40" s="14">
        <f t="shared" si="30"/>
        <v>97.402597402597408</v>
      </c>
      <c r="N40" s="14">
        <f>N34/N9*100</f>
        <v>138.46153846153845</v>
      </c>
      <c r="O40" s="14">
        <f t="shared" ref="O40:P40" si="31">O34/O9*100</f>
        <v>180</v>
      </c>
      <c r="P40" s="14">
        <f t="shared" si="31"/>
        <v>112.5</v>
      </c>
      <c r="Q40" s="14">
        <f t="shared" si="28"/>
        <v>4.3014492753623017</v>
      </c>
      <c r="R40" s="14">
        <f t="shared" si="24"/>
        <v>7.4355971896955424</v>
      </c>
      <c r="S40" s="14">
        <f t="shared" si="24"/>
        <v>1.7504234895539241</v>
      </c>
      <c r="V40" s="14">
        <f t="shared" ref="V40:X40" si="32">V34/V9*100</f>
        <v>92.800000000000011</v>
      </c>
      <c r="W40" s="14">
        <f t="shared" si="32"/>
        <v>89.285714285714292</v>
      </c>
      <c r="X40" s="14">
        <f t="shared" si="32"/>
        <v>95.652173913043484</v>
      </c>
    </row>
    <row r="41" spans="1:24" ht="18" customHeight="1" x14ac:dyDescent="0.2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86.231884057971016</v>
      </c>
      <c r="L41" s="14">
        <f t="shared" si="33"/>
        <v>73.770491803278688</v>
      </c>
      <c r="M41" s="14">
        <f t="shared" si="33"/>
        <v>96.103896103896105</v>
      </c>
      <c r="N41" s="14">
        <f>N35/N9*100</f>
        <v>161.53846153846155</v>
      </c>
      <c r="O41" s="14">
        <f t="shared" ref="O41:P41" si="34">O35/O9*100</f>
        <v>140</v>
      </c>
      <c r="P41" s="14">
        <f t="shared" si="34"/>
        <v>175</v>
      </c>
      <c r="Q41" s="14">
        <f t="shared" si="28"/>
        <v>7.8318840579710098</v>
      </c>
      <c r="R41" s="14">
        <f t="shared" si="24"/>
        <v>5.9133489461358266</v>
      </c>
      <c r="S41" s="14">
        <f t="shared" si="24"/>
        <v>9.1473743647656676</v>
      </c>
      <c r="V41" s="14">
        <f>V35/V9*100</f>
        <v>78.400000000000006</v>
      </c>
      <c r="W41" s="14">
        <f>W35/W9*100</f>
        <v>67.857142857142861</v>
      </c>
      <c r="X41" s="14">
        <f>X35/X9*100</f>
        <v>86.956521739130437</v>
      </c>
    </row>
    <row r="42" spans="1:24" ht="18" customHeight="1" x14ac:dyDescent="0.2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63.768115942028977</v>
      </c>
      <c r="L42" s="14">
        <f t="shared" si="35"/>
        <v>47.540983606557376</v>
      </c>
      <c r="M42" s="14">
        <f t="shared" si="35"/>
        <v>76.623376623376629</v>
      </c>
      <c r="N42" s="14">
        <f t="shared" si="35"/>
        <v>76.923076923076934</v>
      </c>
      <c r="O42" s="14">
        <f t="shared" si="35"/>
        <v>80</v>
      </c>
      <c r="P42" s="14">
        <f t="shared" si="35"/>
        <v>75</v>
      </c>
      <c r="Q42" s="14">
        <f t="shared" si="28"/>
        <v>1.3681159420289788</v>
      </c>
      <c r="R42" s="14">
        <f t="shared" si="24"/>
        <v>2.8981264637002297</v>
      </c>
      <c r="S42" s="14">
        <f t="shared" si="24"/>
        <v>-0.18821757952191831</v>
      </c>
      <c r="V42" s="14">
        <f t="shared" ref="V42:X42" si="36">V36/V9*100</f>
        <v>62.4</v>
      </c>
      <c r="W42" s="14">
        <f t="shared" si="36"/>
        <v>44.642857142857146</v>
      </c>
      <c r="X42" s="14">
        <f t="shared" si="36"/>
        <v>76.811594202898547</v>
      </c>
    </row>
    <row r="43" spans="1:24" x14ac:dyDescent="0.2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6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X43"/>
  <sheetViews>
    <sheetView view="pageBreakPreview" zoomScale="70" zoomScaleNormal="70" zoomScaleSheetLayoutView="70" workbookViewId="0"/>
  </sheetViews>
  <sheetFormatPr defaultRowHeight="13" x14ac:dyDescent="0.2"/>
  <cols>
    <col min="1" max="1" width="11.7265625" customWidth="1"/>
  </cols>
  <sheetData>
    <row r="1" spans="1:2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2">
      <c r="A2" s="1" t="s">
        <v>59</v>
      </c>
    </row>
    <row r="3" spans="1:24" s="1" customFormat="1" ht="12" x14ac:dyDescent="0.2"/>
    <row r="4" spans="1:24" s="1" customFormat="1" ht="12" x14ac:dyDescent="0.2"/>
    <row r="5" spans="1:24" s="1" customFormat="1" ht="12" x14ac:dyDescent="0.2">
      <c r="A5" s="1" t="s">
        <v>49</v>
      </c>
      <c r="S5" s="26" t="s">
        <v>60</v>
      </c>
    </row>
    <row r="6" spans="1:24" s="1" customFormat="1" ht="18" customHeight="1" x14ac:dyDescent="0.2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2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2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2">
      <c r="A9" s="4" t="s">
        <v>0</v>
      </c>
      <c r="B9" s="4">
        <f>C9+D9</f>
        <v>127</v>
      </c>
      <c r="C9" s="4">
        <f>SUM(C10:C30)</f>
        <v>59</v>
      </c>
      <c r="D9" s="4">
        <f>SUM(D10:D30)</f>
        <v>68</v>
      </c>
      <c r="E9" s="4">
        <f>F9+G9</f>
        <v>-7</v>
      </c>
      <c r="F9" s="4">
        <f>SUM(F10:F30)</f>
        <v>-4</v>
      </c>
      <c r="G9" s="4">
        <f>SUM(G10:G30)</f>
        <v>-3</v>
      </c>
      <c r="H9" s="13">
        <f>IF(B9=E9,0,(1-(B9/(B9-E9)))*-100)</f>
        <v>-5.2238805970149294</v>
      </c>
      <c r="I9" s="13">
        <f>IF(C9=F9,0,(1-(C9/(C9-F9)))*-100)</f>
        <v>-6.3492063492063489</v>
      </c>
      <c r="J9" s="13">
        <f>IF(D9=G9,0,(1-(D9/(D9-G9)))*-100)</f>
        <v>-4.2253521126760614</v>
      </c>
      <c r="K9" s="4">
        <f>L9+M9</f>
        <v>282</v>
      </c>
      <c r="L9" s="4">
        <f>SUM(L10:L30)</f>
        <v>135</v>
      </c>
      <c r="M9" s="4">
        <f>SUM(M10:M30)</f>
        <v>147</v>
      </c>
      <c r="N9" s="4">
        <f>O9+P9</f>
        <v>-10</v>
      </c>
      <c r="O9" s="4">
        <f>SUM(O10:O30)</f>
        <v>-11</v>
      </c>
      <c r="P9" s="4">
        <f>SUM(P10:P30)</f>
        <v>1</v>
      </c>
      <c r="Q9" s="13">
        <f>IF(K9=N9,0,(1-(K9/(K9-N9)))*-100)</f>
        <v>-3.4246575342465779</v>
      </c>
      <c r="R9" s="13">
        <f>IF(L9=O9,0,(1-(L9/(L9-O9)))*-100)</f>
        <v>-7.534246575342463</v>
      </c>
      <c r="S9" s="13">
        <f>IF(M9=P9,0,(1-(M9/(M9-P9)))*-100)</f>
        <v>0.68493150684931781</v>
      </c>
      <c r="V9" s="4">
        <f>K9-N9</f>
        <v>292</v>
      </c>
      <c r="W9" s="13">
        <f>L9-O9</f>
        <v>146</v>
      </c>
      <c r="X9" s="13">
        <f>M9-P9</f>
        <v>146</v>
      </c>
    </row>
    <row r="10" spans="1:24" s="1" customFormat="1" ht="18" customHeight="1" x14ac:dyDescent="0.2">
      <c r="A10" s="4" t="s">
        <v>1</v>
      </c>
      <c r="B10" s="4">
        <f>C10+D10</f>
        <v>127</v>
      </c>
      <c r="C10" s="4">
        <v>59</v>
      </c>
      <c r="D10" s="4">
        <v>68</v>
      </c>
      <c r="E10" s="4">
        <f>F10+G10</f>
        <v>-7</v>
      </c>
      <c r="F10" s="4">
        <v>-4</v>
      </c>
      <c r="G10" s="4">
        <v>-3</v>
      </c>
      <c r="H10" s="13">
        <f>IF(B10=E10,0,(1-(B10/(B10-E10)))*-100)</f>
        <v>-5.2238805970149294</v>
      </c>
      <c r="I10" s="13">
        <f t="shared" ref="I10" si="0">IF(C10=F10,0,(1-(C10/(C10-F10)))*-100)</f>
        <v>-6.3492063492063489</v>
      </c>
      <c r="J10" s="13">
        <f>IF(D10=G10,0,(1-(D10/(D10-G10)))*-100)</f>
        <v>-4.2253521126760614</v>
      </c>
      <c r="K10" s="4">
        <f>L10+M10</f>
        <v>1</v>
      </c>
      <c r="L10" s="4">
        <v>0</v>
      </c>
      <c r="M10" s="4">
        <v>1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1</v>
      </c>
      <c r="W10" s="13">
        <f t="shared" si="2"/>
        <v>0</v>
      </c>
      <c r="X10" s="13">
        <f t="shared" si="2"/>
        <v>1</v>
      </c>
    </row>
    <row r="11" spans="1:24" s="1" customFormat="1" ht="18" customHeight="1" x14ac:dyDescent="0.2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2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2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-1</v>
      </c>
      <c r="O13" s="4">
        <v>-1</v>
      </c>
      <c r="P13" s="4">
        <v>0</v>
      </c>
      <c r="Q13" s="13">
        <f t="shared" si="5"/>
        <v>-100</v>
      </c>
      <c r="R13" s="13">
        <f t="shared" si="1"/>
        <v>-100</v>
      </c>
      <c r="S13" s="13">
        <f t="shared" si="1"/>
        <v>0</v>
      </c>
      <c r="V13" s="4">
        <f t="shared" si="2"/>
        <v>1</v>
      </c>
      <c r="W13" s="13">
        <f t="shared" si="2"/>
        <v>1</v>
      </c>
      <c r="X13" s="13">
        <f t="shared" si="2"/>
        <v>0</v>
      </c>
    </row>
    <row r="14" spans="1:24" s="1" customFormat="1" ht="18" customHeight="1" x14ac:dyDescent="0.2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2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-1</v>
      </c>
      <c r="O15" s="4">
        <v>0</v>
      </c>
      <c r="P15" s="4">
        <v>-1</v>
      </c>
      <c r="Q15" s="13">
        <f t="shared" si="5"/>
        <v>-100</v>
      </c>
      <c r="R15" s="13">
        <f t="shared" si="1"/>
        <v>0</v>
      </c>
      <c r="S15" s="13">
        <f t="shared" si="1"/>
        <v>-100</v>
      </c>
      <c r="V15" s="4">
        <f t="shared" si="2"/>
        <v>1</v>
      </c>
      <c r="W15" s="13">
        <f t="shared" si="2"/>
        <v>0</v>
      </c>
      <c r="X15" s="13">
        <f t="shared" si="2"/>
        <v>1</v>
      </c>
    </row>
    <row r="16" spans="1:24" s="1" customFormat="1" ht="18" customHeight="1" x14ac:dyDescent="0.2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-1</v>
      </c>
      <c r="O16" s="4">
        <v>-1</v>
      </c>
      <c r="P16" s="4">
        <v>0</v>
      </c>
      <c r="Q16" s="13">
        <f t="shared" si="5"/>
        <v>-100</v>
      </c>
      <c r="R16" s="13">
        <f t="shared" si="1"/>
        <v>-100</v>
      </c>
      <c r="S16" s="13">
        <f t="shared" si="1"/>
        <v>0</v>
      </c>
      <c r="V16" s="4">
        <f t="shared" si="2"/>
        <v>1</v>
      </c>
      <c r="W16" s="13">
        <f t="shared" si="2"/>
        <v>1</v>
      </c>
      <c r="X16" s="13">
        <f t="shared" si="2"/>
        <v>0</v>
      </c>
    </row>
    <row r="17" spans="1:24" s="1" customFormat="1" ht="18" customHeight="1" x14ac:dyDescent="0.2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2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1</v>
      </c>
      <c r="L18" s="4">
        <v>1</v>
      </c>
      <c r="M18" s="4">
        <v>0</v>
      </c>
      <c r="N18" s="4">
        <f t="shared" si="4"/>
        <v>-1</v>
      </c>
      <c r="O18" s="4">
        <v>-1</v>
      </c>
      <c r="P18" s="4">
        <v>0</v>
      </c>
      <c r="Q18" s="13">
        <f t="shared" si="5"/>
        <v>-50</v>
      </c>
      <c r="R18" s="13">
        <f t="shared" si="1"/>
        <v>-50</v>
      </c>
      <c r="S18" s="13">
        <f t="shared" si="1"/>
        <v>0</v>
      </c>
      <c r="V18" s="4">
        <f t="shared" si="2"/>
        <v>2</v>
      </c>
      <c r="W18" s="13">
        <f t="shared" si="2"/>
        <v>2</v>
      </c>
      <c r="X18" s="13">
        <f t="shared" si="2"/>
        <v>0</v>
      </c>
    </row>
    <row r="19" spans="1:24" s="1" customFormat="1" ht="18" customHeight="1" x14ac:dyDescent="0.2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3</v>
      </c>
      <c r="L19" s="4">
        <v>3</v>
      </c>
      <c r="M19" s="4">
        <v>0</v>
      </c>
      <c r="N19" s="4">
        <f t="shared" si="4"/>
        <v>-1</v>
      </c>
      <c r="O19" s="4">
        <v>0</v>
      </c>
      <c r="P19" s="4">
        <v>-1</v>
      </c>
      <c r="Q19" s="13">
        <f t="shared" si="5"/>
        <v>-25</v>
      </c>
      <c r="R19" s="13">
        <f t="shared" si="1"/>
        <v>0</v>
      </c>
      <c r="S19" s="13">
        <f t="shared" si="1"/>
        <v>-100</v>
      </c>
      <c r="V19" s="4">
        <f t="shared" si="2"/>
        <v>4</v>
      </c>
      <c r="W19" s="13">
        <f t="shared" si="2"/>
        <v>3</v>
      </c>
      <c r="X19" s="13">
        <f t="shared" si="2"/>
        <v>1</v>
      </c>
    </row>
    <row r="20" spans="1:24" s="1" customFormat="1" ht="18" customHeight="1" x14ac:dyDescent="0.2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2</v>
      </c>
      <c r="L20" s="4">
        <v>1</v>
      </c>
      <c r="M20" s="4">
        <v>1</v>
      </c>
      <c r="N20" s="4">
        <f t="shared" si="4"/>
        <v>0</v>
      </c>
      <c r="O20" s="4">
        <v>-1</v>
      </c>
      <c r="P20" s="4">
        <v>1</v>
      </c>
      <c r="Q20" s="13">
        <f t="shared" si="5"/>
        <v>0</v>
      </c>
      <c r="R20" s="13">
        <f t="shared" si="1"/>
        <v>-50</v>
      </c>
      <c r="S20" s="13">
        <f t="shared" si="1"/>
        <v>0</v>
      </c>
      <c r="V20" s="4">
        <f t="shared" si="2"/>
        <v>2</v>
      </c>
      <c r="W20" s="13">
        <f t="shared" si="2"/>
        <v>2</v>
      </c>
      <c r="X20" s="13">
        <f t="shared" si="2"/>
        <v>0</v>
      </c>
    </row>
    <row r="21" spans="1:24" s="1" customFormat="1" ht="18" customHeight="1" x14ac:dyDescent="0.2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2</v>
      </c>
      <c r="L21" s="4">
        <v>2</v>
      </c>
      <c r="M21" s="4">
        <v>0</v>
      </c>
      <c r="N21" s="4">
        <f t="shared" si="4"/>
        <v>-4</v>
      </c>
      <c r="O21" s="4">
        <v>-2</v>
      </c>
      <c r="P21" s="4">
        <v>-2</v>
      </c>
      <c r="Q21" s="13">
        <f t="shared" si="5"/>
        <v>-66.666666666666671</v>
      </c>
      <c r="R21" s="13">
        <f t="shared" si="1"/>
        <v>-50</v>
      </c>
      <c r="S21" s="13">
        <f t="shared" si="1"/>
        <v>-100</v>
      </c>
      <c r="V21" s="4">
        <f t="shared" si="2"/>
        <v>6</v>
      </c>
      <c r="W21" s="13">
        <f t="shared" si="2"/>
        <v>4</v>
      </c>
      <c r="X21" s="13">
        <f t="shared" si="2"/>
        <v>2</v>
      </c>
    </row>
    <row r="22" spans="1:24" s="1" customFormat="1" ht="18" customHeight="1" x14ac:dyDescent="0.2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8</v>
      </c>
      <c r="L22" s="4">
        <v>4</v>
      </c>
      <c r="M22" s="4">
        <v>4</v>
      </c>
      <c r="N22" s="4">
        <f t="shared" si="4"/>
        <v>-5</v>
      </c>
      <c r="O22" s="4">
        <v>-5</v>
      </c>
      <c r="P22" s="4">
        <v>0</v>
      </c>
      <c r="Q22" s="13">
        <f t="shared" si="5"/>
        <v>-38.46153846153846</v>
      </c>
      <c r="R22" s="13">
        <f t="shared" si="1"/>
        <v>-55.555555555555557</v>
      </c>
      <c r="S22" s="13">
        <f t="shared" si="1"/>
        <v>0</v>
      </c>
      <c r="V22" s="4">
        <f t="shared" si="2"/>
        <v>13</v>
      </c>
      <c r="W22" s="13">
        <f t="shared" si="2"/>
        <v>9</v>
      </c>
      <c r="X22" s="13">
        <f t="shared" si="2"/>
        <v>4</v>
      </c>
    </row>
    <row r="23" spans="1:24" s="1" customFormat="1" ht="18" customHeight="1" x14ac:dyDescent="0.2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18</v>
      </c>
      <c r="L23" s="4">
        <v>14</v>
      </c>
      <c r="M23" s="4">
        <v>4</v>
      </c>
      <c r="N23" s="4">
        <f t="shared" si="4"/>
        <v>0</v>
      </c>
      <c r="O23" s="4">
        <v>2</v>
      </c>
      <c r="P23" s="4">
        <v>-2</v>
      </c>
      <c r="Q23" s="13">
        <f t="shared" si="5"/>
        <v>0</v>
      </c>
      <c r="R23" s="13">
        <f t="shared" si="1"/>
        <v>16.666666666666675</v>
      </c>
      <c r="S23" s="13">
        <f t="shared" si="1"/>
        <v>-33.333333333333336</v>
      </c>
      <c r="V23" s="4">
        <f t="shared" si="2"/>
        <v>18</v>
      </c>
      <c r="W23" s="13">
        <f t="shared" si="2"/>
        <v>12</v>
      </c>
      <c r="X23" s="13">
        <f t="shared" si="2"/>
        <v>6</v>
      </c>
    </row>
    <row r="24" spans="1:24" s="1" customFormat="1" ht="18" customHeight="1" x14ac:dyDescent="0.2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27</v>
      </c>
      <c r="L24" s="4">
        <v>19</v>
      </c>
      <c r="M24" s="4">
        <v>8</v>
      </c>
      <c r="N24" s="4">
        <f t="shared" si="4"/>
        <v>4</v>
      </c>
      <c r="O24" s="4">
        <v>2</v>
      </c>
      <c r="P24" s="4">
        <v>2</v>
      </c>
      <c r="Q24" s="13">
        <f t="shared" si="5"/>
        <v>17.391304347826097</v>
      </c>
      <c r="R24" s="13">
        <f t="shared" si="1"/>
        <v>11.764705882352944</v>
      </c>
      <c r="S24" s="13">
        <f t="shared" si="1"/>
        <v>33.333333333333329</v>
      </c>
      <c r="V24" s="4">
        <f t="shared" si="2"/>
        <v>23</v>
      </c>
      <c r="W24" s="13">
        <f t="shared" si="2"/>
        <v>17</v>
      </c>
      <c r="X24" s="13">
        <f t="shared" si="2"/>
        <v>6</v>
      </c>
    </row>
    <row r="25" spans="1:24" s="1" customFormat="1" ht="18" customHeight="1" x14ac:dyDescent="0.2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32</v>
      </c>
      <c r="L25" s="4">
        <v>17</v>
      </c>
      <c r="M25" s="4">
        <v>15</v>
      </c>
      <c r="N25" s="4">
        <f t="shared" si="4"/>
        <v>12</v>
      </c>
      <c r="O25" s="4">
        <v>3</v>
      </c>
      <c r="P25" s="4">
        <v>9</v>
      </c>
      <c r="Q25" s="13">
        <f t="shared" si="5"/>
        <v>60.000000000000007</v>
      </c>
      <c r="R25" s="13">
        <f t="shared" si="1"/>
        <v>21.42857142857142</v>
      </c>
      <c r="S25" s="13">
        <f t="shared" si="1"/>
        <v>150</v>
      </c>
      <c r="V25" s="4">
        <f t="shared" si="2"/>
        <v>20</v>
      </c>
      <c r="W25" s="13">
        <f t="shared" si="2"/>
        <v>14</v>
      </c>
      <c r="X25" s="13">
        <f t="shared" si="2"/>
        <v>6</v>
      </c>
    </row>
    <row r="26" spans="1:24" s="1" customFormat="1" ht="18" customHeight="1" x14ac:dyDescent="0.2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31</v>
      </c>
      <c r="L26" s="4">
        <v>16</v>
      </c>
      <c r="M26" s="4">
        <v>15</v>
      </c>
      <c r="N26" s="4">
        <f t="shared" si="4"/>
        <v>-3</v>
      </c>
      <c r="O26" s="4">
        <v>-7</v>
      </c>
      <c r="P26" s="4">
        <v>4</v>
      </c>
      <c r="Q26" s="13">
        <f t="shared" si="5"/>
        <v>-8.8235294117647083</v>
      </c>
      <c r="R26" s="13">
        <f t="shared" si="5"/>
        <v>-30.434782608695656</v>
      </c>
      <c r="S26" s="13">
        <f t="shared" si="5"/>
        <v>36.363636363636353</v>
      </c>
      <c r="V26" s="4">
        <f t="shared" si="2"/>
        <v>34</v>
      </c>
      <c r="W26" s="13">
        <f t="shared" si="2"/>
        <v>23</v>
      </c>
      <c r="X26" s="13">
        <f t="shared" si="2"/>
        <v>11</v>
      </c>
    </row>
    <row r="27" spans="1:24" s="1" customFormat="1" ht="18" customHeight="1" x14ac:dyDescent="0.2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43</v>
      </c>
      <c r="L27" s="4">
        <v>17</v>
      </c>
      <c r="M27" s="4">
        <v>26</v>
      </c>
      <c r="N27" s="4">
        <f t="shared" si="4"/>
        <v>-10</v>
      </c>
      <c r="O27" s="4">
        <v>-13</v>
      </c>
      <c r="P27" s="4">
        <v>3</v>
      </c>
      <c r="Q27" s="13">
        <f t="shared" si="5"/>
        <v>-18.867924528301884</v>
      </c>
      <c r="R27" s="13">
        <f t="shared" si="5"/>
        <v>-43.333333333333336</v>
      </c>
      <c r="S27" s="13">
        <f t="shared" si="5"/>
        <v>13.043478260869556</v>
      </c>
      <c r="V27" s="4">
        <f t="shared" si="2"/>
        <v>53</v>
      </c>
      <c r="W27" s="13">
        <f t="shared" si="2"/>
        <v>30</v>
      </c>
      <c r="X27" s="13">
        <f t="shared" si="2"/>
        <v>23</v>
      </c>
    </row>
    <row r="28" spans="1:24" s="1" customFormat="1" ht="18" customHeight="1" x14ac:dyDescent="0.2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69</v>
      </c>
      <c r="L28" s="4">
        <v>31</v>
      </c>
      <c r="M28" s="4">
        <v>38</v>
      </c>
      <c r="N28" s="4">
        <f t="shared" si="4"/>
        <v>9</v>
      </c>
      <c r="O28" s="4">
        <v>8</v>
      </c>
      <c r="P28" s="4">
        <v>1</v>
      </c>
      <c r="Q28" s="13">
        <f t="shared" si="5"/>
        <v>14.999999999999991</v>
      </c>
      <c r="R28" s="13">
        <f t="shared" si="5"/>
        <v>34.782608695652172</v>
      </c>
      <c r="S28" s="13">
        <f t="shared" si="5"/>
        <v>2.7027027027026973</v>
      </c>
      <c r="V28" s="4">
        <f t="shared" si="2"/>
        <v>60</v>
      </c>
      <c r="W28" s="13">
        <f>L28-O28</f>
        <v>23</v>
      </c>
      <c r="X28" s="13">
        <f t="shared" si="2"/>
        <v>37</v>
      </c>
    </row>
    <row r="29" spans="1:24" s="1" customFormat="1" ht="18" customHeight="1" x14ac:dyDescent="0.2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38</v>
      </c>
      <c r="L29" s="4">
        <v>9</v>
      </c>
      <c r="M29" s="4">
        <v>29</v>
      </c>
      <c r="N29" s="4">
        <f>O29+P29</f>
        <v>-5</v>
      </c>
      <c r="O29" s="4">
        <v>5</v>
      </c>
      <c r="P29" s="4">
        <v>-10</v>
      </c>
      <c r="Q29" s="13">
        <f>IF(K29=N29,0,(1-(K29/(K29-N29)))*-100)</f>
        <v>-11.627906976744185</v>
      </c>
      <c r="R29" s="13">
        <f>IF(L29=O29,0,(1-(L29/(L29-O29)))*-100)</f>
        <v>125</v>
      </c>
      <c r="S29" s="13">
        <f>IF(M29=P29,0,(1-(M29/(M29-P29)))*-100)</f>
        <v>-25.641025641025639</v>
      </c>
      <c r="V29" s="4">
        <f t="shared" si="2"/>
        <v>43</v>
      </c>
      <c r="W29" s="13">
        <f t="shared" si="2"/>
        <v>4</v>
      </c>
      <c r="X29" s="13">
        <f t="shared" si="2"/>
        <v>39</v>
      </c>
    </row>
    <row r="30" spans="1:24" s="1" customFormat="1" ht="18" customHeight="1" thickBot="1" x14ac:dyDescent="0.25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7</v>
      </c>
      <c r="L30" s="4">
        <v>1</v>
      </c>
      <c r="M30" s="4">
        <v>6</v>
      </c>
      <c r="N30" s="4">
        <f t="shared" ref="N30" si="6">O30+P30</f>
        <v>-3</v>
      </c>
      <c r="O30" s="4">
        <v>0</v>
      </c>
      <c r="P30" s="4">
        <v>-3</v>
      </c>
      <c r="Q30" s="13">
        <f t="shared" ref="Q30" si="7">IF(K30=N30,0,(1-(K30/(K30-N30)))*-100)</f>
        <v>-30.000000000000004</v>
      </c>
      <c r="R30" s="13">
        <f>IF(L30=O30,0,(1-(L30/(L30-O30)))*-100)</f>
        <v>0</v>
      </c>
      <c r="S30" s="13">
        <f t="shared" ref="S30" si="8">IF(M30=P30,0,(1-(M30/(M30-P30)))*-100)</f>
        <v>-33.333333333333336</v>
      </c>
      <c r="V30" s="4">
        <f t="shared" si="2"/>
        <v>10</v>
      </c>
      <c r="W30" s="13">
        <f t="shared" si="2"/>
        <v>1</v>
      </c>
      <c r="X30" s="13">
        <f t="shared" si="2"/>
        <v>9</v>
      </c>
    </row>
    <row r="31" spans="1:24" s="1" customFormat="1" ht="18" customHeight="1" thickTop="1" x14ac:dyDescent="0.2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2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1</v>
      </c>
      <c r="L32" s="4">
        <f t="shared" ref="L32:P32" si="9">SUM(L10:L12)</f>
        <v>0</v>
      </c>
      <c r="M32" s="4">
        <f t="shared" si="9"/>
        <v>1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1</v>
      </c>
      <c r="W32" s="13">
        <f t="shared" si="11"/>
        <v>0</v>
      </c>
      <c r="X32" s="13">
        <f t="shared" si="11"/>
        <v>1</v>
      </c>
    </row>
    <row r="33" spans="1:24" s="1" customFormat="1" ht="18" customHeight="1" x14ac:dyDescent="0.2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16</v>
      </c>
      <c r="L33" s="4">
        <f t="shared" si="12"/>
        <v>11</v>
      </c>
      <c r="M33" s="4">
        <f>SUM(M13:M22)</f>
        <v>5</v>
      </c>
      <c r="N33" s="4">
        <f t="shared" ref="N33:P33" si="13">SUM(N13:N22)</f>
        <v>-14</v>
      </c>
      <c r="O33" s="4">
        <f t="shared" si="13"/>
        <v>-11</v>
      </c>
      <c r="P33" s="4">
        <f t="shared" si="13"/>
        <v>-3</v>
      </c>
      <c r="Q33" s="13">
        <f t="shared" ref="Q33:Q36" si="14">IF(K33=N33,0,(1-(K33/(K33-N33)))*-100)</f>
        <v>-46.666666666666664</v>
      </c>
      <c r="R33" s="13">
        <f t="shared" si="10"/>
        <v>-50</v>
      </c>
      <c r="S33" s="13">
        <f t="shared" si="10"/>
        <v>-37.5</v>
      </c>
      <c r="V33" s="4">
        <f t="shared" ref="V33:X33" si="15">SUM(V13:V22)</f>
        <v>30</v>
      </c>
      <c r="W33" s="13">
        <f t="shared" si="15"/>
        <v>22</v>
      </c>
      <c r="X33" s="13">
        <f t="shared" si="15"/>
        <v>8</v>
      </c>
    </row>
    <row r="34" spans="1:24" s="1" customFormat="1" ht="18" customHeight="1" x14ac:dyDescent="0.2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265</v>
      </c>
      <c r="L34" s="4">
        <f t="shared" si="16"/>
        <v>124</v>
      </c>
      <c r="M34" s="4">
        <f t="shared" si="16"/>
        <v>141</v>
      </c>
      <c r="N34" s="4">
        <f t="shared" si="16"/>
        <v>4</v>
      </c>
      <c r="O34" s="4">
        <f t="shared" si="16"/>
        <v>0</v>
      </c>
      <c r="P34" s="4">
        <f t="shared" si="16"/>
        <v>4</v>
      </c>
      <c r="Q34" s="13">
        <f>IF(K34=N34,0,(1-(K34/(K34-N34)))*-100)</f>
        <v>1.5325670498084198</v>
      </c>
      <c r="R34" s="13">
        <f t="shared" si="10"/>
        <v>0</v>
      </c>
      <c r="S34" s="13">
        <f t="shared" si="10"/>
        <v>2.9197080291970767</v>
      </c>
      <c r="V34" s="4">
        <f t="shared" ref="V34:X34" si="17">SUM(V23:V30)</f>
        <v>261</v>
      </c>
      <c r="W34" s="13">
        <f t="shared" si="17"/>
        <v>124</v>
      </c>
      <c r="X34" s="13">
        <f t="shared" si="17"/>
        <v>137</v>
      </c>
    </row>
    <row r="35" spans="1:24" s="1" customFormat="1" ht="18" customHeight="1" x14ac:dyDescent="0.2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220</v>
      </c>
      <c r="L35" s="4">
        <f>SUM(L25:L30)</f>
        <v>91</v>
      </c>
      <c r="M35" s="4">
        <f t="shared" si="18"/>
        <v>129</v>
      </c>
      <c r="N35" s="4">
        <f t="shared" si="18"/>
        <v>0</v>
      </c>
      <c r="O35" s="4">
        <f t="shared" si="18"/>
        <v>-4</v>
      </c>
      <c r="P35" s="4">
        <f t="shared" si="18"/>
        <v>4</v>
      </c>
      <c r="Q35" s="13">
        <f t="shared" si="14"/>
        <v>0</v>
      </c>
      <c r="R35" s="13">
        <f t="shared" si="10"/>
        <v>-4.2105263157894761</v>
      </c>
      <c r="S35" s="13">
        <f t="shared" si="10"/>
        <v>3.2000000000000028</v>
      </c>
      <c r="V35" s="4">
        <f t="shared" ref="V35" si="19">SUM(V25:V30)</f>
        <v>220</v>
      </c>
      <c r="W35" s="13">
        <f>SUM(W25:W30)</f>
        <v>95</v>
      </c>
      <c r="X35" s="13">
        <f>SUM(X25:X30)</f>
        <v>125</v>
      </c>
    </row>
    <row r="36" spans="1:24" s="1" customFormat="1" ht="18" customHeight="1" x14ac:dyDescent="0.2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157</v>
      </c>
      <c r="L36" s="4">
        <f>SUM(L27:L30)</f>
        <v>58</v>
      </c>
      <c r="M36" s="4">
        <f t="shared" si="20"/>
        <v>99</v>
      </c>
      <c r="N36" s="4">
        <f t="shared" si="20"/>
        <v>-9</v>
      </c>
      <c r="O36" s="4">
        <f t="shared" si="20"/>
        <v>0</v>
      </c>
      <c r="P36" s="4">
        <f t="shared" si="20"/>
        <v>-9</v>
      </c>
      <c r="Q36" s="13">
        <f t="shared" si="14"/>
        <v>-5.4216867469879526</v>
      </c>
      <c r="R36" s="13">
        <f t="shared" si="10"/>
        <v>0</v>
      </c>
      <c r="S36" s="13">
        <f t="shared" si="10"/>
        <v>-8.3333333333333375</v>
      </c>
      <c r="V36" s="4">
        <f t="shared" ref="V36" si="21">SUM(V27:V30)</f>
        <v>166</v>
      </c>
      <c r="W36" s="13">
        <f>SUM(W27:W30)</f>
        <v>58</v>
      </c>
      <c r="X36" s="13">
        <f>SUM(X27:X30)</f>
        <v>108</v>
      </c>
    </row>
    <row r="37" spans="1:24" ht="18" customHeight="1" x14ac:dyDescent="0.2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2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0.3546099290780142</v>
      </c>
      <c r="L38" s="14">
        <f t="shared" ref="L38:M38" si="22">L32/L9*100</f>
        <v>0</v>
      </c>
      <c r="M38" s="14">
        <f t="shared" si="22"/>
        <v>0.68027210884353739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1.2144175653356681E-2</v>
      </c>
      <c r="R38" s="14">
        <f t="shared" ref="R38:S42" si="24">L38-W38</f>
        <v>0</v>
      </c>
      <c r="S38" s="14">
        <f>M38-X38</f>
        <v>-4.6593980057776374E-3</v>
      </c>
      <c r="V38" s="14">
        <f>V32/V9*100</f>
        <v>0.34246575342465752</v>
      </c>
      <c r="W38" s="14">
        <f t="shared" ref="W38:X38" si="25">W32/W9*100</f>
        <v>0</v>
      </c>
      <c r="X38" s="14">
        <f t="shared" si="25"/>
        <v>0.68493150684931503</v>
      </c>
    </row>
    <row r="39" spans="1:24" ht="18" customHeight="1" x14ac:dyDescent="0.2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5.6737588652482271</v>
      </c>
      <c r="L39" s="14">
        <f>L33/L9*100</f>
        <v>8.1481481481481488</v>
      </c>
      <c r="M39" s="15">
        <f t="shared" ref="M39" si="26">M33/M9*100</f>
        <v>3.4013605442176873</v>
      </c>
      <c r="N39" s="14">
        <f>N33/N9*100</f>
        <v>140</v>
      </c>
      <c r="O39" s="14">
        <f t="shared" ref="O39" si="27">O33/O9*100</f>
        <v>100</v>
      </c>
      <c r="P39" s="14">
        <f>P33/P9*100</f>
        <v>-300</v>
      </c>
      <c r="Q39" s="14">
        <f t="shared" ref="Q39:Q42" si="28">K39-V39</f>
        <v>-4.6002137374914982</v>
      </c>
      <c r="R39" s="14">
        <f t="shared" si="24"/>
        <v>-6.9203450025367825</v>
      </c>
      <c r="S39" s="14">
        <f t="shared" si="24"/>
        <v>-2.0780915105768329</v>
      </c>
      <c r="V39" s="14">
        <f t="shared" ref="V39:X39" si="29">V33/V9*100</f>
        <v>10.273972602739725</v>
      </c>
      <c r="W39" s="14">
        <f t="shared" si="29"/>
        <v>15.068493150684931</v>
      </c>
      <c r="X39" s="14">
        <f t="shared" si="29"/>
        <v>5.4794520547945202</v>
      </c>
    </row>
    <row r="40" spans="1:24" ht="18" customHeight="1" x14ac:dyDescent="0.2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93.971631205673759</v>
      </c>
      <c r="L40" s="14">
        <f t="shared" si="30"/>
        <v>91.851851851851848</v>
      </c>
      <c r="M40" s="14">
        <f t="shared" si="30"/>
        <v>95.918367346938766</v>
      </c>
      <c r="N40" s="14">
        <f>N34/N9*100</f>
        <v>-40</v>
      </c>
      <c r="O40" s="14">
        <f t="shared" ref="O40:P40" si="31">O34/O9*100</f>
        <v>0</v>
      </c>
      <c r="P40" s="14">
        <f t="shared" si="31"/>
        <v>400</v>
      </c>
      <c r="Q40" s="14">
        <f t="shared" si="28"/>
        <v>4.5880695618381395</v>
      </c>
      <c r="R40" s="14">
        <f t="shared" si="24"/>
        <v>6.9203450025367772</v>
      </c>
      <c r="S40" s="14">
        <f t="shared" si="24"/>
        <v>2.0827509085825966</v>
      </c>
      <c r="V40" s="14">
        <f t="shared" ref="V40:X40" si="32">V34/V9*100</f>
        <v>89.38356164383562</v>
      </c>
      <c r="W40" s="14">
        <f t="shared" si="32"/>
        <v>84.93150684931507</v>
      </c>
      <c r="X40" s="14">
        <f t="shared" si="32"/>
        <v>93.835616438356169</v>
      </c>
    </row>
    <row r="41" spans="1:24" ht="18" customHeight="1" x14ac:dyDescent="0.2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78.01418439716312</v>
      </c>
      <c r="L41" s="14">
        <f t="shared" si="33"/>
        <v>67.407407407407405</v>
      </c>
      <c r="M41" s="14">
        <f t="shared" si="33"/>
        <v>87.755102040816325</v>
      </c>
      <c r="N41" s="14">
        <f>N35/N9*100</f>
        <v>0</v>
      </c>
      <c r="O41" s="14">
        <f t="shared" ref="O41:P41" si="34">O35/O9*100</f>
        <v>36.363636363636367</v>
      </c>
      <c r="P41" s="14">
        <f t="shared" si="34"/>
        <v>400</v>
      </c>
      <c r="Q41" s="14">
        <f t="shared" si="28"/>
        <v>2.6717186437384584</v>
      </c>
      <c r="R41" s="14">
        <f t="shared" si="24"/>
        <v>2.3389142567224752</v>
      </c>
      <c r="S41" s="14">
        <f t="shared" si="24"/>
        <v>2.1386636846519451</v>
      </c>
      <c r="V41" s="14">
        <f>V35/V9*100</f>
        <v>75.342465753424662</v>
      </c>
      <c r="W41" s="14">
        <f>W35/W9*100</f>
        <v>65.06849315068493</v>
      </c>
      <c r="X41" s="14">
        <f>X35/X9*100</f>
        <v>85.61643835616438</v>
      </c>
    </row>
    <row r="42" spans="1:24" ht="18" customHeight="1" x14ac:dyDescent="0.2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55.673758865248224</v>
      </c>
      <c r="L42" s="14">
        <f t="shared" si="35"/>
        <v>42.962962962962962</v>
      </c>
      <c r="M42" s="14">
        <f t="shared" si="35"/>
        <v>67.346938775510196</v>
      </c>
      <c r="N42" s="14">
        <f t="shared" si="35"/>
        <v>90</v>
      </c>
      <c r="O42" s="14">
        <f t="shared" si="35"/>
        <v>0</v>
      </c>
      <c r="P42" s="14">
        <f t="shared" si="35"/>
        <v>-900</v>
      </c>
      <c r="Q42" s="14">
        <f t="shared" si="28"/>
        <v>-1.1755562032449305</v>
      </c>
      <c r="R42" s="14">
        <f t="shared" si="24"/>
        <v>3.2369355657026873</v>
      </c>
      <c r="S42" s="14">
        <f t="shared" si="24"/>
        <v>-6.6256639642158319</v>
      </c>
      <c r="V42" s="14">
        <f t="shared" ref="V42:X42" si="36">V36/V9*100</f>
        <v>56.849315068493155</v>
      </c>
      <c r="W42" s="14">
        <f t="shared" si="36"/>
        <v>39.726027397260275</v>
      </c>
      <c r="X42" s="14">
        <f t="shared" si="36"/>
        <v>73.972602739726028</v>
      </c>
    </row>
    <row r="43" spans="1:24" x14ac:dyDescent="0.2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6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X43"/>
  <sheetViews>
    <sheetView view="pageBreakPreview" zoomScale="70" zoomScaleNormal="70" zoomScaleSheetLayoutView="70" workbookViewId="0"/>
  </sheetViews>
  <sheetFormatPr defaultRowHeight="13" x14ac:dyDescent="0.2"/>
  <cols>
    <col min="1" max="1" width="11.7265625" customWidth="1"/>
  </cols>
  <sheetData>
    <row r="1" spans="1:2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2">
      <c r="A2" s="1" t="s">
        <v>59</v>
      </c>
    </row>
    <row r="3" spans="1:24" s="1" customFormat="1" ht="12" x14ac:dyDescent="0.2"/>
    <row r="4" spans="1:24" s="1" customFormat="1" ht="12" x14ac:dyDescent="0.2"/>
    <row r="5" spans="1:24" s="1" customFormat="1" ht="12" x14ac:dyDescent="0.2">
      <c r="A5" s="1" t="s">
        <v>50</v>
      </c>
      <c r="S5" s="26" t="s">
        <v>60</v>
      </c>
    </row>
    <row r="6" spans="1:24" s="1" customFormat="1" ht="18" customHeight="1" x14ac:dyDescent="0.2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2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2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2">
      <c r="A9" s="4" t="s">
        <v>0</v>
      </c>
      <c r="B9" s="4">
        <f>C9+D9</f>
        <v>83</v>
      </c>
      <c r="C9" s="4">
        <f>SUM(C10:C30)</f>
        <v>51</v>
      </c>
      <c r="D9" s="4">
        <f>SUM(D10:D30)</f>
        <v>32</v>
      </c>
      <c r="E9" s="4">
        <f>F9+G9</f>
        <v>-12</v>
      </c>
      <c r="F9" s="4">
        <f>SUM(F10:F30)</f>
        <v>-8</v>
      </c>
      <c r="G9" s="4">
        <f>SUM(G10:G30)</f>
        <v>-4</v>
      </c>
      <c r="H9" s="13">
        <f>IF(B9=E9,0,(1-(B9/(B9-E9)))*-100)</f>
        <v>-12.631578947368416</v>
      </c>
      <c r="I9" s="13">
        <f>IF(C9=F9,0,(1-(C9/(C9-F9)))*-100)</f>
        <v>-13.559322033898303</v>
      </c>
      <c r="J9" s="13">
        <f>IF(D9=G9,0,(1-(D9/(D9-G9)))*-100)</f>
        <v>-11.111111111111116</v>
      </c>
      <c r="K9" s="4">
        <f>L9+M9</f>
        <v>319</v>
      </c>
      <c r="L9" s="4">
        <f>SUM(L10:L30)</f>
        <v>163</v>
      </c>
      <c r="M9" s="4">
        <f>SUM(M10:M30)</f>
        <v>156</v>
      </c>
      <c r="N9" s="4">
        <f>O9+P9</f>
        <v>48</v>
      </c>
      <c r="O9" s="4">
        <f>SUM(O10:O30)</f>
        <v>43</v>
      </c>
      <c r="P9" s="4">
        <f>SUM(P10:P30)</f>
        <v>5</v>
      </c>
      <c r="Q9" s="13">
        <f>IF(K9=N9,0,(1-(K9/(K9-N9)))*-100)</f>
        <v>17.712177121771223</v>
      </c>
      <c r="R9" s="13">
        <f>IF(L9=O9,0,(1-(L9/(L9-O9)))*-100)</f>
        <v>35.833333333333343</v>
      </c>
      <c r="S9" s="13">
        <f>IF(M9=P9,0,(1-(M9/(M9-P9)))*-100)</f>
        <v>3.3112582781456901</v>
      </c>
      <c r="V9" s="4">
        <f>K9-N9</f>
        <v>271</v>
      </c>
      <c r="W9" s="13">
        <f>L9-O9</f>
        <v>120</v>
      </c>
      <c r="X9" s="13">
        <f>M9-P9</f>
        <v>151</v>
      </c>
    </row>
    <row r="10" spans="1:24" s="1" customFormat="1" ht="18" customHeight="1" x14ac:dyDescent="0.2">
      <c r="A10" s="4" t="s">
        <v>1</v>
      </c>
      <c r="B10" s="4">
        <f>C10+D10</f>
        <v>83</v>
      </c>
      <c r="C10" s="4">
        <v>51</v>
      </c>
      <c r="D10" s="4">
        <v>32</v>
      </c>
      <c r="E10" s="4">
        <f>F10+G10</f>
        <v>-12</v>
      </c>
      <c r="F10" s="4">
        <v>-8</v>
      </c>
      <c r="G10" s="4">
        <v>-4</v>
      </c>
      <c r="H10" s="13">
        <f>IF(B10=E10,0,(1-(B10/(B10-E10)))*-100)</f>
        <v>-12.631578947368416</v>
      </c>
      <c r="I10" s="13">
        <f t="shared" ref="I10" si="0">IF(C10=F10,0,(1-(C10/(C10-F10)))*-100)</f>
        <v>-13.559322033898303</v>
      </c>
      <c r="J10" s="13">
        <f>IF(D10=G10,0,(1-(D10/(D10-G10)))*-100)</f>
        <v>-11.111111111111116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2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2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2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2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2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2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2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-1</v>
      </c>
      <c r="O17" s="4">
        <v>-1</v>
      </c>
      <c r="P17" s="4">
        <v>0</v>
      </c>
      <c r="Q17" s="13">
        <f t="shared" si="5"/>
        <v>-100</v>
      </c>
      <c r="R17" s="13">
        <f t="shared" si="1"/>
        <v>-100</v>
      </c>
      <c r="S17" s="13">
        <f t="shared" si="1"/>
        <v>0</v>
      </c>
      <c r="V17" s="4">
        <f t="shared" si="2"/>
        <v>1</v>
      </c>
      <c r="W17" s="13">
        <f t="shared" si="2"/>
        <v>1</v>
      </c>
      <c r="X17" s="13">
        <f t="shared" si="2"/>
        <v>0</v>
      </c>
    </row>
    <row r="18" spans="1:24" s="1" customFormat="1" ht="18" customHeight="1" x14ac:dyDescent="0.2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1</v>
      </c>
      <c r="L18" s="4">
        <v>1</v>
      </c>
      <c r="M18" s="4">
        <v>0</v>
      </c>
      <c r="N18" s="4">
        <f t="shared" si="4"/>
        <v>1</v>
      </c>
      <c r="O18" s="4">
        <v>1</v>
      </c>
      <c r="P18" s="4">
        <v>0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0</v>
      </c>
      <c r="W18" s="13">
        <f t="shared" si="2"/>
        <v>0</v>
      </c>
      <c r="X18" s="13">
        <f t="shared" si="2"/>
        <v>0</v>
      </c>
    </row>
    <row r="19" spans="1:24" s="1" customFormat="1" ht="18" customHeight="1" x14ac:dyDescent="0.2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0</v>
      </c>
      <c r="L19" s="4">
        <v>0</v>
      </c>
      <c r="M19" s="4">
        <v>0</v>
      </c>
      <c r="N19" s="4">
        <f t="shared" si="4"/>
        <v>-2</v>
      </c>
      <c r="O19" s="4">
        <v>-2</v>
      </c>
      <c r="P19" s="4">
        <v>0</v>
      </c>
      <c r="Q19" s="13">
        <f t="shared" si="5"/>
        <v>-100</v>
      </c>
      <c r="R19" s="13">
        <f t="shared" si="1"/>
        <v>-100</v>
      </c>
      <c r="S19" s="13">
        <f t="shared" si="1"/>
        <v>0</v>
      </c>
      <c r="V19" s="4">
        <f t="shared" si="2"/>
        <v>2</v>
      </c>
      <c r="W19" s="13">
        <f t="shared" si="2"/>
        <v>2</v>
      </c>
      <c r="X19" s="13">
        <f t="shared" si="2"/>
        <v>0</v>
      </c>
    </row>
    <row r="20" spans="1:24" s="1" customFormat="1" ht="18" customHeight="1" x14ac:dyDescent="0.2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3</v>
      </c>
      <c r="L20" s="4">
        <v>2</v>
      </c>
      <c r="M20" s="4">
        <v>1</v>
      </c>
      <c r="N20" s="4">
        <f t="shared" si="4"/>
        <v>3</v>
      </c>
      <c r="O20" s="4">
        <v>2</v>
      </c>
      <c r="P20" s="4">
        <v>1</v>
      </c>
      <c r="Q20" s="13">
        <f t="shared" si="5"/>
        <v>0</v>
      </c>
      <c r="R20" s="13">
        <f t="shared" si="1"/>
        <v>0</v>
      </c>
      <c r="S20" s="13">
        <f t="shared" si="1"/>
        <v>0</v>
      </c>
      <c r="V20" s="4">
        <f t="shared" si="2"/>
        <v>0</v>
      </c>
      <c r="W20" s="13">
        <f t="shared" si="2"/>
        <v>0</v>
      </c>
      <c r="X20" s="13">
        <f t="shared" si="2"/>
        <v>0</v>
      </c>
    </row>
    <row r="21" spans="1:24" s="1" customFormat="1" ht="18" customHeight="1" x14ac:dyDescent="0.2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3</v>
      </c>
      <c r="L21" s="4">
        <v>2</v>
      </c>
      <c r="M21" s="4">
        <v>1</v>
      </c>
      <c r="N21" s="4">
        <f t="shared" si="4"/>
        <v>-1</v>
      </c>
      <c r="O21" s="4">
        <v>-1</v>
      </c>
      <c r="P21" s="4">
        <v>0</v>
      </c>
      <c r="Q21" s="13">
        <f t="shared" si="5"/>
        <v>-25</v>
      </c>
      <c r="R21" s="13">
        <f t="shared" si="1"/>
        <v>-33.333333333333336</v>
      </c>
      <c r="S21" s="13">
        <f t="shared" si="1"/>
        <v>0</v>
      </c>
      <c r="V21" s="4">
        <f t="shared" si="2"/>
        <v>4</v>
      </c>
      <c r="W21" s="13">
        <f t="shared" si="2"/>
        <v>3</v>
      </c>
      <c r="X21" s="13">
        <f t="shared" si="2"/>
        <v>1</v>
      </c>
    </row>
    <row r="22" spans="1:24" s="1" customFormat="1" ht="18" customHeight="1" x14ac:dyDescent="0.2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7</v>
      </c>
      <c r="L22" s="4">
        <v>4</v>
      </c>
      <c r="M22" s="4">
        <v>3</v>
      </c>
      <c r="N22" s="4">
        <f t="shared" si="4"/>
        <v>4</v>
      </c>
      <c r="O22" s="4">
        <v>1</v>
      </c>
      <c r="P22" s="4">
        <v>3</v>
      </c>
      <c r="Q22" s="13">
        <f t="shared" si="5"/>
        <v>133.33333333333334</v>
      </c>
      <c r="R22" s="13">
        <f t="shared" si="1"/>
        <v>33.333333333333329</v>
      </c>
      <c r="S22" s="13">
        <f t="shared" si="1"/>
        <v>0</v>
      </c>
      <c r="V22" s="4">
        <f t="shared" si="2"/>
        <v>3</v>
      </c>
      <c r="W22" s="13">
        <f t="shared" si="2"/>
        <v>3</v>
      </c>
      <c r="X22" s="13">
        <f t="shared" si="2"/>
        <v>0</v>
      </c>
    </row>
    <row r="23" spans="1:24" s="1" customFormat="1" ht="18" customHeight="1" x14ac:dyDescent="0.2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10</v>
      </c>
      <c r="L23" s="4">
        <v>7</v>
      </c>
      <c r="M23" s="4">
        <v>3</v>
      </c>
      <c r="N23" s="4">
        <f t="shared" si="4"/>
        <v>-5</v>
      </c>
      <c r="O23" s="4">
        <v>-2</v>
      </c>
      <c r="P23" s="4">
        <v>-3</v>
      </c>
      <c r="Q23" s="13">
        <f t="shared" si="5"/>
        <v>-33.333333333333336</v>
      </c>
      <c r="R23" s="13">
        <f t="shared" si="1"/>
        <v>-22.222222222222221</v>
      </c>
      <c r="S23" s="13">
        <f t="shared" si="1"/>
        <v>-50</v>
      </c>
      <c r="V23" s="4">
        <f t="shared" si="2"/>
        <v>15</v>
      </c>
      <c r="W23" s="13">
        <f t="shared" si="2"/>
        <v>9</v>
      </c>
      <c r="X23" s="13">
        <f t="shared" si="2"/>
        <v>6</v>
      </c>
    </row>
    <row r="24" spans="1:24" s="1" customFormat="1" ht="18" customHeight="1" x14ac:dyDescent="0.2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18</v>
      </c>
      <c r="L24" s="4">
        <v>13</v>
      </c>
      <c r="M24" s="4">
        <v>5</v>
      </c>
      <c r="N24" s="4">
        <f t="shared" si="4"/>
        <v>0</v>
      </c>
      <c r="O24" s="4">
        <v>2</v>
      </c>
      <c r="P24" s="4">
        <v>-2</v>
      </c>
      <c r="Q24" s="13">
        <f t="shared" si="5"/>
        <v>0</v>
      </c>
      <c r="R24" s="13">
        <f t="shared" si="1"/>
        <v>18.181818181818187</v>
      </c>
      <c r="S24" s="13">
        <f t="shared" si="1"/>
        <v>-28.571428571428569</v>
      </c>
      <c r="V24" s="4">
        <f t="shared" si="2"/>
        <v>18</v>
      </c>
      <c r="W24" s="13">
        <f t="shared" si="2"/>
        <v>11</v>
      </c>
      <c r="X24" s="13">
        <f t="shared" si="2"/>
        <v>7</v>
      </c>
    </row>
    <row r="25" spans="1:24" s="1" customFormat="1" ht="18" customHeight="1" x14ac:dyDescent="0.2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36</v>
      </c>
      <c r="L25" s="4">
        <v>28</v>
      </c>
      <c r="M25" s="4">
        <v>8</v>
      </c>
      <c r="N25" s="4">
        <f t="shared" si="4"/>
        <v>15</v>
      </c>
      <c r="O25" s="4">
        <v>13</v>
      </c>
      <c r="P25" s="4">
        <v>2</v>
      </c>
      <c r="Q25" s="13">
        <f t="shared" si="5"/>
        <v>71.428571428571416</v>
      </c>
      <c r="R25" s="13">
        <f t="shared" si="1"/>
        <v>86.666666666666671</v>
      </c>
      <c r="S25" s="13">
        <f t="shared" si="1"/>
        <v>33.333333333333329</v>
      </c>
      <c r="V25" s="4">
        <f t="shared" si="2"/>
        <v>21</v>
      </c>
      <c r="W25" s="13">
        <f t="shared" si="2"/>
        <v>15</v>
      </c>
      <c r="X25" s="13">
        <f t="shared" si="2"/>
        <v>6</v>
      </c>
    </row>
    <row r="26" spans="1:24" s="1" customFormat="1" ht="18" customHeight="1" x14ac:dyDescent="0.2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43</v>
      </c>
      <c r="L26" s="4">
        <v>26</v>
      </c>
      <c r="M26" s="4">
        <v>17</v>
      </c>
      <c r="N26" s="4">
        <f t="shared" si="4"/>
        <v>6</v>
      </c>
      <c r="O26" s="4">
        <v>3</v>
      </c>
      <c r="P26" s="4">
        <v>3</v>
      </c>
      <c r="Q26" s="13">
        <f t="shared" si="5"/>
        <v>16.216216216216207</v>
      </c>
      <c r="R26" s="13">
        <f t="shared" si="5"/>
        <v>13.043478260869556</v>
      </c>
      <c r="S26" s="13">
        <f t="shared" si="5"/>
        <v>21.42857142857142</v>
      </c>
      <c r="V26" s="4">
        <f t="shared" si="2"/>
        <v>37</v>
      </c>
      <c r="W26" s="13">
        <f t="shared" si="2"/>
        <v>23</v>
      </c>
      <c r="X26" s="13">
        <f t="shared" si="2"/>
        <v>14</v>
      </c>
    </row>
    <row r="27" spans="1:24" s="1" customFormat="1" ht="18" customHeight="1" x14ac:dyDescent="0.2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70</v>
      </c>
      <c r="L27" s="4">
        <v>36</v>
      </c>
      <c r="M27" s="4">
        <v>34</v>
      </c>
      <c r="N27" s="4">
        <f t="shared" si="4"/>
        <v>10</v>
      </c>
      <c r="O27" s="4">
        <v>10</v>
      </c>
      <c r="P27" s="4">
        <v>0</v>
      </c>
      <c r="Q27" s="13">
        <f t="shared" si="5"/>
        <v>16.666666666666675</v>
      </c>
      <c r="R27" s="13">
        <f t="shared" si="5"/>
        <v>38.46153846153846</v>
      </c>
      <c r="S27" s="13">
        <f t="shared" si="5"/>
        <v>0</v>
      </c>
      <c r="V27" s="4">
        <f t="shared" si="2"/>
        <v>60</v>
      </c>
      <c r="W27" s="13">
        <f t="shared" si="2"/>
        <v>26</v>
      </c>
      <c r="X27" s="13">
        <f t="shared" si="2"/>
        <v>34</v>
      </c>
    </row>
    <row r="28" spans="1:24" s="1" customFormat="1" ht="18" customHeight="1" x14ac:dyDescent="0.2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63</v>
      </c>
      <c r="L28" s="4">
        <v>31</v>
      </c>
      <c r="M28" s="4">
        <v>32</v>
      </c>
      <c r="N28" s="4">
        <f t="shared" si="4"/>
        <v>3</v>
      </c>
      <c r="O28" s="4">
        <v>16</v>
      </c>
      <c r="P28" s="4">
        <v>-13</v>
      </c>
      <c r="Q28" s="13">
        <f t="shared" si="5"/>
        <v>5.0000000000000044</v>
      </c>
      <c r="R28" s="13">
        <f t="shared" si="5"/>
        <v>106.66666666666669</v>
      </c>
      <c r="S28" s="13">
        <f t="shared" si="5"/>
        <v>-28.888888888888886</v>
      </c>
      <c r="V28" s="4">
        <f t="shared" si="2"/>
        <v>60</v>
      </c>
      <c r="W28" s="13">
        <f>L28-O28</f>
        <v>15</v>
      </c>
      <c r="X28" s="13">
        <f t="shared" si="2"/>
        <v>45</v>
      </c>
    </row>
    <row r="29" spans="1:24" s="1" customFormat="1" ht="18" customHeight="1" x14ac:dyDescent="0.2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50</v>
      </c>
      <c r="L29" s="4">
        <v>11</v>
      </c>
      <c r="M29" s="4">
        <v>39</v>
      </c>
      <c r="N29" s="4">
        <f>O29+P29</f>
        <v>13</v>
      </c>
      <c r="O29" s="4">
        <v>1</v>
      </c>
      <c r="P29" s="4">
        <v>12</v>
      </c>
      <c r="Q29" s="13">
        <f>IF(K29=N29,0,(1-(K29/(K29-N29)))*-100)</f>
        <v>35.13513513513513</v>
      </c>
      <c r="R29" s="13">
        <f>IF(L29=O29,0,(1-(L29/(L29-O29)))*-100)</f>
        <v>10.000000000000009</v>
      </c>
      <c r="S29" s="13">
        <f>IF(M29=P29,0,(1-(M29/(M29-P29)))*-100)</f>
        <v>44.444444444444443</v>
      </c>
      <c r="V29" s="4">
        <f t="shared" si="2"/>
        <v>37</v>
      </c>
      <c r="W29" s="13">
        <f t="shared" si="2"/>
        <v>10</v>
      </c>
      <c r="X29" s="13">
        <f t="shared" si="2"/>
        <v>27</v>
      </c>
    </row>
    <row r="30" spans="1:24" s="1" customFormat="1" ht="18" customHeight="1" thickBot="1" x14ac:dyDescent="0.25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15</v>
      </c>
      <c r="L30" s="4">
        <v>2</v>
      </c>
      <c r="M30" s="4">
        <v>13</v>
      </c>
      <c r="N30" s="4">
        <f t="shared" ref="N30" si="6">O30+P30</f>
        <v>2</v>
      </c>
      <c r="O30" s="4">
        <v>0</v>
      </c>
      <c r="P30" s="4">
        <v>2</v>
      </c>
      <c r="Q30" s="13">
        <f t="shared" ref="Q30" si="7">IF(K30=N30,0,(1-(K30/(K30-N30)))*-100)</f>
        <v>15.384615384615374</v>
      </c>
      <c r="R30" s="13">
        <f>IF(L30=O30,0,(1-(L30/(L30-O30)))*-100)</f>
        <v>0</v>
      </c>
      <c r="S30" s="13">
        <f t="shared" ref="S30" si="8">IF(M30=P30,0,(1-(M30/(M30-P30)))*-100)</f>
        <v>18.181818181818187</v>
      </c>
      <c r="V30" s="4">
        <f t="shared" si="2"/>
        <v>13</v>
      </c>
      <c r="W30" s="13">
        <f t="shared" si="2"/>
        <v>2</v>
      </c>
      <c r="X30" s="13">
        <f t="shared" si="2"/>
        <v>11</v>
      </c>
    </row>
    <row r="31" spans="1:24" s="1" customFormat="1" ht="18" customHeight="1" thickTop="1" x14ac:dyDescent="0.2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2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2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14</v>
      </c>
      <c r="L33" s="4">
        <f t="shared" si="12"/>
        <v>9</v>
      </c>
      <c r="M33" s="4">
        <f>SUM(M13:M22)</f>
        <v>5</v>
      </c>
      <c r="N33" s="4">
        <f t="shared" ref="N33:P33" si="13">SUM(N13:N22)</f>
        <v>4</v>
      </c>
      <c r="O33" s="4">
        <f t="shared" si="13"/>
        <v>0</v>
      </c>
      <c r="P33" s="4">
        <f t="shared" si="13"/>
        <v>4</v>
      </c>
      <c r="Q33" s="13">
        <f t="shared" ref="Q33:Q36" si="14">IF(K33=N33,0,(1-(K33/(K33-N33)))*-100)</f>
        <v>39.999999999999993</v>
      </c>
      <c r="R33" s="13">
        <f t="shared" si="10"/>
        <v>0</v>
      </c>
      <c r="S33" s="13">
        <f t="shared" si="10"/>
        <v>400</v>
      </c>
      <c r="V33" s="4">
        <f t="shared" ref="V33:X33" si="15">SUM(V13:V22)</f>
        <v>10</v>
      </c>
      <c r="W33" s="13">
        <f t="shared" si="15"/>
        <v>9</v>
      </c>
      <c r="X33" s="13">
        <f t="shared" si="15"/>
        <v>1</v>
      </c>
    </row>
    <row r="34" spans="1:24" s="1" customFormat="1" ht="18" customHeight="1" x14ac:dyDescent="0.2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305</v>
      </c>
      <c r="L34" s="4">
        <f t="shared" si="16"/>
        <v>154</v>
      </c>
      <c r="M34" s="4">
        <f t="shared" si="16"/>
        <v>151</v>
      </c>
      <c r="N34" s="4">
        <f t="shared" si="16"/>
        <v>44</v>
      </c>
      <c r="O34" s="4">
        <f t="shared" si="16"/>
        <v>43</v>
      </c>
      <c r="P34" s="4">
        <f t="shared" si="16"/>
        <v>1</v>
      </c>
      <c r="Q34" s="13">
        <f>IF(K34=N34,0,(1-(K34/(K34-N34)))*-100)</f>
        <v>16.858237547892728</v>
      </c>
      <c r="R34" s="13">
        <f t="shared" si="10"/>
        <v>38.738738738738746</v>
      </c>
      <c r="S34" s="13">
        <f t="shared" si="10"/>
        <v>0.66666666666665986</v>
      </c>
      <c r="V34" s="4">
        <f t="shared" ref="V34:X34" si="17">SUM(V23:V30)</f>
        <v>261</v>
      </c>
      <c r="W34" s="13">
        <f t="shared" si="17"/>
        <v>111</v>
      </c>
      <c r="X34" s="13">
        <f t="shared" si="17"/>
        <v>150</v>
      </c>
    </row>
    <row r="35" spans="1:24" s="1" customFormat="1" ht="18" customHeight="1" x14ac:dyDescent="0.2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277</v>
      </c>
      <c r="L35" s="4">
        <f>SUM(L25:L30)</f>
        <v>134</v>
      </c>
      <c r="M35" s="4">
        <f t="shared" si="18"/>
        <v>143</v>
      </c>
      <c r="N35" s="4">
        <f t="shared" si="18"/>
        <v>49</v>
      </c>
      <c r="O35" s="4">
        <f t="shared" si="18"/>
        <v>43</v>
      </c>
      <c r="P35" s="4">
        <f t="shared" si="18"/>
        <v>6</v>
      </c>
      <c r="Q35" s="13">
        <f t="shared" si="14"/>
        <v>21.491228070175428</v>
      </c>
      <c r="R35" s="13">
        <f t="shared" si="10"/>
        <v>47.252747252747263</v>
      </c>
      <c r="S35" s="13">
        <f t="shared" si="10"/>
        <v>4.3795620437956151</v>
      </c>
      <c r="V35" s="4">
        <f t="shared" ref="V35" si="19">SUM(V25:V30)</f>
        <v>228</v>
      </c>
      <c r="W35" s="13">
        <f>SUM(W25:W30)</f>
        <v>91</v>
      </c>
      <c r="X35" s="13">
        <f>SUM(X25:X30)</f>
        <v>137</v>
      </c>
    </row>
    <row r="36" spans="1:24" s="1" customFormat="1" ht="18" customHeight="1" x14ac:dyDescent="0.2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198</v>
      </c>
      <c r="L36" s="4">
        <f>SUM(L27:L30)</f>
        <v>80</v>
      </c>
      <c r="M36" s="4">
        <f t="shared" si="20"/>
        <v>118</v>
      </c>
      <c r="N36" s="4">
        <f t="shared" si="20"/>
        <v>28</v>
      </c>
      <c r="O36" s="4">
        <f t="shared" si="20"/>
        <v>27</v>
      </c>
      <c r="P36" s="4">
        <f t="shared" si="20"/>
        <v>1</v>
      </c>
      <c r="Q36" s="13">
        <f t="shared" si="14"/>
        <v>16.470588235294127</v>
      </c>
      <c r="R36" s="13">
        <f t="shared" si="10"/>
        <v>50.943396226415103</v>
      </c>
      <c r="S36" s="13">
        <f t="shared" si="10"/>
        <v>0.85470085470085166</v>
      </c>
      <c r="V36" s="4">
        <f t="shared" ref="V36" si="21">SUM(V27:V30)</f>
        <v>170</v>
      </c>
      <c r="W36" s="13">
        <f>SUM(W27:W30)</f>
        <v>53</v>
      </c>
      <c r="X36" s="13">
        <f>SUM(X27:X30)</f>
        <v>117</v>
      </c>
    </row>
    <row r="37" spans="1:24" ht="18" customHeight="1" x14ac:dyDescent="0.2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2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2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4.3887147335423196</v>
      </c>
      <c r="L39" s="14">
        <f>L33/L9*100</f>
        <v>5.5214723926380369</v>
      </c>
      <c r="M39" s="15">
        <f t="shared" ref="M39" si="26">M33/M9*100</f>
        <v>3.2051282051282048</v>
      </c>
      <c r="N39" s="14">
        <f>N33/N9*100</f>
        <v>8.3333333333333321</v>
      </c>
      <c r="O39" s="14">
        <f t="shared" ref="O39" si="27">O33/O9*100</f>
        <v>0</v>
      </c>
      <c r="P39" s="14">
        <f>P33/P9*100</f>
        <v>80</v>
      </c>
      <c r="Q39" s="14">
        <f t="shared" ref="Q39:Q42" si="28">K39-V39</f>
        <v>0.69867783317331611</v>
      </c>
      <c r="R39" s="14">
        <f t="shared" si="24"/>
        <v>-1.9785276073619631</v>
      </c>
      <c r="S39" s="14">
        <f t="shared" si="24"/>
        <v>2.5428765494990655</v>
      </c>
      <c r="V39" s="14">
        <f t="shared" ref="V39:X39" si="29">V33/V9*100</f>
        <v>3.6900369003690034</v>
      </c>
      <c r="W39" s="14">
        <f t="shared" si="29"/>
        <v>7.5</v>
      </c>
      <c r="X39" s="14">
        <f t="shared" si="29"/>
        <v>0.66225165562913912</v>
      </c>
    </row>
    <row r="40" spans="1:24" ht="18" customHeight="1" x14ac:dyDescent="0.2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95.611285266457685</v>
      </c>
      <c r="L40" s="14">
        <f t="shared" si="30"/>
        <v>94.478527607361968</v>
      </c>
      <c r="M40" s="14">
        <f t="shared" si="30"/>
        <v>96.794871794871796</v>
      </c>
      <c r="N40" s="14">
        <f>N34/N9*100</f>
        <v>91.666666666666657</v>
      </c>
      <c r="O40" s="14">
        <f t="shared" ref="O40:P40" si="31">O34/O9*100</f>
        <v>100</v>
      </c>
      <c r="P40" s="14">
        <f t="shared" si="31"/>
        <v>20</v>
      </c>
      <c r="Q40" s="14">
        <f t="shared" si="28"/>
        <v>-0.69867783317330634</v>
      </c>
      <c r="R40" s="14">
        <f t="shared" si="24"/>
        <v>1.9785276073619684</v>
      </c>
      <c r="S40" s="14">
        <f t="shared" si="24"/>
        <v>-2.5428765494990557</v>
      </c>
      <c r="V40" s="14">
        <f t="shared" ref="V40:X40" si="32">V34/V9*100</f>
        <v>96.309963099630991</v>
      </c>
      <c r="W40" s="14">
        <f t="shared" si="32"/>
        <v>92.5</v>
      </c>
      <c r="X40" s="14">
        <f t="shared" si="32"/>
        <v>99.337748344370851</v>
      </c>
    </row>
    <row r="41" spans="1:24" ht="18" customHeight="1" x14ac:dyDescent="0.2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86.83385579937304</v>
      </c>
      <c r="L41" s="14">
        <f t="shared" si="33"/>
        <v>82.208588957055213</v>
      </c>
      <c r="M41" s="14">
        <f t="shared" si="33"/>
        <v>91.666666666666657</v>
      </c>
      <c r="N41" s="14">
        <f>N35/N9*100</f>
        <v>102.08333333333333</v>
      </c>
      <c r="O41" s="14">
        <f t="shared" ref="O41:P41" si="34">O35/O9*100</f>
        <v>100</v>
      </c>
      <c r="P41" s="14">
        <f t="shared" si="34"/>
        <v>120</v>
      </c>
      <c r="Q41" s="14">
        <f t="shared" si="28"/>
        <v>2.7010144709597483</v>
      </c>
      <c r="R41" s="14">
        <f t="shared" si="24"/>
        <v>6.375255623721884</v>
      </c>
      <c r="S41" s="14">
        <f t="shared" si="24"/>
        <v>0.93818984547461071</v>
      </c>
      <c r="V41" s="14">
        <f>V35/V9*100</f>
        <v>84.132841328413292</v>
      </c>
      <c r="W41" s="14">
        <f>W35/W9*100</f>
        <v>75.833333333333329</v>
      </c>
      <c r="X41" s="14">
        <f>X35/X9*100</f>
        <v>90.728476821192046</v>
      </c>
    </row>
    <row r="42" spans="1:24" ht="18" customHeight="1" x14ac:dyDescent="0.2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62.068965517241381</v>
      </c>
      <c r="L42" s="14">
        <f t="shared" si="35"/>
        <v>49.079754601226995</v>
      </c>
      <c r="M42" s="14">
        <f t="shared" si="35"/>
        <v>75.641025641025635</v>
      </c>
      <c r="N42" s="14">
        <f t="shared" si="35"/>
        <v>58.333333333333336</v>
      </c>
      <c r="O42" s="14">
        <f t="shared" si="35"/>
        <v>62.790697674418603</v>
      </c>
      <c r="P42" s="14">
        <f t="shared" si="35"/>
        <v>20</v>
      </c>
      <c r="Q42" s="14">
        <f t="shared" si="28"/>
        <v>-0.66166178903169026</v>
      </c>
      <c r="R42" s="14">
        <f t="shared" si="24"/>
        <v>4.9130879345603304</v>
      </c>
      <c r="S42" s="14">
        <f t="shared" si="24"/>
        <v>-1.8424180675836368</v>
      </c>
      <c r="V42" s="14">
        <f t="shared" ref="V42:X42" si="36">V36/V9*100</f>
        <v>62.730627306273071</v>
      </c>
      <c r="W42" s="14">
        <f t="shared" si="36"/>
        <v>44.166666666666664</v>
      </c>
      <c r="X42" s="14">
        <f t="shared" si="36"/>
        <v>77.483443708609272</v>
      </c>
    </row>
    <row r="43" spans="1:24" x14ac:dyDescent="0.2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X43"/>
  <sheetViews>
    <sheetView view="pageBreakPreview" zoomScale="70" zoomScaleNormal="70" zoomScaleSheetLayoutView="70" workbookViewId="0"/>
  </sheetViews>
  <sheetFormatPr defaultRowHeight="13" x14ac:dyDescent="0.2"/>
  <cols>
    <col min="1" max="1" width="11.7265625" customWidth="1"/>
  </cols>
  <sheetData>
    <row r="1" spans="1:2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2">
      <c r="A2" s="1" t="s">
        <v>59</v>
      </c>
    </row>
    <row r="3" spans="1:24" s="1" customFormat="1" ht="12" x14ac:dyDescent="0.2"/>
    <row r="4" spans="1:24" s="1" customFormat="1" ht="12" x14ac:dyDescent="0.2"/>
    <row r="5" spans="1:24" s="1" customFormat="1" ht="12" x14ac:dyDescent="0.2">
      <c r="A5" s="1" t="s">
        <v>51</v>
      </c>
      <c r="S5" s="26" t="s">
        <v>60</v>
      </c>
    </row>
    <row r="6" spans="1:24" s="1" customFormat="1" ht="18" customHeight="1" x14ac:dyDescent="0.2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2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2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2">
      <c r="A9" s="4" t="s">
        <v>0</v>
      </c>
      <c r="B9" s="4">
        <f>C9+D9</f>
        <v>82</v>
      </c>
      <c r="C9" s="4">
        <f>SUM(C10:C30)</f>
        <v>39</v>
      </c>
      <c r="D9" s="4">
        <f>SUM(D10:D30)</f>
        <v>43</v>
      </c>
      <c r="E9" s="4">
        <f>F9+G9</f>
        <v>-10</v>
      </c>
      <c r="F9" s="4">
        <f>SUM(F10:F30)</f>
        <v>-4</v>
      </c>
      <c r="G9" s="4">
        <f>SUM(G10:G30)</f>
        <v>-6</v>
      </c>
      <c r="H9" s="13">
        <f>IF(B9=E9,0,(1-(B9/(B9-E9)))*-100)</f>
        <v>-10.869565217391308</v>
      </c>
      <c r="I9" s="13">
        <f>IF(C9=F9,0,(1-(C9/(C9-F9)))*-100)</f>
        <v>-9.3023255813953547</v>
      </c>
      <c r="J9" s="13">
        <f>IF(D9=G9,0,(1-(D9/(D9-G9)))*-100)</f>
        <v>-12.244897959183676</v>
      </c>
      <c r="K9" s="4">
        <f>L9+M9</f>
        <v>207</v>
      </c>
      <c r="L9" s="4">
        <f>SUM(L10:L30)</f>
        <v>93</v>
      </c>
      <c r="M9" s="4">
        <f>SUM(M10:M30)</f>
        <v>114</v>
      </c>
      <c r="N9" s="4">
        <f>O9+P9</f>
        <v>-15</v>
      </c>
      <c r="O9" s="4">
        <f>SUM(O10:O30)</f>
        <v>-20</v>
      </c>
      <c r="P9" s="4">
        <f>SUM(P10:P30)</f>
        <v>5</v>
      </c>
      <c r="Q9" s="13">
        <f>IF(K9=N9,0,(1-(K9/(K9-N9)))*-100)</f>
        <v>-6.7567567567567544</v>
      </c>
      <c r="R9" s="13">
        <f>IF(L9=O9,0,(1-(L9/(L9-O9)))*-100)</f>
        <v>-17.699115044247794</v>
      </c>
      <c r="S9" s="13">
        <f>IF(M9=P9,0,(1-(M9/(M9-P9)))*-100)</f>
        <v>4.587155963302747</v>
      </c>
      <c r="V9" s="4">
        <f>K9-N9</f>
        <v>222</v>
      </c>
      <c r="W9" s="13">
        <f>L9-O9</f>
        <v>113</v>
      </c>
      <c r="X9" s="13">
        <f>M9-P9</f>
        <v>109</v>
      </c>
    </row>
    <row r="10" spans="1:24" s="1" customFormat="1" ht="18" customHeight="1" x14ac:dyDescent="0.2">
      <c r="A10" s="4" t="s">
        <v>1</v>
      </c>
      <c r="B10" s="4">
        <f>C10+D10</f>
        <v>82</v>
      </c>
      <c r="C10" s="4">
        <v>39</v>
      </c>
      <c r="D10" s="4">
        <v>43</v>
      </c>
      <c r="E10" s="4">
        <f>F10+G10</f>
        <v>-10</v>
      </c>
      <c r="F10" s="4">
        <v>-4</v>
      </c>
      <c r="G10" s="4">
        <v>-6</v>
      </c>
      <c r="H10" s="13">
        <f>IF(B10=E10,0,(1-(B10/(B10-E10)))*-100)</f>
        <v>-10.869565217391308</v>
      </c>
      <c r="I10" s="13">
        <f t="shared" ref="I10" si="0">IF(C10=F10,0,(1-(C10/(C10-F10)))*-100)</f>
        <v>-9.3023255813953547</v>
      </c>
      <c r="J10" s="13">
        <f>IF(D10=G10,0,(1-(D10/(D10-G10)))*-100)</f>
        <v>-12.244897959183676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2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2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2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-1</v>
      </c>
      <c r="O13" s="4">
        <v>0</v>
      </c>
      <c r="P13" s="4">
        <v>-1</v>
      </c>
      <c r="Q13" s="13">
        <f t="shared" si="5"/>
        <v>-100</v>
      </c>
      <c r="R13" s="13">
        <f t="shared" si="1"/>
        <v>0</v>
      </c>
      <c r="S13" s="13">
        <f t="shared" si="1"/>
        <v>-100</v>
      </c>
      <c r="V13" s="4">
        <f t="shared" si="2"/>
        <v>1</v>
      </c>
      <c r="W13" s="13">
        <f t="shared" si="2"/>
        <v>0</v>
      </c>
      <c r="X13" s="13">
        <f t="shared" si="2"/>
        <v>1</v>
      </c>
    </row>
    <row r="14" spans="1:24" s="1" customFormat="1" ht="18" customHeight="1" x14ac:dyDescent="0.2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2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2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1</v>
      </c>
      <c r="L16" s="4">
        <v>1</v>
      </c>
      <c r="M16" s="4">
        <v>0</v>
      </c>
      <c r="N16" s="4">
        <f t="shared" si="4"/>
        <v>1</v>
      </c>
      <c r="O16" s="4">
        <v>1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2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1</v>
      </c>
      <c r="L17" s="4">
        <v>1</v>
      </c>
      <c r="M17" s="4">
        <v>0</v>
      </c>
      <c r="N17" s="4">
        <f t="shared" si="4"/>
        <v>1</v>
      </c>
      <c r="O17" s="4">
        <v>1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2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0</v>
      </c>
      <c r="L18" s="4">
        <v>0</v>
      </c>
      <c r="M18" s="4">
        <v>0</v>
      </c>
      <c r="N18" s="4">
        <f t="shared" si="4"/>
        <v>-3</v>
      </c>
      <c r="O18" s="4">
        <v>-2</v>
      </c>
      <c r="P18" s="4">
        <v>-1</v>
      </c>
      <c r="Q18" s="13">
        <f t="shared" si="5"/>
        <v>-100</v>
      </c>
      <c r="R18" s="13">
        <f t="shared" si="1"/>
        <v>-100</v>
      </c>
      <c r="S18" s="13">
        <f t="shared" si="1"/>
        <v>-100</v>
      </c>
      <c r="V18" s="4">
        <f t="shared" si="2"/>
        <v>3</v>
      </c>
      <c r="W18" s="13">
        <f t="shared" si="2"/>
        <v>2</v>
      </c>
      <c r="X18" s="13">
        <f t="shared" si="2"/>
        <v>1</v>
      </c>
    </row>
    <row r="19" spans="1:24" s="1" customFormat="1" ht="18" customHeight="1" x14ac:dyDescent="0.2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3</v>
      </c>
      <c r="L19" s="4">
        <v>3</v>
      </c>
      <c r="M19" s="4">
        <v>0</v>
      </c>
      <c r="N19" s="4">
        <f t="shared" si="4"/>
        <v>0</v>
      </c>
      <c r="O19" s="4">
        <v>0</v>
      </c>
      <c r="P19" s="4">
        <v>0</v>
      </c>
      <c r="Q19" s="13">
        <f t="shared" si="5"/>
        <v>0</v>
      </c>
      <c r="R19" s="13">
        <f t="shared" si="1"/>
        <v>0</v>
      </c>
      <c r="S19" s="13">
        <f t="shared" si="1"/>
        <v>0</v>
      </c>
      <c r="V19" s="4">
        <f t="shared" si="2"/>
        <v>3</v>
      </c>
      <c r="W19" s="13">
        <f t="shared" si="2"/>
        <v>3</v>
      </c>
      <c r="X19" s="13">
        <f t="shared" si="2"/>
        <v>0</v>
      </c>
    </row>
    <row r="20" spans="1:24" s="1" customFormat="1" ht="18" customHeight="1" x14ac:dyDescent="0.2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5</v>
      </c>
      <c r="L20" s="4">
        <v>2</v>
      </c>
      <c r="M20" s="4">
        <v>3</v>
      </c>
      <c r="N20" s="4">
        <f t="shared" si="4"/>
        <v>1</v>
      </c>
      <c r="O20" s="4">
        <v>-2</v>
      </c>
      <c r="P20" s="4">
        <v>3</v>
      </c>
      <c r="Q20" s="13">
        <f t="shared" si="5"/>
        <v>25</v>
      </c>
      <c r="R20" s="13">
        <f t="shared" si="1"/>
        <v>-50</v>
      </c>
      <c r="S20" s="13">
        <f t="shared" si="1"/>
        <v>0</v>
      </c>
      <c r="V20" s="4">
        <f t="shared" si="2"/>
        <v>4</v>
      </c>
      <c r="W20" s="13">
        <f t="shared" si="2"/>
        <v>4</v>
      </c>
      <c r="X20" s="13">
        <f t="shared" si="2"/>
        <v>0</v>
      </c>
    </row>
    <row r="21" spans="1:24" s="1" customFormat="1" ht="18" customHeight="1" x14ac:dyDescent="0.2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4</v>
      </c>
      <c r="L21" s="4">
        <v>2</v>
      </c>
      <c r="M21" s="4">
        <v>2</v>
      </c>
      <c r="N21" s="4">
        <f t="shared" si="4"/>
        <v>0</v>
      </c>
      <c r="O21" s="4">
        <v>0</v>
      </c>
      <c r="P21" s="4">
        <v>0</v>
      </c>
      <c r="Q21" s="13">
        <f t="shared" si="5"/>
        <v>0</v>
      </c>
      <c r="R21" s="13">
        <f t="shared" si="1"/>
        <v>0</v>
      </c>
      <c r="S21" s="13">
        <f t="shared" si="1"/>
        <v>0</v>
      </c>
      <c r="V21" s="4">
        <f t="shared" si="2"/>
        <v>4</v>
      </c>
      <c r="W21" s="13">
        <f t="shared" si="2"/>
        <v>2</v>
      </c>
      <c r="X21" s="13">
        <f t="shared" si="2"/>
        <v>2</v>
      </c>
    </row>
    <row r="22" spans="1:24" s="1" customFormat="1" ht="18" customHeight="1" x14ac:dyDescent="0.2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3</v>
      </c>
      <c r="L22" s="4">
        <v>3</v>
      </c>
      <c r="M22" s="4">
        <v>0</v>
      </c>
      <c r="N22" s="4">
        <f t="shared" si="4"/>
        <v>-2</v>
      </c>
      <c r="O22" s="4">
        <v>1</v>
      </c>
      <c r="P22" s="4">
        <v>-3</v>
      </c>
      <c r="Q22" s="13">
        <f t="shared" si="5"/>
        <v>-40</v>
      </c>
      <c r="R22" s="13">
        <f t="shared" si="1"/>
        <v>50</v>
      </c>
      <c r="S22" s="13">
        <f t="shared" si="1"/>
        <v>-100</v>
      </c>
      <c r="V22" s="4">
        <f t="shared" si="2"/>
        <v>5</v>
      </c>
      <c r="W22" s="13">
        <f t="shared" si="2"/>
        <v>2</v>
      </c>
      <c r="X22" s="13">
        <f t="shared" si="2"/>
        <v>3</v>
      </c>
    </row>
    <row r="23" spans="1:24" s="1" customFormat="1" ht="18" customHeight="1" x14ac:dyDescent="0.2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15</v>
      </c>
      <c r="L23" s="4">
        <v>10</v>
      </c>
      <c r="M23" s="4">
        <v>5</v>
      </c>
      <c r="N23" s="4">
        <f t="shared" si="4"/>
        <v>3</v>
      </c>
      <c r="O23" s="4">
        <v>-1</v>
      </c>
      <c r="P23" s="4">
        <v>4</v>
      </c>
      <c r="Q23" s="13">
        <f t="shared" si="5"/>
        <v>25</v>
      </c>
      <c r="R23" s="13">
        <f t="shared" si="1"/>
        <v>-9.0909090909090935</v>
      </c>
      <c r="S23" s="13">
        <f t="shared" si="1"/>
        <v>400</v>
      </c>
      <c r="V23" s="4">
        <f t="shared" si="2"/>
        <v>12</v>
      </c>
      <c r="W23" s="13">
        <f t="shared" si="2"/>
        <v>11</v>
      </c>
      <c r="X23" s="13">
        <f t="shared" si="2"/>
        <v>1</v>
      </c>
    </row>
    <row r="24" spans="1:24" s="1" customFormat="1" ht="18" customHeight="1" x14ac:dyDescent="0.2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14</v>
      </c>
      <c r="L24" s="4">
        <v>10</v>
      </c>
      <c r="M24" s="4">
        <v>4</v>
      </c>
      <c r="N24" s="4">
        <f t="shared" si="4"/>
        <v>-1</v>
      </c>
      <c r="O24" s="4">
        <v>-1</v>
      </c>
      <c r="P24" s="4">
        <v>0</v>
      </c>
      <c r="Q24" s="13">
        <f t="shared" si="5"/>
        <v>-6.6666666666666652</v>
      </c>
      <c r="R24" s="13">
        <f t="shared" si="1"/>
        <v>-9.0909090909090935</v>
      </c>
      <c r="S24" s="13">
        <f t="shared" si="1"/>
        <v>0</v>
      </c>
      <c r="V24" s="4">
        <f t="shared" si="2"/>
        <v>15</v>
      </c>
      <c r="W24" s="13">
        <f t="shared" si="2"/>
        <v>11</v>
      </c>
      <c r="X24" s="13">
        <f t="shared" si="2"/>
        <v>4</v>
      </c>
    </row>
    <row r="25" spans="1:24" s="1" customFormat="1" ht="18" customHeight="1" x14ac:dyDescent="0.2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15</v>
      </c>
      <c r="L25" s="4">
        <v>11</v>
      </c>
      <c r="M25" s="4">
        <v>4</v>
      </c>
      <c r="N25" s="4">
        <f t="shared" si="4"/>
        <v>-5</v>
      </c>
      <c r="O25" s="4">
        <v>-3</v>
      </c>
      <c r="P25" s="4">
        <v>-2</v>
      </c>
      <c r="Q25" s="13">
        <f t="shared" si="5"/>
        <v>-25</v>
      </c>
      <c r="R25" s="13">
        <f t="shared" si="1"/>
        <v>-21.428571428571431</v>
      </c>
      <c r="S25" s="13">
        <f t="shared" si="1"/>
        <v>-33.333333333333336</v>
      </c>
      <c r="V25" s="4">
        <f t="shared" si="2"/>
        <v>20</v>
      </c>
      <c r="W25" s="13">
        <f t="shared" si="2"/>
        <v>14</v>
      </c>
      <c r="X25" s="13">
        <f t="shared" si="2"/>
        <v>6</v>
      </c>
    </row>
    <row r="26" spans="1:24" s="1" customFormat="1" ht="18" customHeight="1" x14ac:dyDescent="0.2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26</v>
      </c>
      <c r="L26" s="4">
        <v>15</v>
      </c>
      <c r="M26" s="4">
        <v>11</v>
      </c>
      <c r="N26" s="4">
        <f t="shared" si="4"/>
        <v>4</v>
      </c>
      <c r="O26" s="4">
        <v>2</v>
      </c>
      <c r="P26" s="4">
        <v>2</v>
      </c>
      <c r="Q26" s="13">
        <f t="shared" si="5"/>
        <v>18.181818181818187</v>
      </c>
      <c r="R26" s="13">
        <f t="shared" si="5"/>
        <v>15.384615384615374</v>
      </c>
      <c r="S26" s="13">
        <f t="shared" si="5"/>
        <v>22.222222222222232</v>
      </c>
      <c r="V26" s="4">
        <f t="shared" si="2"/>
        <v>22</v>
      </c>
      <c r="W26" s="13">
        <f t="shared" si="2"/>
        <v>13</v>
      </c>
      <c r="X26" s="13">
        <f t="shared" si="2"/>
        <v>9</v>
      </c>
    </row>
    <row r="27" spans="1:24" s="1" customFormat="1" ht="18" customHeight="1" x14ac:dyDescent="0.2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38</v>
      </c>
      <c r="L27" s="4">
        <v>15</v>
      </c>
      <c r="M27" s="4">
        <v>23</v>
      </c>
      <c r="N27" s="4">
        <f t="shared" si="4"/>
        <v>-10</v>
      </c>
      <c r="O27" s="4">
        <v>-9</v>
      </c>
      <c r="P27" s="4">
        <v>-1</v>
      </c>
      <c r="Q27" s="13">
        <f t="shared" si="5"/>
        <v>-20.833333333333336</v>
      </c>
      <c r="R27" s="13">
        <f t="shared" si="5"/>
        <v>-37.5</v>
      </c>
      <c r="S27" s="13">
        <f t="shared" si="5"/>
        <v>-4.1666666666666625</v>
      </c>
      <c r="V27" s="4">
        <f t="shared" si="2"/>
        <v>48</v>
      </c>
      <c r="W27" s="13">
        <f t="shared" si="2"/>
        <v>24</v>
      </c>
      <c r="X27" s="13">
        <f t="shared" si="2"/>
        <v>24</v>
      </c>
    </row>
    <row r="28" spans="1:24" s="1" customFormat="1" ht="18" customHeight="1" x14ac:dyDescent="0.2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40</v>
      </c>
      <c r="L28" s="4">
        <v>13</v>
      </c>
      <c r="M28" s="4">
        <v>27</v>
      </c>
      <c r="N28" s="4">
        <f t="shared" si="4"/>
        <v>-10</v>
      </c>
      <c r="O28" s="4">
        <v>-2</v>
      </c>
      <c r="P28" s="4">
        <v>-8</v>
      </c>
      <c r="Q28" s="13">
        <f t="shared" si="5"/>
        <v>-19.999999999999996</v>
      </c>
      <c r="R28" s="13">
        <f t="shared" si="5"/>
        <v>-13.33333333333333</v>
      </c>
      <c r="S28" s="13">
        <f t="shared" si="5"/>
        <v>-22.857142857142854</v>
      </c>
      <c r="V28" s="4">
        <f t="shared" si="2"/>
        <v>50</v>
      </c>
      <c r="W28" s="13">
        <f>L28-O28</f>
        <v>15</v>
      </c>
      <c r="X28" s="13">
        <f t="shared" si="2"/>
        <v>35</v>
      </c>
    </row>
    <row r="29" spans="1:24" s="1" customFormat="1" ht="18" customHeight="1" x14ac:dyDescent="0.2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35</v>
      </c>
      <c r="L29" s="4">
        <v>7</v>
      </c>
      <c r="M29" s="4">
        <v>28</v>
      </c>
      <c r="N29" s="4">
        <f>O29+P29</f>
        <v>13</v>
      </c>
      <c r="O29" s="4">
        <v>-2</v>
      </c>
      <c r="P29" s="4">
        <v>15</v>
      </c>
      <c r="Q29" s="13">
        <f>IF(K29=N29,0,(1-(K29/(K29-N29)))*-100)</f>
        <v>59.090909090909079</v>
      </c>
      <c r="R29" s="13">
        <f>IF(L29=O29,0,(1-(L29/(L29-O29)))*-100)</f>
        <v>-22.222222222222221</v>
      </c>
      <c r="S29" s="13">
        <f>IF(M29=P29,0,(1-(M29/(M29-P29)))*-100)</f>
        <v>115.38461538461537</v>
      </c>
      <c r="V29" s="4">
        <f t="shared" si="2"/>
        <v>22</v>
      </c>
      <c r="W29" s="13">
        <f t="shared" si="2"/>
        <v>9</v>
      </c>
      <c r="X29" s="13">
        <f t="shared" si="2"/>
        <v>13</v>
      </c>
    </row>
    <row r="30" spans="1:24" s="1" customFormat="1" ht="18" customHeight="1" thickBot="1" x14ac:dyDescent="0.25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7</v>
      </c>
      <c r="L30" s="4">
        <v>0</v>
      </c>
      <c r="M30" s="4">
        <v>7</v>
      </c>
      <c r="N30" s="4">
        <f t="shared" ref="N30" si="6">O30+P30</f>
        <v>-6</v>
      </c>
      <c r="O30" s="4">
        <v>-3</v>
      </c>
      <c r="P30" s="4">
        <v>-3</v>
      </c>
      <c r="Q30" s="13">
        <f t="shared" ref="Q30" si="7">IF(K30=N30,0,(1-(K30/(K30-N30)))*-100)</f>
        <v>-46.153846153846153</v>
      </c>
      <c r="R30" s="13">
        <f>IF(L30=O30,0,(1-(L30/(L30-O30)))*-100)</f>
        <v>-100</v>
      </c>
      <c r="S30" s="13">
        <f t="shared" ref="S30" si="8">IF(M30=P30,0,(1-(M30/(M30-P30)))*-100)</f>
        <v>-30.000000000000004</v>
      </c>
      <c r="V30" s="4">
        <f t="shared" si="2"/>
        <v>13</v>
      </c>
      <c r="W30" s="13">
        <f t="shared" si="2"/>
        <v>3</v>
      </c>
      <c r="X30" s="13">
        <f t="shared" si="2"/>
        <v>10</v>
      </c>
    </row>
    <row r="31" spans="1:24" s="1" customFormat="1" ht="18" customHeight="1" thickTop="1" x14ac:dyDescent="0.2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2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2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17</v>
      </c>
      <c r="L33" s="4">
        <f t="shared" si="12"/>
        <v>12</v>
      </c>
      <c r="M33" s="4">
        <f>SUM(M13:M22)</f>
        <v>5</v>
      </c>
      <c r="N33" s="4">
        <f t="shared" ref="N33:P33" si="13">SUM(N13:N22)</f>
        <v>-3</v>
      </c>
      <c r="O33" s="4">
        <f t="shared" si="13"/>
        <v>-1</v>
      </c>
      <c r="P33" s="4">
        <f t="shared" si="13"/>
        <v>-2</v>
      </c>
      <c r="Q33" s="13">
        <f t="shared" ref="Q33:Q36" si="14">IF(K33=N33,0,(1-(K33/(K33-N33)))*-100)</f>
        <v>-15.000000000000002</v>
      </c>
      <c r="R33" s="13">
        <f t="shared" si="10"/>
        <v>-7.6923076923076872</v>
      </c>
      <c r="S33" s="13">
        <f t="shared" si="10"/>
        <v>-28.571428571428569</v>
      </c>
      <c r="V33" s="4">
        <f t="shared" ref="V33:X33" si="15">SUM(V13:V22)</f>
        <v>20</v>
      </c>
      <c r="W33" s="13">
        <f t="shared" si="15"/>
        <v>13</v>
      </c>
      <c r="X33" s="13">
        <f t="shared" si="15"/>
        <v>7</v>
      </c>
    </row>
    <row r="34" spans="1:24" s="1" customFormat="1" ht="18" customHeight="1" x14ac:dyDescent="0.2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190</v>
      </c>
      <c r="L34" s="4">
        <f t="shared" si="16"/>
        <v>81</v>
      </c>
      <c r="M34" s="4">
        <f t="shared" si="16"/>
        <v>109</v>
      </c>
      <c r="N34" s="4">
        <f t="shared" si="16"/>
        <v>-12</v>
      </c>
      <c r="O34" s="4">
        <f t="shared" si="16"/>
        <v>-19</v>
      </c>
      <c r="P34" s="4">
        <f t="shared" si="16"/>
        <v>7</v>
      </c>
      <c r="Q34" s="13">
        <f>IF(K34=N34,0,(1-(K34/(K34-N34)))*-100)</f>
        <v>-5.9405940594059459</v>
      </c>
      <c r="R34" s="13">
        <f t="shared" si="10"/>
        <v>-18.999999999999993</v>
      </c>
      <c r="S34" s="13">
        <f t="shared" si="10"/>
        <v>6.8627450980392135</v>
      </c>
      <c r="V34" s="4">
        <f t="shared" ref="V34:X34" si="17">SUM(V23:V30)</f>
        <v>202</v>
      </c>
      <c r="W34" s="13">
        <f t="shared" si="17"/>
        <v>100</v>
      </c>
      <c r="X34" s="13">
        <f t="shared" si="17"/>
        <v>102</v>
      </c>
    </row>
    <row r="35" spans="1:24" s="1" customFormat="1" ht="18" customHeight="1" x14ac:dyDescent="0.2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161</v>
      </c>
      <c r="L35" s="4">
        <f>SUM(L25:L30)</f>
        <v>61</v>
      </c>
      <c r="M35" s="4">
        <f t="shared" si="18"/>
        <v>100</v>
      </c>
      <c r="N35" s="4">
        <f t="shared" si="18"/>
        <v>-14</v>
      </c>
      <c r="O35" s="4">
        <f t="shared" si="18"/>
        <v>-17</v>
      </c>
      <c r="P35" s="4">
        <f t="shared" si="18"/>
        <v>3</v>
      </c>
      <c r="Q35" s="13">
        <f t="shared" si="14"/>
        <v>-7.9999999999999964</v>
      </c>
      <c r="R35" s="13">
        <f t="shared" si="10"/>
        <v>-21.794871794871796</v>
      </c>
      <c r="S35" s="13">
        <f t="shared" si="10"/>
        <v>3.0927835051546282</v>
      </c>
      <c r="V35" s="4">
        <f t="shared" ref="V35" si="19">SUM(V25:V30)</f>
        <v>175</v>
      </c>
      <c r="W35" s="13">
        <f>SUM(W25:W30)</f>
        <v>78</v>
      </c>
      <c r="X35" s="13">
        <f>SUM(X25:X30)</f>
        <v>97</v>
      </c>
    </row>
    <row r="36" spans="1:24" s="1" customFormat="1" ht="18" customHeight="1" x14ac:dyDescent="0.2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120</v>
      </c>
      <c r="L36" s="4">
        <f>SUM(L27:L30)</f>
        <v>35</v>
      </c>
      <c r="M36" s="4">
        <f t="shared" si="20"/>
        <v>85</v>
      </c>
      <c r="N36" s="4">
        <f t="shared" si="20"/>
        <v>-13</v>
      </c>
      <c r="O36" s="4">
        <f t="shared" si="20"/>
        <v>-16</v>
      </c>
      <c r="P36" s="4">
        <f t="shared" si="20"/>
        <v>3</v>
      </c>
      <c r="Q36" s="13">
        <f t="shared" si="14"/>
        <v>-9.7744360902255689</v>
      </c>
      <c r="R36" s="13">
        <f t="shared" si="10"/>
        <v>-31.372549019607842</v>
      </c>
      <c r="S36" s="13">
        <f t="shared" si="10"/>
        <v>3.6585365853658569</v>
      </c>
      <c r="V36" s="4">
        <f t="shared" ref="V36" si="21">SUM(V27:V30)</f>
        <v>133</v>
      </c>
      <c r="W36" s="13">
        <f>SUM(W27:W30)</f>
        <v>51</v>
      </c>
      <c r="X36" s="13">
        <f>SUM(X27:X30)</f>
        <v>82</v>
      </c>
    </row>
    <row r="37" spans="1:24" ht="18" customHeight="1" x14ac:dyDescent="0.2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2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2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8.2125603864734309</v>
      </c>
      <c r="L39" s="14">
        <f>L33/L9*100</f>
        <v>12.903225806451612</v>
      </c>
      <c r="M39" s="15">
        <f t="shared" ref="M39" si="26">M33/M9*100</f>
        <v>4.3859649122807012</v>
      </c>
      <c r="N39" s="14">
        <f>N33/N9*100</f>
        <v>20</v>
      </c>
      <c r="O39" s="14">
        <f t="shared" ref="O39" si="27">O33/O9*100</f>
        <v>5</v>
      </c>
      <c r="P39" s="14">
        <f>P33/P9*100</f>
        <v>-40</v>
      </c>
      <c r="Q39" s="14">
        <f t="shared" ref="Q39:Q42" si="28">K39-V39</f>
        <v>-0.79644862253557847</v>
      </c>
      <c r="R39" s="14">
        <f t="shared" si="24"/>
        <v>1.3988010276905509</v>
      </c>
      <c r="S39" s="14">
        <f t="shared" si="24"/>
        <v>-2.0360534363431526</v>
      </c>
      <c r="V39" s="14">
        <f t="shared" ref="V39:X39" si="29">V33/V9*100</f>
        <v>9.0090090090090094</v>
      </c>
      <c r="W39" s="14">
        <f t="shared" si="29"/>
        <v>11.504424778761061</v>
      </c>
      <c r="X39" s="14">
        <f t="shared" si="29"/>
        <v>6.4220183486238538</v>
      </c>
    </row>
    <row r="40" spans="1:24" ht="18" customHeight="1" x14ac:dyDescent="0.2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91.787439613526573</v>
      </c>
      <c r="L40" s="14">
        <f t="shared" si="30"/>
        <v>87.096774193548384</v>
      </c>
      <c r="M40" s="14">
        <f t="shared" si="30"/>
        <v>95.614035087719301</v>
      </c>
      <c r="N40" s="14">
        <f>N34/N9*100</f>
        <v>80</v>
      </c>
      <c r="O40" s="14">
        <f t="shared" ref="O40:P40" si="31">O34/O9*100</f>
        <v>95</v>
      </c>
      <c r="P40" s="14">
        <f t="shared" si="31"/>
        <v>140</v>
      </c>
      <c r="Q40" s="14">
        <f t="shared" si="28"/>
        <v>0.79644862253557847</v>
      </c>
      <c r="R40" s="14">
        <f t="shared" si="24"/>
        <v>-1.3988010276905527</v>
      </c>
      <c r="S40" s="14">
        <f t="shared" si="24"/>
        <v>2.0360534363431526</v>
      </c>
      <c r="V40" s="14">
        <f t="shared" ref="V40:X40" si="32">V34/V9*100</f>
        <v>90.990990990990994</v>
      </c>
      <c r="W40" s="14">
        <f t="shared" si="32"/>
        <v>88.495575221238937</v>
      </c>
      <c r="X40" s="14">
        <f t="shared" si="32"/>
        <v>93.577981651376149</v>
      </c>
    </row>
    <row r="41" spans="1:24" ht="18" customHeight="1" x14ac:dyDescent="0.2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77.777777777777786</v>
      </c>
      <c r="L41" s="14">
        <f t="shared" si="33"/>
        <v>65.591397849462368</v>
      </c>
      <c r="M41" s="14">
        <f t="shared" si="33"/>
        <v>87.719298245614027</v>
      </c>
      <c r="N41" s="14">
        <f>N35/N9*100</f>
        <v>93.333333333333329</v>
      </c>
      <c r="O41" s="14">
        <f t="shared" ref="O41:P41" si="34">O35/O9*100</f>
        <v>85</v>
      </c>
      <c r="P41" s="14">
        <f t="shared" si="34"/>
        <v>60</v>
      </c>
      <c r="Q41" s="14">
        <f t="shared" si="28"/>
        <v>-1.0510510510510471</v>
      </c>
      <c r="R41" s="14">
        <f t="shared" si="24"/>
        <v>-3.4351508231039958</v>
      </c>
      <c r="S41" s="14">
        <f t="shared" si="24"/>
        <v>-1.271527442459373</v>
      </c>
      <c r="V41" s="14">
        <f>V35/V9*100</f>
        <v>78.828828828828833</v>
      </c>
      <c r="W41" s="14">
        <f>W35/W9*100</f>
        <v>69.026548672566364</v>
      </c>
      <c r="X41" s="14">
        <f>X35/X9*100</f>
        <v>88.9908256880734</v>
      </c>
    </row>
    <row r="42" spans="1:24" ht="18" customHeight="1" x14ac:dyDescent="0.2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57.971014492753625</v>
      </c>
      <c r="L42" s="14">
        <f t="shared" si="35"/>
        <v>37.634408602150536</v>
      </c>
      <c r="M42" s="14">
        <f t="shared" si="35"/>
        <v>74.561403508771932</v>
      </c>
      <c r="N42" s="14">
        <f t="shared" si="35"/>
        <v>86.666666666666671</v>
      </c>
      <c r="O42" s="14">
        <f t="shared" si="35"/>
        <v>80</v>
      </c>
      <c r="P42" s="14">
        <f t="shared" si="35"/>
        <v>60</v>
      </c>
      <c r="Q42" s="14">
        <f t="shared" si="28"/>
        <v>-1.9388954171562816</v>
      </c>
      <c r="R42" s="14">
        <f t="shared" si="24"/>
        <v>-7.4983347606813169</v>
      </c>
      <c r="S42" s="14">
        <f t="shared" si="24"/>
        <v>-0.667954289393208</v>
      </c>
      <c r="V42" s="14">
        <f t="shared" ref="V42:X42" si="36">V36/V9*100</f>
        <v>59.909909909909906</v>
      </c>
      <c r="W42" s="14">
        <f t="shared" si="36"/>
        <v>45.132743362831853</v>
      </c>
      <c r="X42" s="14">
        <f t="shared" si="36"/>
        <v>75.22935779816514</v>
      </c>
    </row>
    <row r="43" spans="1:24" x14ac:dyDescent="0.2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6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X43"/>
  <sheetViews>
    <sheetView view="pageBreakPreview" zoomScale="70" zoomScaleNormal="70" zoomScaleSheetLayoutView="70" workbookViewId="0"/>
  </sheetViews>
  <sheetFormatPr defaultRowHeight="13" x14ac:dyDescent="0.2"/>
  <cols>
    <col min="1" max="1" width="11.7265625" customWidth="1"/>
  </cols>
  <sheetData>
    <row r="1" spans="1:2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2">
      <c r="A2" s="1" t="s">
        <v>59</v>
      </c>
    </row>
    <row r="3" spans="1:24" s="1" customFormat="1" ht="12" x14ac:dyDescent="0.2"/>
    <row r="4" spans="1:24" s="1" customFormat="1" ht="12" x14ac:dyDescent="0.2"/>
    <row r="5" spans="1:24" s="1" customFormat="1" ht="12" x14ac:dyDescent="0.2">
      <c r="A5" s="1" t="s">
        <v>52</v>
      </c>
      <c r="S5" s="26" t="s">
        <v>60</v>
      </c>
    </row>
    <row r="6" spans="1:24" s="1" customFormat="1" ht="18" customHeight="1" x14ac:dyDescent="0.2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2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2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2">
      <c r="A9" s="4" t="s">
        <v>0</v>
      </c>
      <c r="B9" s="4">
        <f>C9+D9</f>
        <v>23</v>
      </c>
      <c r="C9" s="4">
        <f>SUM(C10:C30)</f>
        <v>8</v>
      </c>
      <c r="D9" s="4">
        <f>SUM(D10:D30)</f>
        <v>15</v>
      </c>
      <c r="E9" s="4">
        <f>F9+G9</f>
        <v>-5</v>
      </c>
      <c r="F9" s="4">
        <f>SUM(F10:F30)</f>
        <v>-5</v>
      </c>
      <c r="G9" s="4">
        <f>SUM(G10:G30)</f>
        <v>0</v>
      </c>
      <c r="H9" s="13">
        <f>IF(B9=E9,0,(1-(B9/(B9-E9)))*-100)</f>
        <v>-17.857142857142861</v>
      </c>
      <c r="I9" s="13">
        <f>IF(C9=F9,0,(1-(C9/(C9-F9)))*-100)</f>
        <v>-38.46153846153846</v>
      </c>
      <c r="J9" s="13">
        <f>IF(D9=G9,0,(1-(D9/(D9-G9)))*-100)</f>
        <v>0</v>
      </c>
      <c r="K9" s="4">
        <f>L9+M9</f>
        <v>42</v>
      </c>
      <c r="L9" s="4">
        <f>SUM(L10:L30)</f>
        <v>20</v>
      </c>
      <c r="M9" s="4">
        <f>SUM(M10:M30)</f>
        <v>22</v>
      </c>
      <c r="N9" s="4">
        <f>O9+P9</f>
        <v>1</v>
      </c>
      <c r="O9" s="4">
        <f>SUM(O10:O30)</f>
        <v>-3</v>
      </c>
      <c r="P9" s="4">
        <f>SUM(P10:P30)</f>
        <v>4</v>
      </c>
      <c r="Q9" s="13">
        <f>IF(K9=N9,0,(1-(K9/(K9-N9)))*-100)</f>
        <v>2.4390243902439046</v>
      </c>
      <c r="R9" s="13">
        <f>IF(L9=O9,0,(1-(L9/(L9-O9)))*-100)</f>
        <v>-13.043478260869568</v>
      </c>
      <c r="S9" s="13">
        <f>IF(M9=P9,0,(1-(M9/(M9-P9)))*-100)</f>
        <v>22.222222222222232</v>
      </c>
      <c r="V9" s="4">
        <f>K9-N9</f>
        <v>41</v>
      </c>
      <c r="W9" s="13">
        <f>L9-O9</f>
        <v>23</v>
      </c>
      <c r="X9" s="13">
        <f>M9-P9</f>
        <v>18</v>
      </c>
    </row>
    <row r="10" spans="1:24" s="1" customFormat="1" ht="18" customHeight="1" x14ac:dyDescent="0.2">
      <c r="A10" s="4" t="s">
        <v>1</v>
      </c>
      <c r="B10" s="4">
        <f>C10+D10</f>
        <v>23</v>
      </c>
      <c r="C10" s="4">
        <v>8</v>
      </c>
      <c r="D10" s="4">
        <v>15</v>
      </c>
      <c r="E10" s="4">
        <f>F10+G10</f>
        <v>-5</v>
      </c>
      <c r="F10" s="4">
        <v>-5</v>
      </c>
      <c r="G10" s="4">
        <v>0</v>
      </c>
      <c r="H10" s="13">
        <f>IF(B10=E10,0,(1-(B10/(B10-E10)))*-100)</f>
        <v>-17.857142857142861</v>
      </c>
      <c r="I10" s="13">
        <f t="shared" ref="I10" si="0">IF(C10=F10,0,(1-(C10/(C10-F10)))*-100)</f>
        <v>-38.46153846153846</v>
      </c>
      <c r="J10" s="13">
        <f>IF(D10=G10,0,(1-(D10/(D10-G10)))*-100)</f>
        <v>0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2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2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2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2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2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2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2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2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0</v>
      </c>
      <c r="L18" s="4">
        <v>0</v>
      </c>
      <c r="M18" s="4">
        <v>0</v>
      </c>
      <c r="N18" s="4">
        <f t="shared" si="4"/>
        <v>-3</v>
      </c>
      <c r="O18" s="4">
        <v>-2</v>
      </c>
      <c r="P18" s="4">
        <v>-1</v>
      </c>
      <c r="Q18" s="13">
        <f t="shared" si="5"/>
        <v>-100</v>
      </c>
      <c r="R18" s="13">
        <f t="shared" si="1"/>
        <v>-100</v>
      </c>
      <c r="S18" s="13">
        <f t="shared" si="1"/>
        <v>-100</v>
      </c>
      <c r="V18" s="4">
        <f t="shared" si="2"/>
        <v>3</v>
      </c>
      <c r="W18" s="13">
        <f t="shared" si="2"/>
        <v>2</v>
      </c>
      <c r="X18" s="13">
        <f t="shared" si="2"/>
        <v>1</v>
      </c>
    </row>
    <row r="19" spans="1:24" s="1" customFormat="1" ht="18" customHeight="1" x14ac:dyDescent="0.2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0</v>
      </c>
      <c r="L19" s="4">
        <v>0</v>
      </c>
      <c r="M19" s="4">
        <v>0</v>
      </c>
      <c r="N19" s="4">
        <f t="shared" si="4"/>
        <v>-1</v>
      </c>
      <c r="O19" s="4">
        <v>-1</v>
      </c>
      <c r="P19" s="4">
        <v>0</v>
      </c>
      <c r="Q19" s="13">
        <f t="shared" si="5"/>
        <v>-100</v>
      </c>
      <c r="R19" s="13">
        <f t="shared" si="1"/>
        <v>-100</v>
      </c>
      <c r="S19" s="13">
        <f t="shared" si="1"/>
        <v>0</v>
      </c>
      <c r="V19" s="4">
        <f t="shared" si="2"/>
        <v>1</v>
      </c>
      <c r="W19" s="13">
        <f t="shared" si="2"/>
        <v>1</v>
      </c>
      <c r="X19" s="13">
        <f t="shared" si="2"/>
        <v>0</v>
      </c>
    </row>
    <row r="20" spans="1:24" s="1" customFormat="1" ht="18" customHeight="1" x14ac:dyDescent="0.2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0</v>
      </c>
      <c r="L20" s="4">
        <v>0</v>
      </c>
      <c r="M20" s="4">
        <v>0</v>
      </c>
      <c r="N20" s="4">
        <f t="shared" si="4"/>
        <v>0</v>
      </c>
      <c r="O20" s="4">
        <v>0</v>
      </c>
      <c r="P20" s="4">
        <v>0</v>
      </c>
      <c r="Q20" s="13">
        <f t="shared" si="5"/>
        <v>0</v>
      </c>
      <c r="R20" s="13">
        <f t="shared" si="1"/>
        <v>0</v>
      </c>
      <c r="S20" s="13">
        <f t="shared" si="1"/>
        <v>0</v>
      </c>
      <c r="V20" s="4">
        <f t="shared" si="2"/>
        <v>0</v>
      </c>
      <c r="W20" s="13">
        <f t="shared" si="2"/>
        <v>0</v>
      </c>
      <c r="X20" s="13">
        <f t="shared" si="2"/>
        <v>0</v>
      </c>
    </row>
    <row r="21" spans="1:24" s="1" customFormat="1" ht="18" customHeight="1" x14ac:dyDescent="0.2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1</v>
      </c>
      <c r="L21" s="4">
        <v>0</v>
      </c>
      <c r="M21" s="4">
        <v>1</v>
      </c>
      <c r="N21" s="4">
        <f t="shared" si="4"/>
        <v>0</v>
      </c>
      <c r="O21" s="4">
        <v>-1</v>
      </c>
      <c r="P21" s="4">
        <v>1</v>
      </c>
      <c r="Q21" s="13">
        <f t="shared" si="5"/>
        <v>0</v>
      </c>
      <c r="R21" s="13">
        <f t="shared" si="1"/>
        <v>-100</v>
      </c>
      <c r="S21" s="13">
        <f t="shared" si="1"/>
        <v>0</v>
      </c>
      <c r="V21" s="4">
        <f t="shared" si="2"/>
        <v>1</v>
      </c>
      <c r="W21" s="13">
        <f t="shared" si="2"/>
        <v>1</v>
      </c>
      <c r="X21" s="13">
        <f t="shared" si="2"/>
        <v>0</v>
      </c>
    </row>
    <row r="22" spans="1:24" s="1" customFormat="1" ht="18" customHeight="1" x14ac:dyDescent="0.2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1</v>
      </c>
      <c r="L22" s="4">
        <v>0</v>
      </c>
      <c r="M22" s="4">
        <v>1</v>
      </c>
      <c r="N22" s="4">
        <f t="shared" si="4"/>
        <v>1</v>
      </c>
      <c r="O22" s="4">
        <v>0</v>
      </c>
      <c r="P22" s="4">
        <v>1</v>
      </c>
      <c r="Q22" s="13">
        <f t="shared" si="5"/>
        <v>0</v>
      </c>
      <c r="R22" s="13">
        <f t="shared" si="1"/>
        <v>0</v>
      </c>
      <c r="S22" s="13">
        <f t="shared" si="1"/>
        <v>0</v>
      </c>
      <c r="V22" s="4">
        <f t="shared" si="2"/>
        <v>0</v>
      </c>
      <c r="W22" s="13">
        <f t="shared" si="2"/>
        <v>0</v>
      </c>
      <c r="X22" s="13">
        <f t="shared" si="2"/>
        <v>0</v>
      </c>
    </row>
    <row r="23" spans="1:24" s="1" customFormat="1" ht="18" customHeight="1" x14ac:dyDescent="0.2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1</v>
      </c>
      <c r="L23" s="4">
        <v>0</v>
      </c>
      <c r="M23" s="4">
        <v>1</v>
      </c>
      <c r="N23" s="4">
        <f t="shared" si="4"/>
        <v>-1</v>
      </c>
      <c r="O23" s="4">
        <v>-1</v>
      </c>
      <c r="P23" s="4">
        <v>0</v>
      </c>
      <c r="Q23" s="13">
        <f t="shared" si="5"/>
        <v>-50</v>
      </c>
      <c r="R23" s="13">
        <f t="shared" si="1"/>
        <v>-100</v>
      </c>
      <c r="S23" s="13">
        <f t="shared" si="1"/>
        <v>0</v>
      </c>
      <c r="V23" s="4">
        <f t="shared" si="2"/>
        <v>2</v>
      </c>
      <c r="W23" s="13">
        <f t="shared" si="2"/>
        <v>1</v>
      </c>
      <c r="X23" s="13">
        <f t="shared" si="2"/>
        <v>1</v>
      </c>
    </row>
    <row r="24" spans="1:24" s="1" customFormat="1" ht="18" customHeight="1" x14ac:dyDescent="0.2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5</v>
      </c>
      <c r="L24" s="4">
        <v>4</v>
      </c>
      <c r="M24" s="4">
        <v>1</v>
      </c>
      <c r="N24" s="4">
        <f t="shared" si="4"/>
        <v>5</v>
      </c>
      <c r="O24" s="4">
        <v>4</v>
      </c>
      <c r="P24" s="4">
        <v>1</v>
      </c>
      <c r="Q24" s="13">
        <f t="shared" si="5"/>
        <v>0</v>
      </c>
      <c r="R24" s="13">
        <f t="shared" si="1"/>
        <v>0</v>
      </c>
      <c r="S24" s="13">
        <f t="shared" si="1"/>
        <v>0</v>
      </c>
      <c r="V24" s="4">
        <f t="shared" si="2"/>
        <v>0</v>
      </c>
      <c r="W24" s="13">
        <f t="shared" si="2"/>
        <v>0</v>
      </c>
      <c r="X24" s="13">
        <f t="shared" si="2"/>
        <v>0</v>
      </c>
    </row>
    <row r="25" spans="1:24" s="1" customFormat="1" ht="18" customHeight="1" x14ac:dyDescent="0.2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7</v>
      </c>
      <c r="L25" s="4">
        <v>6</v>
      </c>
      <c r="M25" s="4">
        <v>1</v>
      </c>
      <c r="N25" s="4">
        <f t="shared" si="4"/>
        <v>5</v>
      </c>
      <c r="O25" s="4">
        <v>4</v>
      </c>
      <c r="P25" s="4">
        <v>1</v>
      </c>
      <c r="Q25" s="13">
        <f t="shared" si="5"/>
        <v>250</v>
      </c>
      <c r="R25" s="13">
        <f t="shared" si="1"/>
        <v>200</v>
      </c>
      <c r="S25" s="13">
        <f t="shared" si="1"/>
        <v>0</v>
      </c>
      <c r="V25" s="4">
        <f t="shared" si="2"/>
        <v>2</v>
      </c>
      <c r="W25" s="13">
        <f t="shared" si="2"/>
        <v>2</v>
      </c>
      <c r="X25" s="13">
        <f t="shared" si="2"/>
        <v>0</v>
      </c>
    </row>
    <row r="26" spans="1:24" s="1" customFormat="1" ht="18" customHeight="1" x14ac:dyDescent="0.2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2</v>
      </c>
      <c r="L26" s="4">
        <v>2</v>
      </c>
      <c r="M26" s="4">
        <v>0</v>
      </c>
      <c r="N26" s="4">
        <f t="shared" si="4"/>
        <v>0</v>
      </c>
      <c r="O26" s="4">
        <v>1</v>
      </c>
      <c r="P26" s="4">
        <v>-1</v>
      </c>
      <c r="Q26" s="13">
        <f t="shared" si="5"/>
        <v>0</v>
      </c>
      <c r="R26" s="13">
        <f t="shared" si="5"/>
        <v>100</v>
      </c>
      <c r="S26" s="13">
        <f t="shared" si="5"/>
        <v>-100</v>
      </c>
      <c r="V26" s="4">
        <f t="shared" si="2"/>
        <v>2</v>
      </c>
      <c r="W26" s="13">
        <f t="shared" si="2"/>
        <v>1</v>
      </c>
      <c r="X26" s="13">
        <f t="shared" si="2"/>
        <v>1</v>
      </c>
    </row>
    <row r="27" spans="1:24" s="1" customFormat="1" ht="18" customHeight="1" x14ac:dyDescent="0.2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7</v>
      </c>
      <c r="L27" s="4">
        <v>4</v>
      </c>
      <c r="M27" s="4">
        <v>3</v>
      </c>
      <c r="N27" s="4">
        <f t="shared" si="4"/>
        <v>-3</v>
      </c>
      <c r="O27" s="4">
        <v>-4</v>
      </c>
      <c r="P27" s="4">
        <v>1</v>
      </c>
      <c r="Q27" s="13">
        <f t="shared" si="5"/>
        <v>-30.000000000000004</v>
      </c>
      <c r="R27" s="13">
        <f t="shared" si="5"/>
        <v>-50</v>
      </c>
      <c r="S27" s="13">
        <f t="shared" si="5"/>
        <v>50</v>
      </c>
      <c r="V27" s="4">
        <f t="shared" si="2"/>
        <v>10</v>
      </c>
      <c r="W27" s="13">
        <f t="shared" si="2"/>
        <v>8</v>
      </c>
      <c r="X27" s="13">
        <f t="shared" si="2"/>
        <v>2</v>
      </c>
    </row>
    <row r="28" spans="1:24" s="1" customFormat="1" ht="18" customHeight="1" x14ac:dyDescent="0.2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8</v>
      </c>
      <c r="L28" s="4">
        <v>3</v>
      </c>
      <c r="M28" s="4">
        <v>5</v>
      </c>
      <c r="N28" s="4">
        <f t="shared" si="4"/>
        <v>-3</v>
      </c>
      <c r="O28" s="4">
        <v>-1</v>
      </c>
      <c r="P28" s="4">
        <v>-2</v>
      </c>
      <c r="Q28" s="13">
        <f t="shared" si="5"/>
        <v>-27.27272727272727</v>
      </c>
      <c r="R28" s="13">
        <f t="shared" si="5"/>
        <v>-25</v>
      </c>
      <c r="S28" s="13">
        <f t="shared" si="5"/>
        <v>-28.571428571428569</v>
      </c>
      <c r="V28" s="4">
        <f t="shared" si="2"/>
        <v>11</v>
      </c>
      <c r="W28" s="13">
        <f>L28-O28</f>
        <v>4</v>
      </c>
      <c r="X28" s="13">
        <f t="shared" si="2"/>
        <v>7</v>
      </c>
    </row>
    <row r="29" spans="1:24" s="1" customFormat="1" ht="18" customHeight="1" x14ac:dyDescent="0.2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7</v>
      </c>
      <c r="L29" s="4">
        <v>1</v>
      </c>
      <c r="M29" s="4">
        <v>6</v>
      </c>
      <c r="N29" s="4">
        <f>O29+P29</f>
        <v>-1</v>
      </c>
      <c r="O29" s="4">
        <v>-2</v>
      </c>
      <c r="P29" s="4">
        <v>1</v>
      </c>
      <c r="Q29" s="13">
        <f>IF(K29=N29,0,(1-(K29/(K29-N29)))*-100)</f>
        <v>-12.5</v>
      </c>
      <c r="R29" s="13">
        <f>IF(L29=O29,0,(1-(L29/(L29-O29)))*-100)</f>
        <v>-66.666666666666671</v>
      </c>
      <c r="S29" s="13">
        <f>IF(M29=P29,0,(1-(M29/(M29-P29)))*-100)</f>
        <v>19.999999999999996</v>
      </c>
      <c r="V29" s="4">
        <f t="shared" si="2"/>
        <v>8</v>
      </c>
      <c r="W29" s="13">
        <f t="shared" si="2"/>
        <v>3</v>
      </c>
      <c r="X29" s="13">
        <f t="shared" si="2"/>
        <v>5</v>
      </c>
    </row>
    <row r="30" spans="1:24" s="1" customFormat="1" ht="18" customHeight="1" thickBot="1" x14ac:dyDescent="0.25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3</v>
      </c>
      <c r="L30" s="4">
        <v>0</v>
      </c>
      <c r="M30" s="4">
        <v>3</v>
      </c>
      <c r="N30" s="4">
        <f t="shared" ref="N30" si="6">O30+P30</f>
        <v>2</v>
      </c>
      <c r="O30" s="4">
        <v>0</v>
      </c>
      <c r="P30" s="4">
        <v>2</v>
      </c>
      <c r="Q30" s="13">
        <f t="shared" ref="Q30" si="7">IF(K30=N30,0,(1-(K30/(K30-N30)))*-100)</f>
        <v>200</v>
      </c>
      <c r="R30" s="13">
        <f>IF(L30=O30,0,(1-(L30/(L30-O30)))*-100)</f>
        <v>0</v>
      </c>
      <c r="S30" s="13">
        <f t="shared" ref="S30" si="8">IF(M30=P30,0,(1-(M30/(M30-P30)))*-100)</f>
        <v>200</v>
      </c>
      <c r="V30" s="4">
        <f t="shared" si="2"/>
        <v>1</v>
      </c>
      <c r="W30" s="13">
        <f t="shared" si="2"/>
        <v>0</v>
      </c>
      <c r="X30" s="13">
        <f t="shared" si="2"/>
        <v>1</v>
      </c>
    </row>
    <row r="31" spans="1:24" s="1" customFormat="1" ht="18" customHeight="1" thickTop="1" x14ac:dyDescent="0.2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2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2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2</v>
      </c>
      <c r="L33" s="4">
        <f t="shared" si="12"/>
        <v>0</v>
      </c>
      <c r="M33" s="4">
        <f>SUM(M13:M22)</f>
        <v>2</v>
      </c>
      <c r="N33" s="4">
        <f t="shared" ref="N33:P33" si="13">SUM(N13:N22)</f>
        <v>-3</v>
      </c>
      <c r="O33" s="4">
        <f t="shared" si="13"/>
        <v>-4</v>
      </c>
      <c r="P33" s="4">
        <f t="shared" si="13"/>
        <v>1</v>
      </c>
      <c r="Q33" s="13">
        <f t="shared" ref="Q33:Q36" si="14">IF(K33=N33,0,(1-(K33/(K33-N33)))*-100)</f>
        <v>-60</v>
      </c>
      <c r="R33" s="13">
        <f t="shared" si="10"/>
        <v>-100</v>
      </c>
      <c r="S33" s="13">
        <f t="shared" si="10"/>
        <v>100</v>
      </c>
      <c r="V33" s="4">
        <f t="shared" ref="V33:X33" si="15">SUM(V13:V22)</f>
        <v>5</v>
      </c>
      <c r="W33" s="13">
        <f t="shared" si="15"/>
        <v>4</v>
      </c>
      <c r="X33" s="13">
        <f t="shared" si="15"/>
        <v>1</v>
      </c>
    </row>
    <row r="34" spans="1:24" s="1" customFormat="1" ht="18" customHeight="1" x14ac:dyDescent="0.2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40</v>
      </c>
      <c r="L34" s="4">
        <f t="shared" si="16"/>
        <v>20</v>
      </c>
      <c r="M34" s="4">
        <f t="shared" si="16"/>
        <v>20</v>
      </c>
      <c r="N34" s="4">
        <f t="shared" si="16"/>
        <v>4</v>
      </c>
      <c r="O34" s="4">
        <f t="shared" si="16"/>
        <v>1</v>
      </c>
      <c r="P34" s="4">
        <f t="shared" si="16"/>
        <v>3</v>
      </c>
      <c r="Q34" s="13">
        <f>IF(K34=N34,0,(1-(K34/(K34-N34)))*-100)</f>
        <v>11.111111111111116</v>
      </c>
      <c r="R34" s="13">
        <f t="shared" si="10"/>
        <v>5.2631578947368363</v>
      </c>
      <c r="S34" s="13">
        <f t="shared" si="10"/>
        <v>17.647058823529417</v>
      </c>
      <c r="V34" s="4">
        <f t="shared" ref="V34:X34" si="17">SUM(V23:V30)</f>
        <v>36</v>
      </c>
      <c r="W34" s="13">
        <f t="shared" si="17"/>
        <v>19</v>
      </c>
      <c r="X34" s="13">
        <f t="shared" si="17"/>
        <v>17</v>
      </c>
    </row>
    <row r="35" spans="1:24" s="1" customFormat="1" ht="18" customHeight="1" x14ac:dyDescent="0.2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34</v>
      </c>
      <c r="L35" s="4">
        <f>SUM(L25:L30)</f>
        <v>16</v>
      </c>
      <c r="M35" s="4">
        <f t="shared" si="18"/>
        <v>18</v>
      </c>
      <c r="N35" s="4">
        <f t="shared" si="18"/>
        <v>0</v>
      </c>
      <c r="O35" s="4">
        <f t="shared" si="18"/>
        <v>-2</v>
      </c>
      <c r="P35" s="4">
        <f t="shared" si="18"/>
        <v>2</v>
      </c>
      <c r="Q35" s="13">
        <f t="shared" si="14"/>
        <v>0</v>
      </c>
      <c r="R35" s="13">
        <f t="shared" si="10"/>
        <v>-11.111111111111116</v>
      </c>
      <c r="S35" s="13">
        <f t="shared" si="10"/>
        <v>12.5</v>
      </c>
      <c r="V35" s="4">
        <f t="shared" ref="V35" si="19">SUM(V25:V30)</f>
        <v>34</v>
      </c>
      <c r="W35" s="13">
        <f>SUM(W25:W30)</f>
        <v>18</v>
      </c>
      <c r="X35" s="13">
        <f>SUM(X25:X30)</f>
        <v>16</v>
      </c>
    </row>
    <row r="36" spans="1:24" s="1" customFormat="1" ht="18" customHeight="1" x14ac:dyDescent="0.2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25</v>
      </c>
      <c r="L36" s="4">
        <f>SUM(L27:L30)</f>
        <v>8</v>
      </c>
      <c r="M36" s="4">
        <f t="shared" si="20"/>
        <v>17</v>
      </c>
      <c r="N36" s="4">
        <f t="shared" si="20"/>
        <v>-5</v>
      </c>
      <c r="O36" s="4">
        <f t="shared" si="20"/>
        <v>-7</v>
      </c>
      <c r="P36" s="4">
        <f t="shared" si="20"/>
        <v>2</v>
      </c>
      <c r="Q36" s="13">
        <f t="shared" si="14"/>
        <v>-16.666666666666664</v>
      </c>
      <c r="R36" s="13">
        <f t="shared" si="10"/>
        <v>-46.666666666666664</v>
      </c>
      <c r="S36" s="13">
        <f t="shared" si="10"/>
        <v>13.33333333333333</v>
      </c>
      <c r="V36" s="4">
        <f t="shared" ref="V36" si="21">SUM(V27:V30)</f>
        <v>30</v>
      </c>
      <c r="W36" s="13">
        <f>SUM(W27:W30)</f>
        <v>15</v>
      </c>
      <c r="X36" s="13">
        <f>SUM(X27:X30)</f>
        <v>15</v>
      </c>
    </row>
    <row r="37" spans="1:24" ht="18" customHeight="1" x14ac:dyDescent="0.2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2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2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4.7619047619047619</v>
      </c>
      <c r="L39" s="14">
        <f>L33/L9*100</f>
        <v>0</v>
      </c>
      <c r="M39" s="15">
        <f t="shared" ref="M39" si="26">M33/M9*100</f>
        <v>9.0909090909090917</v>
      </c>
      <c r="N39" s="14">
        <f>N33/N9*100</f>
        <v>-300</v>
      </c>
      <c r="O39" s="14">
        <f t="shared" ref="O39" si="27">O33/O9*100</f>
        <v>133.33333333333331</v>
      </c>
      <c r="P39" s="14">
        <f>P33/P9*100</f>
        <v>25</v>
      </c>
      <c r="Q39" s="14">
        <f t="shared" ref="Q39:Q42" si="28">K39-V39</f>
        <v>-7.4332171893147505</v>
      </c>
      <c r="R39" s="14">
        <f t="shared" si="24"/>
        <v>-17.391304347826086</v>
      </c>
      <c r="S39" s="14">
        <f t="shared" si="24"/>
        <v>3.5353535353535364</v>
      </c>
      <c r="V39" s="14">
        <f t="shared" ref="V39:X39" si="29">V33/V9*100</f>
        <v>12.195121951219512</v>
      </c>
      <c r="W39" s="14">
        <f t="shared" si="29"/>
        <v>17.391304347826086</v>
      </c>
      <c r="X39" s="14">
        <f t="shared" si="29"/>
        <v>5.5555555555555554</v>
      </c>
    </row>
    <row r="40" spans="1:24" ht="18" customHeight="1" x14ac:dyDescent="0.2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95.238095238095227</v>
      </c>
      <c r="L40" s="14">
        <f t="shared" si="30"/>
        <v>100</v>
      </c>
      <c r="M40" s="14">
        <f t="shared" si="30"/>
        <v>90.909090909090907</v>
      </c>
      <c r="N40" s="14">
        <f>N34/N9*100</f>
        <v>400</v>
      </c>
      <c r="O40" s="14">
        <f t="shared" ref="O40:P40" si="31">O34/O9*100</f>
        <v>-33.333333333333329</v>
      </c>
      <c r="P40" s="14">
        <f t="shared" si="31"/>
        <v>75</v>
      </c>
      <c r="Q40" s="14">
        <f t="shared" si="28"/>
        <v>7.4332171893147319</v>
      </c>
      <c r="R40" s="14">
        <f t="shared" si="24"/>
        <v>17.391304347826093</v>
      </c>
      <c r="S40" s="14">
        <f t="shared" si="24"/>
        <v>-3.5353535353535364</v>
      </c>
      <c r="V40" s="14">
        <f t="shared" ref="V40:X40" si="32">V34/V9*100</f>
        <v>87.804878048780495</v>
      </c>
      <c r="W40" s="14">
        <f t="shared" si="32"/>
        <v>82.608695652173907</v>
      </c>
      <c r="X40" s="14">
        <f t="shared" si="32"/>
        <v>94.444444444444443</v>
      </c>
    </row>
    <row r="41" spans="1:24" ht="18" customHeight="1" x14ac:dyDescent="0.2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80.952380952380949</v>
      </c>
      <c r="L41" s="14">
        <f t="shared" si="33"/>
        <v>80</v>
      </c>
      <c r="M41" s="14">
        <f t="shared" si="33"/>
        <v>81.818181818181827</v>
      </c>
      <c r="N41" s="14">
        <f>N35/N9*100</f>
        <v>0</v>
      </c>
      <c r="O41" s="14">
        <f t="shared" ref="O41:P41" si="34">O35/O9*100</f>
        <v>66.666666666666657</v>
      </c>
      <c r="P41" s="14">
        <f t="shared" si="34"/>
        <v>50</v>
      </c>
      <c r="Q41" s="14">
        <f t="shared" si="28"/>
        <v>-1.9744483159117294</v>
      </c>
      <c r="R41" s="14">
        <f t="shared" si="24"/>
        <v>1.7391304347826093</v>
      </c>
      <c r="S41" s="14">
        <f t="shared" si="24"/>
        <v>-7.0707070707070585</v>
      </c>
      <c r="V41" s="14">
        <f>V35/V9*100</f>
        <v>82.926829268292678</v>
      </c>
      <c r="W41" s="14">
        <f>W35/W9*100</f>
        <v>78.260869565217391</v>
      </c>
      <c r="X41" s="14">
        <f>X35/X9*100</f>
        <v>88.888888888888886</v>
      </c>
    </row>
    <row r="42" spans="1:24" ht="18" customHeight="1" x14ac:dyDescent="0.2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59.523809523809526</v>
      </c>
      <c r="L42" s="14">
        <f t="shared" si="35"/>
        <v>40</v>
      </c>
      <c r="M42" s="14">
        <f t="shared" si="35"/>
        <v>77.272727272727266</v>
      </c>
      <c r="N42" s="14">
        <f t="shared" si="35"/>
        <v>-500</v>
      </c>
      <c r="O42" s="14">
        <f t="shared" si="35"/>
        <v>233.33333333333334</v>
      </c>
      <c r="P42" s="14">
        <f t="shared" si="35"/>
        <v>50</v>
      </c>
      <c r="Q42" s="14">
        <f t="shared" si="28"/>
        <v>-13.646922183507549</v>
      </c>
      <c r="R42" s="14">
        <f t="shared" si="24"/>
        <v>-25.217391304347828</v>
      </c>
      <c r="S42" s="14">
        <f t="shared" si="24"/>
        <v>-6.0606060606060765</v>
      </c>
      <c r="V42" s="14">
        <f t="shared" ref="V42:X42" si="36">V36/V9*100</f>
        <v>73.170731707317074</v>
      </c>
      <c r="W42" s="14">
        <f t="shared" si="36"/>
        <v>65.217391304347828</v>
      </c>
      <c r="X42" s="14">
        <f t="shared" si="36"/>
        <v>83.333333333333343</v>
      </c>
    </row>
    <row r="43" spans="1:24" x14ac:dyDescent="0.2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6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X43"/>
  <sheetViews>
    <sheetView view="pageBreakPreview" zoomScale="70" zoomScaleNormal="70" zoomScaleSheetLayoutView="70" workbookViewId="0"/>
  </sheetViews>
  <sheetFormatPr defaultRowHeight="13" x14ac:dyDescent="0.2"/>
  <cols>
    <col min="1" max="1" width="11.7265625" customWidth="1"/>
  </cols>
  <sheetData>
    <row r="1" spans="1:2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2">
      <c r="A2" s="1" t="s">
        <v>59</v>
      </c>
    </row>
    <row r="3" spans="1:24" s="1" customFormat="1" ht="12" x14ac:dyDescent="0.2"/>
    <row r="4" spans="1:24" s="1" customFormat="1" ht="12" x14ac:dyDescent="0.2"/>
    <row r="5" spans="1:24" s="1" customFormat="1" ht="12" x14ac:dyDescent="0.2">
      <c r="A5" s="1" t="s">
        <v>53</v>
      </c>
      <c r="S5" s="26" t="s">
        <v>60</v>
      </c>
    </row>
    <row r="6" spans="1:24" s="1" customFormat="1" ht="18" customHeight="1" x14ac:dyDescent="0.2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2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2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2">
      <c r="A9" s="4" t="s">
        <v>0</v>
      </c>
      <c r="B9" s="4">
        <f>C9+D9</f>
        <v>62</v>
      </c>
      <c r="C9" s="4">
        <f>SUM(C10:C30)</f>
        <v>30</v>
      </c>
      <c r="D9" s="4">
        <f>SUM(D10:D30)</f>
        <v>32</v>
      </c>
      <c r="E9" s="4">
        <f>F9+G9</f>
        <v>-2</v>
      </c>
      <c r="F9" s="4">
        <f>SUM(F10:F30)</f>
        <v>6</v>
      </c>
      <c r="G9" s="4">
        <f>SUM(G10:G30)</f>
        <v>-8</v>
      </c>
      <c r="H9" s="13">
        <f>IF(B9=E9,0,(1-(B9/(B9-E9)))*-100)</f>
        <v>-3.125</v>
      </c>
      <c r="I9" s="13">
        <f>IF(C9=F9,0,(1-(C9/(C9-F9)))*-100)</f>
        <v>25</v>
      </c>
      <c r="J9" s="13">
        <f>IF(D9=G9,0,(1-(D9/(D9-G9)))*-100)</f>
        <v>-19.999999999999996</v>
      </c>
      <c r="K9" s="4">
        <f>L9+M9</f>
        <v>322</v>
      </c>
      <c r="L9" s="4">
        <f>SUM(L10:L30)</f>
        <v>147</v>
      </c>
      <c r="M9" s="4">
        <f>SUM(M10:M30)</f>
        <v>175</v>
      </c>
      <c r="N9" s="4">
        <f>O9+P9</f>
        <v>27</v>
      </c>
      <c r="O9" s="4">
        <f>SUM(O10:O30)</f>
        <v>17</v>
      </c>
      <c r="P9" s="4">
        <f>SUM(P10:P30)</f>
        <v>10</v>
      </c>
      <c r="Q9" s="13">
        <f>IF(K9=N9,0,(1-(K9/(K9-N9)))*-100)</f>
        <v>9.1525423728813458</v>
      </c>
      <c r="R9" s="13">
        <f>IF(L9=O9,0,(1-(L9/(L9-O9)))*-100)</f>
        <v>13.076923076923075</v>
      </c>
      <c r="S9" s="13">
        <f>IF(M9=P9,0,(1-(M9/(M9-P9)))*-100)</f>
        <v>6.0606060606060552</v>
      </c>
      <c r="V9" s="4">
        <f>K9-N9</f>
        <v>295</v>
      </c>
      <c r="W9" s="13">
        <f>L9-O9</f>
        <v>130</v>
      </c>
      <c r="X9" s="13">
        <f>M9-P9</f>
        <v>165</v>
      </c>
    </row>
    <row r="10" spans="1:24" s="1" customFormat="1" ht="18" customHeight="1" x14ac:dyDescent="0.2">
      <c r="A10" s="4" t="s">
        <v>1</v>
      </c>
      <c r="B10" s="4">
        <f>C10+D10</f>
        <v>62</v>
      </c>
      <c r="C10" s="4">
        <v>30</v>
      </c>
      <c r="D10" s="4">
        <v>32</v>
      </c>
      <c r="E10" s="4">
        <f>F10+G10</f>
        <v>-2</v>
      </c>
      <c r="F10" s="4">
        <v>6</v>
      </c>
      <c r="G10" s="4">
        <v>-8</v>
      </c>
      <c r="H10" s="13">
        <f>IF(B10=E10,0,(1-(B10/(B10-E10)))*-100)</f>
        <v>-3.125</v>
      </c>
      <c r="I10" s="13">
        <f t="shared" ref="I10" si="0">IF(C10=F10,0,(1-(C10/(C10-F10)))*-100)</f>
        <v>25</v>
      </c>
      <c r="J10" s="13">
        <f>IF(D10=G10,0,(1-(D10/(D10-G10)))*-100)</f>
        <v>-19.999999999999996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2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2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2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1</v>
      </c>
      <c r="L13" s="4">
        <v>1</v>
      </c>
      <c r="M13" s="4">
        <v>0</v>
      </c>
      <c r="N13" s="4">
        <f t="shared" si="4"/>
        <v>1</v>
      </c>
      <c r="O13" s="4">
        <v>1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2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2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2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2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2</v>
      </c>
      <c r="L17" s="4">
        <v>1</v>
      </c>
      <c r="M17" s="4">
        <v>1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2</v>
      </c>
      <c r="W17" s="13">
        <f t="shared" si="2"/>
        <v>1</v>
      </c>
      <c r="X17" s="13">
        <f t="shared" si="2"/>
        <v>1</v>
      </c>
    </row>
    <row r="18" spans="1:24" s="1" customFormat="1" ht="18" customHeight="1" x14ac:dyDescent="0.2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2</v>
      </c>
      <c r="L18" s="4">
        <v>2</v>
      </c>
      <c r="M18" s="4">
        <v>0</v>
      </c>
      <c r="N18" s="4">
        <f t="shared" si="4"/>
        <v>1</v>
      </c>
      <c r="O18" s="4">
        <v>1</v>
      </c>
      <c r="P18" s="4">
        <v>0</v>
      </c>
      <c r="Q18" s="13">
        <f t="shared" si="5"/>
        <v>100</v>
      </c>
      <c r="R18" s="13">
        <f t="shared" si="1"/>
        <v>100</v>
      </c>
      <c r="S18" s="13">
        <f t="shared" si="1"/>
        <v>0</v>
      </c>
      <c r="V18" s="4">
        <f t="shared" si="2"/>
        <v>1</v>
      </c>
      <c r="W18" s="13">
        <f t="shared" si="2"/>
        <v>1</v>
      </c>
      <c r="X18" s="13">
        <f t="shared" si="2"/>
        <v>0</v>
      </c>
    </row>
    <row r="19" spans="1:24" s="1" customFormat="1" ht="18" customHeight="1" x14ac:dyDescent="0.2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1</v>
      </c>
      <c r="L19" s="4">
        <v>0</v>
      </c>
      <c r="M19" s="4">
        <v>1</v>
      </c>
      <c r="N19" s="4">
        <f t="shared" si="4"/>
        <v>0</v>
      </c>
      <c r="O19" s="4">
        <v>-1</v>
      </c>
      <c r="P19" s="4">
        <v>1</v>
      </c>
      <c r="Q19" s="13">
        <f t="shared" si="5"/>
        <v>0</v>
      </c>
      <c r="R19" s="13">
        <f t="shared" si="1"/>
        <v>-100</v>
      </c>
      <c r="S19" s="13">
        <f t="shared" si="1"/>
        <v>0</v>
      </c>
      <c r="V19" s="4">
        <f t="shared" si="2"/>
        <v>1</v>
      </c>
      <c r="W19" s="13">
        <f t="shared" si="2"/>
        <v>1</v>
      </c>
      <c r="X19" s="13">
        <f t="shared" si="2"/>
        <v>0</v>
      </c>
    </row>
    <row r="20" spans="1:24" s="1" customFormat="1" ht="18" customHeight="1" x14ac:dyDescent="0.2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2</v>
      </c>
      <c r="L20" s="4">
        <v>2</v>
      </c>
      <c r="M20" s="4">
        <v>0</v>
      </c>
      <c r="N20" s="4">
        <f t="shared" si="4"/>
        <v>-1</v>
      </c>
      <c r="O20" s="4">
        <v>0</v>
      </c>
      <c r="P20" s="4">
        <v>-1</v>
      </c>
      <c r="Q20" s="13">
        <f t="shared" si="5"/>
        <v>-33.333333333333336</v>
      </c>
      <c r="R20" s="13">
        <f t="shared" si="1"/>
        <v>0</v>
      </c>
      <c r="S20" s="13">
        <f t="shared" si="1"/>
        <v>-100</v>
      </c>
      <c r="V20" s="4">
        <f t="shared" si="2"/>
        <v>3</v>
      </c>
      <c r="W20" s="13">
        <f t="shared" si="2"/>
        <v>2</v>
      </c>
      <c r="X20" s="13">
        <f t="shared" si="2"/>
        <v>1</v>
      </c>
    </row>
    <row r="21" spans="1:24" s="1" customFormat="1" ht="18" customHeight="1" x14ac:dyDescent="0.2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4</v>
      </c>
      <c r="L21" s="4">
        <v>2</v>
      </c>
      <c r="M21" s="4">
        <v>2</v>
      </c>
      <c r="N21" s="4">
        <f t="shared" si="4"/>
        <v>0</v>
      </c>
      <c r="O21" s="4">
        <v>-1</v>
      </c>
      <c r="P21" s="4">
        <v>1</v>
      </c>
      <c r="Q21" s="13">
        <f t="shared" si="5"/>
        <v>0</v>
      </c>
      <c r="R21" s="13">
        <f t="shared" si="1"/>
        <v>-33.333333333333336</v>
      </c>
      <c r="S21" s="13">
        <f t="shared" si="1"/>
        <v>100</v>
      </c>
      <c r="V21" s="4">
        <f t="shared" si="2"/>
        <v>4</v>
      </c>
      <c r="W21" s="13">
        <f t="shared" si="2"/>
        <v>3</v>
      </c>
      <c r="X21" s="13">
        <f t="shared" si="2"/>
        <v>1</v>
      </c>
    </row>
    <row r="22" spans="1:24" s="1" customFormat="1" ht="18" customHeight="1" x14ac:dyDescent="0.2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4</v>
      </c>
      <c r="L22" s="4">
        <v>2</v>
      </c>
      <c r="M22" s="4">
        <v>2</v>
      </c>
      <c r="N22" s="4">
        <f t="shared" si="4"/>
        <v>0</v>
      </c>
      <c r="O22" s="4">
        <v>-2</v>
      </c>
      <c r="P22" s="4">
        <v>2</v>
      </c>
      <c r="Q22" s="13">
        <f t="shared" si="5"/>
        <v>0</v>
      </c>
      <c r="R22" s="13">
        <f t="shared" si="1"/>
        <v>-50</v>
      </c>
      <c r="S22" s="13">
        <f t="shared" si="1"/>
        <v>0</v>
      </c>
      <c r="V22" s="4">
        <f t="shared" si="2"/>
        <v>4</v>
      </c>
      <c r="W22" s="13">
        <f t="shared" si="2"/>
        <v>4</v>
      </c>
      <c r="X22" s="13">
        <f t="shared" si="2"/>
        <v>0</v>
      </c>
    </row>
    <row r="23" spans="1:24" s="1" customFormat="1" ht="18" customHeight="1" x14ac:dyDescent="0.2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8</v>
      </c>
      <c r="L23" s="4">
        <v>6</v>
      </c>
      <c r="M23" s="4">
        <v>2</v>
      </c>
      <c r="N23" s="4">
        <f t="shared" si="4"/>
        <v>-5</v>
      </c>
      <c r="O23" s="4">
        <v>-4</v>
      </c>
      <c r="P23" s="4">
        <v>-1</v>
      </c>
      <c r="Q23" s="13">
        <f t="shared" si="5"/>
        <v>-38.46153846153846</v>
      </c>
      <c r="R23" s="13">
        <f t="shared" si="1"/>
        <v>-40</v>
      </c>
      <c r="S23" s="13">
        <f t="shared" si="1"/>
        <v>-33.333333333333336</v>
      </c>
      <c r="V23" s="4">
        <f t="shared" si="2"/>
        <v>13</v>
      </c>
      <c r="W23" s="13">
        <f t="shared" si="2"/>
        <v>10</v>
      </c>
      <c r="X23" s="13">
        <f t="shared" si="2"/>
        <v>3</v>
      </c>
    </row>
    <row r="24" spans="1:24" s="1" customFormat="1" ht="18" customHeight="1" x14ac:dyDescent="0.2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27</v>
      </c>
      <c r="L24" s="4">
        <v>15</v>
      </c>
      <c r="M24" s="4">
        <v>12</v>
      </c>
      <c r="N24" s="4">
        <f t="shared" si="4"/>
        <v>1</v>
      </c>
      <c r="O24" s="4">
        <v>-2</v>
      </c>
      <c r="P24" s="4">
        <v>3</v>
      </c>
      <c r="Q24" s="13">
        <f t="shared" si="5"/>
        <v>3.8461538461538547</v>
      </c>
      <c r="R24" s="13">
        <f t="shared" si="1"/>
        <v>-11.764705882352944</v>
      </c>
      <c r="S24" s="13">
        <f t="shared" si="1"/>
        <v>33.333333333333329</v>
      </c>
      <c r="V24" s="4">
        <f t="shared" si="2"/>
        <v>26</v>
      </c>
      <c r="W24" s="13">
        <f t="shared" si="2"/>
        <v>17</v>
      </c>
      <c r="X24" s="13">
        <f t="shared" si="2"/>
        <v>9</v>
      </c>
    </row>
    <row r="25" spans="1:24" s="1" customFormat="1" ht="18" customHeight="1" x14ac:dyDescent="0.2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32</v>
      </c>
      <c r="L25" s="4">
        <v>25</v>
      </c>
      <c r="M25" s="4">
        <v>7</v>
      </c>
      <c r="N25" s="4">
        <f t="shared" si="4"/>
        <v>18</v>
      </c>
      <c r="O25" s="4">
        <v>15</v>
      </c>
      <c r="P25" s="4">
        <v>3</v>
      </c>
      <c r="Q25" s="13">
        <f t="shared" si="5"/>
        <v>128.57142857142856</v>
      </c>
      <c r="R25" s="13">
        <f t="shared" si="1"/>
        <v>150</v>
      </c>
      <c r="S25" s="13">
        <f t="shared" si="1"/>
        <v>75</v>
      </c>
      <c r="V25" s="4">
        <f t="shared" si="2"/>
        <v>14</v>
      </c>
      <c r="W25" s="13">
        <f t="shared" si="2"/>
        <v>10</v>
      </c>
      <c r="X25" s="13">
        <f t="shared" si="2"/>
        <v>4</v>
      </c>
    </row>
    <row r="26" spans="1:24" s="1" customFormat="1" ht="18" customHeight="1" x14ac:dyDescent="0.2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49</v>
      </c>
      <c r="L26" s="4">
        <v>28</v>
      </c>
      <c r="M26" s="4">
        <v>21</v>
      </c>
      <c r="N26" s="4">
        <f t="shared" si="4"/>
        <v>10</v>
      </c>
      <c r="O26" s="4">
        <v>7</v>
      </c>
      <c r="P26" s="4">
        <v>3</v>
      </c>
      <c r="Q26" s="13">
        <f t="shared" si="5"/>
        <v>25.641025641025639</v>
      </c>
      <c r="R26" s="13">
        <f t="shared" si="5"/>
        <v>33.333333333333329</v>
      </c>
      <c r="S26" s="13">
        <f t="shared" si="5"/>
        <v>16.666666666666675</v>
      </c>
      <c r="V26" s="4">
        <f t="shared" si="2"/>
        <v>39</v>
      </c>
      <c r="W26" s="13">
        <f t="shared" si="2"/>
        <v>21</v>
      </c>
      <c r="X26" s="13">
        <f t="shared" si="2"/>
        <v>18</v>
      </c>
    </row>
    <row r="27" spans="1:24" s="1" customFormat="1" ht="18" customHeight="1" x14ac:dyDescent="0.2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67</v>
      </c>
      <c r="L27" s="4">
        <v>26</v>
      </c>
      <c r="M27" s="4">
        <v>41</v>
      </c>
      <c r="N27" s="4">
        <f t="shared" si="4"/>
        <v>7</v>
      </c>
      <c r="O27" s="4">
        <v>1</v>
      </c>
      <c r="P27" s="4">
        <v>6</v>
      </c>
      <c r="Q27" s="13">
        <f t="shared" si="5"/>
        <v>11.66666666666667</v>
      </c>
      <c r="R27" s="13">
        <f t="shared" si="5"/>
        <v>4.0000000000000036</v>
      </c>
      <c r="S27" s="13">
        <f t="shared" si="5"/>
        <v>17.142857142857149</v>
      </c>
      <c r="V27" s="4">
        <f t="shared" si="2"/>
        <v>60</v>
      </c>
      <c r="W27" s="13">
        <f t="shared" si="2"/>
        <v>25</v>
      </c>
      <c r="X27" s="13">
        <f t="shared" si="2"/>
        <v>35</v>
      </c>
    </row>
    <row r="28" spans="1:24" s="1" customFormat="1" ht="18" customHeight="1" x14ac:dyDescent="0.2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70</v>
      </c>
      <c r="L28" s="4">
        <v>23</v>
      </c>
      <c r="M28" s="4">
        <v>47</v>
      </c>
      <c r="N28" s="4">
        <f t="shared" si="4"/>
        <v>3</v>
      </c>
      <c r="O28" s="4">
        <v>3</v>
      </c>
      <c r="P28" s="4">
        <v>0</v>
      </c>
      <c r="Q28" s="13">
        <f t="shared" si="5"/>
        <v>4.4776119402984982</v>
      </c>
      <c r="R28" s="13">
        <f t="shared" si="5"/>
        <v>14.999999999999991</v>
      </c>
      <c r="S28" s="13">
        <f t="shared" si="5"/>
        <v>0</v>
      </c>
      <c r="V28" s="4">
        <f t="shared" si="2"/>
        <v>67</v>
      </c>
      <c r="W28" s="13">
        <f>L28-O28</f>
        <v>20</v>
      </c>
      <c r="X28" s="13">
        <f t="shared" si="2"/>
        <v>47</v>
      </c>
    </row>
    <row r="29" spans="1:24" s="1" customFormat="1" ht="18" customHeight="1" x14ac:dyDescent="0.2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44</v>
      </c>
      <c r="L29" s="4">
        <v>14</v>
      </c>
      <c r="M29" s="4">
        <v>30</v>
      </c>
      <c r="N29" s="4">
        <f>O29+P29</f>
        <v>-7</v>
      </c>
      <c r="O29" s="4">
        <v>1</v>
      </c>
      <c r="P29" s="4">
        <v>-8</v>
      </c>
      <c r="Q29" s="13">
        <f>IF(K29=N29,0,(1-(K29/(K29-N29)))*-100)</f>
        <v>-13.725490196078427</v>
      </c>
      <c r="R29" s="13">
        <f>IF(L29=O29,0,(1-(L29/(L29-O29)))*-100)</f>
        <v>7.6923076923076872</v>
      </c>
      <c r="S29" s="13">
        <f>IF(M29=P29,0,(1-(M29/(M29-P29)))*-100)</f>
        <v>-21.052631578947366</v>
      </c>
      <c r="V29" s="4">
        <f t="shared" si="2"/>
        <v>51</v>
      </c>
      <c r="W29" s="13">
        <f t="shared" si="2"/>
        <v>13</v>
      </c>
      <c r="X29" s="13">
        <f t="shared" si="2"/>
        <v>38</v>
      </c>
    </row>
    <row r="30" spans="1:24" s="1" customFormat="1" ht="18" customHeight="1" thickBot="1" x14ac:dyDescent="0.25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9</v>
      </c>
      <c r="L30" s="4">
        <v>0</v>
      </c>
      <c r="M30" s="4">
        <v>9</v>
      </c>
      <c r="N30" s="4">
        <f t="shared" ref="N30" si="6">O30+P30</f>
        <v>-1</v>
      </c>
      <c r="O30" s="4">
        <v>-2</v>
      </c>
      <c r="P30" s="4">
        <v>1</v>
      </c>
      <c r="Q30" s="13">
        <f t="shared" ref="Q30" si="7">IF(K30=N30,0,(1-(K30/(K30-N30)))*-100)</f>
        <v>-9.9999999999999982</v>
      </c>
      <c r="R30" s="13">
        <f>IF(L30=O30,0,(1-(L30/(L30-O30)))*-100)</f>
        <v>-100</v>
      </c>
      <c r="S30" s="13">
        <f t="shared" ref="S30" si="8">IF(M30=P30,0,(1-(M30/(M30-P30)))*-100)</f>
        <v>12.5</v>
      </c>
      <c r="V30" s="4">
        <f t="shared" si="2"/>
        <v>10</v>
      </c>
      <c r="W30" s="13">
        <f t="shared" si="2"/>
        <v>2</v>
      </c>
      <c r="X30" s="13">
        <f t="shared" si="2"/>
        <v>8</v>
      </c>
    </row>
    <row r="31" spans="1:24" s="1" customFormat="1" ht="18" customHeight="1" thickTop="1" x14ac:dyDescent="0.2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2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2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16</v>
      </c>
      <c r="L33" s="4">
        <f t="shared" si="12"/>
        <v>10</v>
      </c>
      <c r="M33" s="4">
        <f>SUM(M13:M22)</f>
        <v>6</v>
      </c>
      <c r="N33" s="4">
        <f t="shared" ref="N33:P33" si="13">SUM(N13:N22)</f>
        <v>1</v>
      </c>
      <c r="O33" s="4">
        <f t="shared" si="13"/>
        <v>-2</v>
      </c>
      <c r="P33" s="4">
        <f t="shared" si="13"/>
        <v>3</v>
      </c>
      <c r="Q33" s="13">
        <f t="shared" ref="Q33:Q36" si="14">IF(K33=N33,0,(1-(K33/(K33-N33)))*-100)</f>
        <v>6.6666666666666652</v>
      </c>
      <c r="R33" s="13">
        <f t="shared" si="10"/>
        <v>-16.666666666666664</v>
      </c>
      <c r="S33" s="13">
        <f t="shared" si="10"/>
        <v>100</v>
      </c>
      <c r="V33" s="4">
        <f t="shared" ref="V33:X33" si="15">SUM(V13:V22)</f>
        <v>15</v>
      </c>
      <c r="W33" s="13">
        <f t="shared" si="15"/>
        <v>12</v>
      </c>
      <c r="X33" s="13">
        <f t="shared" si="15"/>
        <v>3</v>
      </c>
    </row>
    <row r="34" spans="1:24" s="1" customFormat="1" ht="18" customHeight="1" x14ac:dyDescent="0.2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306</v>
      </c>
      <c r="L34" s="4">
        <f t="shared" si="16"/>
        <v>137</v>
      </c>
      <c r="M34" s="4">
        <f t="shared" si="16"/>
        <v>169</v>
      </c>
      <c r="N34" s="4">
        <f t="shared" si="16"/>
        <v>26</v>
      </c>
      <c r="O34" s="4">
        <f t="shared" si="16"/>
        <v>19</v>
      </c>
      <c r="P34" s="4">
        <f t="shared" si="16"/>
        <v>7</v>
      </c>
      <c r="Q34" s="13">
        <f>IF(K34=N34,0,(1-(K34/(K34-N34)))*-100)</f>
        <v>9.285714285714274</v>
      </c>
      <c r="R34" s="13">
        <f t="shared" si="10"/>
        <v>16.101694915254239</v>
      </c>
      <c r="S34" s="13">
        <f t="shared" si="10"/>
        <v>4.3209876543209846</v>
      </c>
      <c r="V34" s="4">
        <f t="shared" ref="V34:X34" si="17">SUM(V23:V30)</f>
        <v>280</v>
      </c>
      <c r="W34" s="13">
        <f t="shared" si="17"/>
        <v>118</v>
      </c>
      <c r="X34" s="13">
        <f t="shared" si="17"/>
        <v>162</v>
      </c>
    </row>
    <row r="35" spans="1:24" s="1" customFormat="1" ht="18" customHeight="1" x14ac:dyDescent="0.2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271</v>
      </c>
      <c r="L35" s="4">
        <f>SUM(L25:L30)</f>
        <v>116</v>
      </c>
      <c r="M35" s="4">
        <f t="shared" si="18"/>
        <v>155</v>
      </c>
      <c r="N35" s="4">
        <f t="shared" si="18"/>
        <v>30</v>
      </c>
      <c r="O35" s="4">
        <f t="shared" si="18"/>
        <v>25</v>
      </c>
      <c r="P35" s="4">
        <f t="shared" si="18"/>
        <v>5</v>
      </c>
      <c r="Q35" s="13">
        <f t="shared" si="14"/>
        <v>12.448132780082988</v>
      </c>
      <c r="R35" s="13">
        <f t="shared" si="10"/>
        <v>27.472527472527464</v>
      </c>
      <c r="S35" s="13">
        <f t="shared" si="10"/>
        <v>3.3333333333333437</v>
      </c>
      <c r="V35" s="4">
        <f t="shared" ref="V35" si="19">SUM(V25:V30)</f>
        <v>241</v>
      </c>
      <c r="W35" s="13">
        <f>SUM(W25:W30)</f>
        <v>91</v>
      </c>
      <c r="X35" s="13">
        <f>SUM(X25:X30)</f>
        <v>150</v>
      </c>
    </row>
    <row r="36" spans="1:24" s="1" customFormat="1" ht="18" customHeight="1" x14ac:dyDescent="0.2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190</v>
      </c>
      <c r="L36" s="4">
        <f>SUM(L27:L30)</f>
        <v>63</v>
      </c>
      <c r="M36" s="4">
        <f t="shared" si="20"/>
        <v>127</v>
      </c>
      <c r="N36" s="4">
        <f t="shared" si="20"/>
        <v>2</v>
      </c>
      <c r="O36" s="4">
        <f t="shared" si="20"/>
        <v>3</v>
      </c>
      <c r="P36" s="4">
        <f t="shared" si="20"/>
        <v>-1</v>
      </c>
      <c r="Q36" s="13">
        <f t="shared" si="14"/>
        <v>1.0638297872340496</v>
      </c>
      <c r="R36" s="13">
        <f t="shared" si="10"/>
        <v>5.0000000000000044</v>
      </c>
      <c r="S36" s="13">
        <f t="shared" si="10"/>
        <v>-0.78125</v>
      </c>
      <c r="V36" s="4">
        <f t="shared" ref="V36" si="21">SUM(V27:V30)</f>
        <v>188</v>
      </c>
      <c r="W36" s="13">
        <f>SUM(W27:W30)</f>
        <v>60</v>
      </c>
      <c r="X36" s="13">
        <f>SUM(X27:X30)</f>
        <v>128</v>
      </c>
    </row>
    <row r="37" spans="1:24" ht="18" customHeight="1" x14ac:dyDescent="0.2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2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2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4.9689440993788816</v>
      </c>
      <c r="L39" s="14">
        <f>L33/L9*100</f>
        <v>6.8027210884353746</v>
      </c>
      <c r="M39" s="15">
        <f t="shared" ref="M39" si="26">M33/M9*100</f>
        <v>3.4285714285714288</v>
      </c>
      <c r="N39" s="14">
        <f>N33/N9*100</f>
        <v>3.7037037037037033</v>
      </c>
      <c r="O39" s="14">
        <f t="shared" ref="O39" si="27">O33/O9*100</f>
        <v>-11.76470588235294</v>
      </c>
      <c r="P39" s="14">
        <f>P33/P9*100</f>
        <v>30</v>
      </c>
      <c r="Q39" s="14">
        <f t="shared" ref="Q39:Q42" si="28">K39-V39</f>
        <v>-0.11580166333298347</v>
      </c>
      <c r="R39" s="14">
        <f t="shared" si="24"/>
        <v>-2.4280481423338571</v>
      </c>
      <c r="S39" s="14">
        <f t="shared" si="24"/>
        <v>1.6103896103896107</v>
      </c>
      <c r="V39" s="14">
        <f t="shared" ref="V39:X39" si="29">V33/V9*100</f>
        <v>5.0847457627118651</v>
      </c>
      <c r="W39" s="14">
        <f t="shared" si="29"/>
        <v>9.2307692307692317</v>
      </c>
      <c r="X39" s="14">
        <f t="shared" si="29"/>
        <v>1.8181818181818181</v>
      </c>
    </row>
    <row r="40" spans="1:24" ht="18" customHeight="1" x14ac:dyDescent="0.2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95.031055900621126</v>
      </c>
      <c r="L40" s="14">
        <f t="shared" si="30"/>
        <v>93.197278911564624</v>
      </c>
      <c r="M40" s="14">
        <f t="shared" si="30"/>
        <v>96.571428571428569</v>
      </c>
      <c r="N40" s="14">
        <f>N34/N9*100</f>
        <v>96.296296296296291</v>
      </c>
      <c r="O40" s="14">
        <f t="shared" ref="O40:P40" si="31">O34/O9*100</f>
        <v>111.76470588235294</v>
      </c>
      <c r="P40" s="14">
        <f t="shared" si="31"/>
        <v>70</v>
      </c>
      <c r="Q40" s="14">
        <f t="shared" si="28"/>
        <v>0.11580166333298791</v>
      </c>
      <c r="R40" s="14">
        <f t="shared" si="24"/>
        <v>2.42804814233385</v>
      </c>
      <c r="S40" s="14">
        <f t="shared" si="24"/>
        <v>-1.6103896103896176</v>
      </c>
      <c r="V40" s="14">
        <f t="shared" ref="V40:X40" si="32">V34/V9*100</f>
        <v>94.915254237288138</v>
      </c>
      <c r="W40" s="14">
        <f t="shared" si="32"/>
        <v>90.769230769230774</v>
      </c>
      <c r="X40" s="14">
        <f t="shared" si="32"/>
        <v>98.181818181818187</v>
      </c>
    </row>
    <row r="41" spans="1:24" ht="18" customHeight="1" x14ac:dyDescent="0.2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84.161490683229815</v>
      </c>
      <c r="L41" s="14">
        <f t="shared" si="33"/>
        <v>78.911564625850332</v>
      </c>
      <c r="M41" s="14">
        <f t="shared" si="33"/>
        <v>88.571428571428569</v>
      </c>
      <c r="N41" s="14">
        <f>N35/N9*100</f>
        <v>111.11111111111111</v>
      </c>
      <c r="O41" s="14">
        <f t="shared" ref="O41:P41" si="34">O35/O9*100</f>
        <v>147.05882352941177</v>
      </c>
      <c r="P41" s="14">
        <f t="shared" si="34"/>
        <v>50</v>
      </c>
      <c r="Q41" s="14">
        <f t="shared" si="28"/>
        <v>2.4665754289925275</v>
      </c>
      <c r="R41" s="14">
        <f t="shared" si="24"/>
        <v>8.9115646258503318</v>
      </c>
      <c r="S41" s="14">
        <f t="shared" si="24"/>
        <v>-2.3376623376623371</v>
      </c>
      <c r="V41" s="14">
        <f>V35/V9*100</f>
        <v>81.694915254237287</v>
      </c>
      <c r="W41" s="14">
        <f>W35/W9*100</f>
        <v>70</v>
      </c>
      <c r="X41" s="14">
        <f>X35/X9*100</f>
        <v>90.909090909090907</v>
      </c>
    </row>
    <row r="42" spans="1:24" ht="18" customHeight="1" x14ac:dyDescent="0.2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59.006211180124225</v>
      </c>
      <c r="L42" s="14">
        <f t="shared" si="35"/>
        <v>42.857142857142854</v>
      </c>
      <c r="M42" s="14">
        <f t="shared" si="35"/>
        <v>72.571428571428569</v>
      </c>
      <c r="N42" s="14">
        <f t="shared" si="35"/>
        <v>7.4074074074074066</v>
      </c>
      <c r="O42" s="14">
        <f t="shared" si="35"/>
        <v>17.647058823529413</v>
      </c>
      <c r="P42" s="14">
        <f t="shared" si="35"/>
        <v>-10</v>
      </c>
      <c r="Q42" s="14">
        <f t="shared" si="28"/>
        <v>-4.7226023791978022</v>
      </c>
      <c r="R42" s="14">
        <f t="shared" si="24"/>
        <v>-3.2967032967032992</v>
      </c>
      <c r="S42" s="14">
        <f t="shared" si="24"/>
        <v>-5.0043290043290085</v>
      </c>
      <c r="V42" s="14">
        <f t="shared" ref="V42:X42" si="36">V36/V9*100</f>
        <v>63.728813559322028</v>
      </c>
      <c r="W42" s="14">
        <f t="shared" si="36"/>
        <v>46.153846153846153</v>
      </c>
      <c r="X42" s="14">
        <f t="shared" si="36"/>
        <v>77.575757575757578</v>
      </c>
    </row>
    <row r="43" spans="1:24" x14ac:dyDescent="0.2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6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X43"/>
  <sheetViews>
    <sheetView view="pageBreakPreview" zoomScale="70" zoomScaleNormal="70" zoomScaleSheetLayoutView="70" workbookViewId="0"/>
  </sheetViews>
  <sheetFormatPr defaultRowHeight="13" x14ac:dyDescent="0.2"/>
  <cols>
    <col min="1" max="1" width="11.7265625" customWidth="1"/>
  </cols>
  <sheetData>
    <row r="1" spans="1:2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2">
      <c r="A2" s="1" t="s">
        <v>59</v>
      </c>
    </row>
    <row r="3" spans="1:24" s="1" customFormat="1" ht="12" x14ac:dyDescent="0.2"/>
    <row r="4" spans="1:24" s="1" customFormat="1" ht="12" x14ac:dyDescent="0.2"/>
    <row r="5" spans="1:24" s="1" customFormat="1" ht="12" x14ac:dyDescent="0.2">
      <c r="A5" s="1" t="s">
        <v>54</v>
      </c>
      <c r="S5" s="26" t="s">
        <v>60</v>
      </c>
    </row>
    <row r="6" spans="1:24" s="1" customFormat="1" ht="18" customHeight="1" x14ac:dyDescent="0.2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2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2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2">
      <c r="A9" s="4" t="s">
        <v>0</v>
      </c>
      <c r="B9" s="4">
        <f>C9+D9</f>
        <v>47</v>
      </c>
      <c r="C9" s="4">
        <f>SUM(C10:C30)</f>
        <v>25</v>
      </c>
      <c r="D9" s="4">
        <f>SUM(D10:D30)</f>
        <v>22</v>
      </c>
      <c r="E9" s="4">
        <f>F9+G9</f>
        <v>2</v>
      </c>
      <c r="F9" s="4">
        <f>SUM(F10:F30)</f>
        <v>-3</v>
      </c>
      <c r="G9" s="4">
        <f>SUM(G10:G30)</f>
        <v>5</v>
      </c>
      <c r="H9" s="13">
        <f>IF(B9=E9,0,(1-(B9/(B9-E9)))*-100)</f>
        <v>4.4444444444444509</v>
      </c>
      <c r="I9" s="13">
        <f>IF(C9=F9,0,(1-(C9/(C9-F9)))*-100)</f>
        <v>-10.71428571428571</v>
      </c>
      <c r="J9" s="13">
        <f>IF(D9=G9,0,(1-(D9/(D9-G9)))*-100)</f>
        <v>29.411764705882359</v>
      </c>
      <c r="K9" s="4">
        <f>L9+M9</f>
        <v>159</v>
      </c>
      <c r="L9" s="4">
        <f>SUM(L10:L30)</f>
        <v>74</v>
      </c>
      <c r="M9" s="4">
        <f>SUM(M10:M30)</f>
        <v>85</v>
      </c>
      <c r="N9" s="4">
        <f>O9+P9</f>
        <v>-1</v>
      </c>
      <c r="O9" s="4">
        <f>SUM(O10:O30)</f>
        <v>-10</v>
      </c>
      <c r="P9" s="4">
        <f>SUM(P10:P30)</f>
        <v>9</v>
      </c>
      <c r="Q9" s="13">
        <f>IF(K9=N9,0,(1-(K9/(K9-N9)))*-100)</f>
        <v>-0.62499999999999778</v>
      </c>
      <c r="R9" s="13">
        <f>IF(L9=O9,0,(1-(L9/(L9-O9)))*-100)</f>
        <v>-11.904761904761907</v>
      </c>
      <c r="S9" s="13">
        <f>IF(M9=P9,0,(1-(M9/(M9-P9)))*-100)</f>
        <v>11.842105263157897</v>
      </c>
      <c r="V9" s="4">
        <f>K9-N9</f>
        <v>160</v>
      </c>
      <c r="W9" s="13">
        <f>L9-O9</f>
        <v>84</v>
      </c>
      <c r="X9" s="13">
        <f>M9-P9</f>
        <v>76</v>
      </c>
    </row>
    <row r="10" spans="1:24" s="1" customFormat="1" ht="18" customHeight="1" x14ac:dyDescent="0.2">
      <c r="A10" s="4" t="s">
        <v>1</v>
      </c>
      <c r="B10" s="4">
        <f>C10+D10</f>
        <v>47</v>
      </c>
      <c r="C10" s="4">
        <v>25</v>
      </c>
      <c r="D10" s="4">
        <v>22</v>
      </c>
      <c r="E10" s="4">
        <f>F10+G10</f>
        <v>2</v>
      </c>
      <c r="F10" s="4">
        <v>-3</v>
      </c>
      <c r="G10" s="4">
        <v>5</v>
      </c>
      <c r="H10" s="13">
        <f>IF(B10=E10,0,(1-(B10/(B10-E10)))*-100)</f>
        <v>4.4444444444444509</v>
      </c>
      <c r="I10" s="13">
        <f t="shared" ref="I10" si="0">IF(C10=F10,0,(1-(C10/(C10-F10)))*-100)</f>
        <v>-10.71428571428571</v>
      </c>
      <c r="J10" s="13">
        <f>IF(D10=G10,0,(1-(D10/(D10-G10)))*-100)</f>
        <v>29.411764705882359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2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2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2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2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2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1</v>
      </c>
      <c r="L15" s="4">
        <v>0</v>
      </c>
      <c r="M15" s="4">
        <v>1</v>
      </c>
      <c r="N15" s="4">
        <f t="shared" si="4"/>
        <v>1</v>
      </c>
      <c r="O15" s="4">
        <v>0</v>
      </c>
      <c r="P15" s="4">
        <v>1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2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2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-2</v>
      </c>
      <c r="O17" s="4">
        <v>-1</v>
      </c>
      <c r="P17" s="4">
        <v>-1</v>
      </c>
      <c r="Q17" s="13">
        <f t="shared" si="5"/>
        <v>-100</v>
      </c>
      <c r="R17" s="13">
        <f t="shared" si="1"/>
        <v>-100</v>
      </c>
      <c r="S17" s="13">
        <f t="shared" si="1"/>
        <v>-100</v>
      </c>
      <c r="V17" s="4">
        <f t="shared" si="2"/>
        <v>2</v>
      </c>
      <c r="W17" s="13">
        <f t="shared" si="2"/>
        <v>1</v>
      </c>
      <c r="X17" s="13">
        <f t="shared" si="2"/>
        <v>1</v>
      </c>
    </row>
    <row r="18" spans="1:24" s="1" customFormat="1" ht="18" customHeight="1" x14ac:dyDescent="0.2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1</v>
      </c>
      <c r="L18" s="4">
        <v>1</v>
      </c>
      <c r="M18" s="4">
        <v>0</v>
      </c>
      <c r="N18" s="4">
        <f t="shared" si="4"/>
        <v>0</v>
      </c>
      <c r="O18" s="4">
        <v>1</v>
      </c>
      <c r="P18" s="4">
        <v>-1</v>
      </c>
      <c r="Q18" s="13">
        <f t="shared" si="5"/>
        <v>0</v>
      </c>
      <c r="R18" s="13">
        <f t="shared" si="1"/>
        <v>0</v>
      </c>
      <c r="S18" s="13">
        <f t="shared" si="1"/>
        <v>-100</v>
      </c>
      <c r="V18" s="4">
        <f t="shared" si="2"/>
        <v>1</v>
      </c>
      <c r="W18" s="13">
        <f t="shared" si="2"/>
        <v>0</v>
      </c>
      <c r="X18" s="13">
        <f t="shared" si="2"/>
        <v>1</v>
      </c>
    </row>
    <row r="19" spans="1:24" s="1" customFormat="1" ht="18" customHeight="1" x14ac:dyDescent="0.2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0</v>
      </c>
      <c r="L19" s="4">
        <v>0</v>
      </c>
      <c r="M19" s="4">
        <v>0</v>
      </c>
      <c r="N19" s="4">
        <f t="shared" si="4"/>
        <v>-3</v>
      </c>
      <c r="O19" s="4">
        <v>-2</v>
      </c>
      <c r="P19" s="4">
        <v>-1</v>
      </c>
      <c r="Q19" s="13">
        <f t="shared" si="5"/>
        <v>-100</v>
      </c>
      <c r="R19" s="13">
        <f t="shared" si="1"/>
        <v>-100</v>
      </c>
      <c r="S19" s="13">
        <f t="shared" si="1"/>
        <v>-100</v>
      </c>
      <c r="V19" s="4">
        <f t="shared" si="2"/>
        <v>3</v>
      </c>
      <c r="W19" s="13">
        <f t="shared" si="2"/>
        <v>2</v>
      </c>
      <c r="X19" s="13">
        <f t="shared" si="2"/>
        <v>1</v>
      </c>
    </row>
    <row r="20" spans="1:24" s="1" customFormat="1" ht="18" customHeight="1" x14ac:dyDescent="0.2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1</v>
      </c>
      <c r="L20" s="4">
        <v>0</v>
      </c>
      <c r="M20" s="4">
        <v>1</v>
      </c>
      <c r="N20" s="4">
        <f t="shared" si="4"/>
        <v>-3</v>
      </c>
      <c r="O20" s="4">
        <v>-3</v>
      </c>
      <c r="P20" s="4">
        <v>0</v>
      </c>
      <c r="Q20" s="13">
        <f t="shared" si="5"/>
        <v>-75</v>
      </c>
      <c r="R20" s="13">
        <f t="shared" si="1"/>
        <v>-100</v>
      </c>
      <c r="S20" s="13">
        <f t="shared" si="1"/>
        <v>0</v>
      </c>
      <c r="V20" s="4">
        <f t="shared" si="2"/>
        <v>4</v>
      </c>
      <c r="W20" s="13">
        <f t="shared" si="2"/>
        <v>3</v>
      </c>
      <c r="X20" s="13">
        <f t="shared" si="2"/>
        <v>1</v>
      </c>
    </row>
    <row r="21" spans="1:24" s="1" customFormat="1" ht="18" customHeight="1" x14ac:dyDescent="0.2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1</v>
      </c>
      <c r="L21" s="4">
        <v>1</v>
      </c>
      <c r="M21" s="4">
        <v>0</v>
      </c>
      <c r="N21" s="4">
        <f t="shared" si="4"/>
        <v>-2</v>
      </c>
      <c r="O21" s="4">
        <v>-1</v>
      </c>
      <c r="P21" s="4">
        <v>-1</v>
      </c>
      <c r="Q21" s="13">
        <f t="shared" si="5"/>
        <v>-66.666666666666671</v>
      </c>
      <c r="R21" s="13">
        <f t="shared" si="1"/>
        <v>-50</v>
      </c>
      <c r="S21" s="13">
        <f t="shared" si="1"/>
        <v>-100</v>
      </c>
      <c r="V21" s="4">
        <f t="shared" si="2"/>
        <v>3</v>
      </c>
      <c r="W21" s="13">
        <f t="shared" si="2"/>
        <v>2</v>
      </c>
      <c r="X21" s="13">
        <f t="shared" si="2"/>
        <v>1</v>
      </c>
    </row>
    <row r="22" spans="1:24" s="1" customFormat="1" ht="18" customHeight="1" x14ac:dyDescent="0.2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6</v>
      </c>
      <c r="L22" s="4">
        <v>4</v>
      </c>
      <c r="M22" s="4">
        <v>2</v>
      </c>
      <c r="N22" s="4">
        <f t="shared" si="4"/>
        <v>3</v>
      </c>
      <c r="O22" s="4">
        <v>1</v>
      </c>
      <c r="P22" s="4">
        <v>2</v>
      </c>
      <c r="Q22" s="13">
        <f t="shared" si="5"/>
        <v>100</v>
      </c>
      <c r="R22" s="13">
        <f t="shared" si="1"/>
        <v>33.333333333333329</v>
      </c>
      <c r="S22" s="13">
        <f t="shared" si="1"/>
        <v>0</v>
      </c>
      <c r="V22" s="4">
        <f t="shared" si="2"/>
        <v>3</v>
      </c>
      <c r="W22" s="13">
        <f t="shared" si="2"/>
        <v>3</v>
      </c>
      <c r="X22" s="13">
        <f t="shared" si="2"/>
        <v>0</v>
      </c>
    </row>
    <row r="23" spans="1:24" s="1" customFormat="1" ht="18" customHeight="1" x14ac:dyDescent="0.2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6</v>
      </c>
      <c r="L23" s="4">
        <v>3</v>
      </c>
      <c r="M23" s="4">
        <v>3</v>
      </c>
      <c r="N23" s="4">
        <f t="shared" si="4"/>
        <v>-3</v>
      </c>
      <c r="O23" s="4">
        <v>-5</v>
      </c>
      <c r="P23" s="4">
        <v>2</v>
      </c>
      <c r="Q23" s="13">
        <f t="shared" si="5"/>
        <v>-33.333333333333336</v>
      </c>
      <c r="R23" s="13">
        <f t="shared" si="1"/>
        <v>-62.5</v>
      </c>
      <c r="S23" s="13">
        <f t="shared" si="1"/>
        <v>200</v>
      </c>
      <c r="V23" s="4">
        <f t="shared" si="2"/>
        <v>9</v>
      </c>
      <c r="W23" s="13">
        <f t="shared" si="2"/>
        <v>8</v>
      </c>
      <c r="X23" s="13">
        <f t="shared" si="2"/>
        <v>1</v>
      </c>
    </row>
    <row r="24" spans="1:24" s="1" customFormat="1" ht="18" customHeight="1" x14ac:dyDescent="0.2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10</v>
      </c>
      <c r="L24" s="4">
        <v>10</v>
      </c>
      <c r="M24" s="4">
        <v>0</v>
      </c>
      <c r="N24" s="4">
        <f t="shared" si="4"/>
        <v>-4</v>
      </c>
      <c r="O24" s="4">
        <v>-1</v>
      </c>
      <c r="P24" s="4">
        <v>-3</v>
      </c>
      <c r="Q24" s="13">
        <f t="shared" si="5"/>
        <v>-28.571428571428569</v>
      </c>
      <c r="R24" s="13">
        <f t="shared" si="1"/>
        <v>-9.0909090909090935</v>
      </c>
      <c r="S24" s="13">
        <f t="shared" si="1"/>
        <v>-100</v>
      </c>
      <c r="V24" s="4">
        <f t="shared" si="2"/>
        <v>14</v>
      </c>
      <c r="W24" s="13">
        <f t="shared" si="2"/>
        <v>11</v>
      </c>
      <c r="X24" s="13">
        <f t="shared" si="2"/>
        <v>3</v>
      </c>
    </row>
    <row r="25" spans="1:24" s="1" customFormat="1" ht="18" customHeight="1" x14ac:dyDescent="0.2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15</v>
      </c>
      <c r="L25" s="4">
        <v>12</v>
      </c>
      <c r="M25" s="4">
        <v>3</v>
      </c>
      <c r="N25" s="4">
        <f t="shared" si="4"/>
        <v>4</v>
      </c>
      <c r="O25" s="4">
        <v>5</v>
      </c>
      <c r="P25" s="4">
        <v>-1</v>
      </c>
      <c r="Q25" s="13">
        <f t="shared" si="5"/>
        <v>36.363636363636353</v>
      </c>
      <c r="R25" s="13">
        <f t="shared" si="1"/>
        <v>71.428571428571416</v>
      </c>
      <c r="S25" s="13">
        <f t="shared" si="1"/>
        <v>-25</v>
      </c>
      <c r="V25" s="4">
        <f t="shared" si="2"/>
        <v>11</v>
      </c>
      <c r="W25" s="13">
        <f t="shared" si="2"/>
        <v>7</v>
      </c>
      <c r="X25" s="13">
        <f t="shared" si="2"/>
        <v>4</v>
      </c>
    </row>
    <row r="26" spans="1:24" s="1" customFormat="1" ht="18" customHeight="1" x14ac:dyDescent="0.2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16</v>
      </c>
      <c r="L26" s="4">
        <v>11</v>
      </c>
      <c r="M26" s="4">
        <v>5</v>
      </c>
      <c r="N26" s="4">
        <f t="shared" si="4"/>
        <v>-9</v>
      </c>
      <c r="O26" s="4">
        <v>-4</v>
      </c>
      <c r="P26" s="4">
        <v>-5</v>
      </c>
      <c r="Q26" s="13">
        <f t="shared" si="5"/>
        <v>-36</v>
      </c>
      <c r="R26" s="13">
        <f t="shared" si="5"/>
        <v>-26.666666666666671</v>
      </c>
      <c r="S26" s="13">
        <f t="shared" si="5"/>
        <v>-50</v>
      </c>
      <c r="V26" s="4">
        <f t="shared" si="2"/>
        <v>25</v>
      </c>
      <c r="W26" s="13">
        <f t="shared" si="2"/>
        <v>15</v>
      </c>
      <c r="X26" s="13">
        <f t="shared" si="2"/>
        <v>10</v>
      </c>
    </row>
    <row r="27" spans="1:24" s="1" customFormat="1" ht="18" customHeight="1" x14ac:dyDescent="0.2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33</v>
      </c>
      <c r="L27" s="4">
        <v>18</v>
      </c>
      <c r="M27" s="4">
        <v>15</v>
      </c>
      <c r="N27" s="4">
        <f t="shared" si="4"/>
        <v>8</v>
      </c>
      <c r="O27" s="4">
        <v>5</v>
      </c>
      <c r="P27" s="4">
        <v>3</v>
      </c>
      <c r="Q27" s="13">
        <f t="shared" si="5"/>
        <v>32.000000000000007</v>
      </c>
      <c r="R27" s="13">
        <f t="shared" si="5"/>
        <v>38.46153846153846</v>
      </c>
      <c r="S27" s="13">
        <f t="shared" si="5"/>
        <v>25</v>
      </c>
      <c r="V27" s="4">
        <f t="shared" si="2"/>
        <v>25</v>
      </c>
      <c r="W27" s="13">
        <f t="shared" si="2"/>
        <v>13</v>
      </c>
      <c r="X27" s="13">
        <f t="shared" si="2"/>
        <v>12</v>
      </c>
    </row>
    <row r="28" spans="1:24" s="1" customFormat="1" ht="18" customHeight="1" x14ac:dyDescent="0.2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39</v>
      </c>
      <c r="L28" s="4">
        <v>8</v>
      </c>
      <c r="M28" s="4">
        <v>31</v>
      </c>
      <c r="N28" s="4">
        <f t="shared" si="4"/>
        <v>-3</v>
      </c>
      <c r="O28" s="4">
        <v>-6</v>
      </c>
      <c r="P28" s="4">
        <v>3</v>
      </c>
      <c r="Q28" s="13">
        <f t="shared" si="5"/>
        <v>-7.1428571428571397</v>
      </c>
      <c r="R28" s="13">
        <f t="shared" si="5"/>
        <v>-42.857142857142861</v>
      </c>
      <c r="S28" s="13">
        <f t="shared" si="5"/>
        <v>10.714285714285721</v>
      </c>
      <c r="V28" s="4">
        <f t="shared" si="2"/>
        <v>42</v>
      </c>
      <c r="W28" s="13">
        <f>L28-O28</f>
        <v>14</v>
      </c>
      <c r="X28" s="13">
        <f t="shared" si="2"/>
        <v>28</v>
      </c>
    </row>
    <row r="29" spans="1:24" s="1" customFormat="1" ht="18" customHeight="1" x14ac:dyDescent="0.2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17</v>
      </c>
      <c r="L29" s="4">
        <v>6</v>
      </c>
      <c r="M29" s="4">
        <v>11</v>
      </c>
      <c r="N29" s="4">
        <f>O29+P29</f>
        <v>3</v>
      </c>
      <c r="O29" s="4">
        <v>2</v>
      </c>
      <c r="P29" s="4">
        <v>1</v>
      </c>
      <c r="Q29" s="13">
        <f>IF(K29=N29,0,(1-(K29/(K29-N29)))*-100)</f>
        <v>21.42857142857142</v>
      </c>
      <c r="R29" s="13">
        <f>IF(L29=O29,0,(1-(L29/(L29-O29)))*-100)</f>
        <v>50</v>
      </c>
      <c r="S29" s="13">
        <f>IF(M29=P29,0,(1-(M29/(M29-P29)))*-100)</f>
        <v>10.000000000000009</v>
      </c>
      <c r="V29" s="4">
        <f t="shared" si="2"/>
        <v>14</v>
      </c>
      <c r="W29" s="13">
        <f t="shared" si="2"/>
        <v>4</v>
      </c>
      <c r="X29" s="13">
        <f t="shared" si="2"/>
        <v>10</v>
      </c>
    </row>
    <row r="30" spans="1:24" s="1" customFormat="1" ht="18" customHeight="1" thickBot="1" x14ac:dyDescent="0.25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13</v>
      </c>
      <c r="L30" s="4">
        <v>0</v>
      </c>
      <c r="M30" s="4">
        <v>13</v>
      </c>
      <c r="N30" s="4">
        <f t="shared" ref="N30" si="6">O30+P30</f>
        <v>9</v>
      </c>
      <c r="O30" s="4">
        <v>-1</v>
      </c>
      <c r="P30" s="4">
        <v>10</v>
      </c>
      <c r="Q30" s="13">
        <f t="shared" ref="Q30" si="7">IF(K30=N30,0,(1-(K30/(K30-N30)))*-100)</f>
        <v>225</v>
      </c>
      <c r="R30" s="13">
        <f>IF(L30=O30,0,(1-(L30/(L30-O30)))*-100)</f>
        <v>-100</v>
      </c>
      <c r="S30" s="13">
        <f t="shared" ref="S30" si="8">IF(M30=P30,0,(1-(M30/(M30-P30)))*-100)</f>
        <v>333.33333333333331</v>
      </c>
      <c r="V30" s="4">
        <f t="shared" si="2"/>
        <v>4</v>
      </c>
      <c r="W30" s="13">
        <f t="shared" si="2"/>
        <v>1</v>
      </c>
      <c r="X30" s="13">
        <f t="shared" si="2"/>
        <v>3</v>
      </c>
    </row>
    <row r="31" spans="1:24" s="1" customFormat="1" ht="18" customHeight="1" thickTop="1" x14ac:dyDescent="0.2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2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2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10</v>
      </c>
      <c r="L33" s="4">
        <f t="shared" si="12"/>
        <v>6</v>
      </c>
      <c r="M33" s="4">
        <f>SUM(M13:M22)</f>
        <v>4</v>
      </c>
      <c r="N33" s="4">
        <f t="shared" ref="N33:P33" si="13">SUM(N13:N22)</f>
        <v>-6</v>
      </c>
      <c r="O33" s="4">
        <f t="shared" si="13"/>
        <v>-5</v>
      </c>
      <c r="P33" s="4">
        <f t="shared" si="13"/>
        <v>-1</v>
      </c>
      <c r="Q33" s="13">
        <f t="shared" ref="Q33:Q36" si="14">IF(K33=N33,0,(1-(K33/(K33-N33)))*-100)</f>
        <v>-37.5</v>
      </c>
      <c r="R33" s="13">
        <f t="shared" si="10"/>
        <v>-45.45454545454546</v>
      </c>
      <c r="S33" s="13">
        <f t="shared" si="10"/>
        <v>-19.999999999999996</v>
      </c>
      <c r="V33" s="4">
        <f t="shared" ref="V33:X33" si="15">SUM(V13:V22)</f>
        <v>16</v>
      </c>
      <c r="W33" s="13">
        <f t="shared" si="15"/>
        <v>11</v>
      </c>
      <c r="X33" s="13">
        <f t="shared" si="15"/>
        <v>5</v>
      </c>
    </row>
    <row r="34" spans="1:24" s="1" customFormat="1" ht="18" customHeight="1" x14ac:dyDescent="0.2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149</v>
      </c>
      <c r="L34" s="4">
        <f t="shared" si="16"/>
        <v>68</v>
      </c>
      <c r="M34" s="4">
        <f t="shared" si="16"/>
        <v>81</v>
      </c>
      <c r="N34" s="4">
        <f t="shared" si="16"/>
        <v>5</v>
      </c>
      <c r="O34" s="4">
        <f t="shared" si="16"/>
        <v>-5</v>
      </c>
      <c r="P34" s="4">
        <f t="shared" si="16"/>
        <v>10</v>
      </c>
      <c r="Q34" s="13">
        <f>IF(K34=N34,0,(1-(K34/(K34-N34)))*-100)</f>
        <v>3.4722222222222321</v>
      </c>
      <c r="R34" s="13">
        <f t="shared" si="10"/>
        <v>-6.8493150684931559</v>
      </c>
      <c r="S34" s="13">
        <f t="shared" si="10"/>
        <v>14.084507042253524</v>
      </c>
      <c r="V34" s="4">
        <f t="shared" ref="V34:X34" si="17">SUM(V23:V30)</f>
        <v>144</v>
      </c>
      <c r="W34" s="13">
        <f t="shared" si="17"/>
        <v>73</v>
      </c>
      <c r="X34" s="13">
        <f t="shared" si="17"/>
        <v>71</v>
      </c>
    </row>
    <row r="35" spans="1:24" s="1" customFormat="1" ht="18" customHeight="1" x14ac:dyDescent="0.2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133</v>
      </c>
      <c r="L35" s="4">
        <f>SUM(L25:L30)</f>
        <v>55</v>
      </c>
      <c r="M35" s="4">
        <f t="shared" si="18"/>
        <v>78</v>
      </c>
      <c r="N35" s="4">
        <f t="shared" si="18"/>
        <v>12</v>
      </c>
      <c r="O35" s="4">
        <f t="shared" si="18"/>
        <v>1</v>
      </c>
      <c r="P35" s="4">
        <f t="shared" si="18"/>
        <v>11</v>
      </c>
      <c r="Q35" s="13">
        <f t="shared" si="14"/>
        <v>9.9173553719008147</v>
      </c>
      <c r="R35" s="13">
        <f t="shared" si="10"/>
        <v>1.8518518518518601</v>
      </c>
      <c r="S35" s="13">
        <f t="shared" si="10"/>
        <v>16.417910447761198</v>
      </c>
      <c r="V35" s="4">
        <f t="shared" ref="V35" si="19">SUM(V25:V30)</f>
        <v>121</v>
      </c>
      <c r="W35" s="13">
        <f>SUM(W25:W30)</f>
        <v>54</v>
      </c>
      <c r="X35" s="13">
        <f>SUM(X25:X30)</f>
        <v>67</v>
      </c>
    </row>
    <row r="36" spans="1:24" s="1" customFormat="1" ht="18" customHeight="1" x14ac:dyDescent="0.2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102</v>
      </c>
      <c r="L36" s="4">
        <f>SUM(L27:L30)</f>
        <v>32</v>
      </c>
      <c r="M36" s="4">
        <f t="shared" si="20"/>
        <v>70</v>
      </c>
      <c r="N36" s="4">
        <f t="shared" si="20"/>
        <v>17</v>
      </c>
      <c r="O36" s="4">
        <f t="shared" si="20"/>
        <v>0</v>
      </c>
      <c r="P36" s="4">
        <f t="shared" si="20"/>
        <v>17</v>
      </c>
      <c r="Q36" s="13">
        <f t="shared" si="14"/>
        <v>19.999999999999996</v>
      </c>
      <c r="R36" s="13">
        <f t="shared" si="10"/>
        <v>0</v>
      </c>
      <c r="S36" s="13">
        <f t="shared" si="10"/>
        <v>32.075471698113198</v>
      </c>
      <c r="V36" s="4">
        <f t="shared" ref="V36" si="21">SUM(V27:V30)</f>
        <v>85</v>
      </c>
      <c r="W36" s="13">
        <f>SUM(W27:W30)</f>
        <v>32</v>
      </c>
      <c r="X36" s="13">
        <f>SUM(X27:X30)</f>
        <v>53</v>
      </c>
    </row>
    <row r="37" spans="1:24" ht="18" customHeight="1" x14ac:dyDescent="0.2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2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2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6.2893081761006293</v>
      </c>
      <c r="L39" s="14">
        <f>L33/L9*100</f>
        <v>8.1081081081081088</v>
      </c>
      <c r="M39" s="15">
        <f t="shared" ref="M39" si="26">M33/M9*100</f>
        <v>4.7058823529411766</v>
      </c>
      <c r="N39" s="14">
        <f>N33/N9*100</f>
        <v>600</v>
      </c>
      <c r="O39" s="14">
        <f t="shared" ref="O39" si="27">O33/O9*100</f>
        <v>50</v>
      </c>
      <c r="P39" s="14">
        <f>P33/P9*100</f>
        <v>-11.111111111111111</v>
      </c>
      <c r="Q39" s="14">
        <f t="shared" ref="Q39:Q42" si="28">K39-V39</f>
        <v>-3.7106918238993707</v>
      </c>
      <c r="R39" s="14">
        <f t="shared" si="24"/>
        <v>-4.9871299871299879</v>
      </c>
      <c r="S39" s="14">
        <f t="shared" si="24"/>
        <v>-1.8730650154798756</v>
      </c>
      <c r="V39" s="14">
        <f t="shared" ref="V39:X39" si="29">V33/V9*100</f>
        <v>10</v>
      </c>
      <c r="W39" s="14">
        <f t="shared" si="29"/>
        <v>13.095238095238097</v>
      </c>
      <c r="X39" s="14">
        <f t="shared" si="29"/>
        <v>6.5789473684210522</v>
      </c>
    </row>
    <row r="40" spans="1:24" ht="18" customHeight="1" x14ac:dyDescent="0.2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93.710691823899367</v>
      </c>
      <c r="L40" s="14">
        <f t="shared" si="30"/>
        <v>91.891891891891902</v>
      </c>
      <c r="M40" s="14">
        <f t="shared" si="30"/>
        <v>95.294117647058812</v>
      </c>
      <c r="N40" s="14">
        <f>N34/N9*100</f>
        <v>-500</v>
      </c>
      <c r="O40" s="14">
        <f t="shared" ref="O40:P40" si="31">O34/O9*100</f>
        <v>50</v>
      </c>
      <c r="P40" s="14">
        <f t="shared" si="31"/>
        <v>111.11111111111111</v>
      </c>
      <c r="Q40" s="14">
        <f t="shared" si="28"/>
        <v>3.7106918238993671</v>
      </c>
      <c r="R40" s="14">
        <f t="shared" si="24"/>
        <v>4.9871299871299897</v>
      </c>
      <c r="S40" s="14">
        <f t="shared" si="24"/>
        <v>1.8730650154798667</v>
      </c>
      <c r="V40" s="14">
        <f t="shared" ref="V40:X40" si="32">V34/V9*100</f>
        <v>90</v>
      </c>
      <c r="W40" s="14">
        <f t="shared" si="32"/>
        <v>86.904761904761912</v>
      </c>
      <c r="X40" s="14">
        <f t="shared" si="32"/>
        <v>93.421052631578945</v>
      </c>
    </row>
    <row r="41" spans="1:24" ht="18" customHeight="1" x14ac:dyDescent="0.2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83.647798742138363</v>
      </c>
      <c r="L41" s="14">
        <f t="shared" si="33"/>
        <v>74.324324324324323</v>
      </c>
      <c r="M41" s="14">
        <f t="shared" si="33"/>
        <v>91.764705882352942</v>
      </c>
      <c r="N41" s="14">
        <f>N35/N9*100</f>
        <v>-1200</v>
      </c>
      <c r="O41" s="14">
        <f t="shared" ref="O41:P41" si="34">O35/O9*100</f>
        <v>-10</v>
      </c>
      <c r="P41" s="14">
        <f t="shared" si="34"/>
        <v>122.22222222222223</v>
      </c>
      <c r="Q41" s="14">
        <f t="shared" si="28"/>
        <v>8.0227987421383631</v>
      </c>
      <c r="R41" s="14">
        <f t="shared" si="24"/>
        <v>10.038610038610031</v>
      </c>
      <c r="S41" s="14">
        <f t="shared" si="24"/>
        <v>3.6068111455108465</v>
      </c>
      <c r="V41" s="14">
        <f>V35/V9*100</f>
        <v>75.625</v>
      </c>
      <c r="W41" s="14">
        <f>W35/W9*100</f>
        <v>64.285714285714292</v>
      </c>
      <c r="X41" s="14">
        <f>X35/X9*100</f>
        <v>88.157894736842096</v>
      </c>
    </row>
    <row r="42" spans="1:24" ht="18" customHeight="1" x14ac:dyDescent="0.2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64.15094339622641</v>
      </c>
      <c r="L42" s="14">
        <f t="shared" si="35"/>
        <v>43.243243243243242</v>
      </c>
      <c r="M42" s="14">
        <f t="shared" si="35"/>
        <v>82.35294117647058</v>
      </c>
      <c r="N42" s="14">
        <f t="shared" si="35"/>
        <v>-1700</v>
      </c>
      <c r="O42" s="14">
        <f t="shared" si="35"/>
        <v>0</v>
      </c>
      <c r="P42" s="14">
        <f t="shared" si="35"/>
        <v>188.88888888888889</v>
      </c>
      <c r="Q42" s="14">
        <f t="shared" si="28"/>
        <v>11.02594339622641</v>
      </c>
      <c r="R42" s="14">
        <f t="shared" si="24"/>
        <v>5.1480051480051472</v>
      </c>
      <c r="S42" s="14">
        <f t="shared" si="24"/>
        <v>12.616099071207429</v>
      </c>
      <c r="V42" s="14">
        <f t="shared" ref="V42:X42" si="36">V36/V9*100</f>
        <v>53.125</v>
      </c>
      <c r="W42" s="14">
        <f t="shared" si="36"/>
        <v>38.095238095238095</v>
      </c>
      <c r="X42" s="14">
        <f t="shared" si="36"/>
        <v>69.73684210526315</v>
      </c>
    </row>
    <row r="43" spans="1:24" x14ac:dyDescent="0.2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6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X43"/>
  <sheetViews>
    <sheetView view="pageBreakPreview" zoomScale="70" zoomScaleNormal="70" zoomScaleSheetLayoutView="70" workbookViewId="0"/>
  </sheetViews>
  <sheetFormatPr defaultRowHeight="13" x14ac:dyDescent="0.2"/>
  <cols>
    <col min="1" max="1" width="11.7265625" customWidth="1"/>
  </cols>
  <sheetData>
    <row r="1" spans="1:2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2">
      <c r="A2" s="1" t="s">
        <v>59</v>
      </c>
    </row>
    <row r="3" spans="1:24" s="1" customFormat="1" ht="12" x14ac:dyDescent="0.2"/>
    <row r="4" spans="1:24" s="1" customFormat="1" ht="12" x14ac:dyDescent="0.2"/>
    <row r="5" spans="1:24" s="1" customFormat="1" ht="12" x14ac:dyDescent="0.2">
      <c r="A5" s="1" t="s">
        <v>55</v>
      </c>
      <c r="S5" s="26" t="s">
        <v>60</v>
      </c>
    </row>
    <row r="6" spans="1:24" s="1" customFormat="1" ht="18" customHeight="1" x14ac:dyDescent="0.2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2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2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2">
      <c r="A9" s="4" t="s">
        <v>0</v>
      </c>
      <c r="B9" s="4">
        <f>C9+D9</f>
        <v>55</v>
      </c>
      <c r="C9" s="4">
        <f>SUM(C10:C30)</f>
        <v>25</v>
      </c>
      <c r="D9" s="4">
        <f>SUM(D10:D30)</f>
        <v>30</v>
      </c>
      <c r="E9" s="4">
        <f>F9+G9</f>
        <v>0</v>
      </c>
      <c r="F9" s="4">
        <f>SUM(F10:F30)</f>
        <v>-6</v>
      </c>
      <c r="G9" s="4">
        <f>SUM(G10:G30)</f>
        <v>6</v>
      </c>
      <c r="H9" s="13">
        <f>IF(B9=E9,0,(1-(B9/(B9-E9)))*-100)</f>
        <v>0</v>
      </c>
      <c r="I9" s="13">
        <f>IF(C9=F9,0,(1-(C9/(C9-F9)))*-100)</f>
        <v>-19.354838709677423</v>
      </c>
      <c r="J9" s="13">
        <f>IF(D9=G9,0,(1-(D9/(D9-G9)))*-100)</f>
        <v>25</v>
      </c>
      <c r="K9" s="4">
        <f>L9+M9</f>
        <v>172</v>
      </c>
      <c r="L9" s="4">
        <f>SUM(L10:L30)</f>
        <v>89</v>
      </c>
      <c r="M9" s="4">
        <f>SUM(M10:M30)</f>
        <v>83</v>
      </c>
      <c r="N9" s="4">
        <f>O9+P9</f>
        <v>-28</v>
      </c>
      <c r="O9" s="4">
        <f>SUM(O10:O30)</f>
        <v>-10</v>
      </c>
      <c r="P9" s="4">
        <f>SUM(P10:P30)</f>
        <v>-18</v>
      </c>
      <c r="Q9" s="13">
        <f>IF(K9=N9,0,(1-(K9/(K9-N9)))*-100)</f>
        <v>-14.000000000000002</v>
      </c>
      <c r="R9" s="13">
        <f>IF(L9=O9,0,(1-(L9/(L9-O9)))*-100)</f>
        <v>-10.1010101010101</v>
      </c>
      <c r="S9" s="13">
        <f>IF(M9=P9,0,(1-(M9/(M9-P9)))*-100)</f>
        <v>-17.821782178217827</v>
      </c>
      <c r="V9" s="4">
        <f>K9-N9</f>
        <v>200</v>
      </c>
      <c r="W9" s="13">
        <f>L9-O9</f>
        <v>99</v>
      </c>
      <c r="X9" s="13">
        <f>M9-P9</f>
        <v>101</v>
      </c>
    </row>
    <row r="10" spans="1:24" s="1" customFormat="1" ht="18" customHeight="1" x14ac:dyDescent="0.2">
      <c r="A10" s="4" t="s">
        <v>1</v>
      </c>
      <c r="B10" s="4">
        <f>C10+D10</f>
        <v>55</v>
      </c>
      <c r="C10" s="4">
        <v>25</v>
      </c>
      <c r="D10" s="4">
        <v>30</v>
      </c>
      <c r="E10" s="4">
        <f>F10+G10</f>
        <v>0</v>
      </c>
      <c r="F10" s="4">
        <v>-6</v>
      </c>
      <c r="G10" s="4">
        <v>6</v>
      </c>
      <c r="H10" s="13">
        <f>IF(B10=E10,0,(1-(B10/(B10-E10)))*-100)</f>
        <v>0</v>
      </c>
      <c r="I10" s="13">
        <f t="shared" ref="I10" si="0">IF(C10=F10,0,(1-(C10/(C10-F10)))*-100)</f>
        <v>-19.354838709677423</v>
      </c>
      <c r="J10" s="13">
        <f>IF(D10=G10,0,(1-(D10/(D10-G10)))*-100)</f>
        <v>25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2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2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2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1</v>
      </c>
      <c r="L13" s="4">
        <v>0</v>
      </c>
      <c r="M13" s="4">
        <v>1</v>
      </c>
      <c r="N13" s="4">
        <f t="shared" si="4"/>
        <v>1</v>
      </c>
      <c r="O13" s="4">
        <v>0</v>
      </c>
      <c r="P13" s="4">
        <v>1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2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2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2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2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1</v>
      </c>
      <c r="L17" s="4">
        <v>1</v>
      </c>
      <c r="M17" s="4">
        <v>0</v>
      </c>
      <c r="N17" s="4">
        <f t="shared" si="4"/>
        <v>1</v>
      </c>
      <c r="O17" s="4">
        <v>1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2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0</v>
      </c>
      <c r="L18" s="4">
        <v>0</v>
      </c>
      <c r="M18" s="4">
        <v>0</v>
      </c>
      <c r="N18" s="4">
        <f t="shared" si="4"/>
        <v>-1</v>
      </c>
      <c r="O18" s="4">
        <v>-1</v>
      </c>
      <c r="P18" s="4">
        <v>0</v>
      </c>
      <c r="Q18" s="13">
        <f t="shared" si="5"/>
        <v>-100</v>
      </c>
      <c r="R18" s="13">
        <f t="shared" si="1"/>
        <v>-100</v>
      </c>
      <c r="S18" s="13">
        <f t="shared" si="1"/>
        <v>0</v>
      </c>
      <c r="V18" s="4">
        <f t="shared" si="2"/>
        <v>1</v>
      </c>
      <c r="W18" s="13">
        <f t="shared" si="2"/>
        <v>1</v>
      </c>
      <c r="X18" s="13">
        <f t="shared" si="2"/>
        <v>0</v>
      </c>
    </row>
    <row r="19" spans="1:24" s="1" customFormat="1" ht="18" customHeight="1" x14ac:dyDescent="0.2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0</v>
      </c>
      <c r="L19" s="4">
        <v>0</v>
      </c>
      <c r="M19" s="4">
        <v>0</v>
      </c>
      <c r="N19" s="4">
        <f t="shared" si="4"/>
        <v>-1</v>
      </c>
      <c r="O19" s="4">
        <v>-1</v>
      </c>
      <c r="P19" s="4">
        <v>0</v>
      </c>
      <c r="Q19" s="13">
        <f t="shared" si="5"/>
        <v>-100</v>
      </c>
      <c r="R19" s="13">
        <f t="shared" si="1"/>
        <v>-100</v>
      </c>
      <c r="S19" s="13">
        <f t="shared" si="1"/>
        <v>0</v>
      </c>
      <c r="V19" s="4">
        <f t="shared" si="2"/>
        <v>1</v>
      </c>
      <c r="W19" s="13">
        <f t="shared" si="2"/>
        <v>1</v>
      </c>
      <c r="X19" s="13">
        <f t="shared" si="2"/>
        <v>0</v>
      </c>
    </row>
    <row r="20" spans="1:24" s="1" customFormat="1" ht="18" customHeight="1" x14ac:dyDescent="0.2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0</v>
      </c>
      <c r="L20" s="4">
        <v>0</v>
      </c>
      <c r="M20" s="4">
        <v>0</v>
      </c>
      <c r="N20" s="4">
        <f t="shared" si="4"/>
        <v>-2</v>
      </c>
      <c r="O20" s="4">
        <v>-1</v>
      </c>
      <c r="P20" s="4">
        <v>-1</v>
      </c>
      <c r="Q20" s="13">
        <f t="shared" si="5"/>
        <v>-100</v>
      </c>
      <c r="R20" s="13">
        <f t="shared" si="1"/>
        <v>-100</v>
      </c>
      <c r="S20" s="13">
        <f t="shared" si="1"/>
        <v>-100</v>
      </c>
      <c r="V20" s="4">
        <f t="shared" si="2"/>
        <v>2</v>
      </c>
      <c r="W20" s="13">
        <f t="shared" si="2"/>
        <v>1</v>
      </c>
      <c r="X20" s="13">
        <f t="shared" si="2"/>
        <v>1</v>
      </c>
    </row>
    <row r="21" spans="1:24" s="1" customFormat="1" ht="18" customHeight="1" x14ac:dyDescent="0.2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1</v>
      </c>
      <c r="L21" s="4">
        <v>0</v>
      </c>
      <c r="M21" s="4">
        <v>1</v>
      </c>
      <c r="N21" s="4">
        <f t="shared" si="4"/>
        <v>0</v>
      </c>
      <c r="O21" s="4">
        <v>0</v>
      </c>
      <c r="P21" s="4">
        <v>0</v>
      </c>
      <c r="Q21" s="13">
        <f t="shared" si="5"/>
        <v>0</v>
      </c>
      <c r="R21" s="13">
        <f t="shared" si="1"/>
        <v>0</v>
      </c>
      <c r="S21" s="13">
        <f t="shared" si="1"/>
        <v>0</v>
      </c>
      <c r="V21" s="4">
        <f t="shared" si="2"/>
        <v>1</v>
      </c>
      <c r="W21" s="13">
        <f t="shared" si="2"/>
        <v>0</v>
      </c>
      <c r="X21" s="13">
        <f t="shared" si="2"/>
        <v>1</v>
      </c>
    </row>
    <row r="22" spans="1:24" s="1" customFormat="1" ht="18" customHeight="1" x14ac:dyDescent="0.2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5</v>
      </c>
      <c r="L22" s="4">
        <v>3</v>
      </c>
      <c r="M22" s="4">
        <v>2</v>
      </c>
      <c r="N22" s="4">
        <f t="shared" si="4"/>
        <v>-4</v>
      </c>
      <c r="O22" s="4">
        <v>-3</v>
      </c>
      <c r="P22" s="4">
        <v>-1</v>
      </c>
      <c r="Q22" s="13">
        <f t="shared" si="5"/>
        <v>-44.444444444444443</v>
      </c>
      <c r="R22" s="13">
        <f t="shared" si="1"/>
        <v>-50</v>
      </c>
      <c r="S22" s="13">
        <f t="shared" si="1"/>
        <v>-33.333333333333336</v>
      </c>
      <c r="V22" s="4">
        <f t="shared" si="2"/>
        <v>9</v>
      </c>
      <c r="W22" s="13">
        <f t="shared" si="2"/>
        <v>6</v>
      </c>
      <c r="X22" s="13">
        <f t="shared" si="2"/>
        <v>3</v>
      </c>
    </row>
    <row r="23" spans="1:24" s="1" customFormat="1" ht="18" customHeight="1" x14ac:dyDescent="0.2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6</v>
      </c>
      <c r="L23" s="4">
        <v>4</v>
      </c>
      <c r="M23" s="4">
        <v>2</v>
      </c>
      <c r="N23" s="4">
        <f t="shared" si="4"/>
        <v>-2</v>
      </c>
      <c r="O23" s="4">
        <v>-2</v>
      </c>
      <c r="P23" s="4">
        <v>0</v>
      </c>
      <c r="Q23" s="13">
        <f t="shared" si="5"/>
        <v>-25</v>
      </c>
      <c r="R23" s="13">
        <f t="shared" si="1"/>
        <v>-33.333333333333336</v>
      </c>
      <c r="S23" s="13">
        <f t="shared" si="1"/>
        <v>0</v>
      </c>
      <c r="V23" s="4">
        <f t="shared" si="2"/>
        <v>8</v>
      </c>
      <c r="W23" s="13">
        <f t="shared" si="2"/>
        <v>6</v>
      </c>
      <c r="X23" s="13">
        <f t="shared" si="2"/>
        <v>2</v>
      </c>
    </row>
    <row r="24" spans="1:24" s="1" customFormat="1" ht="18" customHeight="1" x14ac:dyDescent="0.2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14</v>
      </c>
      <c r="L24" s="4">
        <v>12</v>
      </c>
      <c r="M24" s="4">
        <v>2</v>
      </c>
      <c r="N24" s="4">
        <f t="shared" si="4"/>
        <v>0</v>
      </c>
      <c r="O24" s="4">
        <v>2</v>
      </c>
      <c r="P24" s="4">
        <v>-2</v>
      </c>
      <c r="Q24" s="13">
        <f t="shared" si="5"/>
        <v>0</v>
      </c>
      <c r="R24" s="13">
        <f t="shared" si="1"/>
        <v>19.999999999999996</v>
      </c>
      <c r="S24" s="13">
        <f t="shared" si="1"/>
        <v>-50</v>
      </c>
      <c r="V24" s="4">
        <f t="shared" si="2"/>
        <v>14</v>
      </c>
      <c r="W24" s="13">
        <f t="shared" si="2"/>
        <v>10</v>
      </c>
      <c r="X24" s="13">
        <f t="shared" si="2"/>
        <v>4</v>
      </c>
    </row>
    <row r="25" spans="1:24" s="1" customFormat="1" ht="18" customHeight="1" x14ac:dyDescent="0.2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13</v>
      </c>
      <c r="L25" s="4">
        <v>11</v>
      </c>
      <c r="M25" s="4">
        <v>2</v>
      </c>
      <c r="N25" s="4">
        <f t="shared" si="4"/>
        <v>0</v>
      </c>
      <c r="O25" s="4">
        <v>1</v>
      </c>
      <c r="P25" s="4">
        <v>-1</v>
      </c>
      <c r="Q25" s="13">
        <f t="shared" si="5"/>
        <v>0</v>
      </c>
      <c r="R25" s="13">
        <f t="shared" si="1"/>
        <v>10.000000000000009</v>
      </c>
      <c r="S25" s="13">
        <f t="shared" si="1"/>
        <v>-33.333333333333336</v>
      </c>
      <c r="V25" s="4">
        <f t="shared" si="2"/>
        <v>13</v>
      </c>
      <c r="W25" s="13">
        <f t="shared" si="2"/>
        <v>10</v>
      </c>
      <c r="X25" s="13">
        <f t="shared" si="2"/>
        <v>3</v>
      </c>
    </row>
    <row r="26" spans="1:24" s="1" customFormat="1" ht="18" customHeight="1" x14ac:dyDescent="0.2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32</v>
      </c>
      <c r="L26" s="4">
        <v>22</v>
      </c>
      <c r="M26" s="4">
        <v>10</v>
      </c>
      <c r="N26" s="4">
        <f t="shared" si="4"/>
        <v>6</v>
      </c>
      <c r="O26" s="4">
        <v>7</v>
      </c>
      <c r="P26" s="4">
        <v>-1</v>
      </c>
      <c r="Q26" s="13">
        <f t="shared" si="5"/>
        <v>23.076923076923084</v>
      </c>
      <c r="R26" s="13">
        <f t="shared" si="5"/>
        <v>46.666666666666657</v>
      </c>
      <c r="S26" s="13">
        <f t="shared" si="5"/>
        <v>-9.0909090909090935</v>
      </c>
      <c r="V26" s="4">
        <f t="shared" si="2"/>
        <v>26</v>
      </c>
      <c r="W26" s="13">
        <f t="shared" si="2"/>
        <v>15</v>
      </c>
      <c r="X26" s="13">
        <f t="shared" si="2"/>
        <v>11</v>
      </c>
    </row>
    <row r="27" spans="1:24" s="1" customFormat="1" ht="18" customHeight="1" x14ac:dyDescent="0.2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30</v>
      </c>
      <c r="L27" s="4">
        <v>16</v>
      </c>
      <c r="M27" s="4">
        <v>14</v>
      </c>
      <c r="N27" s="4">
        <f t="shared" si="4"/>
        <v>-15</v>
      </c>
      <c r="O27" s="4">
        <v>-6</v>
      </c>
      <c r="P27" s="4">
        <v>-9</v>
      </c>
      <c r="Q27" s="13">
        <f t="shared" si="5"/>
        <v>-33.333333333333336</v>
      </c>
      <c r="R27" s="13">
        <f t="shared" si="5"/>
        <v>-27.27272727272727</v>
      </c>
      <c r="S27" s="13">
        <f t="shared" si="5"/>
        <v>-39.130434782608688</v>
      </c>
      <c r="V27" s="4">
        <f t="shared" si="2"/>
        <v>45</v>
      </c>
      <c r="W27" s="13">
        <f t="shared" si="2"/>
        <v>22</v>
      </c>
      <c r="X27" s="13">
        <f t="shared" si="2"/>
        <v>23</v>
      </c>
    </row>
    <row r="28" spans="1:24" s="1" customFormat="1" ht="18" customHeight="1" x14ac:dyDescent="0.2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35</v>
      </c>
      <c r="L28" s="4">
        <v>13</v>
      </c>
      <c r="M28" s="4">
        <v>22</v>
      </c>
      <c r="N28" s="4">
        <f t="shared" si="4"/>
        <v>-23</v>
      </c>
      <c r="O28" s="4">
        <v>-7</v>
      </c>
      <c r="P28" s="4">
        <v>-16</v>
      </c>
      <c r="Q28" s="13">
        <f t="shared" si="5"/>
        <v>-39.655172413793103</v>
      </c>
      <c r="R28" s="13">
        <f t="shared" si="5"/>
        <v>-35</v>
      </c>
      <c r="S28" s="13">
        <f t="shared" si="5"/>
        <v>-42.105263157894733</v>
      </c>
      <c r="V28" s="4">
        <f t="shared" si="2"/>
        <v>58</v>
      </c>
      <c r="W28" s="13">
        <f>L28-O28</f>
        <v>20</v>
      </c>
      <c r="X28" s="13">
        <f t="shared" si="2"/>
        <v>38</v>
      </c>
    </row>
    <row r="29" spans="1:24" s="1" customFormat="1" ht="18" customHeight="1" x14ac:dyDescent="0.2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27</v>
      </c>
      <c r="L29" s="4">
        <v>7</v>
      </c>
      <c r="M29" s="4">
        <v>20</v>
      </c>
      <c r="N29" s="4">
        <f>O29+P29</f>
        <v>13</v>
      </c>
      <c r="O29" s="4">
        <v>3</v>
      </c>
      <c r="P29" s="4">
        <v>10</v>
      </c>
      <c r="Q29" s="13">
        <f>IF(K29=N29,0,(1-(K29/(K29-N29)))*-100)</f>
        <v>92.857142857142861</v>
      </c>
      <c r="R29" s="13">
        <f>IF(L29=O29,0,(1-(L29/(L29-O29)))*-100)</f>
        <v>75</v>
      </c>
      <c r="S29" s="13">
        <f>IF(M29=P29,0,(1-(M29/(M29-P29)))*-100)</f>
        <v>100</v>
      </c>
      <c r="V29" s="4">
        <f t="shared" si="2"/>
        <v>14</v>
      </c>
      <c r="W29" s="13">
        <f t="shared" si="2"/>
        <v>4</v>
      </c>
      <c r="X29" s="13">
        <f t="shared" si="2"/>
        <v>10</v>
      </c>
    </row>
    <row r="30" spans="1:24" s="1" customFormat="1" ht="18" customHeight="1" thickBot="1" x14ac:dyDescent="0.25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7</v>
      </c>
      <c r="L30" s="4">
        <v>0</v>
      </c>
      <c r="M30" s="4">
        <v>7</v>
      </c>
      <c r="N30" s="4">
        <f t="shared" ref="N30" si="6">O30+P30</f>
        <v>-1</v>
      </c>
      <c r="O30" s="4">
        <v>-3</v>
      </c>
      <c r="P30" s="4">
        <v>2</v>
      </c>
      <c r="Q30" s="13">
        <f t="shared" ref="Q30" si="7">IF(K30=N30,0,(1-(K30/(K30-N30)))*-100)</f>
        <v>-12.5</v>
      </c>
      <c r="R30" s="13">
        <f>IF(L30=O30,0,(1-(L30/(L30-O30)))*-100)</f>
        <v>-100</v>
      </c>
      <c r="S30" s="13">
        <f t="shared" ref="S30" si="8">IF(M30=P30,0,(1-(M30/(M30-P30)))*-100)</f>
        <v>39.999999999999993</v>
      </c>
      <c r="V30" s="4">
        <f t="shared" si="2"/>
        <v>8</v>
      </c>
      <c r="W30" s="13">
        <f t="shared" si="2"/>
        <v>3</v>
      </c>
      <c r="X30" s="13">
        <f t="shared" si="2"/>
        <v>5</v>
      </c>
    </row>
    <row r="31" spans="1:24" s="1" customFormat="1" ht="18" customHeight="1" thickTop="1" x14ac:dyDescent="0.2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2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2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8</v>
      </c>
      <c r="L33" s="4">
        <f t="shared" si="12"/>
        <v>4</v>
      </c>
      <c r="M33" s="4">
        <f>SUM(M13:M22)</f>
        <v>4</v>
      </c>
      <c r="N33" s="4">
        <f t="shared" ref="N33:P33" si="13">SUM(N13:N22)</f>
        <v>-6</v>
      </c>
      <c r="O33" s="4">
        <f t="shared" si="13"/>
        <v>-5</v>
      </c>
      <c r="P33" s="4">
        <f t="shared" si="13"/>
        <v>-1</v>
      </c>
      <c r="Q33" s="13">
        <f t="shared" ref="Q33:Q36" si="14">IF(K33=N33,0,(1-(K33/(K33-N33)))*-100)</f>
        <v>-42.857142857142861</v>
      </c>
      <c r="R33" s="13">
        <f t="shared" si="10"/>
        <v>-55.555555555555557</v>
      </c>
      <c r="S33" s="13">
        <f t="shared" si="10"/>
        <v>-19.999999999999996</v>
      </c>
      <c r="V33" s="4">
        <f t="shared" ref="V33:X33" si="15">SUM(V13:V22)</f>
        <v>14</v>
      </c>
      <c r="W33" s="13">
        <f t="shared" si="15"/>
        <v>9</v>
      </c>
      <c r="X33" s="13">
        <f t="shared" si="15"/>
        <v>5</v>
      </c>
    </row>
    <row r="34" spans="1:24" s="1" customFormat="1" ht="18" customHeight="1" x14ac:dyDescent="0.2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164</v>
      </c>
      <c r="L34" s="4">
        <f t="shared" si="16"/>
        <v>85</v>
      </c>
      <c r="M34" s="4">
        <f t="shared" si="16"/>
        <v>79</v>
      </c>
      <c r="N34" s="4">
        <f t="shared" si="16"/>
        <v>-22</v>
      </c>
      <c r="O34" s="4">
        <f t="shared" si="16"/>
        <v>-5</v>
      </c>
      <c r="P34" s="4">
        <f t="shared" si="16"/>
        <v>-17</v>
      </c>
      <c r="Q34" s="13">
        <f>IF(K34=N34,0,(1-(K34/(K34-N34)))*-100)</f>
        <v>-11.827956989247312</v>
      </c>
      <c r="R34" s="13">
        <f t="shared" si="10"/>
        <v>-5.555555555555558</v>
      </c>
      <c r="S34" s="13">
        <f t="shared" si="10"/>
        <v>-17.708333333333336</v>
      </c>
      <c r="V34" s="4">
        <f t="shared" ref="V34:X34" si="17">SUM(V23:V30)</f>
        <v>186</v>
      </c>
      <c r="W34" s="13">
        <f t="shared" si="17"/>
        <v>90</v>
      </c>
      <c r="X34" s="13">
        <f t="shared" si="17"/>
        <v>96</v>
      </c>
    </row>
    <row r="35" spans="1:24" s="1" customFormat="1" ht="18" customHeight="1" x14ac:dyDescent="0.2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144</v>
      </c>
      <c r="L35" s="4">
        <f>SUM(L25:L30)</f>
        <v>69</v>
      </c>
      <c r="M35" s="4">
        <f t="shared" si="18"/>
        <v>75</v>
      </c>
      <c r="N35" s="4">
        <f t="shared" si="18"/>
        <v>-20</v>
      </c>
      <c r="O35" s="4">
        <f t="shared" si="18"/>
        <v>-5</v>
      </c>
      <c r="P35" s="4">
        <f t="shared" si="18"/>
        <v>-15</v>
      </c>
      <c r="Q35" s="13">
        <f t="shared" si="14"/>
        <v>-12.195121951219512</v>
      </c>
      <c r="R35" s="13">
        <f t="shared" si="10"/>
        <v>-6.7567567567567544</v>
      </c>
      <c r="S35" s="13">
        <f t="shared" si="10"/>
        <v>-16.666666666666664</v>
      </c>
      <c r="V35" s="4">
        <f t="shared" ref="V35" si="19">SUM(V25:V30)</f>
        <v>164</v>
      </c>
      <c r="W35" s="13">
        <f>SUM(W25:W30)</f>
        <v>74</v>
      </c>
      <c r="X35" s="13">
        <f>SUM(X25:X30)</f>
        <v>90</v>
      </c>
    </row>
    <row r="36" spans="1:24" s="1" customFormat="1" ht="18" customHeight="1" x14ac:dyDescent="0.2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99</v>
      </c>
      <c r="L36" s="4">
        <f>SUM(L27:L30)</f>
        <v>36</v>
      </c>
      <c r="M36" s="4">
        <f t="shared" si="20"/>
        <v>63</v>
      </c>
      <c r="N36" s="4">
        <f t="shared" si="20"/>
        <v>-26</v>
      </c>
      <c r="O36" s="4">
        <f t="shared" si="20"/>
        <v>-13</v>
      </c>
      <c r="P36" s="4">
        <f t="shared" si="20"/>
        <v>-13</v>
      </c>
      <c r="Q36" s="13">
        <f t="shared" si="14"/>
        <v>-20.799999999999997</v>
      </c>
      <c r="R36" s="13">
        <f t="shared" si="10"/>
        <v>-26.530612244897956</v>
      </c>
      <c r="S36" s="13">
        <f t="shared" si="10"/>
        <v>-17.105263157894733</v>
      </c>
      <c r="V36" s="4">
        <f t="shared" ref="V36" si="21">SUM(V27:V30)</f>
        <v>125</v>
      </c>
      <c r="W36" s="13">
        <f>SUM(W27:W30)</f>
        <v>49</v>
      </c>
      <c r="X36" s="13">
        <f>SUM(X27:X30)</f>
        <v>76</v>
      </c>
    </row>
    <row r="37" spans="1:24" ht="18" customHeight="1" x14ac:dyDescent="0.2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2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2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4.6511627906976747</v>
      </c>
      <c r="L39" s="14">
        <f>L33/L9*100</f>
        <v>4.4943820224719104</v>
      </c>
      <c r="M39" s="15">
        <f t="shared" ref="M39" si="26">M33/M9*100</f>
        <v>4.8192771084337354</v>
      </c>
      <c r="N39" s="14">
        <f>N33/N9*100</f>
        <v>21.428571428571427</v>
      </c>
      <c r="O39" s="14">
        <f t="shared" ref="O39" si="27">O33/O9*100</f>
        <v>50</v>
      </c>
      <c r="P39" s="14">
        <f>P33/P9*100</f>
        <v>5.5555555555555554</v>
      </c>
      <c r="Q39" s="14">
        <f t="shared" ref="Q39:Q42" si="28">K39-V39</f>
        <v>-2.3488372093023262</v>
      </c>
      <c r="R39" s="14">
        <f t="shared" si="24"/>
        <v>-4.5965270684371813</v>
      </c>
      <c r="S39" s="14">
        <f t="shared" si="24"/>
        <v>-0.13121794107121509</v>
      </c>
      <c r="V39" s="14">
        <f t="shared" ref="V39:X39" si="29">V33/V9*100</f>
        <v>7.0000000000000009</v>
      </c>
      <c r="W39" s="14">
        <f t="shared" si="29"/>
        <v>9.0909090909090917</v>
      </c>
      <c r="X39" s="14">
        <f t="shared" si="29"/>
        <v>4.9504950495049505</v>
      </c>
    </row>
    <row r="40" spans="1:24" ht="18" customHeight="1" x14ac:dyDescent="0.2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95.348837209302332</v>
      </c>
      <c r="L40" s="14">
        <f t="shared" si="30"/>
        <v>95.50561797752809</v>
      </c>
      <c r="M40" s="14">
        <f t="shared" si="30"/>
        <v>95.180722891566262</v>
      </c>
      <c r="N40" s="14">
        <f>N34/N9*100</f>
        <v>78.571428571428569</v>
      </c>
      <c r="O40" s="14">
        <f t="shared" ref="O40:P40" si="31">O34/O9*100</f>
        <v>50</v>
      </c>
      <c r="P40" s="14">
        <f t="shared" si="31"/>
        <v>94.444444444444443</v>
      </c>
      <c r="Q40" s="14">
        <f t="shared" si="28"/>
        <v>2.3488372093023315</v>
      </c>
      <c r="R40" s="14">
        <f t="shared" si="24"/>
        <v>4.5965270684371831</v>
      </c>
      <c r="S40" s="14">
        <f t="shared" si="24"/>
        <v>0.13121794107121332</v>
      </c>
      <c r="V40" s="14">
        <f t="shared" ref="V40:X40" si="32">V34/V9*100</f>
        <v>93</v>
      </c>
      <c r="W40" s="14">
        <f t="shared" si="32"/>
        <v>90.909090909090907</v>
      </c>
      <c r="X40" s="14">
        <f t="shared" si="32"/>
        <v>95.049504950495049</v>
      </c>
    </row>
    <row r="41" spans="1:24" ht="18" customHeight="1" x14ac:dyDescent="0.2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83.720930232558146</v>
      </c>
      <c r="L41" s="14">
        <f t="shared" si="33"/>
        <v>77.528089887640448</v>
      </c>
      <c r="M41" s="14">
        <f t="shared" si="33"/>
        <v>90.361445783132538</v>
      </c>
      <c r="N41" s="14">
        <f>N35/N9*100</f>
        <v>71.428571428571431</v>
      </c>
      <c r="O41" s="14">
        <f t="shared" ref="O41:P41" si="34">O35/O9*100</f>
        <v>50</v>
      </c>
      <c r="P41" s="14">
        <f t="shared" si="34"/>
        <v>83.333333333333343</v>
      </c>
      <c r="Q41" s="14">
        <f t="shared" si="28"/>
        <v>1.7209302325581461</v>
      </c>
      <c r="R41" s="14">
        <f t="shared" si="24"/>
        <v>2.7806151401656933</v>
      </c>
      <c r="S41" s="14">
        <f t="shared" si="24"/>
        <v>1.2525348920434283</v>
      </c>
      <c r="V41" s="14">
        <f>V35/V9*100</f>
        <v>82</v>
      </c>
      <c r="W41" s="14">
        <f>W35/W9*100</f>
        <v>74.747474747474755</v>
      </c>
      <c r="X41" s="14">
        <f>X35/X9*100</f>
        <v>89.10891089108911</v>
      </c>
    </row>
    <row r="42" spans="1:24" ht="18" customHeight="1" x14ac:dyDescent="0.2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57.558139534883722</v>
      </c>
      <c r="L42" s="14">
        <f t="shared" si="35"/>
        <v>40.449438202247187</v>
      </c>
      <c r="M42" s="14">
        <f t="shared" si="35"/>
        <v>75.903614457831324</v>
      </c>
      <c r="N42" s="14">
        <f t="shared" si="35"/>
        <v>92.857142857142861</v>
      </c>
      <c r="O42" s="14">
        <f t="shared" si="35"/>
        <v>130</v>
      </c>
      <c r="P42" s="14">
        <f t="shared" si="35"/>
        <v>72.222222222222214</v>
      </c>
      <c r="Q42" s="14">
        <f t="shared" si="28"/>
        <v>-4.9418604651162781</v>
      </c>
      <c r="R42" s="14">
        <f t="shared" si="24"/>
        <v>-9.045511292702308</v>
      </c>
      <c r="S42" s="14">
        <f t="shared" si="24"/>
        <v>0.6560897053560808</v>
      </c>
      <c r="V42" s="14">
        <f t="shared" ref="V42:X42" si="36">V36/V9*100</f>
        <v>62.5</v>
      </c>
      <c r="W42" s="14">
        <f t="shared" si="36"/>
        <v>49.494949494949495</v>
      </c>
      <c r="X42" s="14">
        <f t="shared" si="36"/>
        <v>75.247524752475243</v>
      </c>
    </row>
    <row r="43" spans="1:24" x14ac:dyDescent="0.2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6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43"/>
  <sheetViews>
    <sheetView view="pageBreakPreview" zoomScale="70" zoomScaleNormal="70" zoomScaleSheetLayoutView="70" workbookViewId="0"/>
  </sheetViews>
  <sheetFormatPr defaultRowHeight="13" x14ac:dyDescent="0.2"/>
  <cols>
    <col min="1" max="1" width="11.7265625" customWidth="1"/>
  </cols>
  <sheetData>
    <row r="1" spans="1:2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2">
      <c r="A2" s="1" t="s">
        <v>59</v>
      </c>
    </row>
    <row r="3" spans="1:24" s="1" customFormat="1" ht="12" x14ac:dyDescent="0.2"/>
    <row r="4" spans="1:24" s="1" customFormat="1" ht="12" x14ac:dyDescent="0.2"/>
    <row r="5" spans="1:24" s="1" customFormat="1" ht="12" x14ac:dyDescent="0.2">
      <c r="A5" s="1" t="s">
        <v>56</v>
      </c>
      <c r="S5" s="26" t="s">
        <v>60</v>
      </c>
    </row>
    <row r="6" spans="1:24" s="1" customFormat="1" ht="18" customHeight="1" x14ac:dyDescent="0.2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2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2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2">
      <c r="A9" s="4" t="s">
        <v>0</v>
      </c>
      <c r="B9" s="4">
        <f>C9+D9</f>
        <v>13</v>
      </c>
      <c r="C9" s="4">
        <f>SUM(C10:C30)</f>
        <v>5</v>
      </c>
      <c r="D9" s="4">
        <f>SUM(D10:D30)</f>
        <v>8</v>
      </c>
      <c r="E9" s="4">
        <f>F9+G9</f>
        <v>-4</v>
      </c>
      <c r="F9" s="4">
        <f>SUM(F10:F30)</f>
        <v>-2</v>
      </c>
      <c r="G9" s="4">
        <f>SUM(G10:G30)</f>
        <v>-2</v>
      </c>
      <c r="H9" s="13">
        <f>IF(B9=E9,0,(1-(B9/(B9-E9)))*-100)</f>
        <v>-23.529411764705888</v>
      </c>
      <c r="I9" s="13">
        <f>IF(C9=F9,0,(1-(C9/(C9-F9)))*-100)</f>
        <v>-28.571428571428569</v>
      </c>
      <c r="J9" s="13">
        <f>IF(D9=G9,0,(1-(D9/(D9-G9)))*-100)</f>
        <v>-19.999999999999996</v>
      </c>
      <c r="K9" s="4">
        <f>L9+M9</f>
        <v>112</v>
      </c>
      <c r="L9" s="4">
        <f>SUM(L10:L30)</f>
        <v>61</v>
      </c>
      <c r="M9" s="4">
        <f>SUM(M10:M30)</f>
        <v>51</v>
      </c>
      <c r="N9" s="4">
        <f>O9+P9</f>
        <v>9</v>
      </c>
      <c r="O9" s="4">
        <f>SUM(O10:O30)</f>
        <v>12</v>
      </c>
      <c r="P9" s="4">
        <f>SUM(P10:P30)</f>
        <v>-3</v>
      </c>
      <c r="Q9" s="13">
        <f>IF(K9=N9,0,(1-(K9/(K9-N9)))*-100)</f>
        <v>8.737864077669899</v>
      </c>
      <c r="R9" s="13">
        <f>IF(L9=O9,0,(1-(L9/(L9-O9)))*-100)</f>
        <v>24.489795918367353</v>
      </c>
      <c r="S9" s="13">
        <f>IF(M9=P9,0,(1-(M9/(M9-P9)))*-100)</f>
        <v>-5.555555555555558</v>
      </c>
      <c r="V9" s="4">
        <f>K9-N9</f>
        <v>103</v>
      </c>
      <c r="W9" s="13">
        <f>L9-O9</f>
        <v>49</v>
      </c>
      <c r="X9" s="13">
        <f>M9-P9</f>
        <v>54</v>
      </c>
    </row>
    <row r="10" spans="1:24" s="1" customFormat="1" ht="18" customHeight="1" x14ac:dyDescent="0.2">
      <c r="A10" s="4" t="s">
        <v>1</v>
      </c>
      <c r="B10" s="4">
        <f>C10+D10</f>
        <v>13</v>
      </c>
      <c r="C10" s="4">
        <v>5</v>
      </c>
      <c r="D10" s="4">
        <v>8</v>
      </c>
      <c r="E10" s="4">
        <f>F10+G10</f>
        <v>-4</v>
      </c>
      <c r="F10" s="4">
        <v>-2</v>
      </c>
      <c r="G10" s="4">
        <v>-2</v>
      </c>
      <c r="H10" s="13">
        <f>IF(B10=E10,0,(1-(B10/(B10-E10)))*-100)</f>
        <v>-23.529411764705888</v>
      </c>
      <c r="I10" s="13">
        <f t="shared" ref="I10" si="0">IF(C10=F10,0,(1-(C10/(C10-F10)))*-100)</f>
        <v>-28.571428571428569</v>
      </c>
      <c r="J10" s="13">
        <f>IF(D10=G10,0,(1-(D10/(D10-G10)))*-100)</f>
        <v>-19.999999999999996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2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2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2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2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2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2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2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2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0</v>
      </c>
      <c r="L18" s="4">
        <v>0</v>
      </c>
      <c r="M18" s="4">
        <v>0</v>
      </c>
      <c r="N18" s="4">
        <f t="shared" si="4"/>
        <v>0</v>
      </c>
      <c r="O18" s="4">
        <v>0</v>
      </c>
      <c r="P18" s="4">
        <v>0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0</v>
      </c>
      <c r="W18" s="13">
        <f t="shared" si="2"/>
        <v>0</v>
      </c>
      <c r="X18" s="13">
        <f t="shared" si="2"/>
        <v>0</v>
      </c>
    </row>
    <row r="19" spans="1:24" s="1" customFormat="1" ht="18" customHeight="1" x14ac:dyDescent="0.2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1</v>
      </c>
      <c r="L19" s="4">
        <v>0</v>
      </c>
      <c r="M19" s="4">
        <v>1</v>
      </c>
      <c r="N19" s="4">
        <f t="shared" si="4"/>
        <v>0</v>
      </c>
      <c r="O19" s="4">
        <v>-1</v>
      </c>
      <c r="P19" s="4">
        <v>1</v>
      </c>
      <c r="Q19" s="13">
        <f t="shared" si="5"/>
        <v>0</v>
      </c>
      <c r="R19" s="13">
        <f t="shared" si="1"/>
        <v>-100</v>
      </c>
      <c r="S19" s="13">
        <f t="shared" si="1"/>
        <v>0</v>
      </c>
      <c r="V19" s="4">
        <f t="shared" si="2"/>
        <v>1</v>
      </c>
      <c r="W19" s="13">
        <f t="shared" si="2"/>
        <v>1</v>
      </c>
      <c r="X19" s="13">
        <f t="shared" si="2"/>
        <v>0</v>
      </c>
    </row>
    <row r="20" spans="1:24" s="1" customFormat="1" ht="18" customHeight="1" x14ac:dyDescent="0.2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1</v>
      </c>
      <c r="L20" s="4">
        <v>0</v>
      </c>
      <c r="M20" s="4">
        <v>1</v>
      </c>
      <c r="N20" s="4">
        <f t="shared" si="4"/>
        <v>1</v>
      </c>
      <c r="O20" s="4">
        <v>0</v>
      </c>
      <c r="P20" s="4">
        <v>1</v>
      </c>
      <c r="Q20" s="13">
        <f t="shared" si="5"/>
        <v>0</v>
      </c>
      <c r="R20" s="13">
        <f t="shared" si="1"/>
        <v>0</v>
      </c>
      <c r="S20" s="13">
        <f t="shared" si="1"/>
        <v>0</v>
      </c>
      <c r="V20" s="4">
        <f t="shared" si="2"/>
        <v>0</v>
      </c>
      <c r="W20" s="13">
        <f t="shared" si="2"/>
        <v>0</v>
      </c>
      <c r="X20" s="13">
        <f t="shared" si="2"/>
        <v>0</v>
      </c>
    </row>
    <row r="21" spans="1:24" s="1" customFormat="1" ht="18" customHeight="1" x14ac:dyDescent="0.2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1</v>
      </c>
      <c r="L21" s="4">
        <v>1</v>
      </c>
      <c r="M21" s="4">
        <v>0</v>
      </c>
      <c r="N21" s="4">
        <f t="shared" si="4"/>
        <v>-2</v>
      </c>
      <c r="O21" s="4">
        <v>0</v>
      </c>
      <c r="P21" s="4">
        <v>-2</v>
      </c>
      <c r="Q21" s="13">
        <f t="shared" si="5"/>
        <v>-66.666666666666671</v>
      </c>
      <c r="R21" s="13">
        <f t="shared" si="1"/>
        <v>0</v>
      </c>
      <c r="S21" s="13">
        <f t="shared" si="1"/>
        <v>-100</v>
      </c>
      <c r="V21" s="4">
        <f t="shared" si="2"/>
        <v>3</v>
      </c>
      <c r="W21" s="13">
        <f t="shared" si="2"/>
        <v>1</v>
      </c>
      <c r="X21" s="13">
        <f t="shared" si="2"/>
        <v>2</v>
      </c>
    </row>
    <row r="22" spans="1:24" s="1" customFormat="1" ht="18" customHeight="1" x14ac:dyDescent="0.2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3</v>
      </c>
      <c r="L22" s="4">
        <v>1</v>
      </c>
      <c r="M22" s="4">
        <v>2</v>
      </c>
      <c r="N22" s="4">
        <f t="shared" si="4"/>
        <v>-1</v>
      </c>
      <c r="O22" s="4">
        <v>-2</v>
      </c>
      <c r="P22" s="4">
        <v>1</v>
      </c>
      <c r="Q22" s="13">
        <f t="shared" si="5"/>
        <v>-25</v>
      </c>
      <c r="R22" s="13">
        <f t="shared" si="1"/>
        <v>-66.666666666666671</v>
      </c>
      <c r="S22" s="13">
        <f t="shared" si="1"/>
        <v>100</v>
      </c>
      <c r="V22" s="4">
        <f t="shared" si="2"/>
        <v>4</v>
      </c>
      <c r="W22" s="13">
        <f t="shared" si="2"/>
        <v>3</v>
      </c>
      <c r="X22" s="13">
        <f t="shared" si="2"/>
        <v>1</v>
      </c>
    </row>
    <row r="23" spans="1:24" s="1" customFormat="1" ht="18" customHeight="1" x14ac:dyDescent="0.2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2</v>
      </c>
      <c r="L23" s="4">
        <v>2</v>
      </c>
      <c r="M23" s="4">
        <v>0</v>
      </c>
      <c r="N23" s="4">
        <f t="shared" si="4"/>
        <v>-3</v>
      </c>
      <c r="O23" s="4">
        <v>-3</v>
      </c>
      <c r="P23" s="4">
        <v>0</v>
      </c>
      <c r="Q23" s="13">
        <f t="shared" si="5"/>
        <v>-60</v>
      </c>
      <c r="R23" s="13">
        <f t="shared" si="1"/>
        <v>-60</v>
      </c>
      <c r="S23" s="13">
        <f t="shared" si="1"/>
        <v>0</v>
      </c>
      <c r="V23" s="4">
        <f t="shared" si="2"/>
        <v>5</v>
      </c>
      <c r="W23" s="13">
        <f t="shared" si="2"/>
        <v>5</v>
      </c>
      <c r="X23" s="13">
        <f t="shared" si="2"/>
        <v>0</v>
      </c>
    </row>
    <row r="24" spans="1:24" s="1" customFormat="1" ht="18" customHeight="1" x14ac:dyDescent="0.2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7</v>
      </c>
      <c r="L24" s="4">
        <v>7</v>
      </c>
      <c r="M24" s="4">
        <v>0</v>
      </c>
      <c r="N24" s="4">
        <f t="shared" si="4"/>
        <v>0</v>
      </c>
      <c r="O24" s="4">
        <v>2</v>
      </c>
      <c r="P24" s="4">
        <v>-2</v>
      </c>
      <c r="Q24" s="13">
        <f t="shared" si="5"/>
        <v>0</v>
      </c>
      <c r="R24" s="13">
        <f t="shared" si="1"/>
        <v>39.999999999999993</v>
      </c>
      <c r="S24" s="13">
        <f t="shared" si="1"/>
        <v>-100</v>
      </c>
      <c r="V24" s="4">
        <f t="shared" si="2"/>
        <v>7</v>
      </c>
      <c r="W24" s="13">
        <f t="shared" si="2"/>
        <v>5</v>
      </c>
      <c r="X24" s="13">
        <f t="shared" si="2"/>
        <v>2</v>
      </c>
    </row>
    <row r="25" spans="1:24" s="1" customFormat="1" ht="18" customHeight="1" x14ac:dyDescent="0.2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8</v>
      </c>
      <c r="L25" s="4">
        <v>4</v>
      </c>
      <c r="M25" s="4">
        <v>4</v>
      </c>
      <c r="N25" s="4">
        <f t="shared" si="4"/>
        <v>3</v>
      </c>
      <c r="O25" s="4">
        <v>1</v>
      </c>
      <c r="P25" s="4">
        <v>2</v>
      </c>
      <c r="Q25" s="13">
        <f t="shared" si="5"/>
        <v>60.000000000000007</v>
      </c>
      <c r="R25" s="13">
        <f t="shared" si="1"/>
        <v>33.333333333333329</v>
      </c>
      <c r="S25" s="13">
        <f t="shared" si="1"/>
        <v>100</v>
      </c>
      <c r="V25" s="4">
        <f t="shared" si="2"/>
        <v>5</v>
      </c>
      <c r="W25" s="13">
        <f t="shared" si="2"/>
        <v>3</v>
      </c>
      <c r="X25" s="13">
        <f t="shared" si="2"/>
        <v>2</v>
      </c>
    </row>
    <row r="26" spans="1:24" s="1" customFormat="1" ht="18" customHeight="1" x14ac:dyDescent="0.2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11</v>
      </c>
      <c r="L26" s="4">
        <v>6</v>
      </c>
      <c r="M26" s="4">
        <v>5</v>
      </c>
      <c r="N26" s="4">
        <f t="shared" si="4"/>
        <v>-1</v>
      </c>
      <c r="O26" s="4">
        <v>0</v>
      </c>
      <c r="P26" s="4">
        <v>-1</v>
      </c>
      <c r="Q26" s="13">
        <f t="shared" si="5"/>
        <v>-8.3333333333333375</v>
      </c>
      <c r="R26" s="13">
        <f t="shared" si="5"/>
        <v>0</v>
      </c>
      <c r="S26" s="13">
        <f t="shared" si="5"/>
        <v>-16.666666666666664</v>
      </c>
      <c r="V26" s="4">
        <f t="shared" si="2"/>
        <v>12</v>
      </c>
      <c r="W26" s="13">
        <f t="shared" si="2"/>
        <v>6</v>
      </c>
      <c r="X26" s="13">
        <f t="shared" si="2"/>
        <v>6</v>
      </c>
    </row>
    <row r="27" spans="1:24" s="1" customFormat="1" ht="18" customHeight="1" x14ac:dyDescent="0.2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20</v>
      </c>
      <c r="L27" s="4">
        <v>13</v>
      </c>
      <c r="M27" s="4">
        <v>7</v>
      </c>
      <c r="N27" s="4">
        <f t="shared" si="4"/>
        <v>0</v>
      </c>
      <c r="O27" s="4">
        <v>4</v>
      </c>
      <c r="P27" s="4">
        <v>-4</v>
      </c>
      <c r="Q27" s="13">
        <f t="shared" si="5"/>
        <v>0</v>
      </c>
      <c r="R27" s="13">
        <f t="shared" si="5"/>
        <v>44.444444444444443</v>
      </c>
      <c r="S27" s="13">
        <f t="shared" si="5"/>
        <v>-36.363636363636367</v>
      </c>
      <c r="V27" s="4">
        <f t="shared" si="2"/>
        <v>20</v>
      </c>
      <c r="W27" s="13">
        <f t="shared" si="2"/>
        <v>9</v>
      </c>
      <c r="X27" s="13">
        <f t="shared" si="2"/>
        <v>11</v>
      </c>
    </row>
    <row r="28" spans="1:24" s="1" customFormat="1" ht="18" customHeight="1" x14ac:dyDescent="0.2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28</v>
      </c>
      <c r="L28" s="4">
        <v>17</v>
      </c>
      <c r="M28" s="4">
        <v>11</v>
      </c>
      <c r="N28" s="4">
        <f t="shared" si="4"/>
        <v>-4</v>
      </c>
      <c r="O28" s="4">
        <v>4</v>
      </c>
      <c r="P28" s="4">
        <v>-8</v>
      </c>
      <c r="Q28" s="13">
        <f t="shared" si="5"/>
        <v>-12.5</v>
      </c>
      <c r="R28" s="13">
        <f t="shared" si="5"/>
        <v>30.76923076923077</v>
      </c>
      <c r="S28" s="13">
        <f t="shared" si="5"/>
        <v>-42.105263157894733</v>
      </c>
      <c r="V28" s="4">
        <f t="shared" si="2"/>
        <v>32</v>
      </c>
      <c r="W28" s="13">
        <f>L28-O28</f>
        <v>13</v>
      </c>
      <c r="X28" s="13">
        <f t="shared" si="2"/>
        <v>19</v>
      </c>
    </row>
    <row r="29" spans="1:24" s="1" customFormat="1" ht="18" customHeight="1" x14ac:dyDescent="0.2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23</v>
      </c>
      <c r="L29" s="4">
        <v>9</v>
      </c>
      <c r="M29" s="4">
        <v>14</v>
      </c>
      <c r="N29" s="4">
        <f>O29+P29</f>
        <v>11</v>
      </c>
      <c r="O29" s="4">
        <v>6</v>
      </c>
      <c r="P29" s="4">
        <v>5</v>
      </c>
      <c r="Q29" s="13">
        <f>IF(K29=N29,0,(1-(K29/(K29-N29)))*-100)</f>
        <v>91.666666666666671</v>
      </c>
      <c r="R29" s="13">
        <f>IF(L29=O29,0,(1-(L29/(L29-O29)))*-100)</f>
        <v>200</v>
      </c>
      <c r="S29" s="13">
        <f>IF(M29=P29,0,(1-(M29/(M29-P29)))*-100)</f>
        <v>55.555555555555557</v>
      </c>
      <c r="V29" s="4">
        <f t="shared" si="2"/>
        <v>12</v>
      </c>
      <c r="W29" s="13">
        <f t="shared" si="2"/>
        <v>3</v>
      </c>
      <c r="X29" s="13">
        <f t="shared" si="2"/>
        <v>9</v>
      </c>
    </row>
    <row r="30" spans="1:24" s="1" customFormat="1" ht="18" customHeight="1" thickBot="1" x14ac:dyDescent="0.25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7</v>
      </c>
      <c r="L30" s="4">
        <v>1</v>
      </c>
      <c r="M30" s="4">
        <v>6</v>
      </c>
      <c r="N30" s="4">
        <f t="shared" ref="N30" si="6">O30+P30</f>
        <v>5</v>
      </c>
      <c r="O30" s="4">
        <v>1</v>
      </c>
      <c r="P30" s="4">
        <v>4</v>
      </c>
      <c r="Q30" s="13">
        <f t="shared" ref="Q30" si="7">IF(K30=N30,0,(1-(K30/(K30-N30)))*-100)</f>
        <v>250</v>
      </c>
      <c r="R30" s="13">
        <f>IF(L30=O30,0,(1-(L30/(L30-O30)))*-100)</f>
        <v>0</v>
      </c>
      <c r="S30" s="13">
        <f t="shared" ref="S30" si="8">IF(M30=P30,0,(1-(M30/(M30-P30)))*-100)</f>
        <v>200</v>
      </c>
      <c r="V30" s="4">
        <f t="shared" si="2"/>
        <v>2</v>
      </c>
      <c r="W30" s="13">
        <f t="shared" si="2"/>
        <v>0</v>
      </c>
      <c r="X30" s="13">
        <f t="shared" si="2"/>
        <v>2</v>
      </c>
    </row>
    <row r="31" spans="1:24" s="1" customFormat="1" ht="18" customHeight="1" thickTop="1" x14ac:dyDescent="0.2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2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2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6</v>
      </c>
      <c r="L33" s="4">
        <f t="shared" si="12"/>
        <v>2</v>
      </c>
      <c r="M33" s="4">
        <f>SUM(M13:M22)</f>
        <v>4</v>
      </c>
      <c r="N33" s="4">
        <f t="shared" ref="N33:P33" si="13">SUM(N13:N22)</f>
        <v>-2</v>
      </c>
      <c r="O33" s="4">
        <f t="shared" si="13"/>
        <v>-3</v>
      </c>
      <c r="P33" s="4">
        <f t="shared" si="13"/>
        <v>1</v>
      </c>
      <c r="Q33" s="13">
        <f t="shared" ref="Q33:Q36" si="14">IF(K33=N33,0,(1-(K33/(K33-N33)))*-100)</f>
        <v>-25</v>
      </c>
      <c r="R33" s="13">
        <f t="shared" si="10"/>
        <v>-60</v>
      </c>
      <c r="S33" s="13">
        <f t="shared" si="10"/>
        <v>33.333333333333329</v>
      </c>
      <c r="V33" s="4">
        <f t="shared" ref="V33:X33" si="15">SUM(V13:V22)</f>
        <v>8</v>
      </c>
      <c r="W33" s="13">
        <f t="shared" si="15"/>
        <v>5</v>
      </c>
      <c r="X33" s="13">
        <f t="shared" si="15"/>
        <v>3</v>
      </c>
    </row>
    <row r="34" spans="1:24" s="1" customFormat="1" ht="18" customHeight="1" x14ac:dyDescent="0.2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106</v>
      </c>
      <c r="L34" s="4">
        <f t="shared" si="16"/>
        <v>59</v>
      </c>
      <c r="M34" s="4">
        <f t="shared" si="16"/>
        <v>47</v>
      </c>
      <c r="N34" s="4">
        <f t="shared" si="16"/>
        <v>11</v>
      </c>
      <c r="O34" s="4">
        <f t="shared" si="16"/>
        <v>15</v>
      </c>
      <c r="P34" s="4">
        <f t="shared" si="16"/>
        <v>-4</v>
      </c>
      <c r="Q34" s="13">
        <f>IF(K34=N34,0,(1-(K34/(K34-N34)))*-100)</f>
        <v>11.578947368421044</v>
      </c>
      <c r="R34" s="13">
        <f t="shared" si="10"/>
        <v>34.090909090909079</v>
      </c>
      <c r="S34" s="13">
        <f t="shared" si="10"/>
        <v>-7.8431372549019667</v>
      </c>
      <c r="V34" s="4">
        <f t="shared" ref="V34:X34" si="17">SUM(V23:V30)</f>
        <v>95</v>
      </c>
      <c r="W34" s="13">
        <f t="shared" si="17"/>
        <v>44</v>
      </c>
      <c r="X34" s="13">
        <f t="shared" si="17"/>
        <v>51</v>
      </c>
    </row>
    <row r="35" spans="1:24" s="1" customFormat="1" ht="18" customHeight="1" x14ac:dyDescent="0.2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97</v>
      </c>
      <c r="L35" s="4">
        <f>SUM(L25:L30)</f>
        <v>50</v>
      </c>
      <c r="M35" s="4">
        <f t="shared" si="18"/>
        <v>47</v>
      </c>
      <c r="N35" s="4">
        <f t="shared" si="18"/>
        <v>14</v>
      </c>
      <c r="O35" s="4">
        <f t="shared" si="18"/>
        <v>16</v>
      </c>
      <c r="P35" s="4">
        <f t="shared" si="18"/>
        <v>-2</v>
      </c>
      <c r="Q35" s="13">
        <f t="shared" si="14"/>
        <v>16.867469879518083</v>
      </c>
      <c r="R35" s="13">
        <f t="shared" si="10"/>
        <v>47.058823529411775</v>
      </c>
      <c r="S35" s="13">
        <f t="shared" si="10"/>
        <v>-4.081632653061229</v>
      </c>
      <c r="V35" s="4">
        <f t="shared" ref="V35" si="19">SUM(V25:V30)</f>
        <v>83</v>
      </c>
      <c r="W35" s="13">
        <f>SUM(W25:W30)</f>
        <v>34</v>
      </c>
      <c r="X35" s="13">
        <f>SUM(X25:X30)</f>
        <v>49</v>
      </c>
    </row>
    <row r="36" spans="1:24" s="1" customFormat="1" ht="18" customHeight="1" x14ac:dyDescent="0.2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78</v>
      </c>
      <c r="L36" s="4">
        <f>SUM(L27:L30)</f>
        <v>40</v>
      </c>
      <c r="M36" s="4">
        <f t="shared" si="20"/>
        <v>38</v>
      </c>
      <c r="N36" s="4">
        <f t="shared" si="20"/>
        <v>12</v>
      </c>
      <c r="O36" s="4">
        <f t="shared" si="20"/>
        <v>15</v>
      </c>
      <c r="P36" s="4">
        <f t="shared" si="20"/>
        <v>-3</v>
      </c>
      <c r="Q36" s="13">
        <f t="shared" si="14"/>
        <v>18.181818181818187</v>
      </c>
      <c r="R36" s="13">
        <f t="shared" si="10"/>
        <v>60.000000000000007</v>
      </c>
      <c r="S36" s="13">
        <f t="shared" si="10"/>
        <v>-7.3170731707317032</v>
      </c>
      <c r="V36" s="4">
        <f t="shared" ref="V36" si="21">SUM(V27:V30)</f>
        <v>66</v>
      </c>
      <c r="W36" s="13">
        <f>SUM(W27:W30)</f>
        <v>25</v>
      </c>
      <c r="X36" s="13">
        <f>SUM(X27:X30)</f>
        <v>41</v>
      </c>
    </row>
    <row r="37" spans="1:24" ht="18" customHeight="1" x14ac:dyDescent="0.2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2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2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5.3571428571428568</v>
      </c>
      <c r="L39" s="14">
        <f>L33/L9*100</f>
        <v>3.278688524590164</v>
      </c>
      <c r="M39" s="15">
        <f t="shared" ref="M39" si="26">M33/M9*100</f>
        <v>7.8431372549019605</v>
      </c>
      <c r="N39" s="14">
        <f>N33/N9*100</f>
        <v>-22.222222222222221</v>
      </c>
      <c r="O39" s="14">
        <f t="shared" ref="O39" si="27">O33/O9*100</f>
        <v>-25</v>
      </c>
      <c r="P39" s="14">
        <f>P33/P9*100</f>
        <v>-33.333333333333329</v>
      </c>
      <c r="Q39" s="14">
        <f t="shared" ref="Q39:Q42" si="28">K39-V39</f>
        <v>-2.4098474341192784</v>
      </c>
      <c r="R39" s="14">
        <f t="shared" si="24"/>
        <v>-6.925393108062897</v>
      </c>
      <c r="S39" s="14">
        <f t="shared" si="24"/>
        <v>2.2875816993464051</v>
      </c>
      <c r="V39" s="14">
        <f t="shared" ref="V39:X39" si="29">V33/V9*100</f>
        <v>7.7669902912621351</v>
      </c>
      <c r="W39" s="14">
        <f t="shared" si="29"/>
        <v>10.204081632653061</v>
      </c>
      <c r="X39" s="14">
        <f t="shared" si="29"/>
        <v>5.5555555555555554</v>
      </c>
    </row>
    <row r="40" spans="1:24" ht="18" customHeight="1" x14ac:dyDescent="0.2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94.642857142857139</v>
      </c>
      <c r="L40" s="14">
        <f t="shared" si="30"/>
        <v>96.721311475409834</v>
      </c>
      <c r="M40" s="14">
        <f t="shared" si="30"/>
        <v>92.156862745098039</v>
      </c>
      <c r="N40" s="14">
        <f>N34/N9*100</f>
        <v>122.22222222222223</v>
      </c>
      <c r="O40" s="14">
        <f t="shared" ref="O40:P40" si="31">O34/O9*100</f>
        <v>125</v>
      </c>
      <c r="P40" s="14">
        <f t="shared" si="31"/>
        <v>133.33333333333331</v>
      </c>
      <c r="Q40" s="14">
        <f t="shared" si="28"/>
        <v>2.4098474341192713</v>
      </c>
      <c r="R40" s="14">
        <f t="shared" si="24"/>
        <v>6.9253931080628917</v>
      </c>
      <c r="S40" s="14">
        <f t="shared" si="24"/>
        <v>-2.2875816993464042</v>
      </c>
      <c r="V40" s="14">
        <f t="shared" ref="V40:X40" si="32">V34/V9*100</f>
        <v>92.233009708737868</v>
      </c>
      <c r="W40" s="14">
        <f t="shared" si="32"/>
        <v>89.795918367346943</v>
      </c>
      <c r="X40" s="14">
        <f t="shared" si="32"/>
        <v>94.444444444444443</v>
      </c>
    </row>
    <row r="41" spans="1:24" ht="18" customHeight="1" x14ac:dyDescent="0.2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86.607142857142861</v>
      </c>
      <c r="L41" s="14">
        <f t="shared" si="33"/>
        <v>81.967213114754102</v>
      </c>
      <c r="M41" s="14">
        <f t="shared" si="33"/>
        <v>92.156862745098039</v>
      </c>
      <c r="N41" s="14">
        <f>N35/N9*100</f>
        <v>155.55555555555557</v>
      </c>
      <c r="O41" s="14">
        <f t="shared" ref="O41:P41" si="34">O35/O9*100</f>
        <v>133.33333333333331</v>
      </c>
      <c r="P41" s="14">
        <f t="shared" si="34"/>
        <v>66.666666666666657</v>
      </c>
      <c r="Q41" s="14">
        <f t="shared" si="28"/>
        <v>6.0246185852981995</v>
      </c>
      <c r="R41" s="14">
        <f t="shared" si="24"/>
        <v>12.579458012713289</v>
      </c>
      <c r="S41" s="14">
        <f t="shared" si="24"/>
        <v>1.4161220043572911</v>
      </c>
      <c r="V41" s="14">
        <f>V35/V9*100</f>
        <v>80.582524271844662</v>
      </c>
      <c r="W41" s="14">
        <f>W35/W9*100</f>
        <v>69.387755102040813</v>
      </c>
      <c r="X41" s="14">
        <f>X35/X9*100</f>
        <v>90.740740740740748</v>
      </c>
    </row>
    <row r="42" spans="1:24" ht="18" customHeight="1" x14ac:dyDescent="0.2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69.642857142857139</v>
      </c>
      <c r="L42" s="14">
        <f t="shared" si="35"/>
        <v>65.573770491803273</v>
      </c>
      <c r="M42" s="14">
        <f t="shared" si="35"/>
        <v>74.509803921568633</v>
      </c>
      <c r="N42" s="14">
        <f t="shared" si="35"/>
        <v>133.33333333333331</v>
      </c>
      <c r="O42" s="14">
        <f t="shared" si="35"/>
        <v>125</v>
      </c>
      <c r="P42" s="14">
        <f t="shared" si="35"/>
        <v>100</v>
      </c>
      <c r="Q42" s="14">
        <f t="shared" si="28"/>
        <v>5.5651872399445068</v>
      </c>
      <c r="R42" s="14">
        <f t="shared" si="24"/>
        <v>14.553362328537965</v>
      </c>
      <c r="S42" s="14">
        <f t="shared" si="24"/>
        <v>-1.4161220043572911</v>
      </c>
      <c r="V42" s="14">
        <f t="shared" ref="V42:X42" si="36">V36/V9*100</f>
        <v>64.077669902912632</v>
      </c>
      <c r="W42" s="14">
        <f t="shared" si="36"/>
        <v>51.020408163265309</v>
      </c>
      <c r="X42" s="14">
        <f t="shared" si="36"/>
        <v>75.925925925925924</v>
      </c>
    </row>
    <row r="43" spans="1:24" x14ac:dyDescent="0.2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63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X43"/>
  <sheetViews>
    <sheetView view="pageBreakPreview" zoomScale="70" zoomScaleNormal="70" zoomScaleSheetLayoutView="70" workbookViewId="0"/>
  </sheetViews>
  <sheetFormatPr defaultRowHeight="13" x14ac:dyDescent="0.2"/>
  <cols>
    <col min="1" max="1" width="11.7265625" customWidth="1"/>
  </cols>
  <sheetData>
    <row r="1" spans="1:2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2">
      <c r="A2" s="1" t="s">
        <v>59</v>
      </c>
    </row>
    <row r="3" spans="1:24" s="1" customFormat="1" ht="12" x14ac:dyDescent="0.2"/>
    <row r="4" spans="1:24" s="1" customFormat="1" ht="12" x14ac:dyDescent="0.2"/>
    <row r="5" spans="1:24" s="1" customFormat="1" ht="12" x14ac:dyDescent="0.2">
      <c r="A5" s="1" t="s">
        <v>57</v>
      </c>
      <c r="S5" s="26" t="s">
        <v>60</v>
      </c>
    </row>
    <row r="6" spans="1:24" s="1" customFormat="1" ht="18" customHeight="1" x14ac:dyDescent="0.2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2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2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2">
      <c r="A9" s="4" t="s">
        <v>0</v>
      </c>
      <c r="B9" s="4">
        <f>C9+D9</f>
        <v>8</v>
      </c>
      <c r="C9" s="4">
        <f>SUM(C10:C30)</f>
        <v>4</v>
      </c>
      <c r="D9" s="4">
        <f>SUM(D10:D30)</f>
        <v>4</v>
      </c>
      <c r="E9" s="4">
        <f>F9+G9</f>
        <v>-4</v>
      </c>
      <c r="F9" s="4">
        <f>SUM(F10:F30)</f>
        <v>-2</v>
      </c>
      <c r="G9" s="4">
        <f>SUM(G10:G30)</f>
        <v>-2</v>
      </c>
      <c r="H9" s="13">
        <f>IF(B9=E9,0,(1-(B9/(B9-E9)))*-100)</f>
        <v>-33.333333333333336</v>
      </c>
      <c r="I9" s="13">
        <f>IF(C9=F9,0,(1-(C9/(C9-F9)))*-100)</f>
        <v>-33.333333333333336</v>
      </c>
      <c r="J9" s="13">
        <f>IF(D9=G9,0,(1-(D9/(D9-G9)))*-100)</f>
        <v>-33.333333333333336</v>
      </c>
      <c r="K9" s="4">
        <f>L9+M9</f>
        <v>86</v>
      </c>
      <c r="L9" s="4">
        <f>SUM(L10:L30)</f>
        <v>36</v>
      </c>
      <c r="M9" s="4">
        <f>SUM(M10:M30)</f>
        <v>50</v>
      </c>
      <c r="N9" s="4">
        <f>O9+P9</f>
        <v>22</v>
      </c>
      <c r="O9" s="4">
        <f>SUM(O10:O30)</f>
        <v>4</v>
      </c>
      <c r="P9" s="4">
        <f>SUM(P10:P30)</f>
        <v>18</v>
      </c>
      <c r="Q9" s="13">
        <f>IF(K9=N9,0,(1-(K9/(K9-N9)))*-100)</f>
        <v>34.375</v>
      </c>
      <c r="R9" s="13">
        <f>IF(L9=O9,0,(1-(L9/(L9-O9)))*-100)</f>
        <v>12.5</v>
      </c>
      <c r="S9" s="13">
        <f>IF(M9=P9,0,(1-(M9/(M9-P9)))*-100)</f>
        <v>56.25</v>
      </c>
      <c r="V9" s="4">
        <f>K9-N9</f>
        <v>64</v>
      </c>
      <c r="W9" s="13">
        <f>L9-O9</f>
        <v>32</v>
      </c>
      <c r="X9" s="13">
        <f>M9-P9</f>
        <v>32</v>
      </c>
    </row>
    <row r="10" spans="1:24" s="1" customFormat="1" ht="18" customHeight="1" x14ac:dyDescent="0.2">
      <c r="A10" s="4" t="s">
        <v>1</v>
      </c>
      <c r="B10" s="4">
        <f>C10+D10</f>
        <v>8</v>
      </c>
      <c r="C10" s="4">
        <v>4</v>
      </c>
      <c r="D10" s="4">
        <v>4</v>
      </c>
      <c r="E10" s="4">
        <f>F10+G10</f>
        <v>-4</v>
      </c>
      <c r="F10" s="4">
        <v>-2</v>
      </c>
      <c r="G10" s="4">
        <v>-2</v>
      </c>
      <c r="H10" s="13">
        <f>IF(B10=E10,0,(1-(B10/(B10-E10)))*-100)</f>
        <v>-33.333333333333336</v>
      </c>
      <c r="I10" s="13">
        <f t="shared" ref="I10" si="0">IF(C10=F10,0,(1-(C10/(C10-F10)))*-100)</f>
        <v>-33.333333333333336</v>
      </c>
      <c r="J10" s="13">
        <f>IF(D10=G10,0,(1-(D10/(D10-G10)))*-100)</f>
        <v>-33.333333333333336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2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2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2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2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2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2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2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2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0</v>
      </c>
      <c r="L18" s="4">
        <v>0</v>
      </c>
      <c r="M18" s="4">
        <v>0</v>
      </c>
      <c r="N18" s="4">
        <f t="shared" si="4"/>
        <v>0</v>
      </c>
      <c r="O18" s="4">
        <v>0</v>
      </c>
      <c r="P18" s="4">
        <v>0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0</v>
      </c>
      <c r="W18" s="13">
        <f t="shared" si="2"/>
        <v>0</v>
      </c>
      <c r="X18" s="13">
        <f t="shared" si="2"/>
        <v>0</v>
      </c>
    </row>
    <row r="19" spans="1:24" s="1" customFormat="1" ht="18" customHeight="1" x14ac:dyDescent="0.2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0</v>
      </c>
      <c r="L19" s="4">
        <v>0</v>
      </c>
      <c r="M19" s="4">
        <v>0</v>
      </c>
      <c r="N19" s="4">
        <f t="shared" si="4"/>
        <v>0</v>
      </c>
      <c r="O19" s="4">
        <v>0</v>
      </c>
      <c r="P19" s="4">
        <v>0</v>
      </c>
      <c r="Q19" s="13">
        <f t="shared" si="5"/>
        <v>0</v>
      </c>
      <c r="R19" s="13">
        <f t="shared" si="1"/>
        <v>0</v>
      </c>
      <c r="S19" s="13">
        <f t="shared" si="1"/>
        <v>0</v>
      </c>
      <c r="V19" s="4">
        <f t="shared" si="2"/>
        <v>0</v>
      </c>
      <c r="W19" s="13">
        <f t="shared" si="2"/>
        <v>0</v>
      </c>
      <c r="X19" s="13">
        <f t="shared" si="2"/>
        <v>0</v>
      </c>
    </row>
    <row r="20" spans="1:24" s="1" customFormat="1" ht="18" customHeight="1" x14ac:dyDescent="0.2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1</v>
      </c>
      <c r="L20" s="4">
        <v>0</v>
      </c>
      <c r="M20" s="4">
        <v>1</v>
      </c>
      <c r="N20" s="4">
        <f t="shared" si="4"/>
        <v>1</v>
      </c>
      <c r="O20" s="4">
        <v>0</v>
      </c>
      <c r="P20" s="4">
        <v>1</v>
      </c>
      <c r="Q20" s="13">
        <f t="shared" si="5"/>
        <v>0</v>
      </c>
      <c r="R20" s="13">
        <f t="shared" si="1"/>
        <v>0</v>
      </c>
      <c r="S20" s="13">
        <f t="shared" si="1"/>
        <v>0</v>
      </c>
      <c r="V20" s="4">
        <f t="shared" si="2"/>
        <v>0</v>
      </c>
      <c r="W20" s="13">
        <f t="shared" si="2"/>
        <v>0</v>
      </c>
      <c r="X20" s="13">
        <f t="shared" si="2"/>
        <v>0</v>
      </c>
    </row>
    <row r="21" spans="1:24" s="1" customFormat="1" ht="18" customHeight="1" x14ac:dyDescent="0.2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1</v>
      </c>
      <c r="L21" s="4">
        <v>0</v>
      </c>
      <c r="M21" s="4">
        <v>1</v>
      </c>
      <c r="N21" s="4">
        <f t="shared" si="4"/>
        <v>-1</v>
      </c>
      <c r="O21" s="4">
        <v>-1</v>
      </c>
      <c r="P21" s="4">
        <v>0</v>
      </c>
      <c r="Q21" s="13">
        <f t="shared" si="5"/>
        <v>-50</v>
      </c>
      <c r="R21" s="13">
        <f t="shared" si="1"/>
        <v>-100</v>
      </c>
      <c r="S21" s="13">
        <f t="shared" si="1"/>
        <v>0</v>
      </c>
      <c r="V21" s="4">
        <f t="shared" si="2"/>
        <v>2</v>
      </c>
      <c r="W21" s="13">
        <f t="shared" si="2"/>
        <v>1</v>
      </c>
      <c r="X21" s="13">
        <f t="shared" si="2"/>
        <v>1</v>
      </c>
    </row>
    <row r="22" spans="1:24" s="1" customFormat="1" ht="18" customHeight="1" x14ac:dyDescent="0.2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1</v>
      </c>
      <c r="L22" s="4">
        <v>0</v>
      </c>
      <c r="M22" s="4">
        <v>1</v>
      </c>
      <c r="N22" s="4">
        <f t="shared" si="4"/>
        <v>0</v>
      </c>
      <c r="O22" s="4">
        <v>-1</v>
      </c>
      <c r="P22" s="4">
        <v>1</v>
      </c>
      <c r="Q22" s="13">
        <f t="shared" si="5"/>
        <v>0</v>
      </c>
      <c r="R22" s="13">
        <f t="shared" si="1"/>
        <v>-100</v>
      </c>
      <c r="S22" s="13">
        <f t="shared" si="1"/>
        <v>0</v>
      </c>
      <c r="V22" s="4">
        <f t="shared" si="2"/>
        <v>1</v>
      </c>
      <c r="W22" s="13">
        <f t="shared" si="2"/>
        <v>1</v>
      </c>
      <c r="X22" s="13">
        <f t="shared" si="2"/>
        <v>0</v>
      </c>
    </row>
    <row r="23" spans="1:24" s="1" customFormat="1" ht="18" customHeight="1" x14ac:dyDescent="0.2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3</v>
      </c>
      <c r="L23" s="4">
        <v>1</v>
      </c>
      <c r="M23" s="4">
        <v>2</v>
      </c>
      <c r="N23" s="4">
        <f t="shared" si="4"/>
        <v>1</v>
      </c>
      <c r="O23" s="4">
        <v>0</v>
      </c>
      <c r="P23" s="4">
        <v>1</v>
      </c>
      <c r="Q23" s="13">
        <f t="shared" si="5"/>
        <v>50</v>
      </c>
      <c r="R23" s="13">
        <f t="shared" si="1"/>
        <v>0</v>
      </c>
      <c r="S23" s="13">
        <f t="shared" si="1"/>
        <v>100</v>
      </c>
      <c r="V23" s="4">
        <f t="shared" si="2"/>
        <v>2</v>
      </c>
      <c r="W23" s="13">
        <f t="shared" si="2"/>
        <v>1</v>
      </c>
      <c r="X23" s="13">
        <f t="shared" si="2"/>
        <v>1</v>
      </c>
    </row>
    <row r="24" spans="1:24" s="1" customFormat="1" ht="18" customHeight="1" x14ac:dyDescent="0.2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3</v>
      </c>
      <c r="L24" s="4">
        <v>3</v>
      </c>
      <c r="M24" s="4">
        <v>0</v>
      </c>
      <c r="N24" s="4">
        <f t="shared" si="4"/>
        <v>-1</v>
      </c>
      <c r="O24" s="4">
        <v>1</v>
      </c>
      <c r="P24" s="4">
        <v>-2</v>
      </c>
      <c r="Q24" s="13">
        <f t="shared" si="5"/>
        <v>-25</v>
      </c>
      <c r="R24" s="13">
        <f t="shared" si="1"/>
        <v>50</v>
      </c>
      <c r="S24" s="13">
        <f t="shared" si="1"/>
        <v>-100</v>
      </c>
      <c r="V24" s="4">
        <f t="shared" si="2"/>
        <v>4</v>
      </c>
      <c r="W24" s="13">
        <f t="shared" si="2"/>
        <v>2</v>
      </c>
      <c r="X24" s="13">
        <f t="shared" si="2"/>
        <v>2</v>
      </c>
    </row>
    <row r="25" spans="1:24" s="1" customFormat="1" ht="18" customHeight="1" x14ac:dyDescent="0.2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7</v>
      </c>
      <c r="L25" s="4">
        <v>5</v>
      </c>
      <c r="M25" s="4">
        <v>2</v>
      </c>
      <c r="N25" s="4">
        <f t="shared" si="4"/>
        <v>1</v>
      </c>
      <c r="O25" s="4">
        <v>0</v>
      </c>
      <c r="P25" s="4">
        <v>1</v>
      </c>
      <c r="Q25" s="13">
        <f t="shared" si="5"/>
        <v>16.666666666666675</v>
      </c>
      <c r="R25" s="13">
        <f t="shared" si="1"/>
        <v>0</v>
      </c>
      <c r="S25" s="13">
        <f t="shared" si="1"/>
        <v>100</v>
      </c>
      <c r="V25" s="4">
        <f t="shared" si="2"/>
        <v>6</v>
      </c>
      <c r="W25" s="13">
        <f t="shared" si="2"/>
        <v>5</v>
      </c>
      <c r="X25" s="13">
        <f t="shared" si="2"/>
        <v>1</v>
      </c>
    </row>
    <row r="26" spans="1:24" s="1" customFormat="1" ht="18" customHeight="1" x14ac:dyDescent="0.2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12</v>
      </c>
      <c r="L26" s="4">
        <v>5</v>
      </c>
      <c r="M26" s="4">
        <v>7</v>
      </c>
      <c r="N26" s="4">
        <f t="shared" si="4"/>
        <v>3</v>
      </c>
      <c r="O26" s="4">
        <v>0</v>
      </c>
      <c r="P26" s="4">
        <v>3</v>
      </c>
      <c r="Q26" s="13">
        <f t="shared" si="5"/>
        <v>33.333333333333329</v>
      </c>
      <c r="R26" s="13">
        <f t="shared" si="5"/>
        <v>0</v>
      </c>
      <c r="S26" s="13">
        <f t="shared" si="5"/>
        <v>75</v>
      </c>
      <c r="V26" s="4">
        <f t="shared" si="2"/>
        <v>9</v>
      </c>
      <c r="W26" s="13">
        <f t="shared" si="2"/>
        <v>5</v>
      </c>
      <c r="X26" s="13">
        <f t="shared" si="2"/>
        <v>4</v>
      </c>
    </row>
    <row r="27" spans="1:24" s="1" customFormat="1" ht="18" customHeight="1" x14ac:dyDescent="0.2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20</v>
      </c>
      <c r="L27" s="4">
        <v>10</v>
      </c>
      <c r="M27" s="4">
        <v>10</v>
      </c>
      <c r="N27" s="4">
        <f t="shared" si="4"/>
        <v>0</v>
      </c>
      <c r="O27" s="4">
        <v>0</v>
      </c>
      <c r="P27" s="4">
        <v>0</v>
      </c>
      <c r="Q27" s="13">
        <f t="shared" si="5"/>
        <v>0</v>
      </c>
      <c r="R27" s="13">
        <f t="shared" si="5"/>
        <v>0</v>
      </c>
      <c r="S27" s="13">
        <f t="shared" si="5"/>
        <v>0</v>
      </c>
      <c r="V27" s="4">
        <f t="shared" si="2"/>
        <v>20</v>
      </c>
      <c r="W27" s="13">
        <f t="shared" si="2"/>
        <v>10</v>
      </c>
      <c r="X27" s="13">
        <f t="shared" si="2"/>
        <v>10</v>
      </c>
    </row>
    <row r="28" spans="1:24" s="1" customFormat="1" ht="18" customHeight="1" x14ac:dyDescent="0.2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23</v>
      </c>
      <c r="L28" s="4">
        <v>9</v>
      </c>
      <c r="M28" s="4">
        <v>14</v>
      </c>
      <c r="N28" s="4">
        <f t="shared" si="4"/>
        <v>11</v>
      </c>
      <c r="O28" s="4">
        <v>5</v>
      </c>
      <c r="P28" s="4">
        <v>6</v>
      </c>
      <c r="Q28" s="13">
        <f t="shared" si="5"/>
        <v>91.666666666666671</v>
      </c>
      <c r="R28" s="13">
        <f t="shared" si="5"/>
        <v>125</v>
      </c>
      <c r="S28" s="13">
        <f t="shared" si="5"/>
        <v>75</v>
      </c>
      <c r="V28" s="4">
        <f t="shared" si="2"/>
        <v>12</v>
      </c>
      <c r="W28" s="13">
        <f>L28-O28</f>
        <v>4</v>
      </c>
      <c r="X28" s="13">
        <f t="shared" si="2"/>
        <v>8</v>
      </c>
    </row>
    <row r="29" spans="1:24" s="1" customFormat="1" ht="18" customHeight="1" x14ac:dyDescent="0.2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15</v>
      </c>
      <c r="L29" s="4">
        <v>3</v>
      </c>
      <c r="M29" s="4">
        <v>12</v>
      </c>
      <c r="N29" s="4">
        <f>O29+P29</f>
        <v>7</v>
      </c>
      <c r="O29" s="4">
        <v>0</v>
      </c>
      <c r="P29" s="4">
        <v>7</v>
      </c>
      <c r="Q29" s="13">
        <f>IF(K29=N29,0,(1-(K29/(K29-N29)))*-100)</f>
        <v>87.5</v>
      </c>
      <c r="R29" s="13">
        <f>IF(L29=O29,0,(1-(L29/(L29-O29)))*-100)</f>
        <v>0</v>
      </c>
      <c r="S29" s="13">
        <f>IF(M29=P29,0,(1-(M29/(M29-P29)))*-100)</f>
        <v>140</v>
      </c>
      <c r="V29" s="4">
        <f t="shared" si="2"/>
        <v>8</v>
      </c>
      <c r="W29" s="13">
        <f t="shared" si="2"/>
        <v>3</v>
      </c>
      <c r="X29" s="13">
        <f t="shared" si="2"/>
        <v>5</v>
      </c>
    </row>
    <row r="30" spans="1:24" s="1" customFormat="1" ht="18" customHeight="1" thickBot="1" x14ac:dyDescent="0.25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0</v>
      </c>
      <c r="L30" s="4">
        <v>0</v>
      </c>
      <c r="M30" s="4">
        <v>0</v>
      </c>
      <c r="N30" s="4">
        <f t="shared" ref="N30" si="6">O30+P30</f>
        <v>0</v>
      </c>
      <c r="O30" s="4">
        <v>0</v>
      </c>
      <c r="P30" s="4">
        <v>0</v>
      </c>
      <c r="Q30" s="13">
        <f t="shared" ref="Q30" si="7">IF(K30=N30,0,(1-(K30/(K30-N30)))*-100)</f>
        <v>0</v>
      </c>
      <c r="R30" s="13">
        <f>IF(L30=O30,0,(1-(L30/(L30-O30)))*-100)</f>
        <v>0</v>
      </c>
      <c r="S30" s="13">
        <f t="shared" ref="S30" si="8">IF(M30=P30,0,(1-(M30/(M30-P30)))*-100)</f>
        <v>0</v>
      </c>
      <c r="V30" s="4">
        <f t="shared" si="2"/>
        <v>0</v>
      </c>
      <c r="W30" s="13">
        <f t="shared" si="2"/>
        <v>0</v>
      </c>
      <c r="X30" s="13">
        <f t="shared" si="2"/>
        <v>0</v>
      </c>
    </row>
    <row r="31" spans="1:24" s="1" customFormat="1" ht="18" customHeight="1" thickTop="1" x14ac:dyDescent="0.2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2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2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3</v>
      </c>
      <c r="L33" s="4">
        <f t="shared" si="12"/>
        <v>0</v>
      </c>
      <c r="M33" s="4">
        <f>SUM(M13:M22)</f>
        <v>3</v>
      </c>
      <c r="N33" s="4">
        <f t="shared" ref="N33:P33" si="13">SUM(N13:N22)</f>
        <v>0</v>
      </c>
      <c r="O33" s="4">
        <f t="shared" si="13"/>
        <v>-2</v>
      </c>
      <c r="P33" s="4">
        <f t="shared" si="13"/>
        <v>2</v>
      </c>
      <c r="Q33" s="13">
        <f t="shared" ref="Q33:Q36" si="14">IF(K33=N33,0,(1-(K33/(K33-N33)))*-100)</f>
        <v>0</v>
      </c>
      <c r="R33" s="13">
        <f t="shared" si="10"/>
        <v>-100</v>
      </c>
      <c r="S33" s="13">
        <f t="shared" si="10"/>
        <v>200</v>
      </c>
      <c r="V33" s="4">
        <f t="shared" ref="V33:X33" si="15">SUM(V13:V22)</f>
        <v>3</v>
      </c>
      <c r="W33" s="13">
        <f t="shared" si="15"/>
        <v>2</v>
      </c>
      <c r="X33" s="13">
        <f t="shared" si="15"/>
        <v>1</v>
      </c>
    </row>
    <row r="34" spans="1:24" s="1" customFormat="1" ht="18" customHeight="1" x14ac:dyDescent="0.2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83</v>
      </c>
      <c r="L34" s="4">
        <f t="shared" si="16"/>
        <v>36</v>
      </c>
      <c r="M34" s="4">
        <f t="shared" si="16"/>
        <v>47</v>
      </c>
      <c r="N34" s="4">
        <f t="shared" si="16"/>
        <v>22</v>
      </c>
      <c r="O34" s="4">
        <f t="shared" si="16"/>
        <v>6</v>
      </c>
      <c r="P34" s="4">
        <f t="shared" si="16"/>
        <v>16</v>
      </c>
      <c r="Q34" s="13">
        <f>IF(K34=N34,0,(1-(K34/(K34-N34)))*-100)</f>
        <v>36.065573770491795</v>
      </c>
      <c r="R34" s="13">
        <f t="shared" si="10"/>
        <v>19.999999999999996</v>
      </c>
      <c r="S34" s="13">
        <f t="shared" si="10"/>
        <v>51.612903225806448</v>
      </c>
      <c r="V34" s="4">
        <f t="shared" ref="V34:X34" si="17">SUM(V23:V30)</f>
        <v>61</v>
      </c>
      <c r="W34" s="13">
        <f t="shared" si="17"/>
        <v>30</v>
      </c>
      <c r="X34" s="13">
        <f t="shared" si="17"/>
        <v>31</v>
      </c>
    </row>
    <row r="35" spans="1:24" s="1" customFormat="1" ht="18" customHeight="1" x14ac:dyDescent="0.2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77</v>
      </c>
      <c r="L35" s="4">
        <f>SUM(L25:L30)</f>
        <v>32</v>
      </c>
      <c r="M35" s="4">
        <f t="shared" si="18"/>
        <v>45</v>
      </c>
      <c r="N35" s="4">
        <f t="shared" si="18"/>
        <v>22</v>
      </c>
      <c r="O35" s="4">
        <f t="shared" si="18"/>
        <v>5</v>
      </c>
      <c r="P35" s="4">
        <f t="shared" si="18"/>
        <v>17</v>
      </c>
      <c r="Q35" s="13">
        <f t="shared" si="14"/>
        <v>39.999999999999993</v>
      </c>
      <c r="R35" s="13">
        <f t="shared" si="10"/>
        <v>18.518518518518512</v>
      </c>
      <c r="S35" s="13">
        <f t="shared" si="10"/>
        <v>60.714285714285722</v>
      </c>
      <c r="V35" s="4">
        <f t="shared" ref="V35" si="19">SUM(V25:V30)</f>
        <v>55</v>
      </c>
      <c r="W35" s="13">
        <f>SUM(W25:W30)</f>
        <v>27</v>
      </c>
      <c r="X35" s="13">
        <f>SUM(X25:X30)</f>
        <v>28</v>
      </c>
    </row>
    <row r="36" spans="1:24" s="1" customFormat="1" ht="18" customHeight="1" x14ac:dyDescent="0.2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58</v>
      </c>
      <c r="L36" s="4">
        <f>SUM(L27:L30)</f>
        <v>22</v>
      </c>
      <c r="M36" s="4">
        <f t="shared" si="20"/>
        <v>36</v>
      </c>
      <c r="N36" s="4">
        <f t="shared" si="20"/>
        <v>18</v>
      </c>
      <c r="O36" s="4">
        <f t="shared" si="20"/>
        <v>5</v>
      </c>
      <c r="P36" s="4">
        <f t="shared" si="20"/>
        <v>13</v>
      </c>
      <c r="Q36" s="13">
        <f t="shared" si="14"/>
        <v>44.999999999999993</v>
      </c>
      <c r="R36" s="13">
        <f t="shared" si="10"/>
        <v>29.411764705882359</v>
      </c>
      <c r="S36" s="13">
        <f t="shared" si="10"/>
        <v>56.521739130434788</v>
      </c>
      <c r="V36" s="4">
        <f t="shared" ref="V36" si="21">SUM(V27:V30)</f>
        <v>40</v>
      </c>
      <c r="W36" s="13">
        <f>SUM(W27:W30)</f>
        <v>17</v>
      </c>
      <c r="X36" s="13">
        <f>SUM(X27:X30)</f>
        <v>23</v>
      </c>
    </row>
    <row r="37" spans="1:24" ht="18" customHeight="1" x14ac:dyDescent="0.2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2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2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3.4883720930232558</v>
      </c>
      <c r="L39" s="14">
        <f>L33/L9*100</f>
        <v>0</v>
      </c>
      <c r="M39" s="15">
        <f t="shared" ref="M39" si="26">M33/M9*100</f>
        <v>6</v>
      </c>
      <c r="N39" s="14">
        <f>N33/N9*100</f>
        <v>0</v>
      </c>
      <c r="O39" s="14">
        <f t="shared" ref="O39" si="27">O33/O9*100</f>
        <v>-50</v>
      </c>
      <c r="P39" s="14">
        <f>P33/P9*100</f>
        <v>11.111111111111111</v>
      </c>
      <c r="Q39" s="14">
        <f t="shared" ref="Q39:Q42" si="28">K39-V39</f>
        <v>-1.1991279069767442</v>
      </c>
      <c r="R39" s="14">
        <f t="shared" si="24"/>
        <v>-6.25</v>
      </c>
      <c r="S39" s="14">
        <f t="shared" si="24"/>
        <v>2.875</v>
      </c>
      <c r="V39" s="14">
        <f t="shared" ref="V39:X39" si="29">V33/V9*100</f>
        <v>4.6875</v>
      </c>
      <c r="W39" s="14">
        <f t="shared" si="29"/>
        <v>6.25</v>
      </c>
      <c r="X39" s="14">
        <f t="shared" si="29"/>
        <v>3.125</v>
      </c>
    </row>
    <row r="40" spans="1:24" ht="18" customHeight="1" x14ac:dyDescent="0.2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96.511627906976756</v>
      </c>
      <c r="L40" s="14">
        <f t="shared" si="30"/>
        <v>100</v>
      </c>
      <c r="M40" s="14">
        <f t="shared" si="30"/>
        <v>94</v>
      </c>
      <c r="N40" s="14">
        <f>N34/N9*100</f>
        <v>100</v>
      </c>
      <c r="O40" s="14">
        <f t="shared" ref="O40:P40" si="31">O34/O9*100</f>
        <v>150</v>
      </c>
      <c r="P40" s="14">
        <f t="shared" si="31"/>
        <v>88.888888888888886</v>
      </c>
      <c r="Q40" s="14">
        <f t="shared" si="28"/>
        <v>1.1991279069767558</v>
      </c>
      <c r="R40" s="14">
        <f t="shared" si="24"/>
        <v>6.25</v>
      </c>
      <c r="S40" s="14">
        <f t="shared" si="24"/>
        <v>-2.875</v>
      </c>
      <c r="V40" s="14">
        <f t="shared" ref="V40:X40" si="32">V34/V9*100</f>
        <v>95.3125</v>
      </c>
      <c r="W40" s="14">
        <f t="shared" si="32"/>
        <v>93.75</v>
      </c>
      <c r="X40" s="14">
        <f t="shared" si="32"/>
        <v>96.875</v>
      </c>
    </row>
    <row r="41" spans="1:24" ht="18" customHeight="1" x14ac:dyDescent="0.2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89.534883720930239</v>
      </c>
      <c r="L41" s="14">
        <f t="shared" si="33"/>
        <v>88.888888888888886</v>
      </c>
      <c r="M41" s="14">
        <f t="shared" si="33"/>
        <v>90</v>
      </c>
      <c r="N41" s="14">
        <f>N35/N9*100</f>
        <v>100</v>
      </c>
      <c r="O41" s="14">
        <f t="shared" ref="O41:P41" si="34">O35/O9*100</f>
        <v>125</v>
      </c>
      <c r="P41" s="14">
        <f t="shared" si="34"/>
        <v>94.444444444444443</v>
      </c>
      <c r="Q41" s="14">
        <f t="shared" si="28"/>
        <v>3.5973837209302388</v>
      </c>
      <c r="R41" s="14">
        <f t="shared" si="24"/>
        <v>4.5138888888888857</v>
      </c>
      <c r="S41" s="14">
        <f t="shared" si="24"/>
        <v>2.5</v>
      </c>
      <c r="V41" s="14">
        <f>V35/V9*100</f>
        <v>85.9375</v>
      </c>
      <c r="W41" s="14">
        <f>W35/W9*100</f>
        <v>84.375</v>
      </c>
      <c r="X41" s="14">
        <f>X35/X9*100</f>
        <v>87.5</v>
      </c>
    </row>
    <row r="42" spans="1:24" ht="18" customHeight="1" x14ac:dyDescent="0.2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67.441860465116278</v>
      </c>
      <c r="L42" s="14">
        <f t="shared" si="35"/>
        <v>61.111111111111114</v>
      </c>
      <c r="M42" s="14">
        <f t="shared" si="35"/>
        <v>72</v>
      </c>
      <c r="N42" s="14">
        <f t="shared" si="35"/>
        <v>81.818181818181827</v>
      </c>
      <c r="O42" s="14">
        <f t="shared" si="35"/>
        <v>125</v>
      </c>
      <c r="P42" s="14">
        <f t="shared" si="35"/>
        <v>72.222222222222214</v>
      </c>
      <c r="Q42" s="14">
        <f t="shared" si="28"/>
        <v>4.9418604651162781</v>
      </c>
      <c r="R42" s="14">
        <f t="shared" si="24"/>
        <v>7.9861111111111143</v>
      </c>
      <c r="S42" s="14">
        <f t="shared" si="24"/>
        <v>0.125</v>
      </c>
      <c r="V42" s="14">
        <f t="shared" ref="V42:X42" si="36">V36/V9*100</f>
        <v>62.5</v>
      </c>
      <c r="W42" s="14">
        <f t="shared" si="36"/>
        <v>53.125</v>
      </c>
      <c r="X42" s="14">
        <f t="shared" si="36"/>
        <v>71.875</v>
      </c>
    </row>
    <row r="43" spans="1:24" x14ac:dyDescent="0.2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X43"/>
  <sheetViews>
    <sheetView view="pageBreakPreview" zoomScale="70" zoomScaleNormal="70" zoomScaleSheetLayoutView="70" workbookViewId="0"/>
  </sheetViews>
  <sheetFormatPr defaultRowHeight="13" x14ac:dyDescent="0.2"/>
  <cols>
    <col min="1" max="1" width="11.7265625" customWidth="1"/>
  </cols>
  <sheetData>
    <row r="1" spans="1:2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2">
      <c r="A2" s="1" t="s">
        <v>59</v>
      </c>
    </row>
    <row r="3" spans="1:24" s="1" customFormat="1" ht="12" x14ac:dyDescent="0.2"/>
    <row r="4" spans="1:24" s="1" customFormat="1" ht="12" x14ac:dyDescent="0.2"/>
    <row r="5" spans="1:24" s="1" customFormat="1" ht="12" x14ac:dyDescent="0.2">
      <c r="A5" s="1" t="s">
        <v>40</v>
      </c>
      <c r="S5" s="26" t="s">
        <v>60</v>
      </c>
    </row>
    <row r="6" spans="1:24" s="1" customFormat="1" ht="18" customHeight="1" x14ac:dyDescent="0.2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2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2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2">
      <c r="A9" s="4" t="s">
        <v>0</v>
      </c>
      <c r="B9" s="4">
        <f>C9+D9</f>
        <v>1222</v>
      </c>
      <c r="C9" s="4">
        <f>SUM(C10:C30)</f>
        <v>620</v>
      </c>
      <c r="D9" s="4">
        <f>SUM(D10:D30)</f>
        <v>602</v>
      </c>
      <c r="E9" s="4">
        <f>F9+G9</f>
        <v>-63</v>
      </c>
      <c r="F9" s="4">
        <f>SUM(F10:F30)</f>
        <v>-38</v>
      </c>
      <c r="G9" s="4">
        <f>SUM(G10:G30)</f>
        <v>-25</v>
      </c>
      <c r="H9" s="13">
        <f>IF(B9=E9,0,(1-(B9/(B9-E9)))*-100)</f>
        <v>-4.9027237354085651</v>
      </c>
      <c r="I9" s="13">
        <f>IF(C9=F9,0,(1-(C9/(C9-F9)))*-100)</f>
        <v>-5.7750759878419489</v>
      </c>
      <c r="J9" s="13">
        <f>IF(D9=G9,0,(1-(D9/(D9-G9)))*-100)</f>
        <v>-3.9872408293460948</v>
      </c>
      <c r="K9" s="4">
        <f>L9+M9</f>
        <v>2580</v>
      </c>
      <c r="L9" s="4">
        <f>SUM(L10:L30)</f>
        <v>1255</v>
      </c>
      <c r="M9" s="4">
        <f>SUM(M10:M30)</f>
        <v>1325</v>
      </c>
      <c r="N9" s="4">
        <f>O9+P9</f>
        <v>231</v>
      </c>
      <c r="O9" s="4">
        <f>SUM(O10:O30)</f>
        <v>98</v>
      </c>
      <c r="P9" s="4">
        <f>SUM(P10:P30)</f>
        <v>133</v>
      </c>
      <c r="Q9" s="13">
        <f>IF(K9=N9,0,(1-(K9/(K9-N9)))*-100)</f>
        <v>9.8339719029374209</v>
      </c>
      <c r="R9" s="13">
        <f>IF(L9=O9,0,(1-(L9/(L9-O9)))*-100)</f>
        <v>8.4701815038893624</v>
      </c>
      <c r="S9" s="13">
        <f>IF(M9=P9,0,(1-(M9/(M9-P9)))*-100)</f>
        <v>11.15771812080537</v>
      </c>
      <c r="V9" s="4">
        <f>K9-N9</f>
        <v>2349</v>
      </c>
      <c r="W9" s="13">
        <f>L9-O9</f>
        <v>1157</v>
      </c>
      <c r="X9" s="13">
        <f>M9-P9</f>
        <v>1192</v>
      </c>
    </row>
    <row r="10" spans="1:24" s="1" customFormat="1" ht="18" customHeight="1" x14ac:dyDescent="0.2">
      <c r="A10" s="4" t="s">
        <v>1</v>
      </c>
      <c r="B10" s="4">
        <f>C10+D10</f>
        <v>1222</v>
      </c>
      <c r="C10" s="4">
        <v>620</v>
      </c>
      <c r="D10" s="4">
        <v>602</v>
      </c>
      <c r="E10" s="4">
        <f>F10+G10</f>
        <v>-63</v>
      </c>
      <c r="F10" s="4">
        <v>-38</v>
      </c>
      <c r="G10" s="4">
        <v>-25</v>
      </c>
      <c r="H10" s="13">
        <f>IF(B10=E10,0,(1-(B10/(B10-E10)))*-100)</f>
        <v>-4.9027237354085651</v>
      </c>
      <c r="I10" s="13">
        <f t="shared" ref="I10" si="0">IF(C10=F10,0,(1-(C10/(C10-F10)))*-100)</f>
        <v>-5.7750759878419489</v>
      </c>
      <c r="J10" s="13">
        <f>IF(D10=G10,0,(1-(D10/(D10-G10)))*-100)</f>
        <v>-3.9872408293460948</v>
      </c>
      <c r="K10" s="4">
        <f>L10+M10</f>
        <v>3</v>
      </c>
      <c r="L10" s="4">
        <v>1</v>
      </c>
      <c r="M10" s="4">
        <v>2</v>
      </c>
      <c r="N10" s="4">
        <f>O10+P10</f>
        <v>0</v>
      </c>
      <c r="O10" s="4">
        <v>-1</v>
      </c>
      <c r="P10" s="4">
        <v>1</v>
      </c>
      <c r="Q10" s="13">
        <f>IF(K10=N10,0,(1-(K10/(K10-N10)))*-100)</f>
        <v>0</v>
      </c>
      <c r="R10" s="13">
        <f t="shared" ref="R10:S25" si="1">IF(L10=O10,0,(1-(L10/(L10-O10)))*-100)</f>
        <v>-50</v>
      </c>
      <c r="S10" s="13">
        <f>IF(M10=P10,0,(1-(M10/(M10-P10)))*-100)</f>
        <v>100</v>
      </c>
      <c r="V10" s="4">
        <f t="shared" ref="V10:X30" si="2">K10-N10</f>
        <v>3</v>
      </c>
      <c r="W10" s="13">
        <f t="shared" si="2"/>
        <v>2</v>
      </c>
      <c r="X10" s="13">
        <f t="shared" si="2"/>
        <v>1</v>
      </c>
    </row>
    <row r="11" spans="1:24" s="1" customFormat="1" ht="18" customHeight="1" x14ac:dyDescent="0.2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2</v>
      </c>
      <c r="L11" s="4">
        <v>1</v>
      </c>
      <c r="M11" s="4">
        <v>1</v>
      </c>
      <c r="N11" s="4">
        <f t="shared" ref="N11:N28" si="4">O11+P11</f>
        <v>2</v>
      </c>
      <c r="O11" s="4">
        <v>1</v>
      </c>
      <c r="P11" s="4">
        <v>1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2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2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4</v>
      </c>
      <c r="L13" s="4">
        <v>2</v>
      </c>
      <c r="M13" s="4">
        <v>2</v>
      </c>
      <c r="N13" s="4">
        <f t="shared" si="4"/>
        <v>4</v>
      </c>
      <c r="O13" s="4">
        <v>2</v>
      </c>
      <c r="P13" s="4">
        <v>2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2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2</v>
      </c>
      <c r="L14" s="4">
        <v>1</v>
      </c>
      <c r="M14" s="4">
        <v>1</v>
      </c>
      <c r="N14" s="4">
        <f t="shared" si="4"/>
        <v>1</v>
      </c>
      <c r="O14" s="4">
        <v>0</v>
      </c>
      <c r="P14" s="4">
        <v>1</v>
      </c>
      <c r="Q14" s="13">
        <f t="shared" si="5"/>
        <v>100</v>
      </c>
      <c r="R14" s="13">
        <f t="shared" si="1"/>
        <v>0</v>
      </c>
      <c r="S14" s="13">
        <f t="shared" si="1"/>
        <v>0</v>
      </c>
      <c r="V14" s="4">
        <f t="shared" si="2"/>
        <v>1</v>
      </c>
      <c r="W14" s="13">
        <f t="shared" si="2"/>
        <v>1</v>
      </c>
      <c r="X14" s="13">
        <f t="shared" si="2"/>
        <v>0</v>
      </c>
    </row>
    <row r="15" spans="1:24" s="1" customFormat="1" ht="18" customHeight="1" x14ac:dyDescent="0.2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6</v>
      </c>
      <c r="L15" s="4">
        <v>3</v>
      </c>
      <c r="M15" s="4">
        <v>3</v>
      </c>
      <c r="N15" s="4">
        <f t="shared" si="4"/>
        <v>1</v>
      </c>
      <c r="O15" s="4">
        <v>1</v>
      </c>
      <c r="P15" s="4">
        <v>0</v>
      </c>
      <c r="Q15" s="13">
        <f t="shared" si="5"/>
        <v>19.999999999999996</v>
      </c>
      <c r="R15" s="13">
        <f t="shared" si="1"/>
        <v>50</v>
      </c>
      <c r="S15" s="13">
        <f t="shared" si="1"/>
        <v>0</v>
      </c>
      <c r="V15" s="4">
        <f t="shared" si="2"/>
        <v>5</v>
      </c>
      <c r="W15" s="13">
        <f t="shared" si="2"/>
        <v>2</v>
      </c>
      <c r="X15" s="13">
        <f t="shared" si="2"/>
        <v>3</v>
      </c>
    </row>
    <row r="16" spans="1:24" s="1" customFormat="1" ht="18" customHeight="1" x14ac:dyDescent="0.2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7</v>
      </c>
      <c r="L16" s="4">
        <v>5</v>
      </c>
      <c r="M16" s="4">
        <v>2</v>
      </c>
      <c r="N16" s="4">
        <f t="shared" si="4"/>
        <v>5</v>
      </c>
      <c r="O16" s="4">
        <v>3</v>
      </c>
      <c r="P16" s="4">
        <v>2</v>
      </c>
      <c r="Q16" s="13">
        <f t="shared" si="5"/>
        <v>250</v>
      </c>
      <c r="R16" s="13">
        <f t="shared" si="1"/>
        <v>150</v>
      </c>
      <c r="S16" s="13">
        <f t="shared" si="1"/>
        <v>0</v>
      </c>
      <c r="V16" s="4">
        <f t="shared" si="2"/>
        <v>2</v>
      </c>
      <c r="W16" s="13">
        <f t="shared" si="2"/>
        <v>2</v>
      </c>
      <c r="X16" s="13">
        <f t="shared" si="2"/>
        <v>0</v>
      </c>
    </row>
    <row r="17" spans="1:24" s="1" customFormat="1" ht="18" customHeight="1" x14ac:dyDescent="0.2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3</v>
      </c>
      <c r="L17" s="4">
        <v>3</v>
      </c>
      <c r="M17" s="4">
        <v>0</v>
      </c>
      <c r="N17" s="4">
        <f t="shared" si="4"/>
        <v>-4</v>
      </c>
      <c r="O17" s="4">
        <v>-2</v>
      </c>
      <c r="P17" s="4">
        <v>-2</v>
      </c>
      <c r="Q17" s="13">
        <f t="shared" si="5"/>
        <v>-57.142857142857139</v>
      </c>
      <c r="R17" s="13">
        <f t="shared" si="1"/>
        <v>-40</v>
      </c>
      <c r="S17" s="13">
        <f t="shared" si="1"/>
        <v>-100</v>
      </c>
      <c r="V17" s="4">
        <f t="shared" si="2"/>
        <v>7</v>
      </c>
      <c r="W17" s="13">
        <f t="shared" si="2"/>
        <v>5</v>
      </c>
      <c r="X17" s="13">
        <f t="shared" si="2"/>
        <v>2</v>
      </c>
    </row>
    <row r="18" spans="1:24" s="1" customFormat="1" ht="18" customHeight="1" x14ac:dyDescent="0.2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6</v>
      </c>
      <c r="L18" s="4">
        <v>3</v>
      </c>
      <c r="M18" s="4">
        <v>3</v>
      </c>
      <c r="N18" s="4">
        <f t="shared" si="4"/>
        <v>-5</v>
      </c>
      <c r="O18" s="4">
        <v>-3</v>
      </c>
      <c r="P18" s="4">
        <v>-2</v>
      </c>
      <c r="Q18" s="13">
        <f t="shared" si="5"/>
        <v>-45.45454545454546</v>
      </c>
      <c r="R18" s="13">
        <f t="shared" si="1"/>
        <v>-50</v>
      </c>
      <c r="S18" s="13">
        <f t="shared" si="1"/>
        <v>-40</v>
      </c>
      <c r="V18" s="4">
        <f t="shared" si="2"/>
        <v>11</v>
      </c>
      <c r="W18" s="13">
        <f t="shared" si="2"/>
        <v>6</v>
      </c>
      <c r="X18" s="13">
        <f t="shared" si="2"/>
        <v>5</v>
      </c>
    </row>
    <row r="19" spans="1:24" s="1" customFormat="1" ht="18" customHeight="1" x14ac:dyDescent="0.2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14</v>
      </c>
      <c r="L19" s="4">
        <v>8</v>
      </c>
      <c r="M19" s="4">
        <v>6</v>
      </c>
      <c r="N19" s="4">
        <f t="shared" si="4"/>
        <v>-17</v>
      </c>
      <c r="O19" s="4">
        <v>-10</v>
      </c>
      <c r="P19" s="4">
        <v>-7</v>
      </c>
      <c r="Q19" s="13">
        <f t="shared" si="5"/>
        <v>-54.838709677419352</v>
      </c>
      <c r="R19" s="13">
        <f t="shared" si="1"/>
        <v>-55.555555555555557</v>
      </c>
      <c r="S19" s="13">
        <f t="shared" si="1"/>
        <v>-53.846153846153847</v>
      </c>
      <c r="V19" s="4">
        <f t="shared" si="2"/>
        <v>31</v>
      </c>
      <c r="W19" s="13">
        <f t="shared" si="2"/>
        <v>18</v>
      </c>
      <c r="X19" s="13">
        <f t="shared" si="2"/>
        <v>13</v>
      </c>
    </row>
    <row r="20" spans="1:24" s="1" customFormat="1" ht="18" customHeight="1" x14ac:dyDescent="0.2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35</v>
      </c>
      <c r="L20" s="4">
        <v>22</v>
      </c>
      <c r="M20" s="4">
        <v>13</v>
      </c>
      <c r="N20" s="4">
        <f t="shared" si="4"/>
        <v>7</v>
      </c>
      <c r="O20" s="4">
        <v>4</v>
      </c>
      <c r="P20" s="4">
        <v>3</v>
      </c>
      <c r="Q20" s="13">
        <f t="shared" si="5"/>
        <v>25</v>
      </c>
      <c r="R20" s="13">
        <f t="shared" si="1"/>
        <v>22.222222222222232</v>
      </c>
      <c r="S20" s="13">
        <f t="shared" si="1"/>
        <v>30.000000000000004</v>
      </c>
      <c r="V20" s="4">
        <f t="shared" si="2"/>
        <v>28</v>
      </c>
      <c r="W20" s="13">
        <f t="shared" si="2"/>
        <v>18</v>
      </c>
      <c r="X20" s="13">
        <f t="shared" si="2"/>
        <v>10</v>
      </c>
    </row>
    <row r="21" spans="1:24" s="1" customFormat="1" ht="18" customHeight="1" x14ac:dyDescent="0.2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42</v>
      </c>
      <c r="L21" s="4">
        <v>22</v>
      </c>
      <c r="M21" s="4">
        <v>20</v>
      </c>
      <c r="N21" s="4">
        <f t="shared" si="4"/>
        <v>12</v>
      </c>
      <c r="O21" s="4">
        <v>5</v>
      </c>
      <c r="P21" s="4">
        <v>7</v>
      </c>
      <c r="Q21" s="13">
        <f t="shared" si="5"/>
        <v>39.999999999999993</v>
      </c>
      <c r="R21" s="13">
        <f t="shared" si="1"/>
        <v>29.411764705882359</v>
      </c>
      <c r="S21" s="13">
        <f t="shared" si="1"/>
        <v>53.846153846153854</v>
      </c>
      <c r="V21" s="4">
        <f t="shared" si="2"/>
        <v>30</v>
      </c>
      <c r="W21" s="13">
        <f t="shared" si="2"/>
        <v>17</v>
      </c>
      <c r="X21" s="13">
        <f t="shared" si="2"/>
        <v>13</v>
      </c>
    </row>
    <row r="22" spans="1:24" s="1" customFormat="1" ht="18" customHeight="1" x14ac:dyDescent="0.2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66</v>
      </c>
      <c r="L22" s="4">
        <v>47</v>
      </c>
      <c r="M22" s="4">
        <v>19</v>
      </c>
      <c r="N22" s="4">
        <f t="shared" si="4"/>
        <v>-8</v>
      </c>
      <c r="O22" s="4">
        <v>-4</v>
      </c>
      <c r="P22" s="4">
        <v>-4</v>
      </c>
      <c r="Q22" s="13">
        <f t="shared" si="5"/>
        <v>-10.810810810810811</v>
      </c>
      <c r="R22" s="13">
        <f t="shared" si="1"/>
        <v>-7.8431372549019667</v>
      </c>
      <c r="S22" s="13">
        <f t="shared" si="1"/>
        <v>-17.391304347826086</v>
      </c>
      <c r="V22" s="4">
        <f t="shared" si="2"/>
        <v>74</v>
      </c>
      <c r="W22" s="13">
        <f t="shared" si="2"/>
        <v>51</v>
      </c>
      <c r="X22" s="13">
        <f t="shared" si="2"/>
        <v>23</v>
      </c>
    </row>
    <row r="23" spans="1:24" s="1" customFormat="1" ht="18" customHeight="1" x14ac:dyDescent="0.2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108</v>
      </c>
      <c r="L23" s="4">
        <v>83</v>
      </c>
      <c r="M23" s="4">
        <v>25</v>
      </c>
      <c r="N23" s="4">
        <f t="shared" si="4"/>
        <v>-25</v>
      </c>
      <c r="O23" s="4">
        <v>-10</v>
      </c>
      <c r="P23" s="4">
        <v>-15</v>
      </c>
      <c r="Q23" s="13">
        <f t="shared" si="5"/>
        <v>-18.796992481203013</v>
      </c>
      <c r="R23" s="13">
        <f t="shared" si="1"/>
        <v>-10.752688172043012</v>
      </c>
      <c r="S23" s="13">
        <f t="shared" si="1"/>
        <v>-37.5</v>
      </c>
      <c r="V23" s="4">
        <f t="shared" si="2"/>
        <v>133</v>
      </c>
      <c r="W23" s="13">
        <f t="shared" si="2"/>
        <v>93</v>
      </c>
      <c r="X23" s="13">
        <f t="shared" si="2"/>
        <v>40</v>
      </c>
    </row>
    <row r="24" spans="1:24" s="1" customFormat="1" ht="18" customHeight="1" x14ac:dyDescent="0.2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213</v>
      </c>
      <c r="L24" s="4">
        <v>159</v>
      </c>
      <c r="M24" s="4">
        <v>54</v>
      </c>
      <c r="N24" s="4">
        <f t="shared" si="4"/>
        <v>2</v>
      </c>
      <c r="O24" s="4">
        <v>12</v>
      </c>
      <c r="P24" s="4">
        <v>-10</v>
      </c>
      <c r="Q24" s="13">
        <f t="shared" si="5"/>
        <v>0.94786729857820884</v>
      </c>
      <c r="R24" s="13">
        <f t="shared" si="1"/>
        <v>8.163265306122458</v>
      </c>
      <c r="S24" s="13">
        <f t="shared" si="1"/>
        <v>-15.625</v>
      </c>
      <c r="V24" s="4">
        <f t="shared" si="2"/>
        <v>211</v>
      </c>
      <c r="W24" s="13">
        <f t="shared" si="2"/>
        <v>147</v>
      </c>
      <c r="X24" s="13">
        <f t="shared" si="2"/>
        <v>64</v>
      </c>
    </row>
    <row r="25" spans="1:24" s="1" customFormat="1" ht="18" customHeight="1" x14ac:dyDescent="0.2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265</v>
      </c>
      <c r="L25" s="4">
        <v>176</v>
      </c>
      <c r="M25" s="4">
        <v>89</v>
      </c>
      <c r="N25" s="4">
        <f t="shared" si="4"/>
        <v>82</v>
      </c>
      <c r="O25" s="4">
        <v>53</v>
      </c>
      <c r="P25" s="4">
        <v>29</v>
      </c>
      <c r="Q25" s="13">
        <f t="shared" si="5"/>
        <v>44.808743169398909</v>
      </c>
      <c r="R25" s="13">
        <f t="shared" si="1"/>
        <v>43.089430894308947</v>
      </c>
      <c r="S25" s="13">
        <f t="shared" si="1"/>
        <v>48.333333333333343</v>
      </c>
      <c r="V25" s="4">
        <f t="shared" si="2"/>
        <v>183</v>
      </c>
      <c r="W25" s="13">
        <f t="shared" si="2"/>
        <v>123</v>
      </c>
      <c r="X25" s="13">
        <f t="shared" si="2"/>
        <v>60</v>
      </c>
    </row>
    <row r="26" spans="1:24" s="1" customFormat="1" ht="18" customHeight="1" x14ac:dyDescent="0.2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338</v>
      </c>
      <c r="L26" s="4">
        <v>193</v>
      </c>
      <c r="M26" s="4">
        <v>145</v>
      </c>
      <c r="N26" s="4">
        <f t="shared" si="4"/>
        <v>58</v>
      </c>
      <c r="O26" s="4">
        <v>27</v>
      </c>
      <c r="P26" s="4">
        <v>31</v>
      </c>
      <c r="Q26" s="13">
        <f t="shared" si="5"/>
        <v>20.714285714285708</v>
      </c>
      <c r="R26" s="13">
        <f t="shared" si="5"/>
        <v>16.265060240963859</v>
      </c>
      <c r="S26" s="13">
        <f t="shared" si="5"/>
        <v>27.192982456140346</v>
      </c>
      <c r="V26" s="4">
        <f t="shared" si="2"/>
        <v>280</v>
      </c>
      <c r="W26" s="13">
        <f t="shared" si="2"/>
        <v>166</v>
      </c>
      <c r="X26" s="13">
        <f t="shared" si="2"/>
        <v>114</v>
      </c>
    </row>
    <row r="27" spans="1:24" s="1" customFormat="1" ht="18" customHeight="1" x14ac:dyDescent="0.2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504</v>
      </c>
      <c r="L27" s="4">
        <v>241</v>
      </c>
      <c r="M27" s="4">
        <v>263</v>
      </c>
      <c r="N27" s="4">
        <f t="shared" si="4"/>
        <v>30</v>
      </c>
      <c r="O27" s="4">
        <v>5</v>
      </c>
      <c r="P27" s="4">
        <v>25</v>
      </c>
      <c r="Q27" s="13">
        <f t="shared" si="5"/>
        <v>6.3291139240506222</v>
      </c>
      <c r="R27" s="13">
        <f t="shared" si="5"/>
        <v>2.1186440677966045</v>
      </c>
      <c r="S27" s="13">
        <f t="shared" si="5"/>
        <v>10.504201680672276</v>
      </c>
      <c r="V27" s="4">
        <f t="shared" si="2"/>
        <v>474</v>
      </c>
      <c r="W27" s="13">
        <f t="shared" si="2"/>
        <v>236</v>
      </c>
      <c r="X27" s="13">
        <f t="shared" si="2"/>
        <v>238</v>
      </c>
    </row>
    <row r="28" spans="1:24" s="1" customFormat="1" ht="18" customHeight="1" x14ac:dyDescent="0.2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542</v>
      </c>
      <c r="L28" s="4">
        <v>195</v>
      </c>
      <c r="M28" s="4">
        <v>347</v>
      </c>
      <c r="N28" s="4">
        <f t="shared" si="4"/>
        <v>35</v>
      </c>
      <c r="O28" s="4">
        <v>-5</v>
      </c>
      <c r="P28" s="4">
        <v>40</v>
      </c>
      <c r="Q28" s="13">
        <f t="shared" si="5"/>
        <v>6.9033530571992019</v>
      </c>
      <c r="R28" s="13">
        <f t="shared" si="5"/>
        <v>-2.5000000000000022</v>
      </c>
      <c r="S28" s="13">
        <f t="shared" si="5"/>
        <v>13.029315960912058</v>
      </c>
      <c r="V28" s="4">
        <f t="shared" si="2"/>
        <v>507</v>
      </c>
      <c r="W28" s="13">
        <f>L28-O28</f>
        <v>200</v>
      </c>
      <c r="X28" s="13">
        <f t="shared" si="2"/>
        <v>307</v>
      </c>
    </row>
    <row r="29" spans="1:24" s="1" customFormat="1" ht="18" customHeight="1" x14ac:dyDescent="0.2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322</v>
      </c>
      <c r="L29" s="4">
        <v>77</v>
      </c>
      <c r="M29" s="4">
        <v>245</v>
      </c>
      <c r="N29" s="4">
        <f>O29+P29</f>
        <v>19</v>
      </c>
      <c r="O29" s="4">
        <v>15</v>
      </c>
      <c r="P29" s="4">
        <v>4</v>
      </c>
      <c r="Q29" s="13">
        <f>IF(K29=N29,0,(1-(K29/(K29-N29)))*-100)</f>
        <v>6.2706270627062688</v>
      </c>
      <c r="R29" s="13">
        <f>IF(L29=O29,0,(1-(L29/(L29-O29)))*-100)</f>
        <v>24.193548387096776</v>
      </c>
      <c r="S29" s="13">
        <f>IF(M29=P29,0,(1-(M29/(M29-P29)))*-100)</f>
        <v>1.6597510373443924</v>
      </c>
      <c r="V29" s="4">
        <f t="shared" si="2"/>
        <v>303</v>
      </c>
      <c r="W29" s="13">
        <f t="shared" si="2"/>
        <v>62</v>
      </c>
      <c r="X29" s="13">
        <f t="shared" si="2"/>
        <v>241</v>
      </c>
    </row>
    <row r="30" spans="1:24" s="1" customFormat="1" ht="18" customHeight="1" thickBot="1" x14ac:dyDescent="0.25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98</v>
      </c>
      <c r="L30" s="4">
        <v>13</v>
      </c>
      <c r="M30" s="4">
        <v>85</v>
      </c>
      <c r="N30" s="4">
        <f t="shared" ref="N30" si="6">O30+P30</f>
        <v>32</v>
      </c>
      <c r="O30" s="4">
        <v>5</v>
      </c>
      <c r="P30" s="4">
        <v>27</v>
      </c>
      <c r="Q30" s="13">
        <f t="shared" ref="Q30" si="7">IF(K30=N30,0,(1-(K30/(K30-N30)))*-100)</f>
        <v>48.484848484848484</v>
      </c>
      <c r="R30" s="13">
        <f>IF(L30=O30,0,(1-(L30/(L30-O30)))*-100)</f>
        <v>62.5</v>
      </c>
      <c r="S30" s="13">
        <f t="shared" ref="S30" si="8">IF(M30=P30,0,(1-(M30/(M30-P30)))*-100)</f>
        <v>46.551724137931025</v>
      </c>
      <c r="V30" s="4">
        <f t="shared" si="2"/>
        <v>66</v>
      </c>
      <c r="W30" s="13">
        <f t="shared" si="2"/>
        <v>8</v>
      </c>
      <c r="X30" s="13">
        <f t="shared" si="2"/>
        <v>58</v>
      </c>
    </row>
    <row r="31" spans="1:24" s="1" customFormat="1" ht="18" customHeight="1" thickTop="1" x14ac:dyDescent="0.2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2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5</v>
      </c>
      <c r="L32" s="4">
        <f t="shared" ref="L32:P32" si="9">SUM(L10:L12)</f>
        <v>2</v>
      </c>
      <c r="M32" s="4">
        <f t="shared" si="9"/>
        <v>3</v>
      </c>
      <c r="N32" s="4">
        <f t="shared" si="9"/>
        <v>2</v>
      </c>
      <c r="O32" s="4">
        <f t="shared" si="9"/>
        <v>0</v>
      </c>
      <c r="P32" s="4">
        <f t="shared" si="9"/>
        <v>2</v>
      </c>
      <c r="Q32" s="13">
        <f>IF(K32=N32,0,(1-(K32/(K32-N32)))*-100)</f>
        <v>66.666666666666671</v>
      </c>
      <c r="R32" s="13">
        <f t="shared" ref="R32:S36" si="10">IF(L32=O32,0,(1-(L32/(L32-O32)))*-100)</f>
        <v>0</v>
      </c>
      <c r="S32" s="13">
        <f t="shared" si="10"/>
        <v>200</v>
      </c>
      <c r="V32" s="4">
        <f t="shared" ref="V32:X32" si="11">SUM(V10:V12)</f>
        <v>3</v>
      </c>
      <c r="W32" s="13">
        <f t="shared" si="11"/>
        <v>2</v>
      </c>
      <c r="X32" s="13">
        <f t="shared" si="11"/>
        <v>1</v>
      </c>
    </row>
    <row r="33" spans="1:24" s="1" customFormat="1" ht="18" customHeight="1" x14ac:dyDescent="0.2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185</v>
      </c>
      <c r="L33" s="4">
        <f t="shared" si="12"/>
        <v>116</v>
      </c>
      <c r="M33" s="4">
        <f>SUM(M13:M22)</f>
        <v>69</v>
      </c>
      <c r="N33" s="4">
        <f t="shared" ref="N33:P33" si="13">SUM(N13:N22)</f>
        <v>-4</v>
      </c>
      <c r="O33" s="4">
        <f t="shared" si="13"/>
        <v>-4</v>
      </c>
      <c r="P33" s="4">
        <f t="shared" si="13"/>
        <v>0</v>
      </c>
      <c r="Q33" s="13">
        <f t="shared" ref="Q33:Q36" si="14">IF(K33=N33,0,(1-(K33/(K33-N33)))*-100)</f>
        <v>-2.1164021164021163</v>
      </c>
      <c r="R33" s="13">
        <f t="shared" si="10"/>
        <v>-3.3333333333333326</v>
      </c>
      <c r="S33" s="13">
        <f t="shared" si="10"/>
        <v>0</v>
      </c>
      <c r="V33" s="4">
        <f t="shared" ref="V33:X33" si="15">SUM(V13:V22)</f>
        <v>189</v>
      </c>
      <c r="W33" s="13">
        <f t="shared" si="15"/>
        <v>120</v>
      </c>
      <c r="X33" s="13">
        <f t="shared" si="15"/>
        <v>69</v>
      </c>
    </row>
    <row r="34" spans="1:24" s="1" customFormat="1" ht="18" customHeight="1" x14ac:dyDescent="0.2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2390</v>
      </c>
      <c r="L34" s="4">
        <f t="shared" si="16"/>
        <v>1137</v>
      </c>
      <c r="M34" s="4">
        <f t="shared" si="16"/>
        <v>1253</v>
      </c>
      <c r="N34" s="4">
        <f t="shared" si="16"/>
        <v>233</v>
      </c>
      <c r="O34" s="4">
        <f t="shared" si="16"/>
        <v>102</v>
      </c>
      <c r="P34" s="4">
        <f t="shared" si="16"/>
        <v>131</v>
      </c>
      <c r="Q34" s="13">
        <f>IF(K34=N34,0,(1-(K34/(K34-N34)))*-100)</f>
        <v>10.802039870190082</v>
      </c>
      <c r="R34" s="13">
        <f t="shared" si="10"/>
        <v>9.85507246376811</v>
      </c>
      <c r="S34" s="13">
        <f t="shared" si="10"/>
        <v>11.675579322638141</v>
      </c>
      <c r="V34" s="4">
        <f t="shared" ref="V34:X34" si="17">SUM(V23:V30)</f>
        <v>2157</v>
      </c>
      <c r="W34" s="13">
        <f t="shared" si="17"/>
        <v>1035</v>
      </c>
      <c r="X34" s="13">
        <f t="shared" si="17"/>
        <v>1122</v>
      </c>
    </row>
    <row r="35" spans="1:24" s="1" customFormat="1" ht="18" customHeight="1" x14ac:dyDescent="0.2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2069</v>
      </c>
      <c r="L35" s="4">
        <f>SUM(L25:L30)</f>
        <v>895</v>
      </c>
      <c r="M35" s="4">
        <f t="shared" si="18"/>
        <v>1174</v>
      </c>
      <c r="N35" s="4">
        <f t="shared" si="18"/>
        <v>256</v>
      </c>
      <c r="O35" s="4">
        <f t="shared" si="18"/>
        <v>100</v>
      </c>
      <c r="P35" s="4">
        <f t="shared" si="18"/>
        <v>156</v>
      </c>
      <c r="Q35" s="13">
        <f t="shared" si="14"/>
        <v>14.120242691671269</v>
      </c>
      <c r="R35" s="13">
        <f t="shared" si="10"/>
        <v>12.578616352201255</v>
      </c>
      <c r="S35" s="13">
        <f t="shared" si="10"/>
        <v>15.324165029469539</v>
      </c>
      <c r="V35" s="4">
        <f t="shared" ref="V35" si="19">SUM(V25:V30)</f>
        <v>1813</v>
      </c>
      <c r="W35" s="13">
        <f>SUM(W25:W30)</f>
        <v>795</v>
      </c>
      <c r="X35" s="13">
        <f>SUM(X25:X30)</f>
        <v>1018</v>
      </c>
    </row>
    <row r="36" spans="1:24" s="1" customFormat="1" ht="18" customHeight="1" x14ac:dyDescent="0.2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1466</v>
      </c>
      <c r="L36" s="4">
        <f>SUM(L27:L30)</f>
        <v>526</v>
      </c>
      <c r="M36" s="4">
        <f t="shared" si="20"/>
        <v>940</v>
      </c>
      <c r="N36" s="4">
        <f t="shared" si="20"/>
        <v>116</v>
      </c>
      <c r="O36" s="4">
        <f t="shared" si="20"/>
        <v>20</v>
      </c>
      <c r="P36" s="4">
        <f t="shared" si="20"/>
        <v>96</v>
      </c>
      <c r="Q36" s="13">
        <f t="shared" si="14"/>
        <v>8.5925925925925952</v>
      </c>
      <c r="R36" s="13">
        <f t="shared" si="10"/>
        <v>3.9525691699604737</v>
      </c>
      <c r="S36" s="13">
        <f t="shared" si="10"/>
        <v>11.374407582938396</v>
      </c>
      <c r="V36" s="4">
        <f t="shared" ref="V36" si="21">SUM(V27:V30)</f>
        <v>1350</v>
      </c>
      <c r="W36" s="13">
        <f>SUM(W27:W30)</f>
        <v>506</v>
      </c>
      <c r="X36" s="13">
        <f>SUM(X27:X30)</f>
        <v>844</v>
      </c>
    </row>
    <row r="37" spans="1:24" ht="18" customHeight="1" x14ac:dyDescent="0.2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2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0.19379844961240311</v>
      </c>
      <c r="L38" s="14">
        <f t="shared" ref="L38:M38" si="22">L32/L9*100</f>
        <v>0.15936254980079681</v>
      </c>
      <c r="M38" s="14">
        <f t="shared" si="22"/>
        <v>0.22641509433962265</v>
      </c>
      <c r="N38" s="14">
        <f>N32/N9*100</f>
        <v>0.86580086580086579</v>
      </c>
      <c r="O38" s="14">
        <f>O32/O9*100</f>
        <v>0</v>
      </c>
      <c r="P38" s="14">
        <f t="shared" ref="P38" si="23">P32/P9*100</f>
        <v>1.5037593984962405</v>
      </c>
      <c r="Q38" s="14">
        <f>K38-V38</f>
        <v>6.6084528795034014E-2</v>
      </c>
      <c r="R38" s="14">
        <f t="shared" ref="R38:S42" si="24">L38-W38</f>
        <v>-1.3498297217353572E-2</v>
      </c>
      <c r="S38" s="14">
        <f>M38-X38</f>
        <v>0.14252247688995823</v>
      </c>
      <c r="V38" s="14">
        <f>V32/V9*100</f>
        <v>0.1277139208173691</v>
      </c>
      <c r="W38" s="14">
        <f t="shared" ref="W38:X38" si="25">W32/W9*100</f>
        <v>0.17286084701815038</v>
      </c>
      <c r="X38" s="14">
        <f t="shared" si="25"/>
        <v>8.3892617449664433E-2</v>
      </c>
    </row>
    <row r="39" spans="1:24" ht="18" customHeight="1" x14ac:dyDescent="0.2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7.170542635658915</v>
      </c>
      <c r="L39" s="14">
        <f>L33/L9*100</f>
        <v>9.243027888446214</v>
      </c>
      <c r="M39" s="15">
        <f t="shared" ref="M39" si="26">M33/M9*100</f>
        <v>5.2075471698113205</v>
      </c>
      <c r="N39" s="14">
        <f>N33/N9*100</f>
        <v>-1.7316017316017316</v>
      </c>
      <c r="O39" s="14">
        <f t="shared" ref="O39" si="27">O33/O9*100</f>
        <v>-4.0816326530612246</v>
      </c>
      <c r="P39" s="14">
        <f>P33/P9*100</f>
        <v>0</v>
      </c>
      <c r="Q39" s="14">
        <f t="shared" ref="Q39:Q42" si="28">K39-V39</f>
        <v>-0.87543437583533823</v>
      </c>
      <c r="R39" s="14">
        <f t="shared" si="24"/>
        <v>-1.1286229326428092</v>
      </c>
      <c r="S39" s="14">
        <f t="shared" si="24"/>
        <v>-0.58104343421552507</v>
      </c>
      <c r="V39" s="14">
        <f t="shared" ref="V39:X39" si="29">V33/V9*100</f>
        <v>8.0459770114942533</v>
      </c>
      <c r="W39" s="14">
        <f t="shared" si="29"/>
        <v>10.371650821089023</v>
      </c>
      <c r="X39" s="14">
        <f t="shared" si="29"/>
        <v>5.7885906040268456</v>
      </c>
    </row>
    <row r="40" spans="1:24" ht="18" customHeight="1" x14ac:dyDescent="0.2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92.63565891472868</v>
      </c>
      <c r="L40" s="14">
        <f t="shared" si="30"/>
        <v>90.597609561752989</v>
      </c>
      <c r="M40" s="14">
        <f t="shared" si="30"/>
        <v>94.566037735849051</v>
      </c>
      <c r="N40" s="14">
        <f>N34/N9*100</f>
        <v>100.86580086580086</v>
      </c>
      <c r="O40" s="14">
        <f t="shared" ref="O40:P40" si="31">O34/O9*100</f>
        <v>104.08163265306123</v>
      </c>
      <c r="P40" s="14">
        <f t="shared" si="31"/>
        <v>98.496240601503757</v>
      </c>
      <c r="Q40" s="14">
        <f t="shared" si="28"/>
        <v>0.80934984704029489</v>
      </c>
      <c r="R40" s="14">
        <f t="shared" si="24"/>
        <v>1.142121229860166</v>
      </c>
      <c r="S40" s="14">
        <f t="shared" si="24"/>
        <v>0.43852095732556506</v>
      </c>
      <c r="V40" s="14">
        <f t="shared" ref="V40:X40" si="32">V34/V9*100</f>
        <v>91.826309067688385</v>
      </c>
      <c r="W40" s="14">
        <f t="shared" si="32"/>
        <v>89.455488331892823</v>
      </c>
      <c r="X40" s="14">
        <f t="shared" si="32"/>
        <v>94.127516778523486</v>
      </c>
    </row>
    <row r="41" spans="1:24" ht="18" customHeight="1" x14ac:dyDescent="0.2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80.193798449612402</v>
      </c>
      <c r="L41" s="14">
        <f t="shared" si="33"/>
        <v>71.314741035856571</v>
      </c>
      <c r="M41" s="14">
        <f t="shared" si="33"/>
        <v>88.603773584905667</v>
      </c>
      <c r="N41" s="14">
        <f>N35/N9*100</f>
        <v>110.82251082251082</v>
      </c>
      <c r="O41" s="14">
        <f t="shared" ref="O41:P41" si="34">O35/O9*100</f>
        <v>102.04081632653062</v>
      </c>
      <c r="P41" s="14">
        <f t="shared" si="34"/>
        <v>117.29323308270676</v>
      </c>
      <c r="Q41" s="14">
        <f t="shared" si="28"/>
        <v>3.0120189689823462</v>
      </c>
      <c r="R41" s="14">
        <f t="shared" si="24"/>
        <v>2.6025543461417868</v>
      </c>
      <c r="S41" s="14">
        <f t="shared" si="24"/>
        <v>3.2010890211472827</v>
      </c>
      <c r="V41" s="14">
        <f>V35/V9*100</f>
        <v>77.181779480630055</v>
      </c>
      <c r="W41" s="14">
        <f>W35/W9*100</f>
        <v>68.712186689714784</v>
      </c>
      <c r="X41" s="14">
        <f>X35/X9*100</f>
        <v>85.402684563758385</v>
      </c>
    </row>
    <row r="42" spans="1:24" ht="18" customHeight="1" x14ac:dyDescent="0.2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56.821705426356594</v>
      </c>
      <c r="L42" s="14">
        <f t="shared" si="35"/>
        <v>41.91235059760956</v>
      </c>
      <c r="M42" s="14">
        <f t="shared" si="35"/>
        <v>70.943396226415089</v>
      </c>
      <c r="N42" s="14">
        <f t="shared" si="35"/>
        <v>50.216450216450212</v>
      </c>
      <c r="O42" s="14">
        <f t="shared" si="35"/>
        <v>20.408163265306122</v>
      </c>
      <c r="P42" s="14">
        <f t="shared" si="35"/>
        <v>72.180451127819538</v>
      </c>
      <c r="Q42" s="14">
        <f t="shared" si="28"/>
        <v>-0.649558941459496</v>
      </c>
      <c r="R42" s="14">
        <f t="shared" si="24"/>
        <v>-1.8214436979824882</v>
      </c>
      <c r="S42" s="14">
        <f t="shared" si="24"/>
        <v>0.13802709889830567</v>
      </c>
      <c r="V42" s="14">
        <f t="shared" ref="V42:X42" si="36">V36/V9*100</f>
        <v>57.47126436781609</v>
      </c>
      <c r="W42" s="14">
        <f t="shared" si="36"/>
        <v>43.733794295592048</v>
      </c>
      <c r="X42" s="14">
        <f t="shared" si="36"/>
        <v>70.805369127516784</v>
      </c>
    </row>
    <row r="43" spans="1:24" x14ac:dyDescent="0.2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63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X43"/>
  <sheetViews>
    <sheetView view="pageBreakPreview" zoomScale="70" zoomScaleNormal="70" zoomScaleSheetLayoutView="70" workbookViewId="0"/>
  </sheetViews>
  <sheetFormatPr defaultRowHeight="13" x14ac:dyDescent="0.2"/>
  <cols>
    <col min="1" max="1" width="11.7265625" customWidth="1"/>
  </cols>
  <sheetData>
    <row r="1" spans="1:2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2">
      <c r="A2" s="1" t="s">
        <v>59</v>
      </c>
    </row>
    <row r="3" spans="1:24" s="1" customFormat="1" ht="12" x14ac:dyDescent="0.2"/>
    <row r="4" spans="1:24" s="1" customFormat="1" ht="12" x14ac:dyDescent="0.2"/>
    <row r="5" spans="1:24" s="1" customFormat="1" ht="12" x14ac:dyDescent="0.2">
      <c r="A5" s="1" t="s">
        <v>58</v>
      </c>
      <c r="S5" s="26" t="s">
        <v>60</v>
      </c>
    </row>
    <row r="6" spans="1:24" s="1" customFormat="1" ht="18" customHeight="1" x14ac:dyDescent="0.2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2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2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2">
      <c r="A9" s="4" t="s">
        <v>0</v>
      </c>
      <c r="B9" s="4">
        <f>C9+D9</f>
        <v>9</v>
      </c>
      <c r="C9" s="4">
        <f>SUM(C10:C30)</f>
        <v>5</v>
      </c>
      <c r="D9" s="4">
        <f>SUM(D10:D30)</f>
        <v>4</v>
      </c>
      <c r="E9" s="4">
        <f>F9+G9</f>
        <v>-4</v>
      </c>
      <c r="F9" s="4">
        <f>SUM(F10:F30)</f>
        <v>-2</v>
      </c>
      <c r="G9" s="4">
        <f>SUM(G10:G30)</f>
        <v>-2</v>
      </c>
      <c r="H9" s="13">
        <f>IF(B9=E9,0,(1-(B9/(B9-E9)))*-100)</f>
        <v>-30.76923076923077</v>
      </c>
      <c r="I9" s="13">
        <f>IF(C9=F9,0,(1-(C9/(C9-F9)))*-100)</f>
        <v>-28.571428571428569</v>
      </c>
      <c r="J9" s="13">
        <f>IF(D9=G9,0,(1-(D9/(D9-G9)))*-100)</f>
        <v>-33.333333333333336</v>
      </c>
      <c r="K9" s="4">
        <f>L9+M9</f>
        <v>68</v>
      </c>
      <c r="L9" s="4">
        <f>SUM(L10:L30)</f>
        <v>33</v>
      </c>
      <c r="M9" s="4">
        <f>SUM(M10:M30)</f>
        <v>35</v>
      </c>
      <c r="N9" s="4">
        <f>O9+P9</f>
        <v>-1</v>
      </c>
      <c r="O9" s="4">
        <f>SUM(O10:O30)</f>
        <v>5</v>
      </c>
      <c r="P9" s="4">
        <f>SUM(P10:P30)</f>
        <v>-6</v>
      </c>
      <c r="Q9" s="13">
        <f>IF(K9=N9,0,(1-(K9/(K9-N9)))*-100)</f>
        <v>-1.4492753623188359</v>
      </c>
      <c r="R9" s="13">
        <f>IF(L9=O9,0,(1-(L9/(L9-O9)))*-100)</f>
        <v>17.857142857142861</v>
      </c>
      <c r="S9" s="13">
        <f>IF(M9=P9,0,(1-(M9/(M9-P9)))*-100)</f>
        <v>-14.634146341463417</v>
      </c>
      <c r="V9" s="4">
        <f>K9-N9</f>
        <v>69</v>
      </c>
      <c r="W9" s="13">
        <f>L9-O9</f>
        <v>28</v>
      </c>
      <c r="X9" s="13">
        <f>M9-P9</f>
        <v>41</v>
      </c>
    </row>
    <row r="10" spans="1:24" s="1" customFormat="1" ht="18" customHeight="1" x14ac:dyDescent="0.2">
      <c r="A10" s="4" t="s">
        <v>1</v>
      </c>
      <c r="B10" s="4">
        <f>C10+D10</f>
        <v>9</v>
      </c>
      <c r="C10" s="4">
        <v>5</v>
      </c>
      <c r="D10" s="4">
        <v>4</v>
      </c>
      <c r="E10" s="4">
        <f>F10+G10</f>
        <v>-4</v>
      </c>
      <c r="F10" s="4">
        <v>-2</v>
      </c>
      <c r="G10" s="4">
        <v>-2</v>
      </c>
      <c r="H10" s="13">
        <f>IF(B10=E10,0,(1-(B10/(B10-E10)))*-100)</f>
        <v>-30.76923076923077</v>
      </c>
      <c r="I10" s="13">
        <f t="shared" ref="I10" si="0">IF(C10=F10,0,(1-(C10/(C10-F10)))*-100)</f>
        <v>-28.571428571428569</v>
      </c>
      <c r="J10" s="13">
        <f>IF(D10=G10,0,(1-(D10/(D10-G10)))*-100)</f>
        <v>-33.333333333333336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2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2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2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2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2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2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2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2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0</v>
      </c>
      <c r="L18" s="4">
        <v>0</v>
      </c>
      <c r="M18" s="4">
        <v>0</v>
      </c>
      <c r="N18" s="4">
        <f t="shared" si="4"/>
        <v>0</v>
      </c>
      <c r="O18" s="4">
        <v>0</v>
      </c>
      <c r="P18" s="4">
        <v>0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0</v>
      </c>
      <c r="W18" s="13">
        <f t="shared" si="2"/>
        <v>0</v>
      </c>
      <c r="X18" s="13">
        <f t="shared" si="2"/>
        <v>0</v>
      </c>
    </row>
    <row r="19" spans="1:24" s="1" customFormat="1" ht="18" customHeight="1" x14ac:dyDescent="0.2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0</v>
      </c>
      <c r="L19" s="4">
        <v>0</v>
      </c>
      <c r="M19" s="4">
        <v>0</v>
      </c>
      <c r="N19" s="4">
        <f t="shared" si="4"/>
        <v>0</v>
      </c>
      <c r="O19" s="4">
        <v>0</v>
      </c>
      <c r="P19" s="4">
        <v>0</v>
      </c>
      <c r="Q19" s="13">
        <f t="shared" si="5"/>
        <v>0</v>
      </c>
      <c r="R19" s="13">
        <f t="shared" si="1"/>
        <v>0</v>
      </c>
      <c r="S19" s="13">
        <f t="shared" si="1"/>
        <v>0</v>
      </c>
      <c r="V19" s="4">
        <f t="shared" si="2"/>
        <v>0</v>
      </c>
      <c r="W19" s="13">
        <f t="shared" si="2"/>
        <v>0</v>
      </c>
      <c r="X19" s="13">
        <f t="shared" si="2"/>
        <v>0</v>
      </c>
    </row>
    <row r="20" spans="1:24" s="1" customFormat="1" ht="18" customHeight="1" x14ac:dyDescent="0.2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0</v>
      </c>
      <c r="L20" s="4">
        <v>0</v>
      </c>
      <c r="M20" s="4">
        <v>0</v>
      </c>
      <c r="N20" s="4">
        <f t="shared" si="4"/>
        <v>-1</v>
      </c>
      <c r="O20" s="4">
        <v>-1</v>
      </c>
      <c r="P20" s="4">
        <v>0</v>
      </c>
      <c r="Q20" s="13">
        <f t="shared" si="5"/>
        <v>-100</v>
      </c>
      <c r="R20" s="13">
        <f t="shared" si="1"/>
        <v>-100</v>
      </c>
      <c r="S20" s="13">
        <f t="shared" si="1"/>
        <v>0</v>
      </c>
      <c r="V20" s="4">
        <f t="shared" si="2"/>
        <v>1</v>
      </c>
      <c r="W20" s="13">
        <f t="shared" si="2"/>
        <v>1</v>
      </c>
      <c r="X20" s="13">
        <f t="shared" si="2"/>
        <v>0</v>
      </c>
    </row>
    <row r="21" spans="1:24" s="1" customFormat="1" ht="18" customHeight="1" x14ac:dyDescent="0.2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0</v>
      </c>
      <c r="L21" s="4">
        <v>0</v>
      </c>
      <c r="M21" s="4">
        <v>0</v>
      </c>
      <c r="N21" s="4">
        <f t="shared" si="4"/>
        <v>-1</v>
      </c>
      <c r="O21" s="4">
        <v>0</v>
      </c>
      <c r="P21" s="4">
        <v>-1</v>
      </c>
      <c r="Q21" s="13">
        <f t="shared" si="5"/>
        <v>-100</v>
      </c>
      <c r="R21" s="13">
        <f t="shared" si="1"/>
        <v>0</v>
      </c>
      <c r="S21" s="13">
        <f t="shared" si="1"/>
        <v>-100</v>
      </c>
      <c r="V21" s="4">
        <f t="shared" si="2"/>
        <v>1</v>
      </c>
      <c r="W21" s="13">
        <f t="shared" si="2"/>
        <v>0</v>
      </c>
      <c r="X21" s="13">
        <f t="shared" si="2"/>
        <v>1</v>
      </c>
    </row>
    <row r="22" spans="1:24" s="1" customFormat="1" ht="18" customHeight="1" x14ac:dyDescent="0.2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3</v>
      </c>
      <c r="L22" s="4">
        <v>3</v>
      </c>
      <c r="M22" s="4">
        <v>0</v>
      </c>
      <c r="N22" s="4">
        <f t="shared" si="4"/>
        <v>2</v>
      </c>
      <c r="O22" s="4">
        <v>2</v>
      </c>
      <c r="P22" s="4">
        <v>0</v>
      </c>
      <c r="Q22" s="13">
        <f t="shared" si="5"/>
        <v>200</v>
      </c>
      <c r="R22" s="13">
        <f t="shared" si="1"/>
        <v>200</v>
      </c>
      <c r="S22" s="13">
        <f t="shared" si="1"/>
        <v>0</v>
      </c>
      <c r="V22" s="4">
        <f t="shared" si="2"/>
        <v>1</v>
      </c>
      <c r="W22" s="13">
        <f t="shared" si="2"/>
        <v>1</v>
      </c>
      <c r="X22" s="13">
        <f t="shared" si="2"/>
        <v>0</v>
      </c>
    </row>
    <row r="23" spans="1:24" s="1" customFormat="1" ht="18" customHeight="1" x14ac:dyDescent="0.2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2</v>
      </c>
      <c r="L23" s="4">
        <v>2</v>
      </c>
      <c r="M23" s="4">
        <v>0</v>
      </c>
      <c r="N23" s="4">
        <f t="shared" si="4"/>
        <v>-1</v>
      </c>
      <c r="O23" s="4">
        <v>0</v>
      </c>
      <c r="P23" s="4">
        <v>-1</v>
      </c>
      <c r="Q23" s="13">
        <f t="shared" si="5"/>
        <v>-33.333333333333336</v>
      </c>
      <c r="R23" s="13">
        <f t="shared" si="1"/>
        <v>0</v>
      </c>
      <c r="S23" s="13">
        <f t="shared" si="1"/>
        <v>-100</v>
      </c>
      <c r="V23" s="4">
        <f t="shared" si="2"/>
        <v>3</v>
      </c>
      <c r="W23" s="13">
        <f t="shared" si="2"/>
        <v>2</v>
      </c>
      <c r="X23" s="13">
        <f t="shared" si="2"/>
        <v>1</v>
      </c>
    </row>
    <row r="24" spans="1:24" s="1" customFormat="1" ht="18" customHeight="1" x14ac:dyDescent="0.2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3</v>
      </c>
      <c r="L24" s="4">
        <v>3</v>
      </c>
      <c r="M24" s="4">
        <v>0</v>
      </c>
      <c r="N24" s="4">
        <f t="shared" si="4"/>
        <v>1</v>
      </c>
      <c r="O24" s="4">
        <v>3</v>
      </c>
      <c r="P24" s="4">
        <v>-2</v>
      </c>
      <c r="Q24" s="13">
        <f t="shared" si="5"/>
        <v>50</v>
      </c>
      <c r="R24" s="13">
        <f t="shared" si="1"/>
        <v>0</v>
      </c>
      <c r="S24" s="13">
        <f t="shared" si="1"/>
        <v>-100</v>
      </c>
      <c r="V24" s="4">
        <f t="shared" si="2"/>
        <v>2</v>
      </c>
      <c r="W24" s="13">
        <f t="shared" si="2"/>
        <v>0</v>
      </c>
      <c r="X24" s="13">
        <f t="shared" si="2"/>
        <v>2</v>
      </c>
    </row>
    <row r="25" spans="1:24" s="1" customFormat="1" ht="18" customHeight="1" x14ac:dyDescent="0.2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5</v>
      </c>
      <c r="L25" s="4">
        <v>5</v>
      </c>
      <c r="M25" s="4">
        <v>0</v>
      </c>
      <c r="N25" s="4">
        <f t="shared" si="4"/>
        <v>3</v>
      </c>
      <c r="O25" s="4">
        <v>3</v>
      </c>
      <c r="P25" s="4">
        <v>0</v>
      </c>
      <c r="Q25" s="13">
        <f t="shared" si="5"/>
        <v>150</v>
      </c>
      <c r="R25" s="13">
        <f t="shared" si="1"/>
        <v>150</v>
      </c>
      <c r="S25" s="13">
        <f t="shared" si="1"/>
        <v>0</v>
      </c>
      <c r="V25" s="4">
        <f t="shared" si="2"/>
        <v>2</v>
      </c>
      <c r="W25" s="13">
        <f t="shared" si="2"/>
        <v>2</v>
      </c>
      <c r="X25" s="13">
        <f t="shared" si="2"/>
        <v>0</v>
      </c>
    </row>
    <row r="26" spans="1:24" s="1" customFormat="1" ht="18" customHeight="1" x14ac:dyDescent="0.2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4</v>
      </c>
      <c r="L26" s="4">
        <v>2</v>
      </c>
      <c r="M26" s="4">
        <v>2</v>
      </c>
      <c r="N26" s="4">
        <f t="shared" si="4"/>
        <v>-9</v>
      </c>
      <c r="O26" s="4">
        <v>-4</v>
      </c>
      <c r="P26" s="4">
        <v>-5</v>
      </c>
      <c r="Q26" s="13">
        <f t="shared" si="5"/>
        <v>-69.230769230769226</v>
      </c>
      <c r="R26" s="13">
        <f t="shared" si="5"/>
        <v>-66.666666666666671</v>
      </c>
      <c r="S26" s="13">
        <f t="shared" si="5"/>
        <v>-71.428571428571431</v>
      </c>
      <c r="V26" s="4">
        <f t="shared" si="2"/>
        <v>13</v>
      </c>
      <c r="W26" s="13">
        <f t="shared" si="2"/>
        <v>6</v>
      </c>
      <c r="X26" s="13">
        <f t="shared" si="2"/>
        <v>7</v>
      </c>
    </row>
    <row r="27" spans="1:24" s="1" customFormat="1" ht="18" customHeight="1" x14ac:dyDescent="0.2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11</v>
      </c>
      <c r="L27" s="4">
        <v>7</v>
      </c>
      <c r="M27" s="4">
        <v>4</v>
      </c>
      <c r="N27" s="4">
        <f t="shared" si="4"/>
        <v>0</v>
      </c>
      <c r="O27" s="4">
        <v>1</v>
      </c>
      <c r="P27" s="4">
        <v>-1</v>
      </c>
      <c r="Q27" s="13">
        <f t="shared" si="5"/>
        <v>0</v>
      </c>
      <c r="R27" s="13">
        <f t="shared" si="5"/>
        <v>16.666666666666675</v>
      </c>
      <c r="S27" s="13">
        <f t="shared" si="5"/>
        <v>-19.999999999999996</v>
      </c>
      <c r="V27" s="4">
        <f t="shared" si="2"/>
        <v>11</v>
      </c>
      <c r="W27" s="13">
        <f t="shared" si="2"/>
        <v>6</v>
      </c>
      <c r="X27" s="13">
        <f t="shared" si="2"/>
        <v>5</v>
      </c>
    </row>
    <row r="28" spans="1:24" s="1" customFormat="1" ht="18" customHeight="1" x14ac:dyDescent="0.2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19</v>
      </c>
      <c r="L28" s="4">
        <v>5</v>
      </c>
      <c r="M28" s="4">
        <v>14</v>
      </c>
      <c r="N28" s="4">
        <f t="shared" si="4"/>
        <v>1</v>
      </c>
      <c r="O28" s="4">
        <v>2</v>
      </c>
      <c r="P28" s="4">
        <v>-1</v>
      </c>
      <c r="Q28" s="13">
        <f t="shared" si="5"/>
        <v>5.555555555555558</v>
      </c>
      <c r="R28" s="13">
        <f t="shared" si="5"/>
        <v>66.666666666666671</v>
      </c>
      <c r="S28" s="13">
        <f t="shared" si="5"/>
        <v>-6.6666666666666652</v>
      </c>
      <c r="V28" s="4">
        <f t="shared" si="2"/>
        <v>18</v>
      </c>
      <c r="W28" s="13">
        <f>L28-O28</f>
        <v>3</v>
      </c>
      <c r="X28" s="13">
        <f t="shared" si="2"/>
        <v>15</v>
      </c>
    </row>
    <row r="29" spans="1:24" s="1" customFormat="1" ht="18" customHeight="1" x14ac:dyDescent="0.2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15</v>
      </c>
      <c r="L29" s="4">
        <v>5</v>
      </c>
      <c r="M29" s="4">
        <v>10</v>
      </c>
      <c r="N29" s="4">
        <f>O29+P29</f>
        <v>3</v>
      </c>
      <c r="O29" s="4">
        <v>0</v>
      </c>
      <c r="P29" s="4">
        <v>3</v>
      </c>
      <c r="Q29" s="13">
        <f>IF(K29=N29,0,(1-(K29/(K29-N29)))*-100)</f>
        <v>25</v>
      </c>
      <c r="R29" s="13">
        <f>IF(L29=O29,0,(1-(L29/(L29-O29)))*-100)</f>
        <v>0</v>
      </c>
      <c r="S29" s="13">
        <f>IF(M29=P29,0,(1-(M29/(M29-P29)))*-100)</f>
        <v>42.857142857142861</v>
      </c>
      <c r="V29" s="4">
        <f t="shared" si="2"/>
        <v>12</v>
      </c>
      <c r="W29" s="13">
        <f t="shared" si="2"/>
        <v>5</v>
      </c>
      <c r="X29" s="13">
        <f t="shared" si="2"/>
        <v>7</v>
      </c>
    </row>
    <row r="30" spans="1:24" s="1" customFormat="1" ht="18" customHeight="1" thickBot="1" x14ac:dyDescent="0.25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6</v>
      </c>
      <c r="L30" s="4">
        <v>1</v>
      </c>
      <c r="M30" s="4">
        <v>5</v>
      </c>
      <c r="N30" s="4">
        <f t="shared" ref="N30" si="6">O30+P30</f>
        <v>1</v>
      </c>
      <c r="O30" s="4">
        <v>-1</v>
      </c>
      <c r="P30" s="4">
        <v>2</v>
      </c>
      <c r="Q30" s="13">
        <f t="shared" ref="Q30" si="7">IF(K30=N30,0,(1-(K30/(K30-N30)))*-100)</f>
        <v>19.999999999999996</v>
      </c>
      <c r="R30" s="13">
        <f>IF(L30=O30,0,(1-(L30/(L30-O30)))*-100)</f>
        <v>-50</v>
      </c>
      <c r="S30" s="13">
        <f t="shared" ref="S30" si="8">IF(M30=P30,0,(1-(M30/(M30-P30)))*-100)</f>
        <v>66.666666666666671</v>
      </c>
      <c r="V30" s="4">
        <f t="shared" si="2"/>
        <v>5</v>
      </c>
      <c r="W30" s="13">
        <f t="shared" si="2"/>
        <v>2</v>
      </c>
      <c r="X30" s="13">
        <f t="shared" si="2"/>
        <v>3</v>
      </c>
    </row>
    <row r="31" spans="1:24" s="1" customFormat="1" ht="18" customHeight="1" thickTop="1" x14ac:dyDescent="0.2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2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2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3</v>
      </c>
      <c r="L33" s="4">
        <f t="shared" si="12"/>
        <v>3</v>
      </c>
      <c r="M33" s="4">
        <f>SUM(M13:M22)</f>
        <v>0</v>
      </c>
      <c r="N33" s="4">
        <f t="shared" ref="N33:P33" si="13">SUM(N13:N22)</f>
        <v>0</v>
      </c>
      <c r="O33" s="4">
        <f t="shared" si="13"/>
        <v>1</v>
      </c>
      <c r="P33" s="4">
        <f t="shared" si="13"/>
        <v>-1</v>
      </c>
      <c r="Q33" s="13">
        <f t="shared" ref="Q33:Q36" si="14">IF(K33=N33,0,(1-(K33/(K33-N33)))*-100)</f>
        <v>0</v>
      </c>
      <c r="R33" s="13">
        <f t="shared" si="10"/>
        <v>50</v>
      </c>
      <c r="S33" s="13">
        <f t="shared" si="10"/>
        <v>-100</v>
      </c>
      <c r="V33" s="4">
        <f t="shared" ref="V33:X33" si="15">SUM(V13:V22)</f>
        <v>3</v>
      </c>
      <c r="W33" s="13">
        <f t="shared" si="15"/>
        <v>2</v>
      </c>
      <c r="X33" s="13">
        <f t="shared" si="15"/>
        <v>1</v>
      </c>
    </row>
    <row r="34" spans="1:24" s="1" customFormat="1" ht="18" customHeight="1" x14ac:dyDescent="0.2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65</v>
      </c>
      <c r="L34" s="4">
        <f t="shared" si="16"/>
        <v>30</v>
      </c>
      <c r="M34" s="4">
        <f t="shared" si="16"/>
        <v>35</v>
      </c>
      <c r="N34" s="4">
        <f t="shared" si="16"/>
        <v>-1</v>
      </c>
      <c r="O34" s="4">
        <f t="shared" si="16"/>
        <v>4</v>
      </c>
      <c r="P34" s="4">
        <f t="shared" si="16"/>
        <v>-5</v>
      </c>
      <c r="Q34" s="13">
        <f>IF(K34=N34,0,(1-(K34/(K34-N34)))*-100)</f>
        <v>-1.5151515151515138</v>
      </c>
      <c r="R34" s="13">
        <f t="shared" si="10"/>
        <v>15.384615384615374</v>
      </c>
      <c r="S34" s="13">
        <f t="shared" si="10"/>
        <v>-12.5</v>
      </c>
      <c r="V34" s="4">
        <f t="shared" ref="V34:X34" si="17">SUM(V23:V30)</f>
        <v>66</v>
      </c>
      <c r="W34" s="13">
        <f t="shared" si="17"/>
        <v>26</v>
      </c>
      <c r="X34" s="13">
        <f t="shared" si="17"/>
        <v>40</v>
      </c>
    </row>
    <row r="35" spans="1:24" s="1" customFormat="1" ht="18" customHeight="1" x14ac:dyDescent="0.2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60</v>
      </c>
      <c r="L35" s="4">
        <f>SUM(L25:L30)</f>
        <v>25</v>
      </c>
      <c r="M35" s="4">
        <f t="shared" si="18"/>
        <v>35</v>
      </c>
      <c r="N35" s="4">
        <f t="shared" si="18"/>
        <v>-1</v>
      </c>
      <c r="O35" s="4">
        <f t="shared" si="18"/>
        <v>1</v>
      </c>
      <c r="P35" s="4">
        <f t="shared" si="18"/>
        <v>-2</v>
      </c>
      <c r="Q35" s="13">
        <f t="shared" si="14"/>
        <v>-1.6393442622950838</v>
      </c>
      <c r="R35" s="13">
        <f t="shared" si="10"/>
        <v>4.1666666666666741</v>
      </c>
      <c r="S35" s="13">
        <f t="shared" si="10"/>
        <v>-5.4054054054054053</v>
      </c>
      <c r="V35" s="4">
        <f t="shared" ref="V35" si="19">SUM(V25:V30)</f>
        <v>61</v>
      </c>
      <c r="W35" s="13">
        <f>SUM(W25:W30)</f>
        <v>24</v>
      </c>
      <c r="X35" s="13">
        <f>SUM(X25:X30)</f>
        <v>37</v>
      </c>
    </row>
    <row r="36" spans="1:24" s="1" customFormat="1" ht="18" customHeight="1" x14ac:dyDescent="0.2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51</v>
      </c>
      <c r="L36" s="4">
        <f>SUM(L27:L30)</f>
        <v>18</v>
      </c>
      <c r="M36" s="4">
        <f t="shared" si="20"/>
        <v>33</v>
      </c>
      <c r="N36" s="4">
        <f t="shared" si="20"/>
        <v>5</v>
      </c>
      <c r="O36" s="4">
        <f t="shared" si="20"/>
        <v>2</v>
      </c>
      <c r="P36" s="4">
        <f t="shared" si="20"/>
        <v>3</v>
      </c>
      <c r="Q36" s="13">
        <f t="shared" si="14"/>
        <v>10.869565217391308</v>
      </c>
      <c r="R36" s="13">
        <f t="shared" si="10"/>
        <v>12.5</v>
      </c>
      <c r="S36" s="13">
        <f t="shared" si="10"/>
        <v>10.000000000000009</v>
      </c>
      <c r="V36" s="4">
        <f t="shared" ref="V36" si="21">SUM(V27:V30)</f>
        <v>46</v>
      </c>
      <c r="W36" s="13">
        <f>SUM(W27:W30)</f>
        <v>16</v>
      </c>
      <c r="X36" s="13">
        <f>SUM(X27:X30)</f>
        <v>30</v>
      </c>
    </row>
    <row r="37" spans="1:24" ht="18" customHeight="1" x14ac:dyDescent="0.2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2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2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4.4117647058823533</v>
      </c>
      <c r="L39" s="14">
        <f>L33/L9*100</f>
        <v>9.0909090909090917</v>
      </c>
      <c r="M39" s="15">
        <f t="shared" ref="M39" si="26">M33/M9*100</f>
        <v>0</v>
      </c>
      <c r="N39" s="14">
        <f>N33/N9*100</f>
        <v>0</v>
      </c>
      <c r="O39" s="14">
        <f t="shared" ref="O39" si="27">O33/O9*100</f>
        <v>20</v>
      </c>
      <c r="P39" s="14">
        <f>P33/P9*100</f>
        <v>16.666666666666664</v>
      </c>
      <c r="Q39" s="14">
        <f t="shared" ref="Q39:Q42" si="28">K39-V39</f>
        <v>6.3938618925831747E-2</v>
      </c>
      <c r="R39" s="14">
        <f t="shared" si="24"/>
        <v>1.9480519480519494</v>
      </c>
      <c r="S39" s="14">
        <f t="shared" si="24"/>
        <v>-2.4390243902439024</v>
      </c>
      <c r="V39" s="14">
        <f t="shared" ref="V39:X39" si="29">V33/V9*100</f>
        <v>4.3478260869565215</v>
      </c>
      <c r="W39" s="14">
        <f t="shared" si="29"/>
        <v>7.1428571428571423</v>
      </c>
      <c r="X39" s="14">
        <f t="shared" si="29"/>
        <v>2.4390243902439024</v>
      </c>
    </row>
    <row r="40" spans="1:24" ht="18" customHeight="1" x14ac:dyDescent="0.2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95.588235294117652</v>
      </c>
      <c r="L40" s="14">
        <f t="shared" si="30"/>
        <v>90.909090909090907</v>
      </c>
      <c r="M40" s="14">
        <f t="shared" si="30"/>
        <v>100</v>
      </c>
      <c r="N40" s="14">
        <f>N34/N9*100</f>
        <v>100</v>
      </c>
      <c r="O40" s="14">
        <f t="shared" ref="O40:P40" si="31">O34/O9*100</f>
        <v>80</v>
      </c>
      <c r="P40" s="14">
        <f t="shared" si="31"/>
        <v>83.333333333333343</v>
      </c>
      <c r="Q40" s="14">
        <f t="shared" si="28"/>
        <v>-6.3938618925831747E-2</v>
      </c>
      <c r="R40" s="14">
        <f t="shared" si="24"/>
        <v>-1.9480519480519547</v>
      </c>
      <c r="S40" s="14">
        <f t="shared" si="24"/>
        <v>2.4390243902439011</v>
      </c>
      <c r="V40" s="14">
        <f t="shared" ref="V40:X40" si="32">V34/V9*100</f>
        <v>95.652173913043484</v>
      </c>
      <c r="W40" s="14">
        <f t="shared" si="32"/>
        <v>92.857142857142861</v>
      </c>
      <c r="X40" s="14">
        <f t="shared" si="32"/>
        <v>97.560975609756099</v>
      </c>
    </row>
    <row r="41" spans="1:24" ht="18" customHeight="1" x14ac:dyDescent="0.2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88.235294117647058</v>
      </c>
      <c r="L41" s="14">
        <f t="shared" si="33"/>
        <v>75.757575757575751</v>
      </c>
      <c r="M41" s="14">
        <f t="shared" si="33"/>
        <v>100</v>
      </c>
      <c r="N41" s="14">
        <f>N35/N9*100</f>
        <v>100</v>
      </c>
      <c r="O41" s="14">
        <f t="shared" ref="O41:P41" si="34">O35/O9*100</f>
        <v>20</v>
      </c>
      <c r="P41" s="14">
        <f t="shared" si="34"/>
        <v>33.333333333333329</v>
      </c>
      <c r="Q41" s="14">
        <f t="shared" si="28"/>
        <v>-0.17050298380222273</v>
      </c>
      <c r="R41" s="14">
        <f t="shared" si="24"/>
        <v>-9.9567099567099575</v>
      </c>
      <c r="S41" s="14">
        <f t="shared" si="24"/>
        <v>9.7560975609756042</v>
      </c>
      <c r="V41" s="14">
        <f>V35/V9*100</f>
        <v>88.405797101449281</v>
      </c>
      <c r="W41" s="14">
        <f>W35/W9*100</f>
        <v>85.714285714285708</v>
      </c>
      <c r="X41" s="14">
        <f>X35/X9*100</f>
        <v>90.243902439024396</v>
      </c>
    </row>
    <row r="42" spans="1:24" ht="18" customHeight="1" x14ac:dyDescent="0.2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75</v>
      </c>
      <c r="L42" s="14">
        <f t="shared" si="35"/>
        <v>54.54545454545454</v>
      </c>
      <c r="M42" s="14">
        <f t="shared" si="35"/>
        <v>94.285714285714278</v>
      </c>
      <c r="N42" s="14">
        <f t="shared" si="35"/>
        <v>-500</v>
      </c>
      <c r="O42" s="14">
        <f t="shared" si="35"/>
        <v>40</v>
      </c>
      <c r="P42" s="14">
        <f t="shared" si="35"/>
        <v>-50</v>
      </c>
      <c r="Q42" s="14">
        <f t="shared" si="28"/>
        <v>8.3333333333333428</v>
      </c>
      <c r="R42" s="14">
        <f t="shared" si="24"/>
        <v>-2.5974025974025992</v>
      </c>
      <c r="S42" s="14">
        <f t="shared" si="24"/>
        <v>21.114982578397203</v>
      </c>
      <c r="V42" s="14">
        <f t="shared" ref="V42:X42" si="36">V36/V9*100</f>
        <v>66.666666666666657</v>
      </c>
      <c r="W42" s="14">
        <f t="shared" si="36"/>
        <v>57.142857142857139</v>
      </c>
      <c r="X42" s="14">
        <f t="shared" si="36"/>
        <v>73.170731707317074</v>
      </c>
    </row>
    <row r="43" spans="1:24" x14ac:dyDescent="0.2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X43"/>
  <sheetViews>
    <sheetView view="pageBreakPreview" zoomScale="70" zoomScaleNormal="70" zoomScaleSheetLayoutView="70" workbookViewId="0"/>
  </sheetViews>
  <sheetFormatPr defaultRowHeight="13" x14ac:dyDescent="0.2"/>
  <cols>
    <col min="1" max="1" width="11.7265625" customWidth="1"/>
  </cols>
  <sheetData>
    <row r="1" spans="1:2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2">
      <c r="A2" s="1" t="s">
        <v>59</v>
      </c>
    </row>
    <row r="3" spans="1:24" s="1" customFormat="1" ht="12" x14ac:dyDescent="0.2"/>
    <row r="4" spans="1:24" s="1" customFormat="1" ht="12" x14ac:dyDescent="0.2"/>
    <row r="5" spans="1:24" s="1" customFormat="1" ht="12" x14ac:dyDescent="0.2">
      <c r="A5" s="1" t="s">
        <v>41</v>
      </c>
      <c r="S5" s="26" t="s">
        <v>60</v>
      </c>
    </row>
    <row r="6" spans="1:24" s="1" customFormat="1" ht="18" customHeight="1" x14ac:dyDescent="0.2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2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2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2">
      <c r="A9" s="4" t="s">
        <v>0</v>
      </c>
      <c r="B9" s="4">
        <f>C9+D9</f>
        <v>1106</v>
      </c>
      <c r="C9" s="4">
        <f>SUM(C10:C30)</f>
        <v>587</v>
      </c>
      <c r="D9" s="4">
        <f>SUM(D10:D30)</f>
        <v>519</v>
      </c>
      <c r="E9" s="4">
        <f>F9+G9</f>
        <v>-66</v>
      </c>
      <c r="F9" s="4">
        <f>SUM(F10:F30)</f>
        <v>-37</v>
      </c>
      <c r="G9" s="4">
        <f>SUM(G10:G30)</f>
        <v>-29</v>
      </c>
      <c r="H9" s="13">
        <f>IF(B9=E9,0,(1-(B9/(B9-E9)))*-100)</f>
        <v>-5.6313993174061387</v>
      </c>
      <c r="I9" s="13">
        <f>IF(C9=F9,0,(1-(C9/(C9-F9)))*-100)</f>
        <v>-5.9294871794871806</v>
      </c>
      <c r="J9" s="13">
        <f>IF(D9=G9,0,(1-(D9/(D9-G9)))*-100)</f>
        <v>-5.2919708029197103</v>
      </c>
      <c r="K9" s="4">
        <f>L9+M9</f>
        <v>1929</v>
      </c>
      <c r="L9" s="4">
        <f>SUM(L10:L30)</f>
        <v>958</v>
      </c>
      <c r="M9" s="4">
        <f>SUM(M10:M30)</f>
        <v>971</v>
      </c>
      <c r="N9" s="4">
        <f>O9+P9</f>
        <v>61</v>
      </c>
      <c r="O9" s="4">
        <f>SUM(O10:O30)</f>
        <v>50</v>
      </c>
      <c r="P9" s="4">
        <f>SUM(P10:P30)</f>
        <v>11</v>
      </c>
      <c r="Q9" s="13">
        <f>IF(K9=N9,0,(1-(K9/(K9-N9)))*-100)</f>
        <v>3.2655246252676573</v>
      </c>
      <c r="R9" s="13">
        <f>IF(L9=O9,0,(1-(L9/(L9-O9)))*-100)</f>
        <v>5.506607929515428</v>
      </c>
      <c r="S9" s="13">
        <f>IF(M9=P9,0,(1-(M9/(M9-P9)))*-100)</f>
        <v>1.1458333333333348</v>
      </c>
      <c r="V9" s="4">
        <f>K9-N9</f>
        <v>1868</v>
      </c>
      <c r="W9" s="13">
        <f>L9-O9</f>
        <v>908</v>
      </c>
      <c r="X9" s="13">
        <f>M9-P9</f>
        <v>960</v>
      </c>
    </row>
    <row r="10" spans="1:24" s="1" customFormat="1" ht="18" customHeight="1" x14ac:dyDescent="0.2">
      <c r="A10" s="4" t="s">
        <v>1</v>
      </c>
      <c r="B10" s="4">
        <f>C10+D10</f>
        <v>1106</v>
      </c>
      <c r="C10" s="4">
        <v>587</v>
      </c>
      <c r="D10" s="4">
        <v>519</v>
      </c>
      <c r="E10" s="4">
        <f>F10+G10</f>
        <v>-66</v>
      </c>
      <c r="F10" s="4">
        <v>-37</v>
      </c>
      <c r="G10" s="4">
        <v>-29</v>
      </c>
      <c r="H10" s="13">
        <f>IF(B10=E10,0,(1-(B10/(B10-E10)))*-100)</f>
        <v>-5.6313993174061387</v>
      </c>
      <c r="I10" s="13">
        <f t="shared" ref="I10" si="0">IF(C10=F10,0,(1-(C10/(C10-F10)))*-100)</f>
        <v>-5.9294871794871806</v>
      </c>
      <c r="J10" s="13">
        <f>IF(D10=G10,0,(1-(D10/(D10-G10)))*-100)</f>
        <v>-5.2919708029197103</v>
      </c>
      <c r="K10" s="4">
        <f>L10+M10</f>
        <v>3</v>
      </c>
      <c r="L10" s="4">
        <v>2</v>
      </c>
      <c r="M10" s="4">
        <v>1</v>
      </c>
      <c r="N10" s="4">
        <f>O10+P10</f>
        <v>0</v>
      </c>
      <c r="O10" s="4">
        <v>-1</v>
      </c>
      <c r="P10" s="4">
        <v>1</v>
      </c>
      <c r="Q10" s="13">
        <f>IF(K10=N10,0,(1-(K10/(K10-N10)))*-100)</f>
        <v>0</v>
      </c>
      <c r="R10" s="13">
        <f t="shared" ref="R10:S25" si="1">IF(L10=O10,0,(1-(L10/(L10-O10)))*-100)</f>
        <v>-33.333333333333336</v>
      </c>
      <c r="S10" s="13">
        <f>IF(M10=P10,0,(1-(M10/(M10-P10)))*-100)</f>
        <v>0</v>
      </c>
      <c r="V10" s="4">
        <f t="shared" ref="V10:X30" si="2">K10-N10</f>
        <v>3</v>
      </c>
      <c r="W10" s="13">
        <f t="shared" si="2"/>
        <v>3</v>
      </c>
      <c r="X10" s="13">
        <f t="shared" si="2"/>
        <v>0</v>
      </c>
    </row>
    <row r="11" spans="1:24" s="1" customFormat="1" ht="18" customHeight="1" x14ac:dyDescent="0.2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-2</v>
      </c>
      <c r="O11" s="4">
        <v>-2</v>
      </c>
      <c r="P11" s="4">
        <v>0</v>
      </c>
      <c r="Q11" s="13">
        <f t="shared" ref="Q11:S28" si="5">IF(K11=N11,0,(1-(K11/(K11-N11)))*-100)</f>
        <v>-100</v>
      </c>
      <c r="R11" s="13">
        <f t="shared" si="1"/>
        <v>-100</v>
      </c>
      <c r="S11" s="13">
        <f t="shared" si="1"/>
        <v>0</v>
      </c>
      <c r="V11" s="4">
        <f t="shared" si="2"/>
        <v>2</v>
      </c>
      <c r="W11" s="13">
        <f t="shared" si="2"/>
        <v>2</v>
      </c>
      <c r="X11" s="13">
        <f t="shared" si="2"/>
        <v>0</v>
      </c>
    </row>
    <row r="12" spans="1:24" s="1" customFormat="1" ht="18" customHeight="1" x14ac:dyDescent="0.2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1</v>
      </c>
      <c r="L12" s="4">
        <v>0</v>
      </c>
      <c r="M12" s="4">
        <v>1</v>
      </c>
      <c r="N12" s="4">
        <f t="shared" si="4"/>
        <v>1</v>
      </c>
      <c r="O12" s="4">
        <v>0</v>
      </c>
      <c r="P12" s="4">
        <v>1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2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2</v>
      </c>
      <c r="L13" s="4">
        <v>0</v>
      </c>
      <c r="M13" s="4">
        <v>2</v>
      </c>
      <c r="N13" s="4">
        <f t="shared" si="4"/>
        <v>0</v>
      </c>
      <c r="O13" s="4">
        <v>-1</v>
      </c>
      <c r="P13" s="4">
        <v>1</v>
      </c>
      <c r="Q13" s="13">
        <f t="shared" si="5"/>
        <v>0</v>
      </c>
      <c r="R13" s="13">
        <f t="shared" si="1"/>
        <v>-100</v>
      </c>
      <c r="S13" s="13">
        <f t="shared" si="1"/>
        <v>100</v>
      </c>
      <c r="V13" s="4">
        <f t="shared" si="2"/>
        <v>2</v>
      </c>
      <c r="W13" s="13">
        <f t="shared" si="2"/>
        <v>1</v>
      </c>
      <c r="X13" s="13">
        <f t="shared" si="2"/>
        <v>1</v>
      </c>
    </row>
    <row r="14" spans="1:24" s="1" customFormat="1" ht="18" customHeight="1" x14ac:dyDescent="0.2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3</v>
      </c>
      <c r="L14" s="4">
        <v>2</v>
      </c>
      <c r="M14" s="4">
        <v>1</v>
      </c>
      <c r="N14" s="4">
        <f t="shared" si="4"/>
        <v>1</v>
      </c>
      <c r="O14" s="4">
        <v>2</v>
      </c>
      <c r="P14" s="4">
        <v>-1</v>
      </c>
      <c r="Q14" s="13">
        <f t="shared" si="5"/>
        <v>50</v>
      </c>
      <c r="R14" s="13">
        <f t="shared" si="1"/>
        <v>0</v>
      </c>
      <c r="S14" s="13">
        <f t="shared" si="1"/>
        <v>-50</v>
      </c>
      <c r="V14" s="4">
        <f t="shared" si="2"/>
        <v>2</v>
      </c>
      <c r="W14" s="13">
        <f t="shared" si="2"/>
        <v>0</v>
      </c>
      <c r="X14" s="13">
        <f t="shared" si="2"/>
        <v>2</v>
      </c>
    </row>
    <row r="15" spans="1:24" s="1" customFormat="1" ht="18" customHeight="1" x14ac:dyDescent="0.2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1</v>
      </c>
      <c r="L15" s="4">
        <v>1</v>
      </c>
      <c r="M15" s="4">
        <v>0</v>
      </c>
      <c r="N15" s="4">
        <f t="shared" si="4"/>
        <v>-1</v>
      </c>
      <c r="O15" s="4">
        <v>-1</v>
      </c>
      <c r="P15" s="4">
        <v>0</v>
      </c>
      <c r="Q15" s="13">
        <f t="shared" si="5"/>
        <v>-50</v>
      </c>
      <c r="R15" s="13">
        <f t="shared" si="1"/>
        <v>-50</v>
      </c>
      <c r="S15" s="13">
        <f t="shared" si="1"/>
        <v>0</v>
      </c>
      <c r="V15" s="4">
        <f t="shared" si="2"/>
        <v>2</v>
      </c>
      <c r="W15" s="13">
        <f t="shared" si="2"/>
        <v>2</v>
      </c>
      <c r="X15" s="13">
        <f t="shared" si="2"/>
        <v>0</v>
      </c>
    </row>
    <row r="16" spans="1:24" s="1" customFormat="1" ht="18" customHeight="1" x14ac:dyDescent="0.2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2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6</v>
      </c>
      <c r="L17" s="4">
        <v>5</v>
      </c>
      <c r="M17" s="4">
        <v>1</v>
      </c>
      <c r="N17" s="4">
        <f t="shared" si="4"/>
        <v>2</v>
      </c>
      <c r="O17" s="4">
        <v>5</v>
      </c>
      <c r="P17" s="4">
        <v>-3</v>
      </c>
      <c r="Q17" s="13">
        <f t="shared" si="5"/>
        <v>50</v>
      </c>
      <c r="R17" s="13">
        <f t="shared" si="1"/>
        <v>0</v>
      </c>
      <c r="S17" s="13">
        <f t="shared" si="1"/>
        <v>-75</v>
      </c>
      <c r="V17" s="4">
        <f t="shared" si="2"/>
        <v>4</v>
      </c>
      <c r="W17" s="13">
        <f t="shared" si="2"/>
        <v>0</v>
      </c>
      <c r="X17" s="13">
        <f t="shared" si="2"/>
        <v>4</v>
      </c>
    </row>
    <row r="18" spans="1:24" s="1" customFormat="1" ht="18" customHeight="1" x14ac:dyDescent="0.2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6</v>
      </c>
      <c r="L18" s="4">
        <v>4</v>
      </c>
      <c r="M18" s="4">
        <v>2</v>
      </c>
      <c r="N18" s="4">
        <f t="shared" si="4"/>
        <v>0</v>
      </c>
      <c r="O18" s="4">
        <v>1</v>
      </c>
      <c r="P18" s="4">
        <v>-1</v>
      </c>
      <c r="Q18" s="13">
        <f t="shared" si="5"/>
        <v>0</v>
      </c>
      <c r="R18" s="13">
        <f t="shared" si="1"/>
        <v>33.333333333333329</v>
      </c>
      <c r="S18" s="13">
        <f t="shared" si="1"/>
        <v>-33.333333333333336</v>
      </c>
      <c r="V18" s="4">
        <f t="shared" si="2"/>
        <v>6</v>
      </c>
      <c r="W18" s="13">
        <f t="shared" si="2"/>
        <v>3</v>
      </c>
      <c r="X18" s="13">
        <f t="shared" si="2"/>
        <v>3</v>
      </c>
    </row>
    <row r="19" spans="1:24" s="1" customFormat="1" ht="18" customHeight="1" x14ac:dyDescent="0.2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11</v>
      </c>
      <c r="L19" s="4">
        <v>9</v>
      </c>
      <c r="M19" s="4">
        <v>2</v>
      </c>
      <c r="N19" s="4">
        <f t="shared" si="4"/>
        <v>7</v>
      </c>
      <c r="O19" s="4">
        <v>8</v>
      </c>
      <c r="P19" s="4">
        <v>-1</v>
      </c>
      <c r="Q19" s="13">
        <f t="shared" si="5"/>
        <v>175</v>
      </c>
      <c r="R19" s="13">
        <f t="shared" si="1"/>
        <v>800</v>
      </c>
      <c r="S19" s="13">
        <f t="shared" si="1"/>
        <v>-33.333333333333336</v>
      </c>
      <c r="V19" s="4">
        <f t="shared" si="2"/>
        <v>4</v>
      </c>
      <c r="W19" s="13">
        <f t="shared" si="2"/>
        <v>1</v>
      </c>
      <c r="X19" s="13">
        <f t="shared" si="2"/>
        <v>3</v>
      </c>
    </row>
    <row r="20" spans="1:24" s="1" customFormat="1" ht="18" customHeight="1" x14ac:dyDescent="0.2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22</v>
      </c>
      <c r="L20" s="4">
        <v>13</v>
      </c>
      <c r="M20" s="4">
        <v>9</v>
      </c>
      <c r="N20" s="4">
        <f t="shared" si="4"/>
        <v>3</v>
      </c>
      <c r="O20" s="4">
        <v>1</v>
      </c>
      <c r="P20" s="4">
        <v>2</v>
      </c>
      <c r="Q20" s="13">
        <f t="shared" si="5"/>
        <v>15.789473684210531</v>
      </c>
      <c r="R20" s="13">
        <f t="shared" si="1"/>
        <v>8.333333333333325</v>
      </c>
      <c r="S20" s="13">
        <f t="shared" si="1"/>
        <v>28.57142857142858</v>
      </c>
      <c r="V20" s="4">
        <f t="shared" si="2"/>
        <v>19</v>
      </c>
      <c r="W20" s="13">
        <f t="shared" si="2"/>
        <v>12</v>
      </c>
      <c r="X20" s="13">
        <f t="shared" si="2"/>
        <v>7</v>
      </c>
    </row>
    <row r="21" spans="1:24" s="1" customFormat="1" ht="18" customHeight="1" x14ac:dyDescent="0.2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24</v>
      </c>
      <c r="L21" s="4">
        <v>17</v>
      </c>
      <c r="M21" s="4">
        <v>7</v>
      </c>
      <c r="N21" s="4">
        <f t="shared" si="4"/>
        <v>-11</v>
      </c>
      <c r="O21" s="4">
        <v>-6</v>
      </c>
      <c r="P21" s="4">
        <v>-5</v>
      </c>
      <c r="Q21" s="13">
        <f t="shared" si="5"/>
        <v>-31.428571428571427</v>
      </c>
      <c r="R21" s="13">
        <f t="shared" si="1"/>
        <v>-26.086956521739136</v>
      </c>
      <c r="S21" s="13">
        <f t="shared" si="1"/>
        <v>-41.666666666666664</v>
      </c>
      <c r="V21" s="4">
        <f t="shared" si="2"/>
        <v>35</v>
      </c>
      <c r="W21" s="13">
        <f t="shared" si="2"/>
        <v>23</v>
      </c>
      <c r="X21" s="13">
        <f t="shared" si="2"/>
        <v>12</v>
      </c>
    </row>
    <row r="22" spans="1:24" s="1" customFormat="1" ht="18" customHeight="1" x14ac:dyDescent="0.2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46</v>
      </c>
      <c r="L22" s="4">
        <v>36</v>
      </c>
      <c r="M22" s="4">
        <v>10</v>
      </c>
      <c r="N22" s="4">
        <f t="shared" si="4"/>
        <v>1</v>
      </c>
      <c r="O22" s="4">
        <v>8</v>
      </c>
      <c r="P22" s="4">
        <v>-7</v>
      </c>
      <c r="Q22" s="13">
        <f t="shared" si="5"/>
        <v>2.2222222222222143</v>
      </c>
      <c r="R22" s="13">
        <f t="shared" si="1"/>
        <v>28.57142857142858</v>
      </c>
      <c r="S22" s="13">
        <f t="shared" si="1"/>
        <v>-41.17647058823529</v>
      </c>
      <c r="V22" s="4">
        <f t="shared" si="2"/>
        <v>45</v>
      </c>
      <c r="W22" s="13">
        <f t="shared" si="2"/>
        <v>28</v>
      </c>
      <c r="X22" s="13">
        <f t="shared" si="2"/>
        <v>17</v>
      </c>
    </row>
    <row r="23" spans="1:24" s="1" customFormat="1" ht="18" customHeight="1" x14ac:dyDescent="0.2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73</v>
      </c>
      <c r="L23" s="4">
        <v>45</v>
      </c>
      <c r="M23" s="4">
        <v>28</v>
      </c>
      <c r="N23" s="4">
        <f t="shared" si="4"/>
        <v>-15</v>
      </c>
      <c r="O23" s="4">
        <v>-19</v>
      </c>
      <c r="P23" s="4">
        <v>4</v>
      </c>
      <c r="Q23" s="13">
        <f t="shared" si="5"/>
        <v>-17.04545454545454</v>
      </c>
      <c r="R23" s="13">
        <f t="shared" si="1"/>
        <v>-29.6875</v>
      </c>
      <c r="S23" s="13">
        <f t="shared" si="1"/>
        <v>16.666666666666675</v>
      </c>
      <c r="V23" s="4">
        <f t="shared" si="2"/>
        <v>88</v>
      </c>
      <c r="W23" s="13">
        <f t="shared" si="2"/>
        <v>64</v>
      </c>
      <c r="X23" s="13">
        <f t="shared" si="2"/>
        <v>24</v>
      </c>
    </row>
    <row r="24" spans="1:24" s="1" customFormat="1" ht="18" customHeight="1" x14ac:dyDescent="0.2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165</v>
      </c>
      <c r="L24" s="4">
        <v>119</v>
      </c>
      <c r="M24" s="4">
        <v>46</v>
      </c>
      <c r="N24" s="4">
        <f t="shared" si="4"/>
        <v>-11</v>
      </c>
      <c r="O24" s="4">
        <v>-4</v>
      </c>
      <c r="P24" s="4">
        <v>-7</v>
      </c>
      <c r="Q24" s="13">
        <f t="shared" si="5"/>
        <v>-6.25</v>
      </c>
      <c r="R24" s="13">
        <f t="shared" si="1"/>
        <v>-3.2520325203251987</v>
      </c>
      <c r="S24" s="13">
        <f t="shared" si="1"/>
        <v>-13.207547169811317</v>
      </c>
      <c r="V24" s="4">
        <f t="shared" si="2"/>
        <v>176</v>
      </c>
      <c r="W24" s="13">
        <f t="shared" si="2"/>
        <v>123</v>
      </c>
      <c r="X24" s="13">
        <f t="shared" si="2"/>
        <v>53</v>
      </c>
    </row>
    <row r="25" spans="1:24" s="1" customFormat="1" ht="18" customHeight="1" x14ac:dyDescent="0.2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221</v>
      </c>
      <c r="L25" s="4">
        <v>148</v>
      </c>
      <c r="M25" s="4">
        <v>73</v>
      </c>
      <c r="N25" s="4">
        <f t="shared" si="4"/>
        <v>23</v>
      </c>
      <c r="O25" s="4">
        <v>25</v>
      </c>
      <c r="P25" s="4">
        <v>-2</v>
      </c>
      <c r="Q25" s="13">
        <f t="shared" si="5"/>
        <v>11.616161616161612</v>
      </c>
      <c r="R25" s="13">
        <f t="shared" si="1"/>
        <v>20.32520325203253</v>
      </c>
      <c r="S25" s="13">
        <f t="shared" si="1"/>
        <v>-2.6666666666666616</v>
      </c>
      <c r="V25" s="4">
        <f t="shared" si="2"/>
        <v>198</v>
      </c>
      <c r="W25" s="13">
        <f t="shared" si="2"/>
        <v>123</v>
      </c>
      <c r="X25" s="13">
        <f t="shared" si="2"/>
        <v>75</v>
      </c>
    </row>
    <row r="26" spans="1:24" s="1" customFormat="1" ht="18" customHeight="1" x14ac:dyDescent="0.2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267</v>
      </c>
      <c r="L26" s="4">
        <v>153</v>
      </c>
      <c r="M26" s="4">
        <v>114</v>
      </c>
      <c r="N26" s="4">
        <f t="shared" si="4"/>
        <v>-2</v>
      </c>
      <c r="O26" s="4">
        <v>-2</v>
      </c>
      <c r="P26" s="4">
        <v>0</v>
      </c>
      <c r="Q26" s="13">
        <f t="shared" si="5"/>
        <v>-0.74349442379182396</v>
      </c>
      <c r="R26" s="13">
        <f t="shared" si="5"/>
        <v>-1.2903225806451646</v>
      </c>
      <c r="S26" s="13">
        <f t="shared" si="5"/>
        <v>0</v>
      </c>
      <c r="V26" s="4">
        <f t="shared" si="2"/>
        <v>269</v>
      </c>
      <c r="W26" s="13">
        <f t="shared" si="2"/>
        <v>155</v>
      </c>
      <c r="X26" s="13">
        <f t="shared" si="2"/>
        <v>114</v>
      </c>
    </row>
    <row r="27" spans="1:24" s="1" customFormat="1" ht="18" customHeight="1" x14ac:dyDescent="0.2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388</v>
      </c>
      <c r="L27" s="4">
        <v>201</v>
      </c>
      <c r="M27" s="4">
        <v>187</v>
      </c>
      <c r="N27" s="4">
        <f t="shared" si="4"/>
        <v>45</v>
      </c>
      <c r="O27" s="4">
        <v>34</v>
      </c>
      <c r="P27" s="4">
        <v>11</v>
      </c>
      <c r="Q27" s="13">
        <f t="shared" si="5"/>
        <v>13.119533527696792</v>
      </c>
      <c r="R27" s="13">
        <f t="shared" si="5"/>
        <v>20.359281437125752</v>
      </c>
      <c r="S27" s="13">
        <f t="shared" si="5"/>
        <v>6.25</v>
      </c>
      <c r="V27" s="4">
        <f t="shared" si="2"/>
        <v>343</v>
      </c>
      <c r="W27" s="13">
        <f t="shared" si="2"/>
        <v>167</v>
      </c>
      <c r="X27" s="13">
        <f t="shared" si="2"/>
        <v>176</v>
      </c>
    </row>
    <row r="28" spans="1:24" s="1" customFormat="1" ht="18" customHeight="1" x14ac:dyDescent="0.2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384</v>
      </c>
      <c r="L28" s="4">
        <v>145</v>
      </c>
      <c r="M28" s="4">
        <v>239</v>
      </c>
      <c r="N28" s="4">
        <f t="shared" si="4"/>
        <v>7</v>
      </c>
      <c r="O28" s="4">
        <v>6</v>
      </c>
      <c r="P28" s="4">
        <v>1</v>
      </c>
      <c r="Q28" s="13">
        <f t="shared" si="5"/>
        <v>1.8567639257294433</v>
      </c>
      <c r="R28" s="13">
        <f t="shared" si="5"/>
        <v>4.3165467625899234</v>
      </c>
      <c r="S28" s="13">
        <f t="shared" si="5"/>
        <v>0.42016806722688926</v>
      </c>
      <c r="V28" s="4">
        <f t="shared" si="2"/>
        <v>377</v>
      </c>
      <c r="W28" s="13">
        <f>L28-O28</f>
        <v>139</v>
      </c>
      <c r="X28" s="13">
        <f t="shared" si="2"/>
        <v>238</v>
      </c>
    </row>
    <row r="29" spans="1:24" s="1" customFormat="1" ht="18" customHeight="1" x14ac:dyDescent="0.2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235</v>
      </c>
      <c r="L29" s="4">
        <v>51</v>
      </c>
      <c r="M29" s="4">
        <v>184</v>
      </c>
      <c r="N29" s="4">
        <f>O29+P29</f>
        <v>0</v>
      </c>
      <c r="O29" s="4">
        <v>-8</v>
      </c>
      <c r="P29" s="4">
        <v>8</v>
      </c>
      <c r="Q29" s="13">
        <f>IF(K29=N29,0,(1-(K29/(K29-N29)))*-100)</f>
        <v>0</v>
      </c>
      <c r="R29" s="13">
        <f>IF(L29=O29,0,(1-(L29/(L29-O29)))*-100)</f>
        <v>-13.559322033898303</v>
      </c>
      <c r="S29" s="13">
        <f>IF(M29=P29,0,(1-(M29/(M29-P29)))*-100)</f>
        <v>4.5454545454545414</v>
      </c>
      <c r="V29" s="4">
        <f t="shared" si="2"/>
        <v>235</v>
      </c>
      <c r="W29" s="13">
        <f t="shared" si="2"/>
        <v>59</v>
      </c>
      <c r="X29" s="13">
        <f t="shared" si="2"/>
        <v>176</v>
      </c>
    </row>
    <row r="30" spans="1:24" s="1" customFormat="1" ht="18" customHeight="1" thickBot="1" x14ac:dyDescent="0.25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71</v>
      </c>
      <c r="L30" s="4">
        <v>7</v>
      </c>
      <c r="M30" s="4">
        <v>64</v>
      </c>
      <c r="N30" s="4">
        <f t="shared" ref="N30" si="6">O30+P30</f>
        <v>13</v>
      </c>
      <c r="O30" s="4">
        <v>4</v>
      </c>
      <c r="P30" s="4">
        <v>9</v>
      </c>
      <c r="Q30" s="13">
        <f t="shared" ref="Q30" si="7">IF(K30=N30,0,(1-(K30/(K30-N30)))*-100)</f>
        <v>22.413793103448263</v>
      </c>
      <c r="R30" s="13">
        <f>IF(L30=O30,0,(1-(L30/(L30-O30)))*-100)</f>
        <v>133.33333333333334</v>
      </c>
      <c r="S30" s="13">
        <f t="shared" ref="S30" si="8">IF(M30=P30,0,(1-(M30/(M30-P30)))*-100)</f>
        <v>16.36363636363636</v>
      </c>
      <c r="V30" s="4">
        <f t="shared" si="2"/>
        <v>58</v>
      </c>
      <c r="W30" s="13">
        <f t="shared" si="2"/>
        <v>3</v>
      </c>
      <c r="X30" s="13">
        <f t="shared" si="2"/>
        <v>55</v>
      </c>
    </row>
    <row r="31" spans="1:24" s="1" customFormat="1" ht="18" customHeight="1" thickTop="1" x14ac:dyDescent="0.2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2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4</v>
      </c>
      <c r="L32" s="4">
        <f t="shared" ref="L32:P32" si="9">SUM(L10:L12)</f>
        <v>2</v>
      </c>
      <c r="M32" s="4">
        <f t="shared" si="9"/>
        <v>2</v>
      </c>
      <c r="N32" s="4">
        <f t="shared" si="9"/>
        <v>-1</v>
      </c>
      <c r="O32" s="4">
        <f t="shared" si="9"/>
        <v>-3</v>
      </c>
      <c r="P32" s="4">
        <f t="shared" si="9"/>
        <v>2</v>
      </c>
      <c r="Q32" s="13">
        <f>IF(K32=N32,0,(1-(K32/(K32-N32)))*-100)</f>
        <v>-19.999999999999996</v>
      </c>
      <c r="R32" s="13">
        <f t="shared" ref="R32:S36" si="10">IF(L32=O32,0,(1-(L32/(L32-O32)))*-100)</f>
        <v>-60</v>
      </c>
      <c r="S32" s="13">
        <f t="shared" si="10"/>
        <v>0</v>
      </c>
      <c r="V32" s="4">
        <f t="shared" ref="V32:X32" si="11">SUM(V10:V12)</f>
        <v>5</v>
      </c>
      <c r="W32" s="13">
        <f t="shared" si="11"/>
        <v>5</v>
      </c>
      <c r="X32" s="13">
        <f t="shared" si="11"/>
        <v>0</v>
      </c>
    </row>
    <row r="33" spans="1:24" s="1" customFormat="1" ht="18" customHeight="1" x14ac:dyDescent="0.2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121</v>
      </c>
      <c r="L33" s="4">
        <f t="shared" si="12"/>
        <v>87</v>
      </c>
      <c r="M33" s="4">
        <f>SUM(M13:M22)</f>
        <v>34</v>
      </c>
      <c r="N33" s="4">
        <f t="shared" ref="N33:P33" si="13">SUM(N13:N22)</f>
        <v>2</v>
      </c>
      <c r="O33" s="4">
        <f t="shared" si="13"/>
        <v>17</v>
      </c>
      <c r="P33" s="4">
        <f t="shared" si="13"/>
        <v>-15</v>
      </c>
      <c r="Q33" s="13">
        <f t="shared" ref="Q33:Q36" si="14">IF(K33=N33,0,(1-(K33/(K33-N33)))*-100)</f>
        <v>1.6806722689075571</v>
      </c>
      <c r="R33" s="13">
        <f t="shared" si="10"/>
        <v>24.285714285714288</v>
      </c>
      <c r="S33" s="13">
        <f t="shared" si="10"/>
        <v>-30.612244897959183</v>
      </c>
      <c r="V33" s="4">
        <f t="shared" ref="V33:X33" si="15">SUM(V13:V22)</f>
        <v>119</v>
      </c>
      <c r="W33" s="13">
        <f t="shared" si="15"/>
        <v>70</v>
      </c>
      <c r="X33" s="13">
        <f t="shared" si="15"/>
        <v>49</v>
      </c>
    </row>
    <row r="34" spans="1:24" s="1" customFormat="1" ht="18" customHeight="1" x14ac:dyDescent="0.2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1804</v>
      </c>
      <c r="L34" s="4">
        <f t="shared" si="16"/>
        <v>869</v>
      </c>
      <c r="M34" s="4">
        <f t="shared" si="16"/>
        <v>935</v>
      </c>
      <c r="N34" s="4">
        <f t="shared" si="16"/>
        <v>60</v>
      </c>
      <c r="O34" s="4">
        <f t="shared" si="16"/>
        <v>36</v>
      </c>
      <c r="P34" s="4">
        <f t="shared" si="16"/>
        <v>24</v>
      </c>
      <c r="Q34" s="13">
        <f>IF(K34=N34,0,(1-(K34/(K34-N34)))*-100)</f>
        <v>3.4403669724770714</v>
      </c>
      <c r="R34" s="13">
        <f t="shared" si="10"/>
        <v>4.3217286914766007</v>
      </c>
      <c r="S34" s="13">
        <f t="shared" si="10"/>
        <v>2.6344676180021898</v>
      </c>
      <c r="V34" s="4">
        <f t="shared" ref="V34:X34" si="17">SUM(V23:V30)</f>
        <v>1744</v>
      </c>
      <c r="W34" s="13">
        <f t="shared" si="17"/>
        <v>833</v>
      </c>
      <c r="X34" s="13">
        <f t="shared" si="17"/>
        <v>911</v>
      </c>
    </row>
    <row r="35" spans="1:24" s="1" customFormat="1" ht="18" customHeight="1" x14ac:dyDescent="0.2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1566</v>
      </c>
      <c r="L35" s="4">
        <f>SUM(L25:L30)</f>
        <v>705</v>
      </c>
      <c r="M35" s="4">
        <f t="shared" si="18"/>
        <v>861</v>
      </c>
      <c r="N35" s="4">
        <f t="shared" si="18"/>
        <v>86</v>
      </c>
      <c r="O35" s="4">
        <f t="shared" si="18"/>
        <v>59</v>
      </c>
      <c r="P35" s="4">
        <f t="shared" si="18"/>
        <v>27</v>
      </c>
      <c r="Q35" s="13">
        <f t="shared" si="14"/>
        <v>5.810810810810807</v>
      </c>
      <c r="R35" s="13">
        <f t="shared" si="10"/>
        <v>9.1331269349845137</v>
      </c>
      <c r="S35" s="13">
        <f t="shared" si="10"/>
        <v>3.2374100719424481</v>
      </c>
      <c r="V35" s="4">
        <f t="shared" ref="V35" si="19">SUM(V25:V30)</f>
        <v>1480</v>
      </c>
      <c r="W35" s="13">
        <f>SUM(W25:W30)</f>
        <v>646</v>
      </c>
      <c r="X35" s="13">
        <f>SUM(X25:X30)</f>
        <v>834</v>
      </c>
    </row>
    <row r="36" spans="1:24" s="1" customFormat="1" ht="18" customHeight="1" x14ac:dyDescent="0.2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1078</v>
      </c>
      <c r="L36" s="4">
        <f>SUM(L27:L30)</f>
        <v>404</v>
      </c>
      <c r="M36" s="4">
        <f t="shared" si="20"/>
        <v>674</v>
      </c>
      <c r="N36" s="4">
        <f t="shared" si="20"/>
        <v>65</v>
      </c>
      <c r="O36" s="4">
        <f t="shared" si="20"/>
        <v>36</v>
      </c>
      <c r="P36" s="4">
        <f t="shared" si="20"/>
        <v>29</v>
      </c>
      <c r="Q36" s="13">
        <f t="shared" si="14"/>
        <v>6.4165844027640695</v>
      </c>
      <c r="R36" s="13">
        <f t="shared" si="10"/>
        <v>9.7826086956521721</v>
      </c>
      <c r="S36" s="13">
        <f t="shared" si="10"/>
        <v>4.4961240310077422</v>
      </c>
      <c r="V36" s="4">
        <f t="shared" ref="V36" si="21">SUM(V27:V30)</f>
        <v>1013</v>
      </c>
      <c r="W36" s="13">
        <f>SUM(W27:W30)</f>
        <v>368</v>
      </c>
      <c r="X36" s="13">
        <f>SUM(X27:X30)</f>
        <v>645</v>
      </c>
    </row>
    <row r="37" spans="1:24" ht="18" customHeight="1" x14ac:dyDescent="0.2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2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0.20736132711249353</v>
      </c>
      <c r="L38" s="14">
        <f t="shared" ref="L38:M38" si="22">L32/L9*100</f>
        <v>0.20876826722338201</v>
      </c>
      <c r="M38" s="14">
        <f t="shared" si="22"/>
        <v>0.20597322348094746</v>
      </c>
      <c r="N38" s="14">
        <f>N32/N9*100</f>
        <v>-1.639344262295082</v>
      </c>
      <c r="O38" s="14">
        <f>O32/O9*100</f>
        <v>-6</v>
      </c>
      <c r="P38" s="14">
        <f t="shared" ref="P38" si="23">P32/P9*100</f>
        <v>18.181818181818183</v>
      </c>
      <c r="Q38" s="14">
        <f>K38-V38</f>
        <v>-6.0304625778298732E-2</v>
      </c>
      <c r="R38" s="14">
        <f t="shared" ref="R38:S42" si="24">L38-W38</f>
        <v>-0.34189252572815987</v>
      </c>
      <c r="S38" s="14">
        <f>M38-X38</f>
        <v>0.20597322348094746</v>
      </c>
      <c r="V38" s="14">
        <f>V32/V9*100</f>
        <v>0.26766595289079226</v>
      </c>
      <c r="W38" s="14">
        <f t="shared" ref="W38:X38" si="25">W32/W9*100</f>
        <v>0.55066079295154191</v>
      </c>
      <c r="X38" s="14">
        <f t="shared" si="25"/>
        <v>0</v>
      </c>
    </row>
    <row r="39" spans="1:24" ht="18" customHeight="1" x14ac:dyDescent="0.2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6.2726801451529282</v>
      </c>
      <c r="L39" s="14">
        <f>L33/L9*100</f>
        <v>9.0814196242171192</v>
      </c>
      <c r="M39" s="15">
        <f t="shared" ref="M39" si="26">M33/M9*100</f>
        <v>3.5015447991761075</v>
      </c>
      <c r="N39" s="14">
        <f>N33/N9*100</f>
        <v>3.278688524590164</v>
      </c>
      <c r="O39" s="14">
        <f t="shared" ref="O39" si="27">O33/O9*100</f>
        <v>34</v>
      </c>
      <c r="P39" s="14">
        <f>P33/P9*100</f>
        <v>-136.36363636363635</v>
      </c>
      <c r="Q39" s="14">
        <f t="shared" ref="Q39:Q42" si="28">K39-V39</f>
        <v>-9.7769533647928064E-2</v>
      </c>
      <c r="R39" s="14">
        <f t="shared" si="24"/>
        <v>1.3721685228955334</v>
      </c>
      <c r="S39" s="14">
        <f t="shared" si="24"/>
        <v>-1.6026218674905595</v>
      </c>
      <c r="V39" s="14">
        <f t="shared" ref="V39:X39" si="29">V33/V9*100</f>
        <v>6.3704496788008562</v>
      </c>
      <c r="W39" s="14">
        <f t="shared" si="29"/>
        <v>7.7092511013215859</v>
      </c>
      <c r="X39" s="14">
        <f t="shared" si="29"/>
        <v>5.104166666666667</v>
      </c>
    </row>
    <row r="40" spans="1:24" ht="18" customHeight="1" x14ac:dyDescent="0.2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93.519958527734588</v>
      </c>
      <c r="L40" s="14">
        <f t="shared" si="30"/>
        <v>90.70981210855949</v>
      </c>
      <c r="M40" s="14">
        <f t="shared" si="30"/>
        <v>96.292481977342945</v>
      </c>
      <c r="N40" s="14">
        <f>N34/N9*100</f>
        <v>98.360655737704917</v>
      </c>
      <c r="O40" s="14">
        <f t="shared" ref="O40:P40" si="31">O34/O9*100</f>
        <v>72</v>
      </c>
      <c r="P40" s="14">
        <f t="shared" si="31"/>
        <v>218.18181818181816</v>
      </c>
      <c r="Q40" s="14">
        <f t="shared" si="28"/>
        <v>0.15807415942623493</v>
      </c>
      <c r="R40" s="14">
        <f t="shared" si="24"/>
        <v>-1.0302759971673794</v>
      </c>
      <c r="S40" s="14">
        <f t="shared" si="24"/>
        <v>1.3966486440096162</v>
      </c>
      <c r="V40" s="14">
        <f t="shared" ref="V40:X40" si="32">V34/V9*100</f>
        <v>93.361884368308353</v>
      </c>
      <c r="W40" s="14">
        <f t="shared" si="32"/>
        <v>91.740088105726869</v>
      </c>
      <c r="X40" s="14">
        <f t="shared" si="32"/>
        <v>94.895833333333329</v>
      </c>
    </row>
    <row r="41" spans="1:24" ht="18" customHeight="1" x14ac:dyDescent="0.2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81.181959564541216</v>
      </c>
      <c r="L41" s="14">
        <f t="shared" si="33"/>
        <v>73.590814196242178</v>
      </c>
      <c r="M41" s="14">
        <f t="shared" si="33"/>
        <v>88.671472708547896</v>
      </c>
      <c r="N41" s="14">
        <f>N35/N9*100</f>
        <v>140.98360655737704</v>
      </c>
      <c r="O41" s="14">
        <f t="shared" ref="O41:P41" si="34">O35/O9*100</f>
        <v>118</v>
      </c>
      <c r="P41" s="14">
        <f t="shared" si="34"/>
        <v>245.45454545454547</v>
      </c>
      <c r="Q41" s="14">
        <f t="shared" si="28"/>
        <v>1.9528375088666934</v>
      </c>
      <c r="R41" s="14">
        <f t="shared" si="24"/>
        <v>2.4454397469029772</v>
      </c>
      <c r="S41" s="14">
        <f t="shared" si="24"/>
        <v>1.7964727085478955</v>
      </c>
      <c r="V41" s="14">
        <f>V35/V9*100</f>
        <v>79.229122055674523</v>
      </c>
      <c r="W41" s="14">
        <f>W35/W9*100</f>
        <v>71.145374449339201</v>
      </c>
      <c r="X41" s="14">
        <f>X35/X9*100</f>
        <v>86.875</v>
      </c>
    </row>
    <row r="42" spans="1:24" ht="18" customHeight="1" x14ac:dyDescent="0.2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55.883877656817006</v>
      </c>
      <c r="L42" s="14">
        <f t="shared" si="35"/>
        <v>42.171189979123177</v>
      </c>
      <c r="M42" s="14">
        <f t="shared" si="35"/>
        <v>69.412976313079298</v>
      </c>
      <c r="N42" s="14">
        <f t="shared" si="35"/>
        <v>106.55737704918033</v>
      </c>
      <c r="O42" s="14">
        <f t="shared" si="35"/>
        <v>72</v>
      </c>
      <c r="P42" s="14">
        <f t="shared" si="35"/>
        <v>263.63636363636363</v>
      </c>
      <c r="Q42" s="14">
        <f t="shared" si="28"/>
        <v>1.6547556011424902</v>
      </c>
      <c r="R42" s="14">
        <f t="shared" si="24"/>
        <v>1.6425556178896983</v>
      </c>
      <c r="S42" s="14">
        <f t="shared" si="24"/>
        <v>2.2254763130792981</v>
      </c>
      <c r="V42" s="14">
        <f t="shared" ref="V42:X42" si="36">V36/V9*100</f>
        <v>54.229122055674516</v>
      </c>
      <c r="W42" s="14">
        <f t="shared" si="36"/>
        <v>40.528634361233479</v>
      </c>
      <c r="X42" s="14">
        <f t="shared" si="36"/>
        <v>67.1875</v>
      </c>
    </row>
    <row r="43" spans="1:24" x14ac:dyDescent="0.2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X43"/>
  <sheetViews>
    <sheetView view="pageBreakPreview" zoomScale="70" zoomScaleNormal="70" zoomScaleSheetLayoutView="70" workbookViewId="0"/>
  </sheetViews>
  <sheetFormatPr defaultRowHeight="13" x14ac:dyDescent="0.2"/>
  <cols>
    <col min="1" max="1" width="11.7265625" customWidth="1"/>
  </cols>
  <sheetData>
    <row r="1" spans="1:2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2">
      <c r="A2" s="1" t="s">
        <v>59</v>
      </c>
    </row>
    <row r="3" spans="1:24" s="1" customFormat="1" ht="12" x14ac:dyDescent="0.2"/>
    <row r="4" spans="1:24" s="1" customFormat="1" ht="12" x14ac:dyDescent="0.2"/>
    <row r="5" spans="1:24" s="1" customFormat="1" ht="12" x14ac:dyDescent="0.2">
      <c r="A5" s="1" t="s">
        <v>42</v>
      </c>
      <c r="S5" s="26" t="s">
        <v>60</v>
      </c>
    </row>
    <row r="6" spans="1:24" s="1" customFormat="1" ht="18" customHeight="1" x14ac:dyDescent="0.2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2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2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2">
      <c r="A9" s="4" t="s">
        <v>0</v>
      </c>
      <c r="B9" s="4">
        <f>C9+D9</f>
        <v>280</v>
      </c>
      <c r="C9" s="4">
        <f>SUM(C10:C30)</f>
        <v>121</v>
      </c>
      <c r="D9" s="4">
        <f>SUM(D10:D30)</f>
        <v>159</v>
      </c>
      <c r="E9" s="4">
        <f>F9+G9</f>
        <v>-21</v>
      </c>
      <c r="F9" s="4">
        <f>SUM(F10:F30)</f>
        <v>-41</v>
      </c>
      <c r="G9" s="4">
        <f>SUM(G10:G30)</f>
        <v>20</v>
      </c>
      <c r="H9" s="13">
        <f>IF(B9=E9,0,(1-(B9/(B9-E9)))*-100)</f>
        <v>-6.9767441860465134</v>
      </c>
      <c r="I9" s="13">
        <f>IF(C9=F9,0,(1-(C9/(C9-F9)))*-100)</f>
        <v>-25.308641975308642</v>
      </c>
      <c r="J9" s="13">
        <f>IF(D9=G9,0,(1-(D9/(D9-G9)))*-100)</f>
        <v>14.388489208633093</v>
      </c>
      <c r="K9" s="4">
        <f>L9+M9</f>
        <v>759</v>
      </c>
      <c r="L9" s="4">
        <f>SUM(L10:L30)</f>
        <v>354</v>
      </c>
      <c r="M9" s="4">
        <f>SUM(M10:M30)</f>
        <v>405</v>
      </c>
      <c r="N9" s="4">
        <f>O9+P9</f>
        <v>16</v>
      </c>
      <c r="O9" s="4">
        <f>SUM(O10:O30)</f>
        <v>7</v>
      </c>
      <c r="P9" s="4">
        <f>SUM(P10:P30)</f>
        <v>9</v>
      </c>
      <c r="Q9" s="13">
        <f>IF(K9=N9,0,(1-(K9/(K9-N9)))*-100)</f>
        <v>2.1534320323014722</v>
      </c>
      <c r="R9" s="13">
        <f>IF(L9=O9,0,(1-(L9/(L9-O9)))*-100)</f>
        <v>2.0172910662824117</v>
      </c>
      <c r="S9" s="13">
        <f>IF(M9=P9,0,(1-(M9/(M9-P9)))*-100)</f>
        <v>2.2727272727272707</v>
      </c>
      <c r="V9" s="4">
        <f>K9-N9</f>
        <v>743</v>
      </c>
      <c r="W9" s="13">
        <f>L9-O9</f>
        <v>347</v>
      </c>
      <c r="X9" s="13">
        <f>M9-P9</f>
        <v>396</v>
      </c>
    </row>
    <row r="10" spans="1:24" s="1" customFormat="1" ht="18" customHeight="1" x14ac:dyDescent="0.2">
      <c r="A10" s="4" t="s">
        <v>1</v>
      </c>
      <c r="B10" s="4">
        <f>C10+D10</f>
        <v>280</v>
      </c>
      <c r="C10" s="4">
        <v>121</v>
      </c>
      <c r="D10" s="4">
        <v>159</v>
      </c>
      <c r="E10" s="4">
        <f>F10+G10</f>
        <v>-21</v>
      </c>
      <c r="F10" s="4">
        <v>-41</v>
      </c>
      <c r="G10" s="4">
        <v>20</v>
      </c>
      <c r="H10" s="13">
        <f>IF(B10=E10,0,(1-(B10/(B10-E10)))*-100)</f>
        <v>-6.9767441860465134</v>
      </c>
      <c r="I10" s="13">
        <f t="shared" ref="I10" si="0">IF(C10=F10,0,(1-(C10/(C10-F10)))*-100)</f>
        <v>-25.308641975308642</v>
      </c>
      <c r="J10" s="13">
        <f>IF(D10=G10,0,(1-(D10/(D10-G10)))*-100)</f>
        <v>14.388489208633093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2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2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2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-1</v>
      </c>
      <c r="O13" s="4">
        <v>0</v>
      </c>
      <c r="P13" s="4">
        <v>-1</v>
      </c>
      <c r="Q13" s="13">
        <f t="shared" si="5"/>
        <v>-100</v>
      </c>
      <c r="R13" s="13">
        <f t="shared" si="1"/>
        <v>0</v>
      </c>
      <c r="S13" s="13">
        <f t="shared" si="1"/>
        <v>-100</v>
      </c>
      <c r="V13" s="4">
        <f t="shared" si="2"/>
        <v>1</v>
      </c>
      <c r="W13" s="13">
        <f t="shared" si="2"/>
        <v>0</v>
      </c>
      <c r="X13" s="13">
        <f t="shared" si="2"/>
        <v>1</v>
      </c>
    </row>
    <row r="14" spans="1:24" s="1" customFormat="1" ht="18" customHeight="1" x14ac:dyDescent="0.2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2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2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-1</v>
      </c>
      <c r="O16" s="4">
        <v>-1</v>
      </c>
      <c r="P16" s="4">
        <v>0</v>
      </c>
      <c r="Q16" s="13">
        <f t="shared" si="5"/>
        <v>-100</v>
      </c>
      <c r="R16" s="13">
        <f t="shared" si="1"/>
        <v>-100</v>
      </c>
      <c r="S16" s="13">
        <f t="shared" si="1"/>
        <v>0</v>
      </c>
      <c r="V16" s="4">
        <f t="shared" si="2"/>
        <v>1</v>
      </c>
      <c r="W16" s="13">
        <f t="shared" si="2"/>
        <v>1</v>
      </c>
      <c r="X16" s="13">
        <f t="shared" si="2"/>
        <v>0</v>
      </c>
    </row>
    <row r="17" spans="1:24" s="1" customFormat="1" ht="18" customHeight="1" x14ac:dyDescent="0.2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2</v>
      </c>
      <c r="L17" s="4">
        <v>2</v>
      </c>
      <c r="M17" s="4">
        <v>0</v>
      </c>
      <c r="N17" s="4">
        <f t="shared" si="4"/>
        <v>2</v>
      </c>
      <c r="O17" s="4">
        <v>2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2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2</v>
      </c>
      <c r="L18" s="4">
        <v>2</v>
      </c>
      <c r="M18" s="4">
        <v>0</v>
      </c>
      <c r="N18" s="4">
        <f t="shared" si="4"/>
        <v>-3</v>
      </c>
      <c r="O18" s="4">
        <v>-2</v>
      </c>
      <c r="P18" s="4">
        <v>-1</v>
      </c>
      <c r="Q18" s="13">
        <f t="shared" si="5"/>
        <v>-60</v>
      </c>
      <c r="R18" s="13">
        <f t="shared" si="1"/>
        <v>-50</v>
      </c>
      <c r="S18" s="13">
        <f t="shared" si="1"/>
        <v>-100</v>
      </c>
      <c r="V18" s="4">
        <f t="shared" si="2"/>
        <v>5</v>
      </c>
      <c r="W18" s="13">
        <f t="shared" si="2"/>
        <v>4</v>
      </c>
      <c r="X18" s="13">
        <f t="shared" si="2"/>
        <v>1</v>
      </c>
    </row>
    <row r="19" spans="1:24" s="1" customFormat="1" ht="18" customHeight="1" x14ac:dyDescent="0.2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6</v>
      </c>
      <c r="L19" s="4">
        <v>5</v>
      </c>
      <c r="M19" s="4">
        <v>1</v>
      </c>
      <c r="N19" s="4">
        <f t="shared" si="4"/>
        <v>2</v>
      </c>
      <c r="O19" s="4">
        <v>3</v>
      </c>
      <c r="P19" s="4">
        <v>-1</v>
      </c>
      <c r="Q19" s="13">
        <f t="shared" si="5"/>
        <v>50</v>
      </c>
      <c r="R19" s="13">
        <f t="shared" si="1"/>
        <v>150</v>
      </c>
      <c r="S19" s="13">
        <f t="shared" si="1"/>
        <v>-50</v>
      </c>
      <c r="V19" s="4">
        <f t="shared" si="2"/>
        <v>4</v>
      </c>
      <c r="W19" s="13">
        <f t="shared" si="2"/>
        <v>2</v>
      </c>
      <c r="X19" s="13">
        <f t="shared" si="2"/>
        <v>2</v>
      </c>
    </row>
    <row r="20" spans="1:24" s="1" customFormat="1" ht="18" customHeight="1" x14ac:dyDescent="0.2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9</v>
      </c>
      <c r="L20" s="4">
        <v>8</v>
      </c>
      <c r="M20" s="4">
        <v>1</v>
      </c>
      <c r="N20" s="4">
        <f t="shared" si="4"/>
        <v>6</v>
      </c>
      <c r="O20" s="4">
        <v>5</v>
      </c>
      <c r="P20" s="4">
        <v>1</v>
      </c>
      <c r="Q20" s="13">
        <f t="shared" si="5"/>
        <v>200</v>
      </c>
      <c r="R20" s="13">
        <f t="shared" si="1"/>
        <v>166.66666666666666</v>
      </c>
      <c r="S20" s="13">
        <f t="shared" si="1"/>
        <v>0</v>
      </c>
      <c r="V20" s="4">
        <f t="shared" si="2"/>
        <v>3</v>
      </c>
      <c r="W20" s="13">
        <f t="shared" si="2"/>
        <v>3</v>
      </c>
      <c r="X20" s="13">
        <f t="shared" si="2"/>
        <v>0</v>
      </c>
    </row>
    <row r="21" spans="1:24" s="1" customFormat="1" ht="18" customHeight="1" x14ac:dyDescent="0.2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8</v>
      </c>
      <c r="L21" s="4">
        <v>7</v>
      </c>
      <c r="M21" s="4">
        <v>1</v>
      </c>
      <c r="N21" s="4">
        <f t="shared" si="4"/>
        <v>-3</v>
      </c>
      <c r="O21" s="4">
        <v>-1</v>
      </c>
      <c r="P21" s="4">
        <v>-2</v>
      </c>
      <c r="Q21" s="13">
        <f t="shared" si="5"/>
        <v>-27.27272727272727</v>
      </c>
      <c r="R21" s="13">
        <f t="shared" si="1"/>
        <v>-12.5</v>
      </c>
      <c r="S21" s="13">
        <f t="shared" si="1"/>
        <v>-66.666666666666671</v>
      </c>
      <c r="V21" s="4">
        <f t="shared" si="2"/>
        <v>11</v>
      </c>
      <c r="W21" s="13">
        <f t="shared" si="2"/>
        <v>8</v>
      </c>
      <c r="X21" s="13">
        <f t="shared" si="2"/>
        <v>3</v>
      </c>
    </row>
    <row r="22" spans="1:24" s="1" customFormat="1" ht="18" customHeight="1" x14ac:dyDescent="0.2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14</v>
      </c>
      <c r="L22" s="4">
        <v>8</v>
      </c>
      <c r="M22" s="4">
        <v>6</v>
      </c>
      <c r="N22" s="4">
        <f t="shared" si="4"/>
        <v>0</v>
      </c>
      <c r="O22" s="4">
        <v>-1</v>
      </c>
      <c r="P22" s="4">
        <v>1</v>
      </c>
      <c r="Q22" s="13">
        <f t="shared" si="5"/>
        <v>0</v>
      </c>
      <c r="R22" s="13">
        <f t="shared" si="1"/>
        <v>-11.111111111111116</v>
      </c>
      <c r="S22" s="13">
        <f t="shared" si="1"/>
        <v>19.999999999999996</v>
      </c>
      <c r="V22" s="4">
        <f t="shared" si="2"/>
        <v>14</v>
      </c>
      <c r="W22" s="13">
        <f t="shared" si="2"/>
        <v>9</v>
      </c>
      <c r="X22" s="13">
        <f t="shared" si="2"/>
        <v>5</v>
      </c>
    </row>
    <row r="23" spans="1:24" s="1" customFormat="1" ht="18" customHeight="1" x14ac:dyDescent="0.2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34</v>
      </c>
      <c r="L23" s="4">
        <v>20</v>
      </c>
      <c r="M23" s="4">
        <v>14</v>
      </c>
      <c r="N23" s="4">
        <f t="shared" si="4"/>
        <v>-4</v>
      </c>
      <c r="O23" s="4">
        <v>-6</v>
      </c>
      <c r="P23" s="4">
        <v>2</v>
      </c>
      <c r="Q23" s="13">
        <f t="shared" si="5"/>
        <v>-10.526315789473683</v>
      </c>
      <c r="R23" s="13">
        <f t="shared" si="1"/>
        <v>-23.076923076923073</v>
      </c>
      <c r="S23" s="13">
        <f t="shared" si="1"/>
        <v>16.666666666666675</v>
      </c>
      <c r="V23" s="4">
        <f t="shared" si="2"/>
        <v>38</v>
      </c>
      <c r="W23" s="13">
        <f t="shared" si="2"/>
        <v>26</v>
      </c>
      <c r="X23" s="13">
        <f t="shared" si="2"/>
        <v>12</v>
      </c>
    </row>
    <row r="24" spans="1:24" s="1" customFormat="1" ht="18" customHeight="1" x14ac:dyDescent="0.2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52</v>
      </c>
      <c r="L24" s="4">
        <v>29</v>
      </c>
      <c r="M24" s="4">
        <v>23</v>
      </c>
      <c r="N24" s="4">
        <f t="shared" si="4"/>
        <v>-18</v>
      </c>
      <c r="O24" s="4">
        <v>-17</v>
      </c>
      <c r="P24" s="4">
        <v>-1</v>
      </c>
      <c r="Q24" s="13">
        <f t="shared" si="5"/>
        <v>-25.714285714285712</v>
      </c>
      <c r="R24" s="13">
        <f t="shared" si="1"/>
        <v>-36.95652173913043</v>
      </c>
      <c r="S24" s="13">
        <f t="shared" si="1"/>
        <v>-4.1666666666666625</v>
      </c>
      <c r="V24" s="4">
        <f t="shared" si="2"/>
        <v>70</v>
      </c>
      <c r="W24" s="13">
        <f t="shared" si="2"/>
        <v>46</v>
      </c>
      <c r="X24" s="13">
        <f t="shared" si="2"/>
        <v>24</v>
      </c>
    </row>
    <row r="25" spans="1:24" s="1" customFormat="1" ht="18" customHeight="1" x14ac:dyDescent="0.2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61</v>
      </c>
      <c r="L25" s="4">
        <v>43</v>
      </c>
      <c r="M25" s="4">
        <v>18</v>
      </c>
      <c r="N25" s="4">
        <f t="shared" si="4"/>
        <v>5</v>
      </c>
      <c r="O25" s="4">
        <v>6</v>
      </c>
      <c r="P25" s="4">
        <v>-1</v>
      </c>
      <c r="Q25" s="13">
        <f t="shared" si="5"/>
        <v>8.9285714285714199</v>
      </c>
      <c r="R25" s="13">
        <f t="shared" si="1"/>
        <v>16.216216216216207</v>
      </c>
      <c r="S25" s="13">
        <f t="shared" si="1"/>
        <v>-5.2631578947368478</v>
      </c>
      <c r="V25" s="4">
        <f t="shared" si="2"/>
        <v>56</v>
      </c>
      <c r="W25" s="13">
        <f t="shared" si="2"/>
        <v>37</v>
      </c>
      <c r="X25" s="13">
        <f t="shared" si="2"/>
        <v>19</v>
      </c>
    </row>
    <row r="26" spans="1:24" s="1" customFormat="1" ht="18" customHeight="1" x14ac:dyDescent="0.2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107</v>
      </c>
      <c r="L26" s="4">
        <v>55</v>
      </c>
      <c r="M26" s="4">
        <v>52</v>
      </c>
      <c r="N26" s="4">
        <f t="shared" si="4"/>
        <v>21</v>
      </c>
      <c r="O26" s="4">
        <v>9</v>
      </c>
      <c r="P26" s="4">
        <v>12</v>
      </c>
      <c r="Q26" s="13">
        <f t="shared" si="5"/>
        <v>24.418604651162788</v>
      </c>
      <c r="R26" s="13">
        <f t="shared" si="5"/>
        <v>19.565217391304344</v>
      </c>
      <c r="S26" s="13">
        <f t="shared" si="5"/>
        <v>30.000000000000004</v>
      </c>
      <c r="V26" s="4">
        <f t="shared" si="2"/>
        <v>86</v>
      </c>
      <c r="W26" s="13">
        <f t="shared" si="2"/>
        <v>46</v>
      </c>
      <c r="X26" s="13">
        <f t="shared" si="2"/>
        <v>40</v>
      </c>
    </row>
    <row r="27" spans="1:24" s="1" customFormat="1" ht="18" customHeight="1" x14ac:dyDescent="0.2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138</v>
      </c>
      <c r="L27" s="4">
        <v>62</v>
      </c>
      <c r="M27" s="4">
        <v>76</v>
      </c>
      <c r="N27" s="4">
        <f t="shared" si="4"/>
        <v>-6</v>
      </c>
      <c r="O27" s="4">
        <v>-17</v>
      </c>
      <c r="P27" s="4">
        <v>11</v>
      </c>
      <c r="Q27" s="13">
        <f t="shared" si="5"/>
        <v>-4.1666666666666625</v>
      </c>
      <c r="R27" s="13">
        <f t="shared" si="5"/>
        <v>-21.518987341772156</v>
      </c>
      <c r="S27" s="13">
        <f t="shared" si="5"/>
        <v>16.92307692307693</v>
      </c>
      <c r="V27" s="4">
        <f t="shared" si="2"/>
        <v>144</v>
      </c>
      <c r="W27" s="13">
        <f t="shared" si="2"/>
        <v>79</v>
      </c>
      <c r="X27" s="13">
        <f t="shared" si="2"/>
        <v>65</v>
      </c>
    </row>
    <row r="28" spans="1:24" s="1" customFormat="1" ht="18" customHeight="1" x14ac:dyDescent="0.2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170</v>
      </c>
      <c r="L28" s="4">
        <v>69</v>
      </c>
      <c r="M28" s="4">
        <v>101</v>
      </c>
      <c r="N28" s="4">
        <f t="shared" si="4"/>
        <v>-4</v>
      </c>
      <c r="O28" s="4">
        <v>21</v>
      </c>
      <c r="P28" s="4">
        <v>-25</v>
      </c>
      <c r="Q28" s="13">
        <f t="shared" si="5"/>
        <v>-2.2988505747126409</v>
      </c>
      <c r="R28" s="13">
        <f t="shared" si="5"/>
        <v>43.75</v>
      </c>
      <c r="S28" s="13">
        <f t="shared" si="5"/>
        <v>-19.841269841269838</v>
      </c>
      <c r="V28" s="4">
        <f t="shared" si="2"/>
        <v>174</v>
      </c>
      <c r="W28" s="13">
        <f>L28-O28</f>
        <v>48</v>
      </c>
      <c r="X28" s="13">
        <f t="shared" si="2"/>
        <v>126</v>
      </c>
    </row>
    <row r="29" spans="1:24" s="1" customFormat="1" ht="18" customHeight="1" x14ac:dyDescent="0.2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128</v>
      </c>
      <c r="L29" s="4">
        <v>36</v>
      </c>
      <c r="M29" s="4">
        <v>92</v>
      </c>
      <c r="N29" s="4">
        <f>O29+P29</f>
        <v>18</v>
      </c>
      <c r="O29" s="4">
        <v>3</v>
      </c>
      <c r="P29" s="4">
        <v>15</v>
      </c>
      <c r="Q29" s="13">
        <f>IF(K29=N29,0,(1-(K29/(K29-N29)))*-100)</f>
        <v>16.36363636363636</v>
      </c>
      <c r="R29" s="13">
        <f>IF(L29=O29,0,(1-(L29/(L29-O29)))*-100)</f>
        <v>9.0909090909090828</v>
      </c>
      <c r="S29" s="13">
        <f>IF(M29=P29,0,(1-(M29/(M29-P29)))*-100)</f>
        <v>19.480519480519476</v>
      </c>
      <c r="V29" s="4">
        <f t="shared" si="2"/>
        <v>110</v>
      </c>
      <c r="W29" s="13">
        <f t="shared" si="2"/>
        <v>33</v>
      </c>
      <c r="X29" s="13">
        <f t="shared" si="2"/>
        <v>77</v>
      </c>
    </row>
    <row r="30" spans="1:24" s="1" customFormat="1" ht="18" customHeight="1" thickBot="1" x14ac:dyDescent="0.25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28</v>
      </c>
      <c r="L30" s="4">
        <v>8</v>
      </c>
      <c r="M30" s="4">
        <v>20</v>
      </c>
      <c r="N30" s="4">
        <f t="shared" ref="N30" si="6">O30+P30</f>
        <v>2</v>
      </c>
      <c r="O30" s="4">
        <v>3</v>
      </c>
      <c r="P30" s="4">
        <v>-1</v>
      </c>
      <c r="Q30" s="13">
        <f t="shared" ref="Q30" si="7">IF(K30=N30,0,(1-(K30/(K30-N30)))*-100)</f>
        <v>7.6923076923076872</v>
      </c>
      <c r="R30" s="13">
        <f>IF(L30=O30,0,(1-(L30/(L30-O30)))*-100)</f>
        <v>60.000000000000007</v>
      </c>
      <c r="S30" s="13">
        <f t="shared" ref="S30" si="8">IF(M30=P30,0,(1-(M30/(M30-P30)))*-100)</f>
        <v>-4.7619047619047672</v>
      </c>
      <c r="V30" s="4">
        <f t="shared" si="2"/>
        <v>26</v>
      </c>
      <c r="W30" s="13">
        <f t="shared" si="2"/>
        <v>5</v>
      </c>
      <c r="X30" s="13">
        <f t="shared" si="2"/>
        <v>21</v>
      </c>
    </row>
    <row r="31" spans="1:24" s="1" customFormat="1" ht="18" customHeight="1" thickTop="1" x14ac:dyDescent="0.2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2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2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41</v>
      </c>
      <c r="L33" s="4">
        <f t="shared" si="12"/>
        <v>32</v>
      </c>
      <c r="M33" s="4">
        <f>SUM(M13:M22)</f>
        <v>9</v>
      </c>
      <c r="N33" s="4">
        <f t="shared" ref="N33:P33" si="13">SUM(N13:N22)</f>
        <v>2</v>
      </c>
      <c r="O33" s="4">
        <f t="shared" si="13"/>
        <v>5</v>
      </c>
      <c r="P33" s="4">
        <f t="shared" si="13"/>
        <v>-3</v>
      </c>
      <c r="Q33" s="13">
        <f t="shared" ref="Q33:Q36" si="14">IF(K33=N33,0,(1-(K33/(K33-N33)))*-100)</f>
        <v>5.1282051282051322</v>
      </c>
      <c r="R33" s="13">
        <f t="shared" si="10"/>
        <v>18.518518518518512</v>
      </c>
      <c r="S33" s="13">
        <f t="shared" si="10"/>
        <v>-25</v>
      </c>
      <c r="V33" s="4">
        <f t="shared" ref="V33:X33" si="15">SUM(V13:V22)</f>
        <v>39</v>
      </c>
      <c r="W33" s="13">
        <f t="shared" si="15"/>
        <v>27</v>
      </c>
      <c r="X33" s="13">
        <f t="shared" si="15"/>
        <v>12</v>
      </c>
    </row>
    <row r="34" spans="1:24" s="1" customFormat="1" ht="18" customHeight="1" x14ac:dyDescent="0.2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718</v>
      </c>
      <c r="L34" s="4">
        <f t="shared" si="16"/>
        <v>322</v>
      </c>
      <c r="M34" s="4">
        <f t="shared" si="16"/>
        <v>396</v>
      </c>
      <c r="N34" s="4">
        <f t="shared" si="16"/>
        <v>14</v>
      </c>
      <c r="O34" s="4">
        <f t="shared" si="16"/>
        <v>2</v>
      </c>
      <c r="P34" s="4">
        <f t="shared" si="16"/>
        <v>12</v>
      </c>
      <c r="Q34" s="13">
        <f>IF(K34=N34,0,(1-(K34/(K34-N34)))*-100)</f>
        <v>1.9886363636363535</v>
      </c>
      <c r="R34" s="13">
        <f t="shared" si="10"/>
        <v>0.62500000000000888</v>
      </c>
      <c r="S34" s="13">
        <f t="shared" si="10"/>
        <v>3.125</v>
      </c>
      <c r="V34" s="4">
        <f t="shared" ref="V34:X34" si="17">SUM(V23:V30)</f>
        <v>704</v>
      </c>
      <c r="W34" s="13">
        <f t="shared" si="17"/>
        <v>320</v>
      </c>
      <c r="X34" s="13">
        <f t="shared" si="17"/>
        <v>384</v>
      </c>
    </row>
    <row r="35" spans="1:24" s="1" customFormat="1" ht="18" customHeight="1" x14ac:dyDescent="0.2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632</v>
      </c>
      <c r="L35" s="4">
        <f>SUM(L25:L30)</f>
        <v>273</v>
      </c>
      <c r="M35" s="4">
        <f t="shared" si="18"/>
        <v>359</v>
      </c>
      <c r="N35" s="4">
        <f t="shared" si="18"/>
        <v>36</v>
      </c>
      <c r="O35" s="4">
        <f t="shared" si="18"/>
        <v>25</v>
      </c>
      <c r="P35" s="4">
        <f t="shared" si="18"/>
        <v>11</v>
      </c>
      <c r="Q35" s="13">
        <f t="shared" si="14"/>
        <v>6.0402684563758413</v>
      </c>
      <c r="R35" s="13">
        <f t="shared" si="10"/>
        <v>10.080645161290324</v>
      </c>
      <c r="S35" s="13">
        <f t="shared" si="10"/>
        <v>3.1609195402298784</v>
      </c>
      <c r="V35" s="4">
        <f t="shared" ref="V35" si="19">SUM(V25:V30)</f>
        <v>596</v>
      </c>
      <c r="W35" s="13">
        <f>SUM(W25:W30)</f>
        <v>248</v>
      </c>
      <c r="X35" s="13">
        <f>SUM(X25:X30)</f>
        <v>348</v>
      </c>
    </row>
    <row r="36" spans="1:24" s="1" customFormat="1" ht="18" customHeight="1" x14ac:dyDescent="0.2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464</v>
      </c>
      <c r="L36" s="4">
        <f>SUM(L27:L30)</f>
        <v>175</v>
      </c>
      <c r="M36" s="4">
        <f t="shared" si="20"/>
        <v>289</v>
      </c>
      <c r="N36" s="4">
        <f t="shared" si="20"/>
        <v>10</v>
      </c>
      <c r="O36" s="4">
        <f t="shared" si="20"/>
        <v>10</v>
      </c>
      <c r="P36" s="4">
        <f t="shared" si="20"/>
        <v>0</v>
      </c>
      <c r="Q36" s="13">
        <f t="shared" si="14"/>
        <v>2.2026431718061623</v>
      </c>
      <c r="R36" s="13">
        <f t="shared" si="10"/>
        <v>6.0606060606060552</v>
      </c>
      <c r="S36" s="13">
        <f t="shared" si="10"/>
        <v>0</v>
      </c>
      <c r="V36" s="4">
        <f t="shared" ref="V36" si="21">SUM(V27:V30)</f>
        <v>454</v>
      </c>
      <c r="W36" s="13">
        <f>SUM(W27:W30)</f>
        <v>165</v>
      </c>
      <c r="X36" s="13">
        <f>SUM(X27:X30)</f>
        <v>289</v>
      </c>
    </row>
    <row r="37" spans="1:24" ht="18" customHeight="1" x14ac:dyDescent="0.2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2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2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5.4018445322793154</v>
      </c>
      <c r="L39" s="14">
        <f>L33/L9*100</f>
        <v>9.0395480225988702</v>
      </c>
      <c r="M39" s="15">
        <f t="shared" ref="M39" si="26">M33/M9*100</f>
        <v>2.2222222222222223</v>
      </c>
      <c r="N39" s="14">
        <f>N33/N9*100</f>
        <v>12.5</v>
      </c>
      <c r="O39" s="14">
        <f t="shared" ref="O39" si="27">O33/O9*100</f>
        <v>71.428571428571431</v>
      </c>
      <c r="P39" s="14">
        <f>P33/P9*100</f>
        <v>-33.333333333333329</v>
      </c>
      <c r="Q39" s="14">
        <f t="shared" ref="Q39:Q42" si="28">K39-V39</f>
        <v>0.15285395354445708</v>
      </c>
      <c r="R39" s="14">
        <f t="shared" si="24"/>
        <v>1.2585681955095325</v>
      </c>
      <c r="S39" s="14">
        <f t="shared" si="24"/>
        <v>-0.80808080808080796</v>
      </c>
      <c r="V39" s="14">
        <f t="shared" ref="V39:X39" si="29">V33/V9*100</f>
        <v>5.2489905787348583</v>
      </c>
      <c r="W39" s="14">
        <f t="shared" si="29"/>
        <v>7.7809798270893378</v>
      </c>
      <c r="X39" s="14">
        <f t="shared" si="29"/>
        <v>3.0303030303030303</v>
      </c>
    </row>
    <row r="40" spans="1:24" ht="18" customHeight="1" x14ac:dyDescent="0.2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94.598155467720687</v>
      </c>
      <c r="L40" s="14">
        <f t="shared" si="30"/>
        <v>90.960451977401121</v>
      </c>
      <c r="M40" s="14">
        <f t="shared" si="30"/>
        <v>97.777777777777771</v>
      </c>
      <c r="N40" s="14">
        <f>N34/N9*100</f>
        <v>87.5</v>
      </c>
      <c r="O40" s="14">
        <f t="shared" ref="O40:P40" si="31">O34/O9*100</f>
        <v>28.571428571428569</v>
      </c>
      <c r="P40" s="14">
        <f t="shared" si="31"/>
        <v>133.33333333333331</v>
      </c>
      <c r="Q40" s="14">
        <f t="shared" si="28"/>
        <v>-0.15285395354445086</v>
      </c>
      <c r="R40" s="14">
        <f t="shared" si="24"/>
        <v>-1.2585681955095396</v>
      </c>
      <c r="S40" s="14">
        <f t="shared" si="24"/>
        <v>0.80808080808080263</v>
      </c>
      <c r="V40" s="14">
        <f t="shared" ref="V40:X40" si="32">V34/V9*100</f>
        <v>94.751009421265138</v>
      </c>
      <c r="W40" s="14">
        <f t="shared" si="32"/>
        <v>92.21902017291066</v>
      </c>
      <c r="X40" s="14">
        <f t="shared" si="32"/>
        <v>96.969696969696969</v>
      </c>
    </row>
    <row r="41" spans="1:24" ht="18" customHeight="1" x14ac:dyDescent="0.2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83.267457180500656</v>
      </c>
      <c r="L41" s="14">
        <f t="shared" si="33"/>
        <v>77.118644067796609</v>
      </c>
      <c r="M41" s="14">
        <f t="shared" si="33"/>
        <v>88.641975308641975</v>
      </c>
      <c r="N41" s="14">
        <f>N35/N9*100</f>
        <v>225</v>
      </c>
      <c r="O41" s="14">
        <f t="shared" ref="O41:P41" si="34">O35/O9*100</f>
        <v>357.14285714285717</v>
      </c>
      <c r="P41" s="14">
        <f t="shared" si="34"/>
        <v>122.22222222222223</v>
      </c>
      <c r="Q41" s="14">
        <f t="shared" si="28"/>
        <v>3.0521139772705084</v>
      </c>
      <c r="R41" s="14">
        <f t="shared" si="24"/>
        <v>5.6489034337908492</v>
      </c>
      <c r="S41" s="14">
        <f t="shared" si="24"/>
        <v>0.76318742985409926</v>
      </c>
      <c r="V41" s="14">
        <f>V35/V9*100</f>
        <v>80.215343203230148</v>
      </c>
      <c r="W41" s="14">
        <f>W35/W9*100</f>
        <v>71.46974063400576</v>
      </c>
      <c r="X41" s="14">
        <f>X35/X9*100</f>
        <v>87.878787878787875</v>
      </c>
    </row>
    <row r="42" spans="1:24" ht="18" customHeight="1" x14ac:dyDescent="0.2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61.133069828722</v>
      </c>
      <c r="L42" s="14">
        <f t="shared" si="35"/>
        <v>49.435028248587571</v>
      </c>
      <c r="M42" s="14">
        <f t="shared" si="35"/>
        <v>71.358024691358025</v>
      </c>
      <c r="N42" s="14">
        <f t="shared" si="35"/>
        <v>62.5</v>
      </c>
      <c r="O42" s="14">
        <f t="shared" si="35"/>
        <v>142.85714285714286</v>
      </c>
      <c r="P42" s="14">
        <f t="shared" si="35"/>
        <v>0</v>
      </c>
      <c r="Q42" s="14">
        <f t="shared" si="28"/>
        <v>2.9435912167485867E-2</v>
      </c>
      <c r="R42" s="14">
        <f t="shared" si="24"/>
        <v>1.8845959719305085</v>
      </c>
      <c r="S42" s="14">
        <f t="shared" si="24"/>
        <v>-1.6217732884399538</v>
      </c>
      <c r="V42" s="14">
        <f t="shared" ref="V42:X42" si="36">V36/V9*100</f>
        <v>61.103633916554514</v>
      </c>
      <c r="W42" s="14">
        <f t="shared" si="36"/>
        <v>47.550432276657062</v>
      </c>
      <c r="X42" s="14">
        <f t="shared" si="36"/>
        <v>72.979797979797979</v>
      </c>
    </row>
    <row r="43" spans="1:24" x14ac:dyDescent="0.2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X43"/>
  <sheetViews>
    <sheetView view="pageBreakPreview" zoomScale="70" zoomScaleNormal="70" zoomScaleSheetLayoutView="70" workbookViewId="0"/>
  </sheetViews>
  <sheetFormatPr defaultRowHeight="13" x14ac:dyDescent="0.2"/>
  <cols>
    <col min="1" max="1" width="11.7265625" customWidth="1"/>
  </cols>
  <sheetData>
    <row r="1" spans="1:2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2">
      <c r="A2" s="1" t="s">
        <v>59</v>
      </c>
    </row>
    <row r="3" spans="1:24" s="1" customFormat="1" ht="12" x14ac:dyDescent="0.2"/>
    <row r="4" spans="1:24" s="1" customFormat="1" ht="12" x14ac:dyDescent="0.2"/>
    <row r="5" spans="1:24" s="1" customFormat="1" ht="12" x14ac:dyDescent="0.2">
      <c r="A5" s="1" t="s">
        <v>43</v>
      </c>
      <c r="S5" s="26" t="s">
        <v>60</v>
      </c>
    </row>
    <row r="6" spans="1:24" s="1" customFormat="1" ht="18" customHeight="1" x14ac:dyDescent="0.2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2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2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2">
      <c r="A9" s="4" t="s">
        <v>0</v>
      </c>
      <c r="B9" s="4">
        <f>C9+D9</f>
        <v>164</v>
      </c>
      <c r="C9" s="4">
        <f>SUM(C10:C30)</f>
        <v>85</v>
      </c>
      <c r="D9" s="4">
        <f>SUM(D10:D30)</f>
        <v>79</v>
      </c>
      <c r="E9" s="4">
        <f>F9+G9</f>
        <v>-37</v>
      </c>
      <c r="F9" s="4">
        <f>SUM(F10:F30)</f>
        <v>-25</v>
      </c>
      <c r="G9" s="4">
        <f>SUM(G10:G30)</f>
        <v>-12</v>
      </c>
      <c r="H9" s="13">
        <f>IF(B9=E9,0,(1-(B9/(B9-E9)))*-100)</f>
        <v>-18.407960199004979</v>
      </c>
      <c r="I9" s="13">
        <f>IF(C9=F9,0,(1-(C9/(C9-F9)))*-100)</f>
        <v>-22.72727272727273</v>
      </c>
      <c r="J9" s="13">
        <f>IF(D9=G9,0,(1-(D9/(D9-G9)))*-100)</f>
        <v>-13.186813186813184</v>
      </c>
      <c r="K9" s="4">
        <f>L9+M9</f>
        <v>504</v>
      </c>
      <c r="L9" s="4">
        <f>SUM(L10:L30)</f>
        <v>250</v>
      </c>
      <c r="M9" s="4">
        <f>SUM(M10:M30)</f>
        <v>254</v>
      </c>
      <c r="N9" s="4">
        <f>O9+P9</f>
        <v>51</v>
      </c>
      <c r="O9" s="4">
        <f>SUM(O10:O30)</f>
        <v>23</v>
      </c>
      <c r="P9" s="4">
        <f>SUM(P10:P30)</f>
        <v>28</v>
      </c>
      <c r="Q9" s="13">
        <f>IF(K9=N9,0,(1-(K9/(K9-N9)))*-100)</f>
        <v>11.258278145695355</v>
      </c>
      <c r="R9" s="13">
        <f>IF(L9=O9,0,(1-(L9/(L9-O9)))*-100)</f>
        <v>10.132158590308361</v>
      </c>
      <c r="S9" s="13">
        <f>IF(M9=P9,0,(1-(M9/(M9-P9)))*-100)</f>
        <v>12.389380530973447</v>
      </c>
      <c r="V9" s="4">
        <f>K9-N9</f>
        <v>453</v>
      </c>
      <c r="W9" s="13">
        <f>L9-O9</f>
        <v>227</v>
      </c>
      <c r="X9" s="13">
        <f>M9-P9</f>
        <v>226</v>
      </c>
    </row>
    <row r="10" spans="1:24" s="1" customFormat="1" ht="18" customHeight="1" x14ac:dyDescent="0.2">
      <c r="A10" s="4" t="s">
        <v>1</v>
      </c>
      <c r="B10" s="4">
        <f>C10+D10</f>
        <v>164</v>
      </c>
      <c r="C10" s="4">
        <v>85</v>
      </c>
      <c r="D10" s="4">
        <v>79</v>
      </c>
      <c r="E10" s="4">
        <f>F10+G10</f>
        <v>-37</v>
      </c>
      <c r="F10" s="4">
        <v>-25</v>
      </c>
      <c r="G10" s="4">
        <v>-12</v>
      </c>
      <c r="H10" s="13">
        <f>IF(B10=E10,0,(1-(B10/(B10-E10)))*-100)</f>
        <v>-18.407960199004979</v>
      </c>
      <c r="I10" s="13">
        <f t="shared" ref="I10" si="0">IF(C10=F10,0,(1-(C10/(C10-F10)))*-100)</f>
        <v>-22.72727272727273</v>
      </c>
      <c r="J10" s="13">
        <f>IF(D10=G10,0,(1-(D10/(D10-G10)))*-100)</f>
        <v>-13.186813186813184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2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2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2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-1</v>
      </c>
      <c r="O13" s="4">
        <v>-1</v>
      </c>
      <c r="P13" s="4">
        <v>0</v>
      </c>
      <c r="Q13" s="13">
        <f t="shared" si="5"/>
        <v>-100</v>
      </c>
      <c r="R13" s="13">
        <f t="shared" si="1"/>
        <v>-100</v>
      </c>
      <c r="S13" s="13">
        <f t="shared" si="1"/>
        <v>0</v>
      </c>
      <c r="V13" s="4">
        <f t="shared" si="2"/>
        <v>1</v>
      </c>
      <c r="W13" s="13">
        <f t="shared" si="2"/>
        <v>1</v>
      </c>
      <c r="X13" s="13">
        <f t="shared" si="2"/>
        <v>0</v>
      </c>
    </row>
    <row r="14" spans="1:24" s="1" customFormat="1" ht="18" customHeight="1" x14ac:dyDescent="0.2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2</v>
      </c>
      <c r="L14" s="4">
        <v>2</v>
      </c>
      <c r="M14" s="4">
        <v>0</v>
      </c>
      <c r="N14" s="4">
        <f t="shared" si="4"/>
        <v>2</v>
      </c>
      <c r="O14" s="4">
        <v>2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2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2</v>
      </c>
      <c r="L15" s="4">
        <v>1</v>
      </c>
      <c r="M15" s="4">
        <v>1</v>
      </c>
      <c r="N15" s="4">
        <f t="shared" si="4"/>
        <v>1</v>
      </c>
      <c r="O15" s="4">
        <v>0</v>
      </c>
      <c r="P15" s="4">
        <v>1</v>
      </c>
      <c r="Q15" s="13">
        <f t="shared" si="5"/>
        <v>100</v>
      </c>
      <c r="R15" s="13">
        <f t="shared" si="1"/>
        <v>0</v>
      </c>
      <c r="S15" s="13">
        <f t="shared" si="1"/>
        <v>0</v>
      </c>
      <c r="V15" s="4">
        <f t="shared" si="2"/>
        <v>1</v>
      </c>
      <c r="W15" s="13">
        <f t="shared" si="2"/>
        <v>1</v>
      </c>
      <c r="X15" s="13">
        <f t="shared" si="2"/>
        <v>0</v>
      </c>
    </row>
    <row r="16" spans="1:24" s="1" customFormat="1" ht="18" customHeight="1" x14ac:dyDescent="0.2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-1</v>
      </c>
      <c r="O16" s="4">
        <v>-1</v>
      </c>
      <c r="P16" s="4">
        <v>0</v>
      </c>
      <c r="Q16" s="13">
        <f t="shared" si="5"/>
        <v>-100</v>
      </c>
      <c r="R16" s="13">
        <f t="shared" si="1"/>
        <v>-100</v>
      </c>
      <c r="S16" s="13">
        <f t="shared" si="1"/>
        <v>0</v>
      </c>
      <c r="V16" s="4">
        <f t="shared" si="2"/>
        <v>1</v>
      </c>
      <c r="W16" s="13">
        <f t="shared" si="2"/>
        <v>1</v>
      </c>
      <c r="X16" s="13">
        <f t="shared" si="2"/>
        <v>0</v>
      </c>
    </row>
    <row r="17" spans="1:24" s="1" customFormat="1" ht="18" customHeight="1" x14ac:dyDescent="0.2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2</v>
      </c>
      <c r="L17" s="4">
        <v>1</v>
      </c>
      <c r="M17" s="4">
        <v>1</v>
      </c>
      <c r="N17" s="4">
        <f t="shared" si="4"/>
        <v>0</v>
      </c>
      <c r="O17" s="4">
        <v>-1</v>
      </c>
      <c r="P17" s="4">
        <v>1</v>
      </c>
      <c r="Q17" s="13">
        <f t="shared" si="5"/>
        <v>0</v>
      </c>
      <c r="R17" s="13">
        <f t="shared" si="1"/>
        <v>-50</v>
      </c>
      <c r="S17" s="13">
        <f t="shared" si="1"/>
        <v>0</v>
      </c>
      <c r="V17" s="4">
        <f t="shared" si="2"/>
        <v>2</v>
      </c>
      <c r="W17" s="13">
        <f t="shared" si="2"/>
        <v>2</v>
      </c>
      <c r="X17" s="13">
        <f t="shared" si="2"/>
        <v>0</v>
      </c>
    </row>
    <row r="18" spans="1:24" s="1" customFormat="1" ht="18" customHeight="1" x14ac:dyDescent="0.2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1</v>
      </c>
      <c r="L18" s="4">
        <v>1</v>
      </c>
      <c r="M18" s="4">
        <v>0</v>
      </c>
      <c r="N18" s="4">
        <f t="shared" si="4"/>
        <v>-1</v>
      </c>
      <c r="O18" s="4">
        <v>0</v>
      </c>
      <c r="P18" s="4">
        <v>-1</v>
      </c>
      <c r="Q18" s="13">
        <f t="shared" si="5"/>
        <v>-50</v>
      </c>
      <c r="R18" s="13">
        <f t="shared" si="1"/>
        <v>0</v>
      </c>
      <c r="S18" s="13">
        <f t="shared" si="1"/>
        <v>-100</v>
      </c>
      <c r="V18" s="4">
        <f t="shared" si="2"/>
        <v>2</v>
      </c>
      <c r="W18" s="13">
        <f t="shared" si="2"/>
        <v>1</v>
      </c>
      <c r="X18" s="13">
        <f t="shared" si="2"/>
        <v>1</v>
      </c>
    </row>
    <row r="19" spans="1:24" s="1" customFormat="1" ht="18" customHeight="1" x14ac:dyDescent="0.2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3</v>
      </c>
      <c r="L19" s="4">
        <v>3</v>
      </c>
      <c r="M19" s="4">
        <v>0</v>
      </c>
      <c r="N19" s="4">
        <f t="shared" si="4"/>
        <v>0</v>
      </c>
      <c r="O19" s="4">
        <v>1</v>
      </c>
      <c r="P19" s="4">
        <v>-1</v>
      </c>
      <c r="Q19" s="13">
        <f t="shared" si="5"/>
        <v>0</v>
      </c>
      <c r="R19" s="13">
        <f t="shared" si="1"/>
        <v>50</v>
      </c>
      <c r="S19" s="13">
        <f t="shared" si="1"/>
        <v>-100</v>
      </c>
      <c r="V19" s="4">
        <f t="shared" si="2"/>
        <v>3</v>
      </c>
      <c r="W19" s="13">
        <f t="shared" si="2"/>
        <v>2</v>
      </c>
      <c r="X19" s="13">
        <f t="shared" si="2"/>
        <v>1</v>
      </c>
    </row>
    <row r="20" spans="1:24" s="1" customFormat="1" ht="18" customHeight="1" x14ac:dyDescent="0.2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6</v>
      </c>
      <c r="L20" s="4">
        <v>6</v>
      </c>
      <c r="M20" s="4">
        <v>0</v>
      </c>
      <c r="N20" s="4">
        <f t="shared" si="4"/>
        <v>-3</v>
      </c>
      <c r="O20" s="4">
        <v>-3</v>
      </c>
      <c r="P20" s="4">
        <v>0</v>
      </c>
      <c r="Q20" s="13">
        <f t="shared" si="5"/>
        <v>-33.333333333333336</v>
      </c>
      <c r="R20" s="13">
        <f t="shared" si="1"/>
        <v>-33.333333333333336</v>
      </c>
      <c r="S20" s="13">
        <f t="shared" si="1"/>
        <v>0</v>
      </c>
      <c r="V20" s="4">
        <f t="shared" si="2"/>
        <v>9</v>
      </c>
      <c r="W20" s="13">
        <f t="shared" si="2"/>
        <v>9</v>
      </c>
      <c r="X20" s="13">
        <f t="shared" si="2"/>
        <v>0</v>
      </c>
    </row>
    <row r="21" spans="1:24" s="1" customFormat="1" ht="18" customHeight="1" x14ac:dyDescent="0.2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8</v>
      </c>
      <c r="L21" s="4">
        <v>6</v>
      </c>
      <c r="M21" s="4">
        <v>2</v>
      </c>
      <c r="N21" s="4">
        <f t="shared" si="4"/>
        <v>1</v>
      </c>
      <c r="O21" s="4">
        <v>2</v>
      </c>
      <c r="P21" s="4">
        <v>-1</v>
      </c>
      <c r="Q21" s="13">
        <f t="shared" si="5"/>
        <v>14.285714285714279</v>
      </c>
      <c r="R21" s="13">
        <f t="shared" si="1"/>
        <v>50</v>
      </c>
      <c r="S21" s="13">
        <f t="shared" si="1"/>
        <v>-33.333333333333336</v>
      </c>
      <c r="V21" s="4">
        <f t="shared" si="2"/>
        <v>7</v>
      </c>
      <c r="W21" s="13">
        <f t="shared" si="2"/>
        <v>4</v>
      </c>
      <c r="X21" s="13">
        <f t="shared" si="2"/>
        <v>3</v>
      </c>
    </row>
    <row r="22" spans="1:24" s="1" customFormat="1" ht="18" customHeight="1" x14ac:dyDescent="0.2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8</v>
      </c>
      <c r="L22" s="4">
        <v>7</v>
      </c>
      <c r="M22" s="4">
        <v>1</v>
      </c>
      <c r="N22" s="4">
        <f t="shared" si="4"/>
        <v>-1</v>
      </c>
      <c r="O22" s="4">
        <v>0</v>
      </c>
      <c r="P22" s="4">
        <v>-1</v>
      </c>
      <c r="Q22" s="13">
        <f t="shared" si="5"/>
        <v>-11.111111111111116</v>
      </c>
      <c r="R22" s="13">
        <f t="shared" si="1"/>
        <v>0</v>
      </c>
      <c r="S22" s="13">
        <f t="shared" si="1"/>
        <v>-50</v>
      </c>
      <c r="V22" s="4">
        <f t="shared" si="2"/>
        <v>9</v>
      </c>
      <c r="W22" s="13">
        <f t="shared" si="2"/>
        <v>7</v>
      </c>
      <c r="X22" s="13">
        <f t="shared" si="2"/>
        <v>2</v>
      </c>
    </row>
    <row r="23" spans="1:24" s="1" customFormat="1" ht="18" customHeight="1" x14ac:dyDescent="0.2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15</v>
      </c>
      <c r="L23" s="4">
        <v>9</v>
      </c>
      <c r="M23" s="4">
        <v>6</v>
      </c>
      <c r="N23" s="4">
        <f t="shared" si="4"/>
        <v>-2</v>
      </c>
      <c r="O23" s="4">
        <v>-2</v>
      </c>
      <c r="P23" s="4">
        <v>0</v>
      </c>
      <c r="Q23" s="13">
        <f t="shared" si="5"/>
        <v>-11.764705882352944</v>
      </c>
      <c r="R23" s="13">
        <f t="shared" si="1"/>
        <v>-18.181818181818176</v>
      </c>
      <c r="S23" s="13">
        <f t="shared" si="1"/>
        <v>0</v>
      </c>
      <c r="V23" s="4">
        <f t="shared" si="2"/>
        <v>17</v>
      </c>
      <c r="W23" s="13">
        <f t="shared" si="2"/>
        <v>11</v>
      </c>
      <c r="X23" s="13">
        <f t="shared" si="2"/>
        <v>6</v>
      </c>
    </row>
    <row r="24" spans="1:24" s="1" customFormat="1" ht="18" customHeight="1" x14ac:dyDescent="0.2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35</v>
      </c>
      <c r="L24" s="4">
        <v>28</v>
      </c>
      <c r="M24" s="4">
        <v>7</v>
      </c>
      <c r="N24" s="4">
        <f t="shared" si="4"/>
        <v>-4</v>
      </c>
      <c r="O24" s="4">
        <v>5</v>
      </c>
      <c r="P24" s="4">
        <v>-9</v>
      </c>
      <c r="Q24" s="13">
        <f t="shared" si="5"/>
        <v>-10.256410256410254</v>
      </c>
      <c r="R24" s="13">
        <f t="shared" si="1"/>
        <v>21.739130434782616</v>
      </c>
      <c r="S24" s="13">
        <f t="shared" si="1"/>
        <v>-56.25</v>
      </c>
      <c r="V24" s="4">
        <f t="shared" si="2"/>
        <v>39</v>
      </c>
      <c r="W24" s="13">
        <f t="shared" si="2"/>
        <v>23</v>
      </c>
      <c r="X24" s="13">
        <f t="shared" si="2"/>
        <v>16</v>
      </c>
    </row>
    <row r="25" spans="1:24" s="1" customFormat="1" ht="18" customHeight="1" x14ac:dyDescent="0.2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47</v>
      </c>
      <c r="L25" s="4">
        <v>32</v>
      </c>
      <c r="M25" s="4">
        <v>15</v>
      </c>
      <c r="N25" s="4">
        <f t="shared" si="4"/>
        <v>4</v>
      </c>
      <c r="O25" s="4">
        <v>4</v>
      </c>
      <c r="P25" s="4">
        <v>0</v>
      </c>
      <c r="Q25" s="13">
        <f t="shared" si="5"/>
        <v>9.302325581395344</v>
      </c>
      <c r="R25" s="13">
        <f t="shared" si="1"/>
        <v>14.285714285714279</v>
      </c>
      <c r="S25" s="13">
        <f t="shared" si="1"/>
        <v>0</v>
      </c>
      <c r="V25" s="4">
        <f t="shared" si="2"/>
        <v>43</v>
      </c>
      <c r="W25" s="13">
        <f t="shared" si="2"/>
        <v>28</v>
      </c>
      <c r="X25" s="13">
        <f t="shared" si="2"/>
        <v>15</v>
      </c>
    </row>
    <row r="26" spans="1:24" s="1" customFormat="1" ht="18" customHeight="1" x14ac:dyDescent="0.2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78</v>
      </c>
      <c r="L26" s="4">
        <v>42</v>
      </c>
      <c r="M26" s="4">
        <v>36</v>
      </c>
      <c r="N26" s="4">
        <f t="shared" si="4"/>
        <v>10</v>
      </c>
      <c r="O26" s="4">
        <v>3</v>
      </c>
      <c r="P26" s="4">
        <v>7</v>
      </c>
      <c r="Q26" s="13">
        <f t="shared" si="5"/>
        <v>14.705882352941169</v>
      </c>
      <c r="R26" s="13">
        <f t="shared" si="5"/>
        <v>7.6923076923076872</v>
      </c>
      <c r="S26" s="13">
        <f t="shared" si="5"/>
        <v>24.137931034482762</v>
      </c>
      <c r="V26" s="4">
        <f t="shared" si="2"/>
        <v>68</v>
      </c>
      <c r="W26" s="13">
        <f t="shared" si="2"/>
        <v>39</v>
      </c>
      <c r="X26" s="13">
        <f t="shared" si="2"/>
        <v>29</v>
      </c>
    </row>
    <row r="27" spans="1:24" s="1" customFormat="1" ht="18" customHeight="1" x14ac:dyDescent="0.2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104</v>
      </c>
      <c r="L27" s="4">
        <v>53</v>
      </c>
      <c r="M27" s="4">
        <v>51</v>
      </c>
      <c r="N27" s="4">
        <f t="shared" si="4"/>
        <v>23</v>
      </c>
      <c r="O27" s="4">
        <v>13</v>
      </c>
      <c r="P27" s="4">
        <v>10</v>
      </c>
      <c r="Q27" s="13">
        <f t="shared" si="5"/>
        <v>28.395061728395056</v>
      </c>
      <c r="R27" s="13">
        <f t="shared" si="5"/>
        <v>32.499999999999993</v>
      </c>
      <c r="S27" s="13">
        <f t="shared" si="5"/>
        <v>24.390243902439025</v>
      </c>
      <c r="V27" s="4">
        <f t="shared" si="2"/>
        <v>81</v>
      </c>
      <c r="W27" s="13">
        <f t="shared" si="2"/>
        <v>40</v>
      </c>
      <c r="X27" s="13">
        <f t="shared" si="2"/>
        <v>41</v>
      </c>
    </row>
    <row r="28" spans="1:24" s="1" customFormat="1" ht="18" customHeight="1" x14ac:dyDescent="0.2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109</v>
      </c>
      <c r="L28" s="4">
        <v>41</v>
      </c>
      <c r="M28" s="4">
        <v>68</v>
      </c>
      <c r="N28" s="4">
        <f t="shared" si="4"/>
        <v>4</v>
      </c>
      <c r="O28" s="4">
        <v>-2</v>
      </c>
      <c r="P28" s="4">
        <v>6</v>
      </c>
      <c r="Q28" s="13">
        <f t="shared" si="5"/>
        <v>3.8095238095238182</v>
      </c>
      <c r="R28" s="13">
        <f t="shared" si="5"/>
        <v>-4.651162790697672</v>
      </c>
      <c r="S28" s="13">
        <f t="shared" si="5"/>
        <v>9.6774193548387011</v>
      </c>
      <c r="V28" s="4">
        <f t="shared" si="2"/>
        <v>105</v>
      </c>
      <c r="W28" s="13">
        <f>L28-O28</f>
        <v>43</v>
      </c>
      <c r="X28" s="13">
        <f t="shared" si="2"/>
        <v>62</v>
      </c>
    </row>
    <row r="29" spans="1:24" s="1" customFormat="1" ht="18" customHeight="1" x14ac:dyDescent="0.2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66</v>
      </c>
      <c r="L29" s="4">
        <v>14</v>
      </c>
      <c r="M29" s="4">
        <v>52</v>
      </c>
      <c r="N29" s="4">
        <f>O29+P29</f>
        <v>9</v>
      </c>
      <c r="O29" s="4">
        <v>0</v>
      </c>
      <c r="P29" s="4">
        <v>9</v>
      </c>
      <c r="Q29" s="13">
        <f>IF(K29=N29,0,(1-(K29/(K29-N29)))*-100)</f>
        <v>15.789473684210531</v>
      </c>
      <c r="R29" s="13">
        <f>IF(L29=O29,0,(1-(L29/(L29-O29)))*-100)</f>
        <v>0</v>
      </c>
      <c r="S29" s="13">
        <f>IF(M29=P29,0,(1-(M29/(M29-P29)))*-100)</f>
        <v>20.930232558139529</v>
      </c>
      <c r="V29" s="4">
        <f t="shared" si="2"/>
        <v>57</v>
      </c>
      <c r="W29" s="13">
        <f t="shared" si="2"/>
        <v>14</v>
      </c>
      <c r="X29" s="13">
        <f t="shared" si="2"/>
        <v>43</v>
      </c>
    </row>
    <row r="30" spans="1:24" s="1" customFormat="1" ht="18" customHeight="1" thickBot="1" x14ac:dyDescent="0.25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18</v>
      </c>
      <c r="L30" s="4">
        <v>4</v>
      </c>
      <c r="M30" s="4">
        <v>14</v>
      </c>
      <c r="N30" s="4">
        <f t="shared" ref="N30" si="6">O30+P30</f>
        <v>10</v>
      </c>
      <c r="O30" s="4">
        <v>3</v>
      </c>
      <c r="P30" s="4">
        <v>7</v>
      </c>
      <c r="Q30" s="13">
        <f t="shared" ref="Q30" si="7">IF(K30=N30,0,(1-(K30/(K30-N30)))*-100)</f>
        <v>125</v>
      </c>
      <c r="R30" s="13">
        <f>IF(L30=O30,0,(1-(L30/(L30-O30)))*-100)</f>
        <v>300</v>
      </c>
      <c r="S30" s="13">
        <f t="shared" ref="S30" si="8">IF(M30=P30,0,(1-(M30/(M30-P30)))*-100)</f>
        <v>100</v>
      </c>
      <c r="V30" s="4">
        <f t="shared" si="2"/>
        <v>8</v>
      </c>
      <c r="W30" s="13">
        <f t="shared" si="2"/>
        <v>1</v>
      </c>
      <c r="X30" s="13">
        <f t="shared" si="2"/>
        <v>7</v>
      </c>
    </row>
    <row r="31" spans="1:24" s="1" customFormat="1" ht="18" customHeight="1" thickTop="1" x14ac:dyDescent="0.2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2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2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32</v>
      </c>
      <c r="L33" s="4">
        <f t="shared" si="12"/>
        <v>27</v>
      </c>
      <c r="M33" s="4">
        <f>SUM(M13:M22)</f>
        <v>5</v>
      </c>
      <c r="N33" s="4">
        <f t="shared" ref="N33:P33" si="13">SUM(N13:N22)</f>
        <v>-3</v>
      </c>
      <c r="O33" s="4">
        <f t="shared" si="13"/>
        <v>-1</v>
      </c>
      <c r="P33" s="4">
        <f t="shared" si="13"/>
        <v>-2</v>
      </c>
      <c r="Q33" s="13">
        <f t="shared" ref="Q33:Q36" si="14">IF(K33=N33,0,(1-(K33/(K33-N33)))*-100)</f>
        <v>-8.5714285714285747</v>
      </c>
      <c r="R33" s="13">
        <f t="shared" si="10"/>
        <v>-3.5714285714285698</v>
      </c>
      <c r="S33" s="13">
        <f t="shared" si="10"/>
        <v>-28.571428571428569</v>
      </c>
      <c r="V33" s="4">
        <f t="shared" ref="V33:X33" si="15">SUM(V13:V22)</f>
        <v>35</v>
      </c>
      <c r="W33" s="13">
        <f t="shared" si="15"/>
        <v>28</v>
      </c>
      <c r="X33" s="13">
        <f t="shared" si="15"/>
        <v>7</v>
      </c>
    </row>
    <row r="34" spans="1:24" s="1" customFormat="1" ht="18" customHeight="1" x14ac:dyDescent="0.2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472</v>
      </c>
      <c r="L34" s="4">
        <f t="shared" si="16"/>
        <v>223</v>
      </c>
      <c r="M34" s="4">
        <f t="shared" si="16"/>
        <v>249</v>
      </c>
      <c r="N34" s="4">
        <f t="shared" si="16"/>
        <v>54</v>
      </c>
      <c r="O34" s="4">
        <f t="shared" si="16"/>
        <v>24</v>
      </c>
      <c r="P34" s="4">
        <f t="shared" si="16"/>
        <v>30</v>
      </c>
      <c r="Q34" s="13">
        <f>IF(K34=N34,0,(1-(K34/(K34-N34)))*-100)</f>
        <v>12.91866028708133</v>
      </c>
      <c r="R34" s="13">
        <f t="shared" si="10"/>
        <v>12.060301507537696</v>
      </c>
      <c r="S34" s="13">
        <f t="shared" si="10"/>
        <v>13.698630136986312</v>
      </c>
      <c r="V34" s="4">
        <f t="shared" ref="V34:X34" si="17">SUM(V23:V30)</f>
        <v>418</v>
      </c>
      <c r="W34" s="13">
        <f t="shared" si="17"/>
        <v>199</v>
      </c>
      <c r="X34" s="13">
        <f t="shared" si="17"/>
        <v>219</v>
      </c>
    </row>
    <row r="35" spans="1:24" s="1" customFormat="1" ht="18" customHeight="1" x14ac:dyDescent="0.2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422</v>
      </c>
      <c r="L35" s="4">
        <f>SUM(L25:L30)</f>
        <v>186</v>
      </c>
      <c r="M35" s="4">
        <f t="shared" si="18"/>
        <v>236</v>
      </c>
      <c r="N35" s="4">
        <f t="shared" si="18"/>
        <v>60</v>
      </c>
      <c r="O35" s="4">
        <f t="shared" si="18"/>
        <v>21</v>
      </c>
      <c r="P35" s="4">
        <f t="shared" si="18"/>
        <v>39</v>
      </c>
      <c r="Q35" s="13">
        <f t="shared" si="14"/>
        <v>16.574585635359117</v>
      </c>
      <c r="R35" s="13">
        <f t="shared" si="10"/>
        <v>12.72727272727272</v>
      </c>
      <c r="S35" s="13">
        <f t="shared" si="10"/>
        <v>19.796954314720814</v>
      </c>
      <c r="V35" s="4">
        <f t="shared" ref="V35" si="19">SUM(V25:V30)</f>
        <v>362</v>
      </c>
      <c r="W35" s="13">
        <f>SUM(W25:W30)</f>
        <v>165</v>
      </c>
      <c r="X35" s="13">
        <f>SUM(X25:X30)</f>
        <v>197</v>
      </c>
    </row>
    <row r="36" spans="1:24" s="1" customFormat="1" ht="18" customHeight="1" x14ac:dyDescent="0.2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297</v>
      </c>
      <c r="L36" s="4">
        <f>SUM(L27:L30)</f>
        <v>112</v>
      </c>
      <c r="M36" s="4">
        <f t="shared" si="20"/>
        <v>185</v>
      </c>
      <c r="N36" s="4">
        <f t="shared" si="20"/>
        <v>46</v>
      </c>
      <c r="O36" s="4">
        <f t="shared" si="20"/>
        <v>14</v>
      </c>
      <c r="P36" s="4">
        <f t="shared" si="20"/>
        <v>32</v>
      </c>
      <c r="Q36" s="13">
        <f t="shared" si="14"/>
        <v>18.326693227091639</v>
      </c>
      <c r="R36" s="13">
        <f t="shared" si="10"/>
        <v>14.285714285714279</v>
      </c>
      <c r="S36" s="13">
        <f t="shared" si="10"/>
        <v>20.915032679738555</v>
      </c>
      <c r="V36" s="4">
        <f t="shared" ref="V36" si="21">SUM(V27:V30)</f>
        <v>251</v>
      </c>
      <c r="W36" s="13">
        <f>SUM(W27:W30)</f>
        <v>98</v>
      </c>
      <c r="X36" s="13">
        <f>SUM(X27:X30)</f>
        <v>153</v>
      </c>
    </row>
    <row r="37" spans="1:24" ht="18" customHeight="1" x14ac:dyDescent="0.2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2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2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6.3492063492063489</v>
      </c>
      <c r="L39" s="14">
        <f>L33/L9*100</f>
        <v>10.8</v>
      </c>
      <c r="M39" s="15">
        <f t="shared" ref="M39" si="26">M33/M9*100</f>
        <v>1.9685039370078741</v>
      </c>
      <c r="N39" s="14">
        <f>N33/N9*100</f>
        <v>-5.8823529411764701</v>
      </c>
      <c r="O39" s="14">
        <f t="shared" ref="O39" si="27">O33/O9*100</f>
        <v>-4.3478260869565215</v>
      </c>
      <c r="P39" s="14">
        <f>P33/P9*100</f>
        <v>-7.1428571428571423</v>
      </c>
      <c r="Q39" s="14">
        <f t="shared" ref="Q39:Q42" si="28">K39-V39</f>
        <v>-1.3770629664669407</v>
      </c>
      <c r="R39" s="14">
        <f t="shared" si="24"/>
        <v>-1.5348017621145367</v>
      </c>
      <c r="S39" s="14">
        <f t="shared" si="24"/>
        <v>-1.1288411957354887</v>
      </c>
      <c r="V39" s="14">
        <f t="shared" ref="V39:X39" si="29">V33/V9*100</f>
        <v>7.7262693156732896</v>
      </c>
      <c r="W39" s="14">
        <f t="shared" si="29"/>
        <v>12.334801762114537</v>
      </c>
      <c r="X39" s="14">
        <f t="shared" si="29"/>
        <v>3.0973451327433628</v>
      </c>
    </row>
    <row r="40" spans="1:24" ht="18" customHeight="1" x14ac:dyDescent="0.2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93.650793650793645</v>
      </c>
      <c r="L40" s="14">
        <f t="shared" si="30"/>
        <v>89.2</v>
      </c>
      <c r="M40" s="14">
        <f t="shared" si="30"/>
        <v>98.031496062992133</v>
      </c>
      <c r="N40" s="14">
        <f>N34/N9*100</f>
        <v>105.88235294117648</v>
      </c>
      <c r="O40" s="14">
        <f t="shared" ref="O40:P40" si="31">O34/O9*100</f>
        <v>104.34782608695652</v>
      </c>
      <c r="P40" s="14">
        <f t="shared" si="31"/>
        <v>107.14285714285714</v>
      </c>
      <c r="Q40" s="14">
        <f t="shared" si="28"/>
        <v>1.3770629664669229</v>
      </c>
      <c r="R40" s="14">
        <f t="shared" si="24"/>
        <v>1.5348017621145402</v>
      </c>
      <c r="S40" s="14">
        <f t="shared" si="24"/>
        <v>1.1288411957355038</v>
      </c>
      <c r="V40" s="14">
        <f t="shared" ref="V40:X40" si="32">V34/V9*100</f>
        <v>92.273730684326722</v>
      </c>
      <c r="W40" s="14">
        <f t="shared" si="32"/>
        <v>87.665198237885463</v>
      </c>
      <c r="X40" s="14">
        <f t="shared" si="32"/>
        <v>96.902654867256629</v>
      </c>
    </row>
    <row r="41" spans="1:24" ht="18" customHeight="1" x14ac:dyDescent="0.2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83.730158730158735</v>
      </c>
      <c r="L41" s="14">
        <f t="shared" si="33"/>
        <v>74.400000000000006</v>
      </c>
      <c r="M41" s="14">
        <f t="shared" si="33"/>
        <v>92.913385826771659</v>
      </c>
      <c r="N41" s="14">
        <f>N35/N9*100</f>
        <v>117.64705882352942</v>
      </c>
      <c r="O41" s="14">
        <f t="shared" ref="O41:P41" si="34">O35/O9*100</f>
        <v>91.304347826086953</v>
      </c>
      <c r="P41" s="14">
        <f t="shared" si="34"/>
        <v>139.28571428571428</v>
      </c>
      <c r="Q41" s="14">
        <f t="shared" si="28"/>
        <v>3.8184589509092888</v>
      </c>
      <c r="R41" s="14">
        <f t="shared" si="24"/>
        <v>1.7127753303964823</v>
      </c>
      <c r="S41" s="14">
        <f t="shared" si="24"/>
        <v>5.7452442338513094</v>
      </c>
      <c r="V41" s="14">
        <f>V35/V9*100</f>
        <v>79.911699779249446</v>
      </c>
      <c r="W41" s="14">
        <f>W35/W9*100</f>
        <v>72.687224669603523</v>
      </c>
      <c r="X41" s="14">
        <f>X35/X9*100</f>
        <v>87.16814159292035</v>
      </c>
    </row>
    <row r="42" spans="1:24" ht="18" customHeight="1" x14ac:dyDescent="0.2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58.928571428571431</v>
      </c>
      <c r="L42" s="14">
        <f t="shared" si="35"/>
        <v>44.800000000000004</v>
      </c>
      <c r="M42" s="14">
        <f t="shared" si="35"/>
        <v>72.834645669291348</v>
      </c>
      <c r="N42" s="14">
        <f t="shared" si="35"/>
        <v>90.196078431372555</v>
      </c>
      <c r="O42" s="14">
        <f t="shared" si="35"/>
        <v>60.869565217391312</v>
      </c>
      <c r="P42" s="14">
        <f t="shared" si="35"/>
        <v>114.28571428571428</v>
      </c>
      <c r="Q42" s="14">
        <f t="shared" si="28"/>
        <v>3.5201829076001232</v>
      </c>
      <c r="R42" s="14">
        <f t="shared" si="24"/>
        <v>1.6281938325991234</v>
      </c>
      <c r="S42" s="14">
        <f t="shared" si="24"/>
        <v>5.1355306250435575</v>
      </c>
      <c r="V42" s="14">
        <f t="shared" ref="V42:X42" si="36">V36/V9*100</f>
        <v>55.408388520971307</v>
      </c>
      <c r="W42" s="14">
        <f t="shared" si="36"/>
        <v>43.171806167400881</v>
      </c>
      <c r="X42" s="14">
        <f t="shared" si="36"/>
        <v>67.69911504424779</v>
      </c>
    </row>
    <row r="43" spans="1:24" x14ac:dyDescent="0.2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43"/>
  <sheetViews>
    <sheetView view="pageBreakPreview" zoomScale="70" zoomScaleNormal="70" zoomScaleSheetLayoutView="70" workbookViewId="0"/>
  </sheetViews>
  <sheetFormatPr defaultRowHeight="13" x14ac:dyDescent="0.2"/>
  <cols>
    <col min="1" max="1" width="11.7265625" customWidth="1"/>
  </cols>
  <sheetData>
    <row r="1" spans="1:2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2">
      <c r="A2" s="1" t="s">
        <v>59</v>
      </c>
    </row>
    <row r="3" spans="1:24" s="1" customFormat="1" ht="12" x14ac:dyDescent="0.2"/>
    <row r="4" spans="1:24" s="1" customFormat="1" ht="12" x14ac:dyDescent="0.2"/>
    <row r="5" spans="1:24" s="1" customFormat="1" ht="12" x14ac:dyDescent="0.2">
      <c r="A5" s="1" t="s">
        <v>44</v>
      </c>
      <c r="S5" s="26" t="s">
        <v>60</v>
      </c>
    </row>
    <row r="6" spans="1:24" s="1" customFormat="1" ht="18" customHeight="1" x14ac:dyDescent="0.2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2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2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2">
      <c r="A9" s="4" t="s">
        <v>0</v>
      </c>
      <c r="B9" s="4">
        <f>C9+D9</f>
        <v>61</v>
      </c>
      <c r="C9" s="4">
        <f>SUM(C10:C30)</f>
        <v>27</v>
      </c>
      <c r="D9" s="4">
        <f>SUM(D10:D30)</f>
        <v>34</v>
      </c>
      <c r="E9" s="4">
        <f>F9+G9</f>
        <v>-15</v>
      </c>
      <c r="F9" s="4">
        <f>SUM(F10:F30)</f>
        <v>-12</v>
      </c>
      <c r="G9" s="4">
        <f>SUM(G10:G30)</f>
        <v>-3</v>
      </c>
      <c r="H9" s="13">
        <f>IF(B9=E9,0,(1-(B9/(B9-E9)))*-100)</f>
        <v>-19.736842105263154</v>
      </c>
      <c r="I9" s="13">
        <f>IF(C9=F9,0,(1-(C9/(C9-F9)))*-100)</f>
        <v>-30.76923076923077</v>
      </c>
      <c r="J9" s="13">
        <f>IF(D9=G9,0,(1-(D9/(D9-G9)))*-100)</f>
        <v>-8.1081081081081035</v>
      </c>
      <c r="K9" s="4">
        <f>L9+M9</f>
        <v>199</v>
      </c>
      <c r="L9" s="4">
        <f>SUM(L10:L30)</f>
        <v>88</v>
      </c>
      <c r="M9" s="4">
        <f>SUM(M10:M30)</f>
        <v>111</v>
      </c>
      <c r="N9" s="4">
        <f>O9+P9</f>
        <v>9</v>
      </c>
      <c r="O9" s="4">
        <f>SUM(O10:O30)</f>
        <v>-11</v>
      </c>
      <c r="P9" s="4">
        <f>SUM(P10:P30)</f>
        <v>20</v>
      </c>
      <c r="Q9" s="13">
        <f>IF(K9=N9,0,(1-(K9/(K9-N9)))*-100)</f>
        <v>4.7368421052631504</v>
      </c>
      <c r="R9" s="13">
        <f>IF(L9=O9,0,(1-(L9/(L9-O9)))*-100)</f>
        <v>-11.111111111111116</v>
      </c>
      <c r="S9" s="13">
        <f>IF(M9=P9,0,(1-(M9/(M9-P9)))*-100)</f>
        <v>21.978021978021989</v>
      </c>
      <c r="V9" s="4">
        <f>K9-N9</f>
        <v>190</v>
      </c>
      <c r="W9" s="13">
        <f>L9-O9</f>
        <v>99</v>
      </c>
      <c r="X9" s="13">
        <f>M9-P9</f>
        <v>91</v>
      </c>
    </row>
    <row r="10" spans="1:24" s="1" customFormat="1" ht="18" customHeight="1" x14ac:dyDescent="0.2">
      <c r="A10" s="4" t="s">
        <v>1</v>
      </c>
      <c r="B10" s="4">
        <f>C10+D10</f>
        <v>61</v>
      </c>
      <c r="C10" s="4">
        <v>27</v>
      </c>
      <c r="D10" s="4">
        <v>34</v>
      </c>
      <c r="E10" s="4">
        <f>F10+G10</f>
        <v>-15</v>
      </c>
      <c r="F10" s="4">
        <v>-12</v>
      </c>
      <c r="G10" s="4">
        <v>-3</v>
      </c>
      <c r="H10" s="13">
        <f>IF(B10=E10,0,(1-(B10/(B10-E10)))*-100)</f>
        <v>-19.736842105263154</v>
      </c>
      <c r="I10" s="13">
        <f t="shared" ref="I10" si="0">IF(C10=F10,0,(1-(C10/(C10-F10)))*-100)</f>
        <v>-30.76923076923077</v>
      </c>
      <c r="J10" s="13">
        <f>IF(D10=G10,0,(1-(D10/(D10-G10)))*-100)</f>
        <v>-8.1081081081081035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2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2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2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2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2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2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2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-1</v>
      </c>
      <c r="O17" s="4">
        <v>0</v>
      </c>
      <c r="P17" s="4">
        <v>-1</v>
      </c>
      <c r="Q17" s="13">
        <f t="shared" si="5"/>
        <v>-100</v>
      </c>
      <c r="R17" s="13">
        <f t="shared" si="1"/>
        <v>0</v>
      </c>
      <c r="S17" s="13">
        <f t="shared" si="1"/>
        <v>-100</v>
      </c>
      <c r="V17" s="4">
        <f t="shared" si="2"/>
        <v>1</v>
      </c>
      <c r="W17" s="13">
        <f t="shared" si="2"/>
        <v>0</v>
      </c>
      <c r="X17" s="13">
        <f t="shared" si="2"/>
        <v>1</v>
      </c>
    </row>
    <row r="18" spans="1:24" s="1" customFormat="1" ht="18" customHeight="1" x14ac:dyDescent="0.2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0</v>
      </c>
      <c r="L18" s="4">
        <v>0</v>
      </c>
      <c r="M18" s="4">
        <v>0</v>
      </c>
      <c r="N18" s="4">
        <f t="shared" si="4"/>
        <v>0</v>
      </c>
      <c r="O18" s="4">
        <v>0</v>
      </c>
      <c r="P18" s="4">
        <v>0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0</v>
      </c>
      <c r="W18" s="13">
        <f t="shared" si="2"/>
        <v>0</v>
      </c>
      <c r="X18" s="13">
        <f t="shared" si="2"/>
        <v>0</v>
      </c>
    </row>
    <row r="19" spans="1:24" s="1" customFormat="1" ht="18" customHeight="1" x14ac:dyDescent="0.2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0</v>
      </c>
      <c r="L19" s="4">
        <v>0</v>
      </c>
      <c r="M19" s="4">
        <v>0</v>
      </c>
      <c r="N19" s="4">
        <f t="shared" si="4"/>
        <v>-2</v>
      </c>
      <c r="O19" s="4">
        <v>-1</v>
      </c>
      <c r="P19" s="4">
        <v>-1</v>
      </c>
      <c r="Q19" s="13">
        <f t="shared" si="5"/>
        <v>-100</v>
      </c>
      <c r="R19" s="13">
        <f t="shared" si="1"/>
        <v>-100</v>
      </c>
      <c r="S19" s="13">
        <f t="shared" si="1"/>
        <v>-100</v>
      </c>
      <c r="V19" s="4">
        <f t="shared" si="2"/>
        <v>2</v>
      </c>
      <c r="W19" s="13">
        <f t="shared" si="2"/>
        <v>1</v>
      </c>
      <c r="X19" s="13">
        <f t="shared" si="2"/>
        <v>1</v>
      </c>
    </row>
    <row r="20" spans="1:24" s="1" customFormat="1" ht="18" customHeight="1" x14ac:dyDescent="0.2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2</v>
      </c>
      <c r="L20" s="4">
        <v>0</v>
      </c>
      <c r="M20" s="4">
        <v>2</v>
      </c>
      <c r="N20" s="4">
        <f t="shared" si="4"/>
        <v>-1</v>
      </c>
      <c r="O20" s="4">
        <v>-3</v>
      </c>
      <c r="P20" s="4">
        <v>2</v>
      </c>
      <c r="Q20" s="13">
        <f t="shared" si="5"/>
        <v>-33.333333333333336</v>
      </c>
      <c r="R20" s="13">
        <f t="shared" si="1"/>
        <v>-100</v>
      </c>
      <c r="S20" s="13">
        <f t="shared" si="1"/>
        <v>0</v>
      </c>
      <c r="V20" s="4">
        <f t="shared" si="2"/>
        <v>3</v>
      </c>
      <c r="W20" s="13">
        <f t="shared" si="2"/>
        <v>3</v>
      </c>
      <c r="X20" s="13">
        <f t="shared" si="2"/>
        <v>0</v>
      </c>
    </row>
    <row r="21" spans="1:24" s="1" customFormat="1" ht="18" customHeight="1" x14ac:dyDescent="0.2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1</v>
      </c>
      <c r="L21" s="4">
        <v>0</v>
      </c>
      <c r="M21" s="4">
        <v>1</v>
      </c>
      <c r="N21" s="4">
        <f t="shared" si="4"/>
        <v>-2</v>
      </c>
      <c r="O21" s="4">
        <v>-3</v>
      </c>
      <c r="P21" s="4">
        <v>1</v>
      </c>
      <c r="Q21" s="13">
        <f t="shared" si="5"/>
        <v>-66.666666666666671</v>
      </c>
      <c r="R21" s="13">
        <f t="shared" si="1"/>
        <v>-100</v>
      </c>
      <c r="S21" s="13">
        <f t="shared" si="1"/>
        <v>0</v>
      </c>
      <c r="V21" s="4">
        <f t="shared" si="2"/>
        <v>3</v>
      </c>
      <c r="W21" s="13">
        <f t="shared" si="2"/>
        <v>3</v>
      </c>
      <c r="X21" s="13">
        <f t="shared" si="2"/>
        <v>0</v>
      </c>
    </row>
    <row r="22" spans="1:24" s="1" customFormat="1" ht="18" customHeight="1" x14ac:dyDescent="0.2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7</v>
      </c>
      <c r="L22" s="4">
        <v>5</v>
      </c>
      <c r="M22" s="4">
        <v>2</v>
      </c>
      <c r="N22" s="4">
        <f t="shared" si="4"/>
        <v>1</v>
      </c>
      <c r="O22" s="4">
        <v>1</v>
      </c>
      <c r="P22" s="4">
        <v>0</v>
      </c>
      <c r="Q22" s="13">
        <f t="shared" si="5"/>
        <v>16.666666666666675</v>
      </c>
      <c r="R22" s="13">
        <f t="shared" si="1"/>
        <v>25</v>
      </c>
      <c r="S22" s="13">
        <f t="shared" si="1"/>
        <v>0</v>
      </c>
      <c r="V22" s="4">
        <f t="shared" si="2"/>
        <v>6</v>
      </c>
      <c r="W22" s="13">
        <f t="shared" si="2"/>
        <v>4</v>
      </c>
      <c r="X22" s="13">
        <f t="shared" si="2"/>
        <v>2</v>
      </c>
    </row>
    <row r="23" spans="1:24" s="1" customFormat="1" ht="18" customHeight="1" x14ac:dyDescent="0.2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11</v>
      </c>
      <c r="L23" s="4">
        <v>7</v>
      </c>
      <c r="M23" s="4">
        <v>4</v>
      </c>
      <c r="N23" s="4">
        <f t="shared" si="4"/>
        <v>-2</v>
      </c>
      <c r="O23" s="4">
        <v>-1</v>
      </c>
      <c r="P23" s="4">
        <v>-1</v>
      </c>
      <c r="Q23" s="13">
        <f t="shared" si="5"/>
        <v>-15.384615384615385</v>
      </c>
      <c r="R23" s="13">
        <f t="shared" si="1"/>
        <v>-12.5</v>
      </c>
      <c r="S23" s="13">
        <f t="shared" si="1"/>
        <v>-19.999999999999996</v>
      </c>
      <c r="V23" s="4">
        <f t="shared" si="2"/>
        <v>13</v>
      </c>
      <c r="W23" s="13">
        <f t="shared" si="2"/>
        <v>8</v>
      </c>
      <c r="X23" s="13">
        <f t="shared" si="2"/>
        <v>5</v>
      </c>
    </row>
    <row r="24" spans="1:24" s="1" customFormat="1" ht="18" customHeight="1" x14ac:dyDescent="0.2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18</v>
      </c>
      <c r="L24" s="4">
        <v>11</v>
      </c>
      <c r="M24" s="4">
        <v>7</v>
      </c>
      <c r="N24" s="4">
        <f t="shared" si="4"/>
        <v>2</v>
      </c>
      <c r="O24" s="4">
        <v>-2</v>
      </c>
      <c r="P24" s="4">
        <v>4</v>
      </c>
      <c r="Q24" s="13">
        <f t="shared" si="5"/>
        <v>12.5</v>
      </c>
      <c r="R24" s="13">
        <f t="shared" si="1"/>
        <v>-15.384615384615385</v>
      </c>
      <c r="S24" s="13">
        <f t="shared" si="1"/>
        <v>133.33333333333334</v>
      </c>
      <c r="V24" s="4">
        <f t="shared" si="2"/>
        <v>16</v>
      </c>
      <c r="W24" s="13">
        <f t="shared" si="2"/>
        <v>13</v>
      </c>
      <c r="X24" s="13">
        <f t="shared" si="2"/>
        <v>3</v>
      </c>
    </row>
    <row r="25" spans="1:24" s="1" customFormat="1" ht="18" customHeight="1" x14ac:dyDescent="0.2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15</v>
      </c>
      <c r="L25" s="4">
        <v>8</v>
      </c>
      <c r="M25" s="4">
        <v>7</v>
      </c>
      <c r="N25" s="4">
        <f t="shared" si="4"/>
        <v>7</v>
      </c>
      <c r="O25" s="4">
        <v>1</v>
      </c>
      <c r="P25" s="4">
        <v>6</v>
      </c>
      <c r="Q25" s="13">
        <f t="shared" si="5"/>
        <v>87.5</v>
      </c>
      <c r="R25" s="13">
        <f t="shared" si="1"/>
        <v>14.285714285714279</v>
      </c>
      <c r="S25" s="13">
        <f t="shared" si="1"/>
        <v>600</v>
      </c>
      <c r="V25" s="4">
        <f t="shared" si="2"/>
        <v>8</v>
      </c>
      <c r="W25" s="13">
        <f t="shared" si="2"/>
        <v>7</v>
      </c>
      <c r="X25" s="13">
        <f t="shared" si="2"/>
        <v>1</v>
      </c>
    </row>
    <row r="26" spans="1:24" s="1" customFormat="1" ht="18" customHeight="1" x14ac:dyDescent="0.2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26</v>
      </c>
      <c r="L26" s="4">
        <v>16</v>
      </c>
      <c r="M26" s="4">
        <v>10</v>
      </c>
      <c r="N26" s="4">
        <f t="shared" si="4"/>
        <v>1</v>
      </c>
      <c r="O26" s="4">
        <v>-3</v>
      </c>
      <c r="P26" s="4">
        <v>4</v>
      </c>
      <c r="Q26" s="13">
        <f t="shared" si="5"/>
        <v>4.0000000000000036</v>
      </c>
      <c r="R26" s="13">
        <f t="shared" si="5"/>
        <v>-15.789473684210531</v>
      </c>
      <c r="S26" s="13">
        <f t="shared" si="5"/>
        <v>66.666666666666671</v>
      </c>
      <c r="V26" s="4">
        <f t="shared" si="2"/>
        <v>25</v>
      </c>
      <c r="W26" s="13">
        <f t="shared" si="2"/>
        <v>19</v>
      </c>
      <c r="X26" s="13">
        <f t="shared" si="2"/>
        <v>6</v>
      </c>
    </row>
    <row r="27" spans="1:24" s="1" customFormat="1" ht="18" customHeight="1" x14ac:dyDescent="0.2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38</v>
      </c>
      <c r="L27" s="4">
        <v>19</v>
      </c>
      <c r="M27" s="4">
        <v>19</v>
      </c>
      <c r="N27" s="4">
        <f t="shared" si="4"/>
        <v>1</v>
      </c>
      <c r="O27" s="4">
        <v>1</v>
      </c>
      <c r="P27" s="4">
        <v>0</v>
      </c>
      <c r="Q27" s="13">
        <f t="shared" si="5"/>
        <v>2.7027027027026973</v>
      </c>
      <c r="R27" s="13">
        <f t="shared" si="5"/>
        <v>5.555555555555558</v>
      </c>
      <c r="S27" s="13">
        <f t="shared" si="5"/>
        <v>0</v>
      </c>
      <c r="V27" s="4">
        <f t="shared" si="2"/>
        <v>37</v>
      </c>
      <c r="W27" s="13">
        <f t="shared" si="2"/>
        <v>18</v>
      </c>
      <c r="X27" s="13">
        <f t="shared" si="2"/>
        <v>19</v>
      </c>
    </row>
    <row r="28" spans="1:24" s="1" customFormat="1" ht="18" customHeight="1" x14ac:dyDescent="0.2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42</v>
      </c>
      <c r="L28" s="4">
        <v>15</v>
      </c>
      <c r="M28" s="4">
        <v>27</v>
      </c>
      <c r="N28" s="4">
        <f t="shared" si="4"/>
        <v>-2</v>
      </c>
      <c r="O28" s="4">
        <v>-1</v>
      </c>
      <c r="P28" s="4">
        <v>-1</v>
      </c>
      <c r="Q28" s="13">
        <f t="shared" si="5"/>
        <v>-4.5454545454545414</v>
      </c>
      <c r="R28" s="13">
        <f t="shared" si="5"/>
        <v>-6.25</v>
      </c>
      <c r="S28" s="13">
        <f t="shared" si="5"/>
        <v>-3.5714285714285698</v>
      </c>
      <c r="V28" s="4">
        <f t="shared" si="2"/>
        <v>44</v>
      </c>
      <c r="W28" s="13">
        <f>L28-O28</f>
        <v>16</v>
      </c>
      <c r="X28" s="13">
        <f t="shared" si="2"/>
        <v>28</v>
      </c>
    </row>
    <row r="29" spans="1:24" s="1" customFormat="1" ht="18" customHeight="1" x14ac:dyDescent="0.2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31</v>
      </c>
      <c r="L29" s="4">
        <v>6</v>
      </c>
      <c r="M29" s="4">
        <v>25</v>
      </c>
      <c r="N29" s="4">
        <f>O29+P29</f>
        <v>4</v>
      </c>
      <c r="O29" s="4">
        <v>-1</v>
      </c>
      <c r="P29" s="4">
        <v>5</v>
      </c>
      <c r="Q29" s="13">
        <f>IF(K29=N29,0,(1-(K29/(K29-N29)))*-100)</f>
        <v>14.814814814814813</v>
      </c>
      <c r="R29" s="13">
        <f>IF(L29=O29,0,(1-(L29/(L29-O29)))*-100)</f>
        <v>-14.28571428571429</v>
      </c>
      <c r="S29" s="13">
        <f>IF(M29=P29,0,(1-(M29/(M29-P29)))*-100)</f>
        <v>25</v>
      </c>
      <c r="V29" s="4">
        <f t="shared" si="2"/>
        <v>27</v>
      </c>
      <c r="W29" s="13">
        <f t="shared" si="2"/>
        <v>7</v>
      </c>
      <c r="X29" s="13">
        <f t="shared" si="2"/>
        <v>20</v>
      </c>
    </row>
    <row r="30" spans="1:24" s="1" customFormat="1" ht="18" customHeight="1" thickBot="1" x14ac:dyDescent="0.25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8</v>
      </c>
      <c r="L30" s="4">
        <v>1</v>
      </c>
      <c r="M30" s="4">
        <v>7</v>
      </c>
      <c r="N30" s="4">
        <f t="shared" ref="N30" si="6">O30+P30</f>
        <v>3</v>
      </c>
      <c r="O30" s="4">
        <v>1</v>
      </c>
      <c r="P30" s="4">
        <v>2</v>
      </c>
      <c r="Q30" s="13">
        <f t="shared" ref="Q30" si="7">IF(K30=N30,0,(1-(K30/(K30-N30)))*-100)</f>
        <v>60.000000000000007</v>
      </c>
      <c r="R30" s="13">
        <f>IF(L30=O30,0,(1-(L30/(L30-O30)))*-100)</f>
        <v>0</v>
      </c>
      <c r="S30" s="13">
        <f t="shared" ref="S30" si="8">IF(M30=P30,0,(1-(M30/(M30-P30)))*-100)</f>
        <v>39.999999999999993</v>
      </c>
      <c r="V30" s="4">
        <f t="shared" si="2"/>
        <v>5</v>
      </c>
      <c r="W30" s="13">
        <f t="shared" si="2"/>
        <v>0</v>
      </c>
      <c r="X30" s="13">
        <f t="shared" si="2"/>
        <v>5</v>
      </c>
    </row>
    <row r="31" spans="1:24" s="1" customFormat="1" ht="18" customHeight="1" thickTop="1" x14ac:dyDescent="0.2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2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2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10</v>
      </c>
      <c r="L33" s="4">
        <f t="shared" si="12"/>
        <v>5</v>
      </c>
      <c r="M33" s="4">
        <f>SUM(M13:M22)</f>
        <v>5</v>
      </c>
      <c r="N33" s="4">
        <f t="shared" ref="N33:P33" si="13">SUM(N13:N22)</f>
        <v>-5</v>
      </c>
      <c r="O33" s="4">
        <f t="shared" si="13"/>
        <v>-6</v>
      </c>
      <c r="P33" s="4">
        <f t="shared" si="13"/>
        <v>1</v>
      </c>
      <c r="Q33" s="13">
        <f t="shared" ref="Q33:Q36" si="14">IF(K33=N33,0,(1-(K33/(K33-N33)))*-100)</f>
        <v>-33.333333333333336</v>
      </c>
      <c r="R33" s="13">
        <f t="shared" si="10"/>
        <v>-54.54545454545454</v>
      </c>
      <c r="S33" s="13">
        <f t="shared" si="10"/>
        <v>25</v>
      </c>
      <c r="V33" s="4">
        <f t="shared" ref="V33:X33" si="15">SUM(V13:V22)</f>
        <v>15</v>
      </c>
      <c r="W33" s="13">
        <f t="shared" si="15"/>
        <v>11</v>
      </c>
      <c r="X33" s="13">
        <f t="shared" si="15"/>
        <v>4</v>
      </c>
    </row>
    <row r="34" spans="1:24" s="1" customFormat="1" ht="18" customHeight="1" x14ac:dyDescent="0.2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189</v>
      </c>
      <c r="L34" s="4">
        <f t="shared" si="16"/>
        <v>83</v>
      </c>
      <c r="M34" s="4">
        <f t="shared" si="16"/>
        <v>106</v>
      </c>
      <c r="N34" s="4">
        <f t="shared" si="16"/>
        <v>14</v>
      </c>
      <c r="O34" s="4">
        <f t="shared" si="16"/>
        <v>-5</v>
      </c>
      <c r="P34" s="4">
        <f t="shared" si="16"/>
        <v>19</v>
      </c>
      <c r="Q34" s="13">
        <f>IF(K34=N34,0,(1-(K34/(K34-N34)))*-100)</f>
        <v>8.0000000000000071</v>
      </c>
      <c r="R34" s="13">
        <f t="shared" si="10"/>
        <v>-5.6818181818181763</v>
      </c>
      <c r="S34" s="13">
        <f t="shared" si="10"/>
        <v>21.839080459770123</v>
      </c>
      <c r="V34" s="4">
        <f t="shared" ref="V34:X34" si="17">SUM(V23:V30)</f>
        <v>175</v>
      </c>
      <c r="W34" s="13">
        <f t="shared" si="17"/>
        <v>88</v>
      </c>
      <c r="X34" s="13">
        <f t="shared" si="17"/>
        <v>87</v>
      </c>
    </row>
    <row r="35" spans="1:24" s="1" customFormat="1" ht="18" customHeight="1" x14ac:dyDescent="0.2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160</v>
      </c>
      <c r="L35" s="4">
        <f>SUM(L25:L30)</f>
        <v>65</v>
      </c>
      <c r="M35" s="4">
        <f t="shared" si="18"/>
        <v>95</v>
      </c>
      <c r="N35" s="4">
        <f t="shared" si="18"/>
        <v>14</v>
      </c>
      <c r="O35" s="4">
        <f t="shared" si="18"/>
        <v>-2</v>
      </c>
      <c r="P35" s="4">
        <f t="shared" si="18"/>
        <v>16</v>
      </c>
      <c r="Q35" s="13">
        <f t="shared" si="14"/>
        <v>9.5890410958904049</v>
      </c>
      <c r="R35" s="13">
        <f t="shared" si="10"/>
        <v>-2.9850746268656692</v>
      </c>
      <c r="S35" s="13">
        <f t="shared" si="10"/>
        <v>20.253164556962023</v>
      </c>
      <c r="V35" s="4">
        <f t="shared" ref="V35" si="19">SUM(V25:V30)</f>
        <v>146</v>
      </c>
      <c r="W35" s="13">
        <f>SUM(W25:W30)</f>
        <v>67</v>
      </c>
      <c r="X35" s="13">
        <f>SUM(X25:X30)</f>
        <v>79</v>
      </c>
    </row>
    <row r="36" spans="1:24" s="1" customFormat="1" ht="18" customHeight="1" x14ac:dyDescent="0.2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119</v>
      </c>
      <c r="L36" s="4">
        <f>SUM(L27:L30)</f>
        <v>41</v>
      </c>
      <c r="M36" s="4">
        <f t="shared" si="20"/>
        <v>78</v>
      </c>
      <c r="N36" s="4">
        <f t="shared" si="20"/>
        <v>6</v>
      </c>
      <c r="O36" s="4">
        <f t="shared" si="20"/>
        <v>0</v>
      </c>
      <c r="P36" s="4">
        <f t="shared" si="20"/>
        <v>6</v>
      </c>
      <c r="Q36" s="13">
        <f t="shared" si="14"/>
        <v>5.3097345132743445</v>
      </c>
      <c r="R36" s="13">
        <f t="shared" si="10"/>
        <v>0</v>
      </c>
      <c r="S36" s="13">
        <f t="shared" si="10"/>
        <v>8.333333333333325</v>
      </c>
      <c r="V36" s="4">
        <f t="shared" ref="V36" si="21">SUM(V27:V30)</f>
        <v>113</v>
      </c>
      <c r="W36" s="13">
        <f>SUM(W27:W30)</f>
        <v>41</v>
      </c>
      <c r="X36" s="13">
        <f>SUM(X27:X30)</f>
        <v>72</v>
      </c>
    </row>
    <row r="37" spans="1:24" ht="18" customHeight="1" x14ac:dyDescent="0.2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2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2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5.025125628140704</v>
      </c>
      <c r="L39" s="14">
        <f>L33/L9*100</f>
        <v>5.6818181818181817</v>
      </c>
      <c r="M39" s="15">
        <f t="shared" ref="M39" si="26">M33/M9*100</f>
        <v>4.5045045045045047</v>
      </c>
      <c r="N39" s="14">
        <f>N33/N9*100</f>
        <v>-55.555555555555557</v>
      </c>
      <c r="O39" s="14">
        <f t="shared" ref="O39" si="27">O33/O9*100</f>
        <v>54.54545454545454</v>
      </c>
      <c r="P39" s="14">
        <f>P33/P9*100</f>
        <v>5</v>
      </c>
      <c r="Q39" s="14">
        <f t="shared" ref="Q39:Q42" si="28">K39-V39</f>
        <v>-2.8696112139645589</v>
      </c>
      <c r="R39" s="14">
        <f t="shared" si="24"/>
        <v>-5.4292929292929291</v>
      </c>
      <c r="S39" s="14">
        <f t="shared" si="24"/>
        <v>0.10890010890010871</v>
      </c>
      <c r="V39" s="14">
        <f t="shared" ref="V39:X39" si="29">V33/V9*100</f>
        <v>7.8947368421052628</v>
      </c>
      <c r="W39" s="14">
        <f t="shared" si="29"/>
        <v>11.111111111111111</v>
      </c>
      <c r="X39" s="14">
        <f t="shared" si="29"/>
        <v>4.395604395604396</v>
      </c>
    </row>
    <row r="40" spans="1:24" ht="18" customHeight="1" x14ac:dyDescent="0.2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94.9748743718593</v>
      </c>
      <c r="L40" s="14">
        <f t="shared" si="30"/>
        <v>94.318181818181827</v>
      </c>
      <c r="M40" s="14">
        <f t="shared" si="30"/>
        <v>95.495495495495504</v>
      </c>
      <c r="N40" s="14">
        <f>N34/N9*100</f>
        <v>155.55555555555557</v>
      </c>
      <c r="O40" s="14">
        <f t="shared" ref="O40:P40" si="31">O34/O9*100</f>
        <v>45.454545454545453</v>
      </c>
      <c r="P40" s="14">
        <f t="shared" si="31"/>
        <v>95</v>
      </c>
      <c r="Q40" s="14">
        <f t="shared" si="28"/>
        <v>2.8696112139645606</v>
      </c>
      <c r="R40" s="14">
        <f t="shared" si="24"/>
        <v>5.4292929292929415</v>
      </c>
      <c r="S40" s="14">
        <f t="shared" si="24"/>
        <v>-0.1089001089001016</v>
      </c>
      <c r="V40" s="14">
        <f t="shared" ref="V40:X40" si="32">V34/V9*100</f>
        <v>92.10526315789474</v>
      </c>
      <c r="W40" s="14">
        <f t="shared" si="32"/>
        <v>88.888888888888886</v>
      </c>
      <c r="X40" s="14">
        <f t="shared" si="32"/>
        <v>95.604395604395606</v>
      </c>
    </row>
    <row r="41" spans="1:24" ht="18" customHeight="1" x14ac:dyDescent="0.2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80.402010050251263</v>
      </c>
      <c r="L41" s="14">
        <f t="shared" si="33"/>
        <v>73.86363636363636</v>
      </c>
      <c r="M41" s="14">
        <f t="shared" si="33"/>
        <v>85.585585585585591</v>
      </c>
      <c r="N41" s="14">
        <f>N35/N9*100</f>
        <v>155.55555555555557</v>
      </c>
      <c r="O41" s="14">
        <f t="shared" ref="O41:P41" si="34">O35/O9*100</f>
        <v>18.181818181818183</v>
      </c>
      <c r="P41" s="14">
        <f t="shared" si="34"/>
        <v>80</v>
      </c>
      <c r="Q41" s="14">
        <f t="shared" si="28"/>
        <v>3.5599047870933731</v>
      </c>
      <c r="R41" s="14">
        <f t="shared" si="24"/>
        <v>6.186868686868678</v>
      </c>
      <c r="S41" s="14">
        <f t="shared" si="24"/>
        <v>-1.2276012276012267</v>
      </c>
      <c r="V41" s="14">
        <f>V35/V9*100</f>
        <v>76.84210526315789</v>
      </c>
      <c r="W41" s="14">
        <f>W35/W9*100</f>
        <v>67.676767676767682</v>
      </c>
      <c r="X41" s="14">
        <f>X35/X9*100</f>
        <v>86.813186813186817</v>
      </c>
    </row>
    <row r="42" spans="1:24" ht="18" customHeight="1" x14ac:dyDescent="0.2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59.798994974874375</v>
      </c>
      <c r="L42" s="14">
        <f t="shared" si="35"/>
        <v>46.590909090909086</v>
      </c>
      <c r="M42" s="14">
        <f t="shared" si="35"/>
        <v>70.270270270270274</v>
      </c>
      <c r="N42" s="14">
        <f t="shared" si="35"/>
        <v>66.666666666666657</v>
      </c>
      <c r="O42" s="14">
        <f t="shared" si="35"/>
        <v>0</v>
      </c>
      <c r="P42" s="14">
        <f t="shared" si="35"/>
        <v>30</v>
      </c>
      <c r="Q42" s="14">
        <f t="shared" si="28"/>
        <v>0.32531076434806039</v>
      </c>
      <c r="R42" s="14">
        <f t="shared" si="24"/>
        <v>5.1767676767676747</v>
      </c>
      <c r="S42" s="14">
        <f t="shared" si="24"/>
        <v>-8.8506088506088503</v>
      </c>
      <c r="V42" s="14">
        <f t="shared" ref="V42:X42" si="36">V36/V9*100</f>
        <v>59.473684210526315</v>
      </c>
      <c r="W42" s="14">
        <f t="shared" si="36"/>
        <v>41.414141414141412</v>
      </c>
      <c r="X42" s="14">
        <f t="shared" si="36"/>
        <v>79.120879120879124</v>
      </c>
    </row>
    <row r="43" spans="1:24" x14ac:dyDescent="0.2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6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X43"/>
  <sheetViews>
    <sheetView view="pageBreakPreview" zoomScale="70" zoomScaleNormal="70" zoomScaleSheetLayoutView="70" workbookViewId="0"/>
  </sheetViews>
  <sheetFormatPr defaultRowHeight="13" x14ac:dyDescent="0.2"/>
  <cols>
    <col min="1" max="1" width="11.7265625" customWidth="1"/>
  </cols>
  <sheetData>
    <row r="1" spans="1:2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2">
      <c r="A2" s="1" t="s">
        <v>59</v>
      </c>
    </row>
    <row r="3" spans="1:24" s="1" customFormat="1" ht="12" x14ac:dyDescent="0.2"/>
    <row r="4" spans="1:24" s="1" customFormat="1" ht="12" x14ac:dyDescent="0.2"/>
    <row r="5" spans="1:24" s="1" customFormat="1" ht="12" x14ac:dyDescent="0.2">
      <c r="A5" s="1" t="s">
        <v>45</v>
      </c>
      <c r="S5" s="26" t="s">
        <v>60</v>
      </c>
    </row>
    <row r="6" spans="1:24" s="1" customFormat="1" ht="18" customHeight="1" x14ac:dyDescent="0.2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2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2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2">
      <c r="A9" s="4" t="s">
        <v>0</v>
      </c>
      <c r="B9" s="4">
        <f>C9+D9</f>
        <v>11</v>
      </c>
      <c r="C9" s="4">
        <f>SUM(C10:C30)</f>
        <v>5</v>
      </c>
      <c r="D9" s="4">
        <f>SUM(D10:D30)</f>
        <v>6</v>
      </c>
      <c r="E9" s="4">
        <f>F9+G9</f>
        <v>4</v>
      </c>
      <c r="F9" s="4">
        <f>SUM(F10:F30)</f>
        <v>1</v>
      </c>
      <c r="G9" s="4">
        <f>SUM(G10:G30)</f>
        <v>3</v>
      </c>
      <c r="H9" s="13">
        <f>IF(B9=E9,0,(1-(B9/(B9-E9)))*-100)</f>
        <v>57.142857142857139</v>
      </c>
      <c r="I9" s="13">
        <f>IF(C9=F9,0,(1-(C9/(C9-F9)))*-100)</f>
        <v>25</v>
      </c>
      <c r="J9" s="13">
        <f>IF(D9=G9,0,(1-(D9/(D9-G9)))*-100)</f>
        <v>100</v>
      </c>
      <c r="K9" s="4">
        <f>L9+M9</f>
        <v>67</v>
      </c>
      <c r="L9" s="4">
        <f>SUM(L10:L30)</f>
        <v>21</v>
      </c>
      <c r="M9" s="4">
        <f>SUM(M10:M30)</f>
        <v>46</v>
      </c>
      <c r="N9" s="4">
        <f>O9+P9</f>
        <v>2</v>
      </c>
      <c r="O9" s="4">
        <f>SUM(O10:O30)</f>
        <v>-8</v>
      </c>
      <c r="P9" s="4">
        <f>SUM(P10:P30)</f>
        <v>10</v>
      </c>
      <c r="Q9" s="13">
        <f>IF(K9=N9,0,(1-(K9/(K9-N9)))*-100)</f>
        <v>3.076923076923066</v>
      </c>
      <c r="R9" s="13">
        <f>IF(L9=O9,0,(1-(L9/(L9-O9)))*-100)</f>
        <v>-27.586206896551722</v>
      </c>
      <c r="S9" s="13">
        <f>IF(M9=P9,0,(1-(M9/(M9-P9)))*-100)</f>
        <v>27.777777777777768</v>
      </c>
      <c r="V9" s="4">
        <f>K9-N9</f>
        <v>65</v>
      </c>
      <c r="W9" s="13">
        <f>L9-O9</f>
        <v>29</v>
      </c>
      <c r="X9" s="13">
        <f>M9-P9</f>
        <v>36</v>
      </c>
    </row>
    <row r="10" spans="1:24" s="1" customFormat="1" ht="18" customHeight="1" x14ac:dyDescent="0.2">
      <c r="A10" s="4" t="s">
        <v>1</v>
      </c>
      <c r="B10" s="4">
        <f>C10+D10</f>
        <v>11</v>
      </c>
      <c r="C10" s="4">
        <v>5</v>
      </c>
      <c r="D10" s="4">
        <v>6</v>
      </c>
      <c r="E10" s="4">
        <f>F10+G10</f>
        <v>4</v>
      </c>
      <c r="F10" s="4">
        <v>1</v>
      </c>
      <c r="G10" s="4">
        <v>3</v>
      </c>
      <c r="H10" s="13">
        <f>IF(B10=E10,0,(1-(B10/(B10-E10)))*-100)</f>
        <v>57.142857142857139</v>
      </c>
      <c r="I10" s="13">
        <f t="shared" ref="I10" si="0">IF(C10=F10,0,(1-(C10/(C10-F10)))*-100)</f>
        <v>25</v>
      </c>
      <c r="J10" s="13">
        <f>IF(D10=G10,0,(1-(D10/(D10-G10)))*-100)</f>
        <v>100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2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2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2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2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2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2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2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2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0</v>
      </c>
      <c r="L18" s="4">
        <v>0</v>
      </c>
      <c r="M18" s="4">
        <v>0</v>
      </c>
      <c r="N18" s="4">
        <f t="shared" si="4"/>
        <v>0</v>
      </c>
      <c r="O18" s="4">
        <v>0</v>
      </c>
      <c r="P18" s="4">
        <v>0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0</v>
      </c>
      <c r="W18" s="13">
        <f t="shared" si="2"/>
        <v>0</v>
      </c>
      <c r="X18" s="13">
        <f t="shared" si="2"/>
        <v>0</v>
      </c>
    </row>
    <row r="19" spans="1:24" s="1" customFormat="1" ht="18" customHeight="1" x14ac:dyDescent="0.2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1</v>
      </c>
      <c r="L19" s="4">
        <v>0</v>
      </c>
      <c r="M19" s="4">
        <v>1</v>
      </c>
      <c r="N19" s="4">
        <f t="shared" si="4"/>
        <v>1</v>
      </c>
      <c r="O19" s="4">
        <v>0</v>
      </c>
      <c r="P19" s="4">
        <v>1</v>
      </c>
      <c r="Q19" s="13">
        <f t="shared" si="5"/>
        <v>0</v>
      </c>
      <c r="R19" s="13">
        <f t="shared" si="1"/>
        <v>0</v>
      </c>
      <c r="S19" s="13">
        <f t="shared" si="1"/>
        <v>0</v>
      </c>
      <c r="V19" s="4">
        <f t="shared" si="2"/>
        <v>0</v>
      </c>
      <c r="W19" s="13">
        <f t="shared" si="2"/>
        <v>0</v>
      </c>
      <c r="X19" s="13">
        <f t="shared" si="2"/>
        <v>0</v>
      </c>
    </row>
    <row r="20" spans="1:24" s="1" customFormat="1" ht="18" customHeight="1" x14ac:dyDescent="0.2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0</v>
      </c>
      <c r="L20" s="4">
        <v>0</v>
      </c>
      <c r="M20" s="4">
        <v>0</v>
      </c>
      <c r="N20" s="4">
        <f t="shared" si="4"/>
        <v>-1</v>
      </c>
      <c r="O20" s="4">
        <v>-1</v>
      </c>
      <c r="P20" s="4">
        <v>0</v>
      </c>
      <c r="Q20" s="13">
        <f t="shared" si="5"/>
        <v>-100</v>
      </c>
      <c r="R20" s="13">
        <f t="shared" si="1"/>
        <v>-100</v>
      </c>
      <c r="S20" s="13">
        <f t="shared" si="1"/>
        <v>0</v>
      </c>
      <c r="V20" s="4">
        <f t="shared" si="2"/>
        <v>1</v>
      </c>
      <c r="W20" s="13">
        <f t="shared" si="2"/>
        <v>1</v>
      </c>
      <c r="X20" s="13">
        <f t="shared" si="2"/>
        <v>0</v>
      </c>
    </row>
    <row r="21" spans="1:24" s="1" customFormat="1" ht="18" customHeight="1" x14ac:dyDescent="0.2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2</v>
      </c>
      <c r="L21" s="4">
        <v>1</v>
      </c>
      <c r="M21" s="4">
        <v>1</v>
      </c>
      <c r="N21" s="4">
        <f t="shared" si="4"/>
        <v>1</v>
      </c>
      <c r="O21" s="4">
        <v>0</v>
      </c>
      <c r="P21" s="4">
        <v>1</v>
      </c>
      <c r="Q21" s="13">
        <f t="shared" si="5"/>
        <v>100</v>
      </c>
      <c r="R21" s="13">
        <f t="shared" si="1"/>
        <v>0</v>
      </c>
      <c r="S21" s="13">
        <f t="shared" si="1"/>
        <v>0</v>
      </c>
      <c r="V21" s="4">
        <f t="shared" si="2"/>
        <v>1</v>
      </c>
      <c r="W21" s="13">
        <f t="shared" si="2"/>
        <v>1</v>
      </c>
      <c r="X21" s="13">
        <f t="shared" si="2"/>
        <v>0</v>
      </c>
    </row>
    <row r="22" spans="1:24" s="1" customFormat="1" ht="18" customHeight="1" x14ac:dyDescent="0.2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2</v>
      </c>
      <c r="L22" s="4">
        <v>1</v>
      </c>
      <c r="M22" s="4">
        <v>1</v>
      </c>
      <c r="N22" s="4">
        <f t="shared" si="4"/>
        <v>2</v>
      </c>
      <c r="O22" s="4">
        <v>1</v>
      </c>
      <c r="P22" s="4">
        <v>1</v>
      </c>
      <c r="Q22" s="13">
        <f t="shared" si="5"/>
        <v>0</v>
      </c>
      <c r="R22" s="13">
        <f t="shared" si="1"/>
        <v>0</v>
      </c>
      <c r="S22" s="13">
        <f t="shared" si="1"/>
        <v>0</v>
      </c>
      <c r="V22" s="4">
        <f t="shared" si="2"/>
        <v>0</v>
      </c>
      <c r="W22" s="13">
        <f t="shared" si="2"/>
        <v>0</v>
      </c>
      <c r="X22" s="13">
        <f t="shared" si="2"/>
        <v>0</v>
      </c>
    </row>
    <row r="23" spans="1:24" s="1" customFormat="1" ht="18" customHeight="1" x14ac:dyDescent="0.2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0</v>
      </c>
      <c r="L23" s="4">
        <v>0</v>
      </c>
      <c r="M23" s="4">
        <v>0</v>
      </c>
      <c r="N23" s="4">
        <f t="shared" si="4"/>
        <v>-6</v>
      </c>
      <c r="O23" s="4">
        <v>-3</v>
      </c>
      <c r="P23" s="4">
        <v>-3</v>
      </c>
      <c r="Q23" s="13">
        <f t="shared" si="5"/>
        <v>-100</v>
      </c>
      <c r="R23" s="13">
        <f t="shared" si="1"/>
        <v>-100</v>
      </c>
      <c r="S23" s="13">
        <f t="shared" si="1"/>
        <v>-100</v>
      </c>
      <c r="V23" s="4">
        <f t="shared" si="2"/>
        <v>6</v>
      </c>
      <c r="W23" s="13">
        <f t="shared" si="2"/>
        <v>3</v>
      </c>
      <c r="X23" s="13">
        <f t="shared" si="2"/>
        <v>3</v>
      </c>
    </row>
    <row r="24" spans="1:24" s="1" customFormat="1" ht="18" customHeight="1" x14ac:dyDescent="0.2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2</v>
      </c>
      <c r="L24" s="4">
        <v>1</v>
      </c>
      <c r="M24" s="4">
        <v>1</v>
      </c>
      <c r="N24" s="4">
        <f t="shared" si="4"/>
        <v>-1</v>
      </c>
      <c r="O24" s="4">
        <v>0</v>
      </c>
      <c r="P24" s="4">
        <v>-1</v>
      </c>
      <c r="Q24" s="13">
        <f t="shared" si="5"/>
        <v>-33.333333333333336</v>
      </c>
      <c r="R24" s="13">
        <f t="shared" si="1"/>
        <v>0</v>
      </c>
      <c r="S24" s="13">
        <f t="shared" si="1"/>
        <v>-50</v>
      </c>
      <c r="V24" s="4">
        <f t="shared" si="2"/>
        <v>3</v>
      </c>
      <c r="W24" s="13">
        <f t="shared" si="2"/>
        <v>1</v>
      </c>
      <c r="X24" s="13">
        <f t="shared" si="2"/>
        <v>2</v>
      </c>
    </row>
    <row r="25" spans="1:24" s="1" customFormat="1" ht="18" customHeight="1" x14ac:dyDescent="0.2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6</v>
      </c>
      <c r="L25" s="4">
        <v>5</v>
      </c>
      <c r="M25" s="4">
        <v>1</v>
      </c>
      <c r="N25" s="4">
        <f t="shared" si="4"/>
        <v>2</v>
      </c>
      <c r="O25" s="4">
        <v>3</v>
      </c>
      <c r="P25" s="4">
        <v>-1</v>
      </c>
      <c r="Q25" s="13">
        <f t="shared" si="5"/>
        <v>50</v>
      </c>
      <c r="R25" s="13">
        <f t="shared" si="1"/>
        <v>150</v>
      </c>
      <c r="S25" s="13">
        <f t="shared" si="1"/>
        <v>-50</v>
      </c>
      <c r="V25" s="4">
        <f t="shared" si="2"/>
        <v>4</v>
      </c>
      <c r="W25" s="13">
        <f t="shared" si="2"/>
        <v>2</v>
      </c>
      <c r="X25" s="13">
        <f t="shared" si="2"/>
        <v>2</v>
      </c>
    </row>
    <row r="26" spans="1:24" s="1" customFormat="1" ht="18" customHeight="1" x14ac:dyDescent="0.2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13</v>
      </c>
      <c r="L26" s="4">
        <v>4</v>
      </c>
      <c r="M26" s="4">
        <v>9</v>
      </c>
      <c r="N26" s="4">
        <f t="shared" si="4"/>
        <v>5</v>
      </c>
      <c r="O26" s="4">
        <v>-1</v>
      </c>
      <c r="P26" s="4">
        <v>6</v>
      </c>
      <c r="Q26" s="13">
        <f t="shared" si="5"/>
        <v>62.5</v>
      </c>
      <c r="R26" s="13">
        <f t="shared" si="5"/>
        <v>-19.999999999999996</v>
      </c>
      <c r="S26" s="13">
        <f t="shared" si="5"/>
        <v>200</v>
      </c>
      <c r="V26" s="4">
        <f t="shared" si="2"/>
        <v>8</v>
      </c>
      <c r="W26" s="13">
        <f t="shared" si="2"/>
        <v>5</v>
      </c>
      <c r="X26" s="13">
        <f t="shared" si="2"/>
        <v>3</v>
      </c>
    </row>
    <row r="27" spans="1:24" s="1" customFormat="1" ht="18" customHeight="1" x14ac:dyDescent="0.2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11</v>
      </c>
      <c r="L27" s="4">
        <v>3</v>
      </c>
      <c r="M27" s="4">
        <v>8</v>
      </c>
      <c r="N27" s="4">
        <f t="shared" si="4"/>
        <v>-2</v>
      </c>
      <c r="O27" s="4">
        <v>-5</v>
      </c>
      <c r="P27" s="4">
        <v>3</v>
      </c>
      <c r="Q27" s="13">
        <f t="shared" si="5"/>
        <v>-15.384615384615385</v>
      </c>
      <c r="R27" s="13">
        <f t="shared" si="5"/>
        <v>-62.5</v>
      </c>
      <c r="S27" s="13">
        <f t="shared" si="5"/>
        <v>60.000000000000007</v>
      </c>
      <c r="V27" s="4">
        <f t="shared" si="2"/>
        <v>13</v>
      </c>
      <c r="W27" s="13">
        <f t="shared" si="2"/>
        <v>8</v>
      </c>
      <c r="X27" s="13">
        <f t="shared" si="2"/>
        <v>5</v>
      </c>
    </row>
    <row r="28" spans="1:24" s="1" customFormat="1" ht="18" customHeight="1" x14ac:dyDescent="0.2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20</v>
      </c>
      <c r="L28" s="4">
        <v>5</v>
      </c>
      <c r="M28" s="4">
        <v>15</v>
      </c>
      <c r="N28" s="4">
        <f t="shared" si="4"/>
        <v>6</v>
      </c>
      <c r="O28" s="4">
        <v>-1</v>
      </c>
      <c r="P28" s="4">
        <v>7</v>
      </c>
      <c r="Q28" s="13">
        <f t="shared" si="5"/>
        <v>42.857142857142861</v>
      </c>
      <c r="R28" s="13">
        <f t="shared" si="5"/>
        <v>-16.666666666666664</v>
      </c>
      <c r="S28" s="13">
        <f t="shared" si="5"/>
        <v>87.5</v>
      </c>
      <c r="V28" s="4">
        <f t="shared" si="2"/>
        <v>14</v>
      </c>
      <c r="W28" s="13">
        <f>L28-O28</f>
        <v>6</v>
      </c>
      <c r="X28" s="13">
        <f t="shared" si="2"/>
        <v>8</v>
      </c>
    </row>
    <row r="29" spans="1:24" s="1" customFormat="1" ht="18" customHeight="1" x14ac:dyDescent="0.2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5</v>
      </c>
      <c r="L29" s="4">
        <v>1</v>
      </c>
      <c r="M29" s="4">
        <v>4</v>
      </c>
      <c r="N29" s="4">
        <f>O29+P29</f>
        <v>-6</v>
      </c>
      <c r="O29" s="4">
        <v>0</v>
      </c>
      <c r="P29" s="4">
        <v>-6</v>
      </c>
      <c r="Q29" s="13">
        <f>IF(K29=N29,0,(1-(K29/(K29-N29)))*-100)</f>
        <v>-54.54545454545454</v>
      </c>
      <c r="R29" s="13">
        <f>IF(L29=O29,0,(1-(L29/(L29-O29)))*-100)</f>
        <v>0</v>
      </c>
      <c r="S29" s="13">
        <f>IF(M29=P29,0,(1-(M29/(M29-P29)))*-100)</f>
        <v>-60</v>
      </c>
      <c r="V29" s="4">
        <f t="shared" si="2"/>
        <v>11</v>
      </c>
      <c r="W29" s="13">
        <f t="shared" si="2"/>
        <v>1</v>
      </c>
      <c r="X29" s="13">
        <f t="shared" si="2"/>
        <v>10</v>
      </c>
    </row>
    <row r="30" spans="1:24" s="1" customFormat="1" ht="18" customHeight="1" thickBot="1" x14ac:dyDescent="0.25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5</v>
      </c>
      <c r="L30" s="4">
        <v>0</v>
      </c>
      <c r="M30" s="4">
        <v>5</v>
      </c>
      <c r="N30" s="4">
        <f t="shared" ref="N30" si="6">O30+P30</f>
        <v>1</v>
      </c>
      <c r="O30" s="4">
        <v>-1</v>
      </c>
      <c r="P30" s="4">
        <v>2</v>
      </c>
      <c r="Q30" s="13">
        <f t="shared" ref="Q30" si="7">IF(K30=N30,0,(1-(K30/(K30-N30)))*-100)</f>
        <v>25</v>
      </c>
      <c r="R30" s="13">
        <f>IF(L30=O30,0,(1-(L30/(L30-O30)))*-100)</f>
        <v>-100</v>
      </c>
      <c r="S30" s="13">
        <f t="shared" ref="S30" si="8">IF(M30=P30,0,(1-(M30/(M30-P30)))*-100)</f>
        <v>66.666666666666671</v>
      </c>
      <c r="V30" s="4">
        <f t="shared" si="2"/>
        <v>4</v>
      </c>
      <c r="W30" s="13">
        <f t="shared" si="2"/>
        <v>1</v>
      </c>
      <c r="X30" s="13">
        <f t="shared" si="2"/>
        <v>3</v>
      </c>
    </row>
    <row r="31" spans="1:24" s="1" customFormat="1" ht="18" customHeight="1" thickTop="1" x14ac:dyDescent="0.2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2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2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5</v>
      </c>
      <c r="L33" s="4">
        <f t="shared" si="12"/>
        <v>2</v>
      </c>
      <c r="M33" s="4">
        <f>SUM(M13:M22)</f>
        <v>3</v>
      </c>
      <c r="N33" s="4">
        <f t="shared" ref="N33:P33" si="13">SUM(N13:N22)</f>
        <v>3</v>
      </c>
      <c r="O33" s="4">
        <f t="shared" si="13"/>
        <v>0</v>
      </c>
      <c r="P33" s="4">
        <f t="shared" si="13"/>
        <v>3</v>
      </c>
      <c r="Q33" s="13">
        <f t="shared" ref="Q33:Q36" si="14">IF(K33=N33,0,(1-(K33/(K33-N33)))*-100)</f>
        <v>150</v>
      </c>
      <c r="R33" s="13">
        <f t="shared" si="10"/>
        <v>0</v>
      </c>
      <c r="S33" s="13">
        <f t="shared" si="10"/>
        <v>0</v>
      </c>
      <c r="V33" s="4">
        <f t="shared" ref="V33:X33" si="15">SUM(V13:V22)</f>
        <v>2</v>
      </c>
      <c r="W33" s="13">
        <f t="shared" si="15"/>
        <v>2</v>
      </c>
      <c r="X33" s="13">
        <f t="shared" si="15"/>
        <v>0</v>
      </c>
    </row>
    <row r="34" spans="1:24" s="1" customFormat="1" ht="18" customHeight="1" x14ac:dyDescent="0.2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62</v>
      </c>
      <c r="L34" s="4">
        <f t="shared" si="16"/>
        <v>19</v>
      </c>
      <c r="M34" s="4">
        <f t="shared" si="16"/>
        <v>43</v>
      </c>
      <c r="N34" s="4">
        <f t="shared" si="16"/>
        <v>-1</v>
      </c>
      <c r="O34" s="4">
        <f t="shared" si="16"/>
        <v>-8</v>
      </c>
      <c r="P34" s="4">
        <f t="shared" si="16"/>
        <v>7</v>
      </c>
      <c r="Q34" s="13">
        <f>IF(K34=N34,0,(1-(K34/(K34-N34)))*-100)</f>
        <v>-1.5873015873015928</v>
      </c>
      <c r="R34" s="13">
        <f t="shared" si="10"/>
        <v>-29.629629629629626</v>
      </c>
      <c r="S34" s="13">
        <f t="shared" si="10"/>
        <v>19.444444444444443</v>
      </c>
      <c r="V34" s="4">
        <f t="shared" ref="V34:X34" si="17">SUM(V23:V30)</f>
        <v>63</v>
      </c>
      <c r="W34" s="13">
        <f t="shared" si="17"/>
        <v>27</v>
      </c>
      <c r="X34" s="13">
        <f t="shared" si="17"/>
        <v>36</v>
      </c>
    </row>
    <row r="35" spans="1:24" s="1" customFormat="1" ht="18" customHeight="1" x14ac:dyDescent="0.2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60</v>
      </c>
      <c r="L35" s="4">
        <f>SUM(L25:L30)</f>
        <v>18</v>
      </c>
      <c r="M35" s="4">
        <f t="shared" si="18"/>
        <v>42</v>
      </c>
      <c r="N35" s="4">
        <f t="shared" si="18"/>
        <v>6</v>
      </c>
      <c r="O35" s="4">
        <f t="shared" si="18"/>
        <v>-5</v>
      </c>
      <c r="P35" s="4">
        <f t="shared" si="18"/>
        <v>11</v>
      </c>
      <c r="Q35" s="13">
        <f t="shared" si="14"/>
        <v>11.111111111111116</v>
      </c>
      <c r="R35" s="13">
        <f t="shared" si="10"/>
        <v>-21.739130434782606</v>
      </c>
      <c r="S35" s="13">
        <f t="shared" si="10"/>
        <v>35.483870967741929</v>
      </c>
      <c r="V35" s="4">
        <f t="shared" ref="V35" si="19">SUM(V25:V30)</f>
        <v>54</v>
      </c>
      <c r="W35" s="13">
        <f>SUM(W25:W30)</f>
        <v>23</v>
      </c>
      <c r="X35" s="13">
        <f>SUM(X25:X30)</f>
        <v>31</v>
      </c>
    </row>
    <row r="36" spans="1:24" s="1" customFormat="1" ht="18" customHeight="1" x14ac:dyDescent="0.2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41</v>
      </c>
      <c r="L36" s="4">
        <f>SUM(L27:L30)</f>
        <v>9</v>
      </c>
      <c r="M36" s="4">
        <f t="shared" si="20"/>
        <v>32</v>
      </c>
      <c r="N36" s="4">
        <f t="shared" si="20"/>
        <v>-1</v>
      </c>
      <c r="O36" s="4">
        <f t="shared" si="20"/>
        <v>-7</v>
      </c>
      <c r="P36" s="4">
        <f t="shared" si="20"/>
        <v>6</v>
      </c>
      <c r="Q36" s="13">
        <f t="shared" si="14"/>
        <v>-2.3809523809523836</v>
      </c>
      <c r="R36" s="13">
        <f t="shared" si="10"/>
        <v>-43.75</v>
      </c>
      <c r="S36" s="13">
        <f t="shared" si="10"/>
        <v>23.076923076923084</v>
      </c>
      <c r="V36" s="4">
        <f t="shared" ref="V36" si="21">SUM(V27:V30)</f>
        <v>42</v>
      </c>
      <c r="W36" s="13">
        <f>SUM(W27:W30)</f>
        <v>16</v>
      </c>
      <c r="X36" s="13">
        <f>SUM(X27:X30)</f>
        <v>26</v>
      </c>
    </row>
    <row r="37" spans="1:24" ht="18" customHeight="1" x14ac:dyDescent="0.2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2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2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7.4626865671641784</v>
      </c>
      <c r="L39" s="14">
        <f>L33/L9*100</f>
        <v>9.5238095238095237</v>
      </c>
      <c r="M39" s="15">
        <f t="shared" ref="M39" si="26">M33/M9*100</f>
        <v>6.5217391304347823</v>
      </c>
      <c r="N39" s="14">
        <f>N33/N9*100</f>
        <v>150</v>
      </c>
      <c r="O39" s="14">
        <f t="shared" ref="O39" si="27">O33/O9*100</f>
        <v>0</v>
      </c>
      <c r="P39" s="14">
        <f>P33/P9*100</f>
        <v>30</v>
      </c>
      <c r="Q39" s="14">
        <f t="shared" ref="Q39:Q42" si="28">K39-V39</f>
        <v>4.3857634902411018</v>
      </c>
      <c r="R39" s="14">
        <f t="shared" si="24"/>
        <v>2.6272577996715931</v>
      </c>
      <c r="S39" s="14">
        <f t="shared" si="24"/>
        <v>6.5217391304347823</v>
      </c>
      <c r="V39" s="14">
        <f t="shared" ref="V39:X39" si="29">V33/V9*100</f>
        <v>3.0769230769230771</v>
      </c>
      <c r="W39" s="14">
        <f t="shared" si="29"/>
        <v>6.8965517241379306</v>
      </c>
      <c r="X39" s="14">
        <f t="shared" si="29"/>
        <v>0</v>
      </c>
    </row>
    <row r="40" spans="1:24" ht="18" customHeight="1" x14ac:dyDescent="0.2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92.537313432835816</v>
      </c>
      <c r="L40" s="14">
        <f t="shared" si="30"/>
        <v>90.476190476190482</v>
      </c>
      <c r="M40" s="14">
        <f t="shared" si="30"/>
        <v>93.478260869565219</v>
      </c>
      <c r="N40" s="14">
        <f>N34/N9*100</f>
        <v>-50</v>
      </c>
      <c r="O40" s="14">
        <f t="shared" ref="O40:P40" si="31">O34/O9*100</f>
        <v>100</v>
      </c>
      <c r="P40" s="14">
        <f t="shared" si="31"/>
        <v>70</v>
      </c>
      <c r="Q40" s="14">
        <f t="shared" si="28"/>
        <v>-4.3857634902411036</v>
      </c>
      <c r="R40" s="14">
        <f t="shared" si="24"/>
        <v>-2.6272577996715825</v>
      </c>
      <c r="S40" s="14">
        <f t="shared" si="24"/>
        <v>-6.5217391304347814</v>
      </c>
      <c r="V40" s="14">
        <f t="shared" ref="V40:X40" si="32">V34/V9*100</f>
        <v>96.92307692307692</v>
      </c>
      <c r="W40" s="14">
        <f t="shared" si="32"/>
        <v>93.103448275862064</v>
      </c>
      <c r="X40" s="14">
        <f t="shared" si="32"/>
        <v>100</v>
      </c>
    </row>
    <row r="41" spans="1:24" ht="18" customHeight="1" x14ac:dyDescent="0.2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89.552238805970148</v>
      </c>
      <c r="L41" s="14">
        <f t="shared" si="33"/>
        <v>85.714285714285708</v>
      </c>
      <c r="M41" s="14">
        <f t="shared" si="33"/>
        <v>91.304347826086953</v>
      </c>
      <c r="N41" s="14">
        <f>N35/N9*100</f>
        <v>300</v>
      </c>
      <c r="O41" s="14">
        <f t="shared" ref="O41:P41" si="34">O35/O9*100</f>
        <v>62.5</v>
      </c>
      <c r="P41" s="14">
        <f t="shared" si="34"/>
        <v>110.00000000000001</v>
      </c>
      <c r="Q41" s="14">
        <f t="shared" si="28"/>
        <v>6.4753157290470682</v>
      </c>
      <c r="R41" s="14">
        <f t="shared" si="24"/>
        <v>6.4039408866995018</v>
      </c>
      <c r="S41" s="14">
        <f t="shared" si="24"/>
        <v>5.1932367149758392</v>
      </c>
      <c r="V41" s="14">
        <f>V35/V9*100</f>
        <v>83.07692307692308</v>
      </c>
      <c r="W41" s="14">
        <f>W35/W9*100</f>
        <v>79.310344827586206</v>
      </c>
      <c r="X41" s="14">
        <f>X35/X9*100</f>
        <v>86.111111111111114</v>
      </c>
    </row>
    <row r="42" spans="1:24" ht="18" customHeight="1" x14ac:dyDescent="0.2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61.194029850746269</v>
      </c>
      <c r="L42" s="14">
        <f t="shared" si="35"/>
        <v>42.857142857142854</v>
      </c>
      <c r="M42" s="14">
        <f t="shared" si="35"/>
        <v>69.565217391304344</v>
      </c>
      <c r="N42" s="14">
        <f t="shared" si="35"/>
        <v>-50</v>
      </c>
      <c r="O42" s="14">
        <f t="shared" si="35"/>
        <v>87.5</v>
      </c>
      <c r="P42" s="14">
        <f t="shared" si="35"/>
        <v>60</v>
      </c>
      <c r="Q42" s="14">
        <f t="shared" si="28"/>
        <v>-3.4213547646383446</v>
      </c>
      <c r="R42" s="14">
        <f t="shared" si="24"/>
        <v>-12.315270935960591</v>
      </c>
      <c r="S42" s="14">
        <f t="shared" si="24"/>
        <v>-2.6570048309178702</v>
      </c>
      <c r="V42" s="14">
        <f t="shared" ref="V42:X42" si="36">V36/V9*100</f>
        <v>64.615384615384613</v>
      </c>
      <c r="W42" s="14">
        <f t="shared" si="36"/>
        <v>55.172413793103445</v>
      </c>
      <c r="X42" s="14">
        <f t="shared" si="36"/>
        <v>72.222222222222214</v>
      </c>
    </row>
    <row r="43" spans="1:24" x14ac:dyDescent="0.2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6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X43"/>
  <sheetViews>
    <sheetView view="pageBreakPreview" zoomScale="70" zoomScaleNormal="70" zoomScaleSheetLayoutView="70" workbookViewId="0"/>
  </sheetViews>
  <sheetFormatPr defaultRowHeight="13" x14ac:dyDescent="0.2"/>
  <cols>
    <col min="1" max="1" width="11.7265625" customWidth="1"/>
  </cols>
  <sheetData>
    <row r="1" spans="1:2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2">
      <c r="A2" s="1" t="s">
        <v>59</v>
      </c>
    </row>
    <row r="3" spans="1:24" s="1" customFormat="1" ht="12" x14ac:dyDescent="0.2"/>
    <row r="4" spans="1:24" s="1" customFormat="1" ht="12" x14ac:dyDescent="0.2"/>
    <row r="5" spans="1:24" s="1" customFormat="1" ht="12" x14ac:dyDescent="0.2">
      <c r="A5" s="1" t="s">
        <v>46</v>
      </c>
      <c r="S5" s="26" t="s">
        <v>60</v>
      </c>
    </row>
    <row r="6" spans="1:24" s="1" customFormat="1" ht="18" customHeight="1" x14ac:dyDescent="0.2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2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2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2">
      <c r="A9" s="4" t="s">
        <v>0</v>
      </c>
      <c r="B9" s="4">
        <f>C9+D9</f>
        <v>21</v>
      </c>
      <c r="C9" s="4">
        <f>SUM(C10:C30)</f>
        <v>6</v>
      </c>
      <c r="D9" s="4">
        <f>SUM(D10:D30)</f>
        <v>15</v>
      </c>
      <c r="E9" s="4">
        <f>F9+G9</f>
        <v>2</v>
      </c>
      <c r="F9" s="4">
        <f>SUM(F10:F30)</f>
        <v>-2</v>
      </c>
      <c r="G9" s="4">
        <f>SUM(G10:G30)</f>
        <v>4</v>
      </c>
      <c r="H9" s="13">
        <f>IF(B9=E9,0,(1-(B9/(B9-E9)))*-100)</f>
        <v>10.526315789473696</v>
      </c>
      <c r="I9" s="13">
        <f>IF(C9=F9,0,(1-(C9/(C9-F9)))*-100)</f>
        <v>-25</v>
      </c>
      <c r="J9" s="13">
        <f>IF(D9=G9,0,(1-(D9/(D9-G9)))*-100)</f>
        <v>36.363636363636353</v>
      </c>
      <c r="K9" s="4">
        <f>L9+M9</f>
        <v>152</v>
      </c>
      <c r="L9" s="4">
        <f>SUM(L10:L30)</f>
        <v>79</v>
      </c>
      <c r="M9" s="4">
        <f>SUM(M10:M30)</f>
        <v>73</v>
      </c>
      <c r="N9" s="4">
        <f>O9+P9</f>
        <v>31</v>
      </c>
      <c r="O9" s="4">
        <f>SUM(O10:O30)</f>
        <v>21</v>
      </c>
      <c r="P9" s="4">
        <f>SUM(P10:P30)</f>
        <v>10</v>
      </c>
      <c r="Q9" s="13">
        <f>IF(K9=N9,0,(1-(K9/(K9-N9)))*-100)</f>
        <v>25.619834710743806</v>
      </c>
      <c r="R9" s="13">
        <f>IF(L9=O9,0,(1-(L9/(L9-O9)))*-100)</f>
        <v>36.206896551724135</v>
      </c>
      <c r="S9" s="13">
        <f>IF(M9=P9,0,(1-(M9/(M9-P9)))*-100)</f>
        <v>15.873015873015884</v>
      </c>
      <c r="V9" s="4">
        <f>K9-N9</f>
        <v>121</v>
      </c>
      <c r="W9" s="13">
        <f>L9-O9</f>
        <v>58</v>
      </c>
      <c r="X9" s="13">
        <f>M9-P9</f>
        <v>63</v>
      </c>
    </row>
    <row r="10" spans="1:24" s="1" customFormat="1" ht="18" customHeight="1" x14ac:dyDescent="0.2">
      <c r="A10" s="4" t="s">
        <v>1</v>
      </c>
      <c r="B10" s="4">
        <f>C10+D10</f>
        <v>21</v>
      </c>
      <c r="C10" s="4">
        <v>6</v>
      </c>
      <c r="D10" s="4">
        <v>15</v>
      </c>
      <c r="E10" s="4">
        <f>F10+G10</f>
        <v>2</v>
      </c>
      <c r="F10" s="4">
        <v>-2</v>
      </c>
      <c r="G10" s="4">
        <v>4</v>
      </c>
      <c r="H10" s="13">
        <f>IF(B10=E10,0,(1-(B10/(B10-E10)))*-100)</f>
        <v>10.526315789473696</v>
      </c>
      <c r="I10" s="13">
        <f t="shared" ref="I10" si="0">IF(C10=F10,0,(1-(C10/(C10-F10)))*-100)</f>
        <v>-25</v>
      </c>
      <c r="J10" s="13">
        <f>IF(D10=G10,0,(1-(D10/(D10-G10)))*-100)</f>
        <v>36.363636363636353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2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2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2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2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-1</v>
      </c>
      <c r="O14" s="4">
        <v>-1</v>
      </c>
      <c r="P14" s="4">
        <v>0</v>
      </c>
      <c r="Q14" s="13">
        <f t="shared" si="5"/>
        <v>-100</v>
      </c>
      <c r="R14" s="13">
        <f t="shared" si="1"/>
        <v>-100</v>
      </c>
      <c r="S14" s="13">
        <f t="shared" si="1"/>
        <v>0</v>
      </c>
      <c r="V14" s="4">
        <f t="shared" si="2"/>
        <v>1</v>
      </c>
      <c r="W14" s="13">
        <f t="shared" si="2"/>
        <v>1</v>
      </c>
      <c r="X14" s="13">
        <f t="shared" si="2"/>
        <v>0</v>
      </c>
    </row>
    <row r="15" spans="1:24" s="1" customFormat="1" ht="18" customHeight="1" x14ac:dyDescent="0.2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2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2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1</v>
      </c>
      <c r="L17" s="4">
        <v>1</v>
      </c>
      <c r="M17" s="4">
        <v>0</v>
      </c>
      <c r="N17" s="4">
        <f t="shared" si="4"/>
        <v>1</v>
      </c>
      <c r="O17" s="4">
        <v>1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2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0</v>
      </c>
      <c r="L18" s="4">
        <v>0</v>
      </c>
      <c r="M18" s="4">
        <v>0</v>
      </c>
      <c r="N18" s="4">
        <f t="shared" si="4"/>
        <v>0</v>
      </c>
      <c r="O18" s="4">
        <v>0</v>
      </c>
      <c r="P18" s="4">
        <v>0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0</v>
      </c>
      <c r="W18" s="13">
        <f t="shared" si="2"/>
        <v>0</v>
      </c>
      <c r="X18" s="13">
        <f t="shared" si="2"/>
        <v>0</v>
      </c>
    </row>
    <row r="19" spans="1:24" s="1" customFormat="1" ht="18" customHeight="1" x14ac:dyDescent="0.2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0</v>
      </c>
      <c r="L19" s="4">
        <v>0</v>
      </c>
      <c r="M19" s="4">
        <v>0</v>
      </c>
      <c r="N19" s="4">
        <f t="shared" si="4"/>
        <v>0</v>
      </c>
      <c r="O19" s="4">
        <v>0</v>
      </c>
      <c r="P19" s="4">
        <v>0</v>
      </c>
      <c r="Q19" s="13">
        <f t="shared" si="5"/>
        <v>0</v>
      </c>
      <c r="R19" s="13">
        <f t="shared" si="1"/>
        <v>0</v>
      </c>
      <c r="S19" s="13">
        <f t="shared" si="1"/>
        <v>0</v>
      </c>
      <c r="V19" s="4">
        <f t="shared" si="2"/>
        <v>0</v>
      </c>
      <c r="W19" s="13">
        <f t="shared" si="2"/>
        <v>0</v>
      </c>
      <c r="X19" s="13">
        <f t="shared" si="2"/>
        <v>0</v>
      </c>
    </row>
    <row r="20" spans="1:24" s="1" customFormat="1" ht="18" customHeight="1" x14ac:dyDescent="0.2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2</v>
      </c>
      <c r="L20" s="4">
        <v>1</v>
      </c>
      <c r="M20" s="4">
        <v>1</v>
      </c>
      <c r="N20" s="4">
        <f t="shared" si="4"/>
        <v>2</v>
      </c>
      <c r="O20" s="4">
        <v>1</v>
      </c>
      <c r="P20" s="4">
        <v>1</v>
      </c>
      <c r="Q20" s="13">
        <f t="shared" si="5"/>
        <v>0</v>
      </c>
      <c r="R20" s="13">
        <f t="shared" si="1"/>
        <v>0</v>
      </c>
      <c r="S20" s="13">
        <f t="shared" si="1"/>
        <v>0</v>
      </c>
      <c r="V20" s="4">
        <f t="shared" si="2"/>
        <v>0</v>
      </c>
      <c r="W20" s="13">
        <f t="shared" si="2"/>
        <v>0</v>
      </c>
      <c r="X20" s="13">
        <f t="shared" si="2"/>
        <v>0</v>
      </c>
    </row>
    <row r="21" spans="1:24" s="1" customFormat="1" ht="18" customHeight="1" x14ac:dyDescent="0.2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1</v>
      </c>
      <c r="L21" s="4">
        <v>1</v>
      </c>
      <c r="M21" s="4">
        <v>0</v>
      </c>
      <c r="N21" s="4">
        <f t="shared" si="4"/>
        <v>-2</v>
      </c>
      <c r="O21" s="4">
        <v>-2</v>
      </c>
      <c r="P21" s="4">
        <v>0</v>
      </c>
      <c r="Q21" s="13">
        <f t="shared" si="5"/>
        <v>-66.666666666666671</v>
      </c>
      <c r="R21" s="13">
        <f t="shared" si="1"/>
        <v>-66.666666666666671</v>
      </c>
      <c r="S21" s="13">
        <f t="shared" si="1"/>
        <v>0</v>
      </c>
      <c r="V21" s="4">
        <f t="shared" si="2"/>
        <v>3</v>
      </c>
      <c r="W21" s="13">
        <f t="shared" si="2"/>
        <v>3</v>
      </c>
      <c r="X21" s="13">
        <f t="shared" si="2"/>
        <v>0</v>
      </c>
    </row>
    <row r="22" spans="1:24" s="1" customFormat="1" ht="18" customHeight="1" x14ac:dyDescent="0.2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4</v>
      </c>
      <c r="L22" s="4">
        <v>2</v>
      </c>
      <c r="M22" s="4">
        <v>2</v>
      </c>
      <c r="N22" s="4">
        <f t="shared" si="4"/>
        <v>-1</v>
      </c>
      <c r="O22" s="4">
        <v>-1</v>
      </c>
      <c r="P22" s="4">
        <v>0</v>
      </c>
      <c r="Q22" s="13">
        <f t="shared" si="5"/>
        <v>-19.999999999999996</v>
      </c>
      <c r="R22" s="13">
        <f t="shared" si="1"/>
        <v>-33.333333333333336</v>
      </c>
      <c r="S22" s="13">
        <f t="shared" si="1"/>
        <v>0</v>
      </c>
      <c r="V22" s="4">
        <f t="shared" si="2"/>
        <v>5</v>
      </c>
      <c r="W22" s="13">
        <f t="shared" si="2"/>
        <v>3</v>
      </c>
      <c r="X22" s="13">
        <f t="shared" si="2"/>
        <v>2</v>
      </c>
    </row>
    <row r="23" spans="1:24" s="1" customFormat="1" ht="18" customHeight="1" x14ac:dyDescent="0.2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11</v>
      </c>
      <c r="L23" s="4">
        <v>10</v>
      </c>
      <c r="M23" s="4">
        <v>1</v>
      </c>
      <c r="N23" s="4">
        <f t="shared" si="4"/>
        <v>6</v>
      </c>
      <c r="O23" s="4">
        <v>6</v>
      </c>
      <c r="P23" s="4">
        <v>0</v>
      </c>
      <c r="Q23" s="13">
        <f t="shared" si="5"/>
        <v>120.00000000000001</v>
      </c>
      <c r="R23" s="13">
        <f t="shared" si="1"/>
        <v>150</v>
      </c>
      <c r="S23" s="13">
        <f t="shared" si="1"/>
        <v>0</v>
      </c>
      <c r="V23" s="4">
        <f t="shared" si="2"/>
        <v>5</v>
      </c>
      <c r="W23" s="13">
        <f t="shared" si="2"/>
        <v>4</v>
      </c>
      <c r="X23" s="13">
        <f t="shared" si="2"/>
        <v>1</v>
      </c>
    </row>
    <row r="24" spans="1:24" s="1" customFormat="1" ht="18" customHeight="1" x14ac:dyDescent="0.2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7</v>
      </c>
      <c r="L24" s="4">
        <v>5</v>
      </c>
      <c r="M24" s="4">
        <v>2</v>
      </c>
      <c r="N24" s="4">
        <f t="shared" si="4"/>
        <v>-4</v>
      </c>
      <c r="O24" s="4">
        <v>-4</v>
      </c>
      <c r="P24" s="4">
        <v>0</v>
      </c>
      <c r="Q24" s="13">
        <f t="shared" si="5"/>
        <v>-36.363636363636367</v>
      </c>
      <c r="R24" s="13">
        <f t="shared" si="1"/>
        <v>-44.444444444444443</v>
      </c>
      <c r="S24" s="13">
        <f t="shared" si="1"/>
        <v>0</v>
      </c>
      <c r="V24" s="4">
        <f t="shared" si="2"/>
        <v>11</v>
      </c>
      <c r="W24" s="13">
        <f t="shared" si="2"/>
        <v>9</v>
      </c>
      <c r="X24" s="13">
        <f t="shared" si="2"/>
        <v>2</v>
      </c>
    </row>
    <row r="25" spans="1:24" s="1" customFormat="1" ht="18" customHeight="1" x14ac:dyDescent="0.2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17</v>
      </c>
      <c r="L25" s="4">
        <v>9</v>
      </c>
      <c r="M25" s="4">
        <v>8</v>
      </c>
      <c r="N25" s="4">
        <f t="shared" si="4"/>
        <v>4</v>
      </c>
      <c r="O25" s="4">
        <v>0</v>
      </c>
      <c r="P25" s="4">
        <v>4</v>
      </c>
      <c r="Q25" s="13">
        <f t="shared" si="5"/>
        <v>30.76923076923077</v>
      </c>
      <c r="R25" s="13">
        <f t="shared" si="1"/>
        <v>0</v>
      </c>
      <c r="S25" s="13">
        <f t="shared" si="1"/>
        <v>100</v>
      </c>
      <c r="V25" s="4">
        <f t="shared" si="2"/>
        <v>13</v>
      </c>
      <c r="W25" s="13">
        <f t="shared" si="2"/>
        <v>9</v>
      </c>
      <c r="X25" s="13">
        <f t="shared" si="2"/>
        <v>4</v>
      </c>
    </row>
    <row r="26" spans="1:24" s="1" customFormat="1" ht="18" customHeight="1" x14ac:dyDescent="0.2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19</v>
      </c>
      <c r="L26" s="4">
        <v>14</v>
      </c>
      <c r="M26" s="4">
        <v>5</v>
      </c>
      <c r="N26" s="4">
        <f t="shared" si="4"/>
        <v>0</v>
      </c>
      <c r="O26" s="4">
        <v>1</v>
      </c>
      <c r="P26" s="4">
        <v>-1</v>
      </c>
      <c r="Q26" s="13">
        <f t="shared" si="5"/>
        <v>0</v>
      </c>
      <c r="R26" s="13">
        <f t="shared" si="5"/>
        <v>7.6923076923076872</v>
      </c>
      <c r="S26" s="13">
        <f t="shared" si="5"/>
        <v>-16.666666666666664</v>
      </c>
      <c r="V26" s="4">
        <f t="shared" si="2"/>
        <v>19</v>
      </c>
      <c r="W26" s="13">
        <f t="shared" si="2"/>
        <v>13</v>
      </c>
      <c r="X26" s="13">
        <f t="shared" si="2"/>
        <v>6</v>
      </c>
    </row>
    <row r="27" spans="1:24" s="1" customFormat="1" ht="18" customHeight="1" x14ac:dyDescent="0.2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38</v>
      </c>
      <c r="L27" s="4">
        <v>22</v>
      </c>
      <c r="M27" s="4">
        <v>16</v>
      </c>
      <c r="N27" s="4">
        <f t="shared" si="4"/>
        <v>24</v>
      </c>
      <c r="O27" s="4">
        <v>16</v>
      </c>
      <c r="P27" s="4">
        <v>8</v>
      </c>
      <c r="Q27" s="13">
        <f t="shared" si="5"/>
        <v>171.42857142857144</v>
      </c>
      <c r="R27" s="13">
        <f t="shared" si="5"/>
        <v>266.66666666666663</v>
      </c>
      <c r="S27" s="13">
        <f t="shared" si="5"/>
        <v>100</v>
      </c>
      <c r="V27" s="4">
        <f t="shared" si="2"/>
        <v>14</v>
      </c>
      <c r="W27" s="13">
        <f t="shared" si="2"/>
        <v>6</v>
      </c>
      <c r="X27" s="13">
        <f t="shared" si="2"/>
        <v>8</v>
      </c>
    </row>
    <row r="28" spans="1:24" s="1" customFormat="1" ht="18" customHeight="1" x14ac:dyDescent="0.2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26</v>
      </c>
      <c r="L28" s="4">
        <v>11</v>
      </c>
      <c r="M28" s="4">
        <v>15</v>
      </c>
      <c r="N28" s="4">
        <f t="shared" si="4"/>
        <v>6</v>
      </c>
      <c r="O28" s="4">
        <v>7</v>
      </c>
      <c r="P28" s="4">
        <v>-1</v>
      </c>
      <c r="Q28" s="13">
        <f t="shared" si="5"/>
        <v>30.000000000000004</v>
      </c>
      <c r="R28" s="13">
        <f t="shared" si="5"/>
        <v>175</v>
      </c>
      <c r="S28" s="13">
        <f t="shared" si="5"/>
        <v>-6.25</v>
      </c>
      <c r="V28" s="4">
        <f t="shared" si="2"/>
        <v>20</v>
      </c>
      <c r="W28" s="13">
        <f>L28-O28</f>
        <v>4</v>
      </c>
      <c r="X28" s="13">
        <f t="shared" si="2"/>
        <v>16</v>
      </c>
    </row>
    <row r="29" spans="1:24" s="1" customFormat="1" ht="18" customHeight="1" x14ac:dyDescent="0.2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18</v>
      </c>
      <c r="L29" s="4">
        <v>3</v>
      </c>
      <c r="M29" s="4">
        <v>15</v>
      </c>
      <c r="N29" s="4">
        <f>O29+P29</f>
        <v>-8</v>
      </c>
      <c r="O29" s="4">
        <v>-3</v>
      </c>
      <c r="P29" s="4">
        <v>-5</v>
      </c>
      <c r="Q29" s="13">
        <f>IF(K29=N29,0,(1-(K29/(K29-N29)))*-100)</f>
        <v>-30.76923076923077</v>
      </c>
      <c r="R29" s="13">
        <f>IF(L29=O29,0,(1-(L29/(L29-O29)))*-100)</f>
        <v>-50</v>
      </c>
      <c r="S29" s="13">
        <f>IF(M29=P29,0,(1-(M29/(M29-P29)))*-100)</f>
        <v>-25</v>
      </c>
      <c r="V29" s="4">
        <f t="shared" si="2"/>
        <v>26</v>
      </c>
      <c r="W29" s="13">
        <f t="shared" si="2"/>
        <v>6</v>
      </c>
      <c r="X29" s="13">
        <f t="shared" si="2"/>
        <v>20</v>
      </c>
    </row>
    <row r="30" spans="1:24" s="1" customFormat="1" ht="18" customHeight="1" thickBot="1" x14ac:dyDescent="0.25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8</v>
      </c>
      <c r="L30" s="4">
        <v>0</v>
      </c>
      <c r="M30" s="4">
        <v>8</v>
      </c>
      <c r="N30" s="4">
        <f t="shared" ref="N30" si="6">O30+P30</f>
        <v>4</v>
      </c>
      <c r="O30" s="4">
        <v>0</v>
      </c>
      <c r="P30" s="4">
        <v>4</v>
      </c>
      <c r="Q30" s="13">
        <f t="shared" ref="Q30" si="7">IF(K30=N30,0,(1-(K30/(K30-N30)))*-100)</f>
        <v>100</v>
      </c>
      <c r="R30" s="13">
        <f>IF(L30=O30,0,(1-(L30/(L30-O30)))*-100)</f>
        <v>0</v>
      </c>
      <c r="S30" s="13">
        <f t="shared" ref="S30" si="8">IF(M30=P30,0,(1-(M30/(M30-P30)))*-100)</f>
        <v>100</v>
      </c>
      <c r="V30" s="4">
        <f t="shared" si="2"/>
        <v>4</v>
      </c>
      <c r="W30" s="13">
        <f t="shared" si="2"/>
        <v>0</v>
      </c>
      <c r="X30" s="13">
        <f t="shared" si="2"/>
        <v>4</v>
      </c>
    </row>
    <row r="31" spans="1:24" s="1" customFormat="1" ht="18" customHeight="1" thickTop="1" x14ac:dyDescent="0.2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2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2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8</v>
      </c>
      <c r="L33" s="4">
        <f t="shared" si="12"/>
        <v>5</v>
      </c>
      <c r="M33" s="4">
        <f>SUM(M13:M22)</f>
        <v>3</v>
      </c>
      <c r="N33" s="4">
        <f t="shared" ref="N33:P33" si="13">SUM(N13:N22)</f>
        <v>-1</v>
      </c>
      <c r="O33" s="4">
        <f t="shared" si="13"/>
        <v>-2</v>
      </c>
      <c r="P33" s="4">
        <f t="shared" si="13"/>
        <v>1</v>
      </c>
      <c r="Q33" s="13">
        <f t="shared" ref="Q33:Q36" si="14">IF(K33=N33,0,(1-(K33/(K33-N33)))*-100)</f>
        <v>-11.111111111111116</v>
      </c>
      <c r="R33" s="13">
        <f t="shared" si="10"/>
        <v>-28.571428571428569</v>
      </c>
      <c r="S33" s="13">
        <f t="shared" si="10"/>
        <v>50</v>
      </c>
      <c r="V33" s="4">
        <f t="shared" ref="V33:X33" si="15">SUM(V13:V22)</f>
        <v>9</v>
      </c>
      <c r="W33" s="13">
        <f t="shared" si="15"/>
        <v>7</v>
      </c>
      <c r="X33" s="13">
        <f t="shared" si="15"/>
        <v>2</v>
      </c>
    </row>
    <row r="34" spans="1:24" s="1" customFormat="1" ht="18" customHeight="1" x14ac:dyDescent="0.2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144</v>
      </c>
      <c r="L34" s="4">
        <f t="shared" si="16"/>
        <v>74</v>
      </c>
      <c r="M34" s="4">
        <f t="shared" si="16"/>
        <v>70</v>
      </c>
      <c r="N34" s="4">
        <f t="shared" si="16"/>
        <v>32</v>
      </c>
      <c r="O34" s="4">
        <f t="shared" si="16"/>
        <v>23</v>
      </c>
      <c r="P34" s="4">
        <f t="shared" si="16"/>
        <v>9</v>
      </c>
      <c r="Q34" s="13">
        <f>IF(K34=N34,0,(1-(K34/(K34-N34)))*-100)</f>
        <v>28.57142857142858</v>
      </c>
      <c r="R34" s="13">
        <f t="shared" si="10"/>
        <v>45.098039215686271</v>
      </c>
      <c r="S34" s="13">
        <f t="shared" si="10"/>
        <v>14.754098360655732</v>
      </c>
      <c r="V34" s="4">
        <f t="shared" ref="V34:X34" si="17">SUM(V23:V30)</f>
        <v>112</v>
      </c>
      <c r="W34" s="13">
        <f t="shared" si="17"/>
        <v>51</v>
      </c>
      <c r="X34" s="13">
        <f t="shared" si="17"/>
        <v>61</v>
      </c>
    </row>
    <row r="35" spans="1:24" s="1" customFormat="1" ht="18" customHeight="1" x14ac:dyDescent="0.2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126</v>
      </c>
      <c r="L35" s="4">
        <f>SUM(L25:L30)</f>
        <v>59</v>
      </c>
      <c r="M35" s="4">
        <f t="shared" si="18"/>
        <v>67</v>
      </c>
      <c r="N35" s="4">
        <f t="shared" si="18"/>
        <v>30</v>
      </c>
      <c r="O35" s="4">
        <f t="shared" si="18"/>
        <v>21</v>
      </c>
      <c r="P35" s="4">
        <f t="shared" si="18"/>
        <v>9</v>
      </c>
      <c r="Q35" s="13">
        <f t="shared" si="14"/>
        <v>31.25</v>
      </c>
      <c r="R35" s="13">
        <f t="shared" si="10"/>
        <v>55.263157894736835</v>
      </c>
      <c r="S35" s="13">
        <f t="shared" si="10"/>
        <v>15.517241379310342</v>
      </c>
      <c r="V35" s="4">
        <f t="shared" ref="V35" si="19">SUM(V25:V30)</f>
        <v>96</v>
      </c>
      <c r="W35" s="13">
        <f>SUM(W25:W30)</f>
        <v>38</v>
      </c>
      <c r="X35" s="13">
        <f>SUM(X25:X30)</f>
        <v>58</v>
      </c>
    </row>
    <row r="36" spans="1:24" s="1" customFormat="1" ht="18" customHeight="1" x14ac:dyDescent="0.2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90</v>
      </c>
      <c r="L36" s="4">
        <f>SUM(L27:L30)</f>
        <v>36</v>
      </c>
      <c r="M36" s="4">
        <f t="shared" si="20"/>
        <v>54</v>
      </c>
      <c r="N36" s="4">
        <f t="shared" si="20"/>
        <v>26</v>
      </c>
      <c r="O36" s="4">
        <f t="shared" si="20"/>
        <v>20</v>
      </c>
      <c r="P36" s="4">
        <f t="shared" si="20"/>
        <v>6</v>
      </c>
      <c r="Q36" s="13">
        <f t="shared" si="14"/>
        <v>40.625</v>
      </c>
      <c r="R36" s="13">
        <f t="shared" si="10"/>
        <v>125</v>
      </c>
      <c r="S36" s="13">
        <f t="shared" si="10"/>
        <v>12.5</v>
      </c>
      <c r="V36" s="4">
        <f t="shared" ref="V36" si="21">SUM(V27:V30)</f>
        <v>64</v>
      </c>
      <c r="W36" s="13">
        <f>SUM(W27:W30)</f>
        <v>16</v>
      </c>
      <c r="X36" s="13">
        <f>SUM(X27:X30)</f>
        <v>48</v>
      </c>
    </row>
    <row r="37" spans="1:24" ht="18" customHeight="1" x14ac:dyDescent="0.2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2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2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5.2631578947368416</v>
      </c>
      <c r="L39" s="14">
        <f>L33/L9*100</f>
        <v>6.3291139240506329</v>
      </c>
      <c r="M39" s="15">
        <f t="shared" ref="M39" si="26">M33/M9*100</f>
        <v>4.10958904109589</v>
      </c>
      <c r="N39" s="14">
        <f>N33/N9*100</f>
        <v>-3.225806451612903</v>
      </c>
      <c r="O39" s="14">
        <f t="shared" ref="O39" si="27">O33/O9*100</f>
        <v>-9.5238095238095237</v>
      </c>
      <c r="P39" s="14">
        <f>P33/P9*100</f>
        <v>10</v>
      </c>
      <c r="Q39" s="14">
        <f t="shared" ref="Q39:Q42" si="28">K39-V39</f>
        <v>-2.1748586341887783</v>
      </c>
      <c r="R39" s="14">
        <f t="shared" si="24"/>
        <v>-5.7398515931907461</v>
      </c>
      <c r="S39" s="14">
        <f t="shared" si="24"/>
        <v>0.93498586649271553</v>
      </c>
      <c r="V39" s="14">
        <f t="shared" ref="V39:X39" si="29">V33/V9*100</f>
        <v>7.4380165289256199</v>
      </c>
      <c r="W39" s="14">
        <f t="shared" si="29"/>
        <v>12.068965517241379</v>
      </c>
      <c r="X39" s="14">
        <f t="shared" si="29"/>
        <v>3.1746031746031744</v>
      </c>
    </row>
    <row r="40" spans="1:24" ht="18" customHeight="1" x14ac:dyDescent="0.2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94.73684210526315</v>
      </c>
      <c r="L40" s="14">
        <f t="shared" si="30"/>
        <v>93.670886075949369</v>
      </c>
      <c r="M40" s="14">
        <f t="shared" si="30"/>
        <v>95.890410958904098</v>
      </c>
      <c r="N40" s="14">
        <f>N34/N9*100</f>
        <v>103.2258064516129</v>
      </c>
      <c r="O40" s="14">
        <f t="shared" ref="O40:P40" si="31">O34/O9*100</f>
        <v>109.52380952380953</v>
      </c>
      <c r="P40" s="14">
        <f t="shared" si="31"/>
        <v>90</v>
      </c>
      <c r="Q40" s="14">
        <f t="shared" si="28"/>
        <v>2.1748586341887659</v>
      </c>
      <c r="R40" s="14">
        <f t="shared" si="24"/>
        <v>5.7398515931907497</v>
      </c>
      <c r="S40" s="14">
        <f t="shared" si="24"/>
        <v>-0.93498586649272397</v>
      </c>
      <c r="V40" s="14">
        <f t="shared" ref="V40:X40" si="32">V34/V9*100</f>
        <v>92.561983471074385</v>
      </c>
      <c r="W40" s="14">
        <f t="shared" si="32"/>
        <v>87.931034482758619</v>
      </c>
      <c r="X40" s="14">
        <f t="shared" si="32"/>
        <v>96.825396825396822</v>
      </c>
    </row>
    <row r="41" spans="1:24" ht="18" customHeight="1" x14ac:dyDescent="0.2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82.89473684210526</v>
      </c>
      <c r="L41" s="14">
        <f t="shared" si="33"/>
        <v>74.683544303797461</v>
      </c>
      <c r="M41" s="14">
        <f t="shared" si="33"/>
        <v>91.780821917808225</v>
      </c>
      <c r="N41" s="14">
        <f>N35/N9*100</f>
        <v>96.774193548387103</v>
      </c>
      <c r="O41" s="14">
        <f t="shared" ref="O41:P41" si="34">O35/O9*100</f>
        <v>100</v>
      </c>
      <c r="P41" s="14">
        <f t="shared" si="34"/>
        <v>90</v>
      </c>
      <c r="Q41" s="14">
        <f t="shared" si="28"/>
        <v>3.5558938668986428</v>
      </c>
      <c r="R41" s="14">
        <f t="shared" si="24"/>
        <v>9.1663029244871126</v>
      </c>
      <c r="S41" s="14">
        <f t="shared" si="24"/>
        <v>-0.28267014568383786</v>
      </c>
      <c r="V41" s="14">
        <f>V35/V9*100</f>
        <v>79.338842975206617</v>
      </c>
      <c r="W41" s="14">
        <f>W35/W9*100</f>
        <v>65.517241379310349</v>
      </c>
      <c r="X41" s="14">
        <f>X35/X9*100</f>
        <v>92.063492063492063</v>
      </c>
    </row>
    <row r="42" spans="1:24" ht="18" customHeight="1" x14ac:dyDescent="0.2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59.210526315789465</v>
      </c>
      <c r="L42" s="14">
        <f t="shared" si="35"/>
        <v>45.569620253164558</v>
      </c>
      <c r="M42" s="14">
        <f t="shared" si="35"/>
        <v>73.972602739726028</v>
      </c>
      <c r="N42" s="14">
        <f t="shared" si="35"/>
        <v>83.870967741935488</v>
      </c>
      <c r="O42" s="14">
        <f t="shared" si="35"/>
        <v>95.238095238095227</v>
      </c>
      <c r="P42" s="14">
        <f t="shared" si="35"/>
        <v>60</v>
      </c>
      <c r="Q42" s="14">
        <f t="shared" si="28"/>
        <v>6.3179643323183896</v>
      </c>
      <c r="R42" s="14">
        <f t="shared" si="24"/>
        <v>17.983413356612836</v>
      </c>
      <c r="S42" s="14">
        <f t="shared" si="24"/>
        <v>-2.2178734507501616</v>
      </c>
      <c r="V42" s="14">
        <f t="shared" ref="V42:X42" si="36">V36/V9*100</f>
        <v>52.892561983471076</v>
      </c>
      <c r="W42" s="14">
        <f t="shared" si="36"/>
        <v>27.586206896551722</v>
      </c>
      <c r="X42" s="14">
        <f t="shared" si="36"/>
        <v>76.19047619047619</v>
      </c>
    </row>
    <row r="43" spans="1:24" x14ac:dyDescent="0.2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6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X43"/>
  <sheetViews>
    <sheetView view="pageBreakPreview" zoomScale="70" zoomScaleNormal="70" zoomScaleSheetLayoutView="70" workbookViewId="0"/>
  </sheetViews>
  <sheetFormatPr defaultRowHeight="13" x14ac:dyDescent="0.2"/>
  <cols>
    <col min="1" max="1" width="11.7265625" customWidth="1"/>
  </cols>
  <sheetData>
    <row r="1" spans="1:2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2">
      <c r="A2" s="1" t="s">
        <v>59</v>
      </c>
    </row>
    <row r="3" spans="1:24" s="1" customFormat="1" ht="12" x14ac:dyDescent="0.2"/>
    <row r="4" spans="1:24" s="1" customFormat="1" ht="12" x14ac:dyDescent="0.2"/>
    <row r="5" spans="1:24" s="1" customFormat="1" ht="12" x14ac:dyDescent="0.2">
      <c r="A5" s="1" t="s">
        <v>47</v>
      </c>
      <c r="S5" s="26" t="s">
        <v>60</v>
      </c>
    </row>
    <row r="6" spans="1:24" s="1" customFormat="1" ht="18" customHeight="1" x14ac:dyDescent="0.2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2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2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2">
      <c r="A9" s="4" t="s">
        <v>0</v>
      </c>
      <c r="B9" s="4">
        <f>C9+D9</f>
        <v>71</v>
      </c>
      <c r="C9" s="4">
        <f>SUM(C10:C30)</f>
        <v>32</v>
      </c>
      <c r="D9" s="4">
        <f>SUM(D10:D30)</f>
        <v>39</v>
      </c>
      <c r="E9" s="4">
        <f>F9+G9</f>
        <v>-29</v>
      </c>
      <c r="F9" s="4">
        <f>SUM(F10:F30)</f>
        <v>-11</v>
      </c>
      <c r="G9" s="4">
        <f>SUM(G10:G30)</f>
        <v>-18</v>
      </c>
      <c r="H9" s="13">
        <f>IF(B9=E9,0,(1-(B9/(B9-E9)))*-100)</f>
        <v>-29.000000000000004</v>
      </c>
      <c r="I9" s="13">
        <f>IF(C9=F9,0,(1-(C9/(C9-F9)))*-100)</f>
        <v>-25.581395348837212</v>
      </c>
      <c r="J9" s="13">
        <f>IF(D9=G9,0,(1-(D9/(D9-G9)))*-100)</f>
        <v>-31.578947368421051</v>
      </c>
      <c r="K9" s="4">
        <f>L9+M9</f>
        <v>284</v>
      </c>
      <c r="L9" s="4">
        <f>SUM(L10:L30)</f>
        <v>134</v>
      </c>
      <c r="M9" s="4">
        <f>SUM(M10:M30)</f>
        <v>150</v>
      </c>
      <c r="N9" s="4">
        <f>O9+P9</f>
        <v>24</v>
      </c>
      <c r="O9" s="4">
        <f>SUM(O10:O30)</f>
        <v>14</v>
      </c>
      <c r="P9" s="4">
        <f>SUM(P10:P30)</f>
        <v>10</v>
      </c>
      <c r="Q9" s="13">
        <f>IF(K9=N9,0,(1-(K9/(K9-N9)))*-100)</f>
        <v>9.2307692307692193</v>
      </c>
      <c r="R9" s="13">
        <f>IF(L9=O9,0,(1-(L9/(L9-O9)))*-100)</f>
        <v>11.66666666666667</v>
      </c>
      <c r="S9" s="13">
        <f>IF(M9=P9,0,(1-(M9/(M9-P9)))*-100)</f>
        <v>7.1428571428571397</v>
      </c>
      <c r="V9" s="4">
        <f>K9-N9</f>
        <v>260</v>
      </c>
      <c r="W9" s="13">
        <f>L9-O9</f>
        <v>120</v>
      </c>
      <c r="X9" s="13">
        <f>M9-P9</f>
        <v>140</v>
      </c>
    </row>
    <row r="10" spans="1:24" s="1" customFormat="1" ht="18" customHeight="1" x14ac:dyDescent="0.2">
      <c r="A10" s="4" t="s">
        <v>1</v>
      </c>
      <c r="B10" s="4">
        <f>C10+D10</f>
        <v>71</v>
      </c>
      <c r="C10" s="4">
        <v>32</v>
      </c>
      <c r="D10" s="4">
        <v>39</v>
      </c>
      <c r="E10" s="4">
        <f>F10+G10</f>
        <v>-29</v>
      </c>
      <c r="F10" s="4">
        <v>-11</v>
      </c>
      <c r="G10" s="4">
        <v>-18</v>
      </c>
      <c r="H10" s="13">
        <f>IF(B10=E10,0,(1-(B10/(B10-E10)))*-100)</f>
        <v>-29.000000000000004</v>
      </c>
      <c r="I10" s="13">
        <f t="shared" ref="I10" si="0">IF(C10=F10,0,(1-(C10/(C10-F10)))*-100)</f>
        <v>-25.581395348837212</v>
      </c>
      <c r="J10" s="13">
        <f>IF(D10=G10,0,(1-(D10/(D10-G10)))*-100)</f>
        <v>-31.578947368421051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2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2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2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2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2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-1</v>
      </c>
      <c r="O15" s="4">
        <v>0</v>
      </c>
      <c r="P15" s="4">
        <v>-1</v>
      </c>
      <c r="Q15" s="13">
        <f t="shared" si="5"/>
        <v>-100</v>
      </c>
      <c r="R15" s="13">
        <f t="shared" si="1"/>
        <v>0</v>
      </c>
      <c r="S15" s="13">
        <f t="shared" si="1"/>
        <v>-100</v>
      </c>
      <c r="V15" s="4">
        <f t="shared" si="2"/>
        <v>1</v>
      </c>
      <c r="W15" s="13">
        <f t="shared" si="2"/>
        <v>0</v>
      </c>
      <c r="X15" s="13">
        <f t="shared" si="2"/>
        <v>1</v>
      </c>
    </row>
    <row r="16" spans="1:24" s="1" customFormat="1" ht="18" customHeight="1" x14ac:dyDescent="0.2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2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2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0</v>
      </c>
      <c r="L18" s="4">
        <v>0</v>
      </c>
      <c r="M18" s="4">
        <v>0</v>
      </c>
      <c r="N18" s="4">
        <f t="shared" si="4"/>
        <v>0</v>
      </c>
      <c r="O18" s="4">
        <v>0</v>
      </c>
      <c r="P18" s="4">
        <v>0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0</v>
      </c>
      <c r="W18" s="13">
        <f t="shared" si="2"/>
        <v>0</v>
      </c>
      <c r="X18" s="13">
        <f t="shared" si="2"/>
        <v>0</v>
      </c>
    </row>
    <row r="19" spans="1:24" s="1" customFormat="1" ht="18" customHeight="1" x14ac:dyDescent="0.2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2</v>
      </c>
      <c r="L19" s="4">
        <v>1</v>
      </c>
      <c r="M19" s="4">
        <v>1</v>
      </c>
      <c r="N19" s="4">
        <f t="shared" si="4"/>
        <v>1</v>
      </c>
      <c r="O19" s="4">
        <v>0</v>
      </c>
      <c r="P19" s="4">
        <v>1</v>
      </c>
      <c r="Q19" s="13">
        <f t="shared" si="5"/>
        <v>100</v>
      </c>
      <c r="R19" s="13">
        <f t="shared" si="1"/>
        <v>0</v>
      </c>
      <c r="S19" s="13">
        <f t="shared" si="1"/>
        <v>0</v>
      </c>
      <c r="V19" s="4">
        <f t="shared" si="2"/>
        <v>1</v>
      </c>
      <c r="W19" s="13">
        <f t="shared" si="2"/>
        <v>1</v>
      </c>
      <c r="X19" s="13">
        <f t="shared" si="2"/>
        <v>0</v>
      </c>
    </row>
    <row r="20" spans="1:24" s="1" customFormat="1" ht="18" customHeight="1" x14ac:dyDescent="0.2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4</v>
      </c>
      <c r="L20" s="4">
        <v>3</v>
      </c>
      <c r="M20" s="4">
        <v>1</v>
      </c>
      <c r="N20" s="4">
        <f t="shared" si="4"/>
        <v>2</v>
      </c>
      <c r="O20" s="4">
        <v>3</v>
      </c>
      <c r="P20" s="4">
        <v>-1</v>
      </c>
      <c r="Q20" s="13">
        <f t="shared" si="5"/>
        <v>100</v>
      </c>
      <c r="R20" s="13">
        <f t="shared" si="1"/>
        <v>0</v>
      </c>
      <c r="S20" s="13">
        <f t="shared" si="1"/>
        <v>-50</v>
      </c>
      <c r="V20" s="4">
        <f t="shared" si="2"/>
        <v>2</v>
      </c>
      <c r="W20" s="13">
        <f t="shared" si="2"/>
        <v>0</v>
      </c>
      <c r="X20" s="13">
        <f t="shared" si="2"/>
        <v>2</v>
      </c>
    </row>
    <row r="21" spans="1:24" s="1" customFormat="1" ht="18" customHeight="1" x14ac:dyDescent="0.2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5</v>
      </c>
      <c r="L21" s="4">
        <v>4</v>
      </c>
      <c r="M21" s="4">
        <v>1</v>
      </c>
      <c r="N21" s="4">
        <f t="shared" si="4"/>
        <v>2</v>
      </c>
      <c r="O21" s="4">
        <v>1</v>
      </c>
      <c r="P21" s="4">
        <v>1</v>
      </c>
      <c r="Q21" s="13">
        <f t="shared" si="5"/>
        <v>66.666666666666671</v>
      </c>
      <c r="R21" s="13">
        <f t="shared" si="1"/>
        <v>33.333333333333329</v>
      </c>
      <c r="S21" s="13">
        <f t="shared" si="1"/>
        <v>0</v>
      </c>
      <c r="V21" s="4">
        <f t="shared" si="2"/>
        <v>3</v>
      </c>
      <c r="W21" s="13">
        <f t="shared" si="2"/>
        <v>3</v>
      </c>
      <c r="X21" s="13">
        <f t="shared" si="2"/>
        <v>0</v>
      </c>
    </row>
    <row r="22" spans="1:24" s="1" customFormat="1" ht="18" customHeight="1" x14ac:dyDescent="0.2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8</v>
      </c>
      <c r="L22" s="4">
        <v>7</v>
      </c>
      <c r="M22" s="4">
        <v>1</v>
      </c>
      <c r="N22" s="4">
        <f t="shared" si="4"/>
        <v>5</v>
      </c>
      <c r="O22" s="4">
        <v>5</v>
      </c>
      <c r="P22" s="4">
        <v>0</v>
      </c>
      <c r="Q22" s="13">
        <f t="shared" si="5"/>
        <v>166.66666666666666</v>
      </c>
      <c r="R22" s="13">
        <f t="shared" si="1"/>
        <v>250</v>
      </c>
      <c r="S22" s="13">
        <f t="shared" si="1"/>
        <v>0</v>
      </c>
      <c r="V22" s="4">
        <f t="shared" si="2"/>
        <v>3</v>
      </c>
      <c r="W22" s="13">
        <f t="shared" si="2"/>
        <v>2</v>
      </c>
      <c r="X22" s="13">
        <f t="shared" si="2"/>
        <v>1</v>
      </c>
    </row>
    <row r="23" spans="1:24" s="1" customFormat="1" ht="18" customHeight="1" x14ac:dyDescent="0.2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18</v>
      </c>
      <c r="L23" s="4">
        <v>17</v>
      </c>
      <c r="M23" s="4">
        <v>1</v>
      </c>
      <c r="N23" s="4">
        <f t="shared" si="4"/>
        <v>10</v>
      </c>
      <c r="O23" s="4">
        <v>10</v>
      </c>
      <c r="P23" s="4">
        <v>0</v>
      </c>
      <c r="Q23" s="13">
        <f t="shared" si="5"/>
        <v>125</v>
      </c>
      <c r="R23" s="13">
        <f t="shared" si="1"/>
        <v>142.85714285714283</v>
      </c>
      <c r="S23" s="13">
        <f t="shared" si="1"/>
        <v>0</v>
      </c>
      <c r="V23" s="4">
        <f t="shared" si="2"/>
        <v>8</v>
      </c>
      <c r="W23" s="13">
        <f t="shared" si="2"/>
        <v>7</v>
      </c>
      <c r="X23" s="13">
        <f t="shared" si="2"/>
        <v>1</v>
      </c>
    </row>
    <row r="24" spans="1:24" s="1" customFormat="1" ht="18" customHeight="1" x14ac:dyDescent="0.2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16</v>
      </c>
      <c r="L24" s="4">
        <v>13</v>
      </c>
      <c r="M24" s="4">
        <v>3</v>
      </c>
      <c r="N24" s="4">
        <f t="shared" si="4"/>
        <v>-8</v>
      </c>
      <c r="O24" s="4">
        <v>-7</v>
      </c>
      <c r="P24" s="4">
        <v>-1</v>
      </c>
      <c r="Q24" s="13">
        <f t="shared" si="5"/>
        <v>-33.333333333333336</v>
      </c>
      <c r="R24" s="13">
        <f t="shared" si="1"/>
        <v>-35</v>
      </c>
      <c r="S24" s="13">
        <f t="shared" si="1"/>
        <v>-25</v>
      </c>
      <c r="V24" s="4">
        <f t="shared" si="2"/>
        <v>24</v>
      </c>
      <c r="W24" s="13">
        <f t="shared" si="2"/>
        <v>20</v>
      </c>
      <c r="X24" s="13">
        <f t="shared" si="2"/>
        <v>4</v>
      </c>
    </row>
    <row r="25" spans="1:24" s="1" customFormat="1" ht="18" customHeight="1" x14ac:dyDescent="0.2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29</v>
      </c>
      <c r="L25" s="4">
        <v>19</v>
      </c>
      <c r="M25" s="4">
        <v>10</v>
      </c>
      <c r="N25" s="4">
        <f t="shared" si="4"/>
        <v>16</v>
      </c>
      <c r="O25" s="4">
        <v>10</v>
      </c>
      <c r="P25" s="4">
        <v>6</v>
      </c>
      <c r="Q25" s="13">
        <f t="shared" si="5"/>
        <v>123.07692307692308</v>
      </c>
      <c r="R25" s="13">
        <f t="shared" si="1"/>
        <v>111.11111111111111</v>
      </c>
      <c r="S25" s="13">
        <f t="shared" si="1"/>
        <v>150</v>
      </c>
      <c r="V25" s="4">
        <f t="shared" si="2"/>
        <v>13</v>
      </c>
      <c r="W25" s="13">
        <f t="shared" si="2"/>
        <v>9</v>
      </c>
      <c r="X25" s="13">
        <f t="shared" si="2"/>
        <v>4</v>
      </c>
    </row>
    <row r="26" spans="1:24" s="1" customFormat="1" ht="18" customHeight="1" x14ac:dyDescent="0.2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34</v>
      </c>
      <c r="L26" s="4">
        <v>18</v>
      </c>
      <c r="M26" s="4">
        <v>16</v>
      </c>
      <c r="N26" s="4">
        <f t="shared" si="4"/>
        <v>2</v>
      </c>
      <c r="O26" s="4">
        <v>4</v>
      </c>
      <c r="P26" s="4">
        <v>-2</v>
      </c>
      <c r="Q26" s="13">
        <f t="shared" si="5"/>
        <v>6.25</v>
      </c>
      <c r="R26" s="13">
        <f t="shared" si="5"/>
        <v>28.57142857142858</v>
      </c>
      <c r="S26" s="13">
        <f t="shared" si="5"/>
        <v>-11.111111111111116</v>
      </c>
      <c r="V26" s="4">
        <f t="shared" si="2"/>
        <v>32</v>
      </c>
      <c r="W26" s="13">
        <f t="shared" si="2"/>
        <v>14</v>
      </c>
      <c r="X26" s="13">
        <f t="shared" si="2"/>
        <v>18</v>
      </c>
    </row>
    <row r="27" spans="1:24" s="1" customFormat="1" ht="18" customHeight="1" x14ac:dyDescent="0.2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56</v>
      </c>
      <c r="L27" s="4">
        <v>20</v>
      </c>
      <c r="M27" s="4">
        <v>36</v>
      </c>
      <c r="N27" s="4">
        <f t="shared" si="4"/>
        <v>5</v>
      </c>
      <c r="O27" s="4">
        <v>-7</v>
      </c>
      <c r="P27" s="4">
        <v>12</v>
      </c>
      <c r="Q27" s="13">
        <f t="shared" si="5"/>
        <v>9.8039215686274606</v>
      </c>
      <c r="R27" s="13">
        <f t="shared" si="5"/>
        <v>-25.925925925925931</v>
      </c>
      <c r="S27" s="13">
        <f t="shared" si="5"/>
        <v>50</v>
      </c>
      <c r="V27" s="4">
        <f t="shared" si="2"/>
        <v>51</v>
      </c>
      <c r="W27" s="13">
        <f t="shared" si="2"/>
        <v>27</v>
      </c>
      <c r="X27" s="13">
        <f t="shared" si="2"/>
        <v>24</v>
      </c>
    </row>
    <row r="28" spans="1:24" s="1" customFormat="1" ht="18" customHeight="1" x14ac:dyDescent="0.2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70</v>
      </c>
      <c r="L28" s="4">
        <v>24</v>
      </c>
      <c r="M28" s="4">
        <v>46</v>
      </c>
      <c r="N28" s="4">
        <f t="shared" si="4"/>
        <v>1</v>
      </c>
      <c r="O28" s="4">
        <v>-2</v>
      </c>
      <c r="P28" s="4">
        <v>3</v>
      </c>
      <c r="Q28" s="13">
        <f t="shared" si="5"/>
        <v>1.449275362318847</v>
      </c>
      <c r="R28" s="13">
        <f t="shared" si="5"/>
        <v>-7.6923076923076872</v>
      </c>
      <c r="S28" s="13">
        <f t="shared" si="5"/>
        <v>6.9767441860465018</v>
      </c>
      <c r="V28" s="4">
        <f t="shared" si="2"/>
        <v>69</v>
      </c>
      <c r="W28" s="13">
        <f>L28-O28</f>
        <v>26</v>
      </c>
      <c r="X28" s="13">
        <f t="shared" si="2"/>
        <v>43</v>
      </c>
    </row>
    <row r="29" spans="1:24" s="1" customFormat="1" ht="18" customHeight="1" x14ac:dyDescent="0.2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34</v>
      </c>
      <c r="L29" s="4">
        <v>6</v>
      </c>
      <c r="M29" s="4">
        <v>28</v>
      </c>
      <c r="N29" s="4">
        <f>O29+P29</f>
        <v>-10</v>
      </c>
      <c r="O29" s="4">
        <v>-5</v>
      </c>
      <c r="P29" s="4">
        <v>-5</v>
      </c>
      <c r="Q29" s="13">
        <f>IF(K29=N29,0,(1-(K29/(K29-N29)))*-100)</f>
        <v>-22.72727272727273</v>
      </c>
      <c r="R29" s="13">
        <f>IF(L29=O29,0,(1-(L29/(L29-O29)))*-100)</f>
        <v>-45.45454545454546</v>
      </c>
      <c r="S29" s="13">
        <f>IF(M29=P29,0,(1-(M29/(M29-P29)))*-100)</f>
        <v>-15.151515151515149</v>
      </c>
      <c r="V29" s="4">
        <f t="shared" si="2"/>
        <v>44</v>
      </c>
      <c r="W29" s="13">
        <f t="shared" si="2"/>
        <v>11</v>
      </c>
      <c r="X29" s="13">
        <f t="shared" si="2"/>
        <v>33</v>
      </c>
    </row>
    <row r="30" spans="1:24" s="1" customFormat="1" ht="18" customHeight="1" thickBot="1" x14ac:dyDescent="0.25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8</v>
      </c>
      <c r="L30" s="4">
        <v>2</v>
      </c>
      <c r="M30" s="4">
        <v>6</v>
      </c>
      <c r="N30" s="4">
        <f t="shared" ref="N30" si="6">O30+P30</f>
        <v>-1</v>
      </c>
      <c r="O30" s="4">
        <v>2</v>
      </c>
      <c r="P30" s="4">
        <v>-3</v>
      </c>
      <c r="Q30" s="13">
        <f t="shared" ref="Q30" si="7">IF(K30=N30,0,(1-(K30/(K30-N30)))*-100)</f>
        <v>-11.111111111111116</v>
      </c>
      <c r="R30" s="13">
        <f>IF(L30=O30,0,(1-(L30/(L30-O30)))*-100)</f>
        <v>0</v>
      </c>
      <c r="S30" s="13">
        <f t="shared" ref="S30" si="8">IF(M30=P30,0,(1-(M30/(M30-P30)))*-100)</f>
        <v>-33.333333333333336</v>
      </c>
      <c r="V30" s="4">
        <f t="shared" si="2"/>
        <v>9</v>
      </c>
      <c r="W30" s="13">
        <f t="shared" si="2"/>
        <v>0</v>
      </c>
      <c r="X30" s="13">
        <f t="shared" si="2"/>
        <v>9</v>
      </c>
    </row>
    <row r="31" spans="1:24" s="1" customFormat="1" ht="18" customHeight="1" thickTop="1" x14ac:dyDescent="0.2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2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2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19</v>
      </c>
      <c r="L33" s="4">
        <f t="shared" si="12"/>
        <v>15</v>
      </c>
      <c r="M33" s="4">
        <f>SUM(M13:M22)</f>
        <v>4</v>
      </c>
      <c r="N33" s="4">
        <f t="shared" ref="N33:P33" si="13">SUM(N13:N22)</f>
        <v>9</v>
      </c>
      <c r="O33" s="4">
        <f t="shared" si="13"/>
        <v>9</v>
      </c>
      <c r="P33" s="4">
        <f t="shared" si="13"/>
        <v>0</v>
      </c>
      <c r="Q33" s="13">
        <f t="shared" ref="Q33:Q36" si="14">IF(K33=N33,0,(1-(K33/(K33-N33)))*-100)</f>
        <v>89.999999999999986</v>
      </c>
      <c r="R33" s="13">
        <f t="shared" si="10"/>
        <v>150</v>
      </c>
      <c r="S33" s="13">
        <f t="shared" si="10"/>
        <v>0</v>
      </c>
      <c r="V33" s="4">
        <f t="shared" ref="V33:X33" si="15">SUM(V13:V22)</f>
        <v>10</v>
      </c>
      <c r="W33" s="13">
        <f t="shared" si="15"/>
        <v>6</v>
      </c>
      <c r="X33" s="13">
        <f t="shared" si="15"/>
        <v>4</v>
      </c>
    </row>
    <row r="34" spans="1:24" s="1" customFormat="1" ht="18" customHeight="1" x14ac:dyDescent="0.2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265</v>
      </c>
      <c r="L34" s="4">
        <f t="shared" si="16"/>
        <v>119</v>
      </c>
      <c r="M34" s="4">
        <f t="shared" si="16"/>
        <v>146</v>
      </c>
      <c r="N34" s="4">
        <f t="shared" si="16"/>
        <v>15</v>
      </c>
      <c r="O34" s="4">
        <f t="shared" si="16"/>
        <v>5</v>
      </c>
      <c r="P34" s="4">
        <f t="shared" si="16"/>
        <v>10</v>
      </c>
      <c r="Q34" s="13">
        <f>IF(K34=N34,0,(1-(K34/(K34-N34)))*-100)</f>
        <v>6.0000000000000053</v>
      </c>
      <c r="R34" s="13">
        <f t="shared" si="10"/>
        <v>4.3859649122806932</v>
      </c>
      <c r="S34" s="13">
        <f t="shared" si="10"/>
        <v>7.3529411764705843</v>
      </c>
      <c r="V34" s="4">
        <f t="shared" ref="V34:X34" si="17">SUM(V23:V30)</f>
        <v>250</v>
      </c>
      <c r="W34" s="13">
        <f t="shared" si="17"/>
        <v>114</v>
      </c>
      <c r="X34" s="13">
        <f t="shared" si="17"/>
        <v>136</v>
      </c>
    </row>
    <row r="35" spans="1:24" s="1" customFormat="1" ht="18" customHeight="1" x14ac:dyDescent="0.2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231</v>
      </c>
      <c r="L35" s="4">
        <f>SUM(L25:L30)</f>
        <v>89</v>
      </c>
      <c r="M35" s="4">
        <f t="shared" si="18"/>
        <v>142</v>
      </c>
      <c r="N35" s="4">
        <f t="shared" si="18"/>
        <v>13</v>
      </c>
      <c r="O35" s="4">
        <f t="shared" si="18"/>
        <v>2</v>
      </c>
      <c r="P35" s="4">
        <f t="shared" si="18"/>
        <v>11</v>
      </c>
      <c r="Q35" s="13">
        <f t="shared" si="14"/>
        <v>5.9633027522935755</v>
      </c>
      <c r="R35" s="13">
        <f t="shared" si="10"/>
        <v>2.2988505747126409</v>
      </c>
      <c r="S35" s="13">
        <f t="shared" si="10"/>
        <v>8.3969465648855</v>
      </c>
      <c r="V35" s="4">
        <f t="shared" ref="V35" si="19">SUM(V25:V30)</f>
        <v>218</v>
      </c>
      <c r="W35" s="13">
        <f>SUM(W25:W30)</f>
        <v>87</v>
      </c>
      <c r="X35" s="13">
        <f>SUM(X25:X30)</f>
        <v>131</v>
      </c>
    </row>
    <row r="36" spans="1:24" s="1" customFormat="1" ht="18" customHeight="1" x14ac:dyDescent="0.2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168</v>
      </c>
      <c r="L36" s="4">
        <f>SUM(L27:L30)</f>
        <v>52</v>
      </c>
      <c r="M36" s="4">
        <f t="shared" si="20"/>
        <v>116</v>
      </c>
      <c r="N36" s="4">
        <f t="shared" si="20"/>
        <v>-5</v>
      </c>
      <c r="O36" s="4">
        <f t="shared" si="20"/>
        <v>-12</v>
      </c>
      <c r="P36" s="4">
        <f t="shared" si="20"/>
        <v>7</v>
      </c>
      <c r="Q36" s="13">
        <f t="shared" si="14"/>
        <v>-2.8901734104046284</v>
      </c>
      <c r="R36" s="13">
        <f t="shared" si="10"/>
        <v>-18.75</v>
      </c>
      <c r="S36" s="13">
        <f t="shared" si="10"/>
        <v>6.4220183486238591</v>
      </c>
      <c r="V36" s="4">
        <f t="shared" ref="V36" si="21">SUM(V27:V30)</f>
        <v>173</v>
      </c>
      <c r="W36" s="13">
        <f>SUM(W27:W30)</f>
        <v>64</v>
      </c>
      <c r="X36" s="13">
        <f>SUM(X27:X30)</f>
        <v>109</v>
      </c>
    </row>
    <row r="37" spans="1:24" ht="18" customHeight="1" x14ac:dyDescent="0.2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2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2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6.6901408450704221</v>
      </c>
      <c r="L39" s="14">
        <f>L33/L9*100</f>
        <v>11.194029850746269</v>
      </c>
      <c r="M39" s="15">
        <f t="shared" ref="M39" si="26">M33/M9*100</f>
        <v>2.666666666666667</v>
      </c>
      <c r="N39" s="14">
        <f>N33/N9*100</f>
        <v>37.5</v>
      </c>
      <c r="O39" s="14">
        <f t="shared" ref="O39" si="27">O33/O9*100</f>
        <v>64.285714285714292</v>
      </c>
      <c r="P39" s="14">
        <f>P33/P9*100</f>
        <v>0</v>
      </c>
      <c r="Q39" s="14">
        <f t="shared" ref="Q39:Q42" si="28">K39-V39</f>
        <v>2.8439869989165758</v>
      </c>
      <c r="R39" s="14">
        <f t="shared" si="24"/>
        <v>6.1940298507462686</v>
      </c>
      <c r="S39" s="14">
        <f t="shared" si="24"/>
        <v>-0.19047619047619024</v>
      </c>
      <c r="V39" s="14">
        <f t="shared" ref="V39:X39" si="29">V33/V9*100</f>
        <v>3.8461538461538463</v>
      </c>
      <c r="W39" s="14">
        <f t="shared" si="29"/>
        <v>5</v>
      </c>
      <c r="X39" s="14">
        <f t="shared" si="29"/>
        <v>2.8571428571428572</v>
      </c>
    </row>
    <row r="40" spans="1:24" ht="18" customHeight="1" x14ac:dyDescent="0.2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93.309859154929569</v>
      </c>
      <c r="L40" s="14">
        <f t="shared" si="30"/>
        <v>88.805970149253739</v>
      </c>
      <c r="M40" s="14">
        <f t="shared" si="30"/>
        <v>97.333333333333343</v>
      </c>
      <c r="N40" s="14">
        <f>N34/N9*100</f>
        <v>62.5</v>
      </c>
      <c r="O40" s="14">
        <f t="shared" ref="O40:P40" si="31">O34/O9*100</f>
        <v>35.714285714285715</v>
      </c>
      <c r="P40" s="14">
        <f t="shared" si="31"/>
        <v>100</v>
      </c>
      <c r="Q40" s="14">
        <f t="shared" si="28"/>
        <v>-2.8439869989165913</v>
      </c>
      <c r="R40" s="14">
        <f t="shared" si="24"/>
        <v>-6.1940298507462614</v>
      </c>
      <c r="S40" s="14">
        <f t="shared" si="24"/>
        <v>0.19047619047620401</v>
      </c>
      <c r="V40" s="14">
        <f t="shared" ref="V40:X40" si="32">V34/V9*100</f>
        <v>96.15384615384616</v>
      </c>
      <c r="W40" s="14">
        <f t="shared" si="32"/>
        <v>95</v>
      </c>
      <c r="X40" s="14">
        <f t="shared" si="32"/>
        <v>97.142857142857139</v>
      </c>
    </row>
    <row r="41" spans="1:24" ht="18" customHeight="1" x14ac:dyDescent="0.2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81.338028169014081</v>
      </c>
      <c r="L41" s="14">
        <f t="shared" si="33"/>
        <v>66.417910447761201</v>
      </c>
      <c r="M41" s="14">
        <f t="shared" si="33"/>
        <v>94.666666666666671</v>
      </c>
      <c r="N41" s="14">
        <f>N35/N9*100</f>
        <v>54.166666666666664</v>
      </c>
      <c r="O41" s="14">
        <f t="shared" ref="O41:P41" si="34">O35/O9*100</f>
        <v>14.285714285714285</v>
      </c>
      <c r="P41" s="14">
        <f t="shared" si="34"/>
        <v>110.00000000000001</v>
      </c>
      <c r="Q41" s="14">
        <f t="shared" si="28"/>
        <v>-2.5081256771397733</v>
      </c>
      <c r="R41" s="14">
        <f t="shared" si="24"/>
        <v>-6.0820895522387985</v>
      </c>
      <c r="S41" s="14">
        <f t="shared" si="24"/>
        <v>1.095238095238102</v>
      </c>
      <c r="V41" s="14">
        <f>V35/V9*100</f>
        <v>83.846153846153854</v>
      </c>
      <c r="W41" s="14">
        <f>W35/W9*100</f>
        <v>72.5</v>
      </c>
      <c r="X41" s="14">
        <f>X35/X9*100</f>
        <v>93.571428571428569</v>
      </c>
    </row>
    <row r="42" spans="1:24" ht="18" customHeight="1" x14ac:dyDescent="0.2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59.154929577464785</v>
      </c>
      <c r="L42" s="14">
        <f t="shared" si="35"/>
        <v>38.805970149253731</v>
      </c>
      <c r="M42" s="14">
        <f t="shared" si="35"/>
        <v>77.333333333333329</v>
      </c>
      <c r="N42" s="14">
        <f t="shared" si="35"/>
        <v>-20.833333333333336</v>
      </c>
      <c r="O42" s="14">
        <f t="shared" si="35"/>
        <v>-85.714285714285708</v>
      </c>
      <c r="P42" s="14">
        <f t="shared" si="35"/>
        <v>70</v>
      </c>
      <c r="Q42" s="14">
        <f t="shared" si="28"/>
        <v>-7.3835319609967485</v>
      </c>
      <c r="R42" s="14">
        <f t="shared" si="24"/>
        <v>-14.527363184079604</v>
      </c>
      <c r="S42" s="14">
        <f t="shared" si="24"/>
        <v>-0.52380952380953261</v>
      </c>
      <c r="V42" s="14">
        <f t="shared" ref="V42:X42" si="36">V36/V9*100</f>
        <v>66.538461538461533</v>
      </c>
      <c r="W42" s="14">
        <f t="shared" si="36"/>
        <v>53.333333333333336</v>
      </c>
      <c r="X42" s="14">
        <f t="shared" si="36"/>
        <v>77.857142857142861</v>
      </c>
    </row>
    <row r="43" spans="1:24" x14ac:dyDescent="0.2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年齢別（県計）</vt:lpstr>
      <vt:lpstr>年齢別（鳥取市）</vt:lpstr>
      <vt:lpstr>年齢別（米子市）</vt:lpstr>
      <vt:lpstr>年齢別（倉吉市）</vt:lpstr>
      <vt:lpstr>年齢別（境港市）</vt:lpstr>
      <vt:lpstr>年齢別（岩美町）</vt:lpstr>
      <vt:lpstr>年齢別（若桜町）</vt:lpstr>
      <vt:lpstr>年齢別（智頭町）</vt:lpstr>
      <vt:lpstr>年齢別（八頭町）</vt:lpstr>
      <vt:lpstr>年齢別（三朝町）</vt:lpstr>
      <vt:lpstr>年齢別（湯梨浜町）</vt:lpstr>
      <vt:lpstr>年齢別（琴浦町）</vt:lpstr>
      <vt:lpstr>年齢別（北栄町）</vt:lpstr>
      <vt:lpstr>年齢別（日吉津村）</vt:lpstr>
      <vt:lpstr>年齢別（大山町）</vt:lpstr>
      <vt:lpstr>年齢別（南部町）</vt:lpstr>
      <vt:lpstr>年齢別（伯耆町）</vt:lpstr>
      <vt:lpstr>年齢別（日南町）</vt:lpstr>
      <vt:lpstr>年齢別（日野町）</vt:lpstr>
      <vt:lpstr>年齢別（江府町）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2022-11-25T05:24:14Z</cp:lastPrinted>
  <dcterms:created xsi:type="dcterms:W3CDTF">2017-09-15T07:09:36Z</dcterms:created>
  <dcterms:modified xsi:type="dcterms:W3CDTF">2023-11-01T08:24:16Z</dcterms:modified>
</cp:coreProperties>
</file>