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6.111\share\disk2\課共有\【内部作業用】\02人口生計教育担当\【就業構造基本調査】\令和4年就業構造基本調査\結果公表\鳥取県公表用\ＨＰ用\hp\"/>
    </mc:Choice>
  </mc:AlternateContent>
  <bookViews>
    <workbookView xWindow="0" yWindow="0" windowWidth="20490" windowHeight="7770"/>
  </bookViews>
  <sheets>
    <sheet name="01" sheetId="1" r:id="rId1"/>
    <sheet name="02-01.02.03" sheetId="3" r:id="rId2"/>
    <sheet name="03-01.02" sheetId="4" r:id="rId3"/>
    <sheet name="04-01.02" sheetId="5" r:id="rId4"/>
    <sheet name="05-01.02" sheetId="6" r:id="rId5"/>
    <sheet name="05-03.04" sheetId="8" r:id="rId6"/>
    <sheet name="05-05.06.07" sheetId="9" r:id="rId7"/>
    <sheet name="06-01.02" sheetId="11" r:id="rId8"/>
    <sheet name="06-03.04" sheetId="12" r:id="rId9"/>
    <sheet name="06-05.06.07" sheetId="10" r:id="rId10"/>
    <sheet name="07-01,02" sheetId="18" r:id="rId11"/>
    <sheet name="07-03、04" sheetId="14" r:id="rId12"/>
    <sheet name="08" sheetId="17" r:id="rId13"/>
    <sheet name="09" sheetId="16" r:id="rId14"/>
    <sheet name="10-01,02" sheetId="19" r:id="rId15"/>
    <sheet name="11-01,02" sheetId="21" r:id="rId16"/>
    <sheet name="12-都道府県別結果" sheetId="15" r:id="rId17"/>
  </sheets>
  <definedNames>
    <definedName name="_xlnm._FilterDatabase" localSheetId="10" hidden="1">'07-01,02'!$A$129:$I$129</definedName>
    <definedName name="_xlnm.Print_Area" localSheetId="0">'01'!$A$2:$T$35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6" i="5" l="1"/>
  <c r="D129" i="19" l="1"/>
  <c r="J96" i="21" l="1"/>
  <c r="I96" i="21"/>
  <c r="H96" i="21"/>
  <c r="G96" i="21"/>
  <c r="F96" i="21"/>
  <c r="E96" i="21"/>
  <c r="J95" i="21"/>
  <c r="I95" i="21"/>
  <c r="H95" i="21"/>
  <c r="G95" i="21"/>
  <c r="F95" i="21"/>
  <c r="E95" i="21"/>
  <c r="J94" i="21"/>
  <c r="I94" i="21"/>
  <c r="H94" i="21"/>
  <c r="G94" i="21"/>
  <c r="F94" i="21"/>
  <c r="E94" i="21"/>
  <c r="J93" i="21"/>
  <c r="I93" i="21"/>
  <c r="H93" i="21"/>
  <c r="G93" i="21"/>
  <c r="F93" i="21"/>
  <c r="E93" i="21"/>
  <c r="J92" i="21"/>
  <c r="I92" i="21"/>
  <c r="H92" i="21"/>
  <c r="G92" i="21"/>
  <c r="F92" i="21"/>
  <c r="E92" i="21"/>
  <c r="J91" i="21"/>
  <c r="I91" i="21"/>
  <c r="H91" i="21"/>
  <c r="G91" i="21"/>
  <c r="F91" i="21"/>
  <c r="E91" i="21"/>
  <c r="J90" i="21"/>
  <c r="I90" i="21"/>
  <c r="H90" i="21"/>
  <c r="G90" i="21"/>
  <c r="F90" i="21"/>
  <c r="E90" i="21"/>
  <c r="J89" i="21"/>
  <c r="I89" i="21"/>
  <c r="H89" i="21"/>
  <c r="G89" i="21"/>
  <c r="F89" i="21"/>
  <c r="E89" i="21"/>
  <c r="J88" i="21"/>
  <c r="I88" i="21"/>
  <c r="H88" i="21"/>
  <c r="G88" i="21"/>
  <c r="F88" i="21"/>
  <c r="E88" i="21"/>
  <c r="J87" i="21"/>
  <c r="I87" i="21"/>
  <c r="H87" i="21"/>
  <c r="G87" i="21"/>
  <c r="F87" i="21"/>
  <c r="E87" i="21"/>
  <c r="J86" i="21"/>
  <c r="I86" i="21"/>
  <c r="H86" i="21"/>
  <c r="G86" i="21"/>
  <c r="F86" i="21"/>
  <c r="E86" i="21"/>
  <c r="J85" i="21"/>
  <c r="I85" i="21"/>
  <c r="H85" i="21"/>
  <c r="G85" i="21"/>
  <c r="F85" i="21"/>
  <c r="E85" i="21"/>
  <c r="J84" i="21"/>
  <c r="I84" i="21"/>
  <c r="H84" i="21"/>
  <c r="G84" i="21"/>
  <c r="F84" i="21"/>
  <c r="E84" i="21"/>
  <c r="J83" i="21"/>
  <c r="I83" i="21"/>
  <c r="H83" i="21"/>
  <c r="G83" i="21"/>
  <c r="F83" i="21"/>
  <c r="E83" i="21"/>
  <c r="J82" i="21"/>
  <c r="I82" i="21"/>
  <c r="H82" i="21"/>
  <c r="G82" i="21"/>
  <c r="F82" i="21"/>
  <c r="E82" i="21"/>
  <c r="J81" i="21"/>
  <c r="I81" i="21"/>
  <c r="H81" i="21"/>
  <c r="G81" i="21"/>
  <c r="F81" i="21"/>
  <c r="E81" i="21"/>
  <c r="J80" i="21"/>
  <c r="I80" i="21"/>
  <c r="H80" i="21"/>
  <c r="G80" i="21"/>
  <c r="F80" i="21"/>
  <c r="E80" i="21"/>
  <c r="I79" i="21"/>
  <c r="H79" i="21"/>
  <c r="G79" i="21"/>
  <c r="F79" i="21"/>
  <c r="E79" i="21"/>
  <c r="J78" i="21"/>
  <c r="I78" i="21"/>
  <c r="H78" i="21"/>
  <c r="G78" i="21"/>
  <c r="F78" i="21"/>
  <c r="E78" i="21"/>
  <c r="J77" i="21"/>
  <c r="I77" i="21"/>
  <c r="H77" i="21"/>
  <c r="G77" i="21"/>
  <c r="F77" i="21"/>
  <c r="E77" i="21"/>
  <c r="J76" i="21"/>
  <c r="K78" i="21"/>
  <c r="K96" i="21"/>
  <c r="K95" i="21"/>
  <c r="K94" i="21"/>
  <c r="K93" i="21"/>
  <c r="K92" i="21"/>
  <c r="K91" i="21"/>
  <c r="K90" i="21"/>
  <c r="K89" i="21"/>
  <c r="K88" i="21"/>
  <c r="K87" i="21"/>
  <c r="K86" i="21"/>
  <c r="K85" i="21"/>
  <c r="K84" i="21"/>
  <c r="K83" i="21"/>
  <c r="K82" i="21"/>
  <c r="K81" i="21"/>
  <c r="K80" i="21"/>
  <c r="K77" i="21"/>
  <c r="K76" i="21"/>
  <c r="I76" i="21"/>
  <c r="H76" i="21"/>
  <c r="G76" i="21"/>
  <c r="F76" i="21"/>
  <c r="E76" i="21"/>
  <c r="K47" i="21"/>
  <c r="K46" i="21"/>
  <c r="K45" i="21"/>
  <c r="K44" i="21"/>
  <c r="K43" i="21"/>
  <c r="K42" i="21"/>
  <c r="K41" i="21"/>
  <c r="K40" i="21"/>
  <c r="K39" i="21"/>
  <c r="K38" i="21"/>
  <c r="K37" i="21"/>
  <c r="K36" i="21"/>
  <c r="K35" i="21"/>
  <c r="K34" i="21"/>
  <c r="K33" i="21"/>
  <c r="K32" i="21"/>
  <c r="K31" i="21"/>
  <c r="K28" i="21"/>
  <c r="K27" i="21"/>
  <c r="J47" i="21"/>
  <c r="I47" i="21"/>
  <c r="H47" i="21"/>
  <c r="G47" i="21"/>
  <c r="F47" i="21"/>
  <c r="G46" i="21"/>
  <c r="F46" i="21"/>
  <c r="J45" i="21"/>
  <c r="I45" i="21"/>
  <c r="H45" i="21"/>
  <c r="G45" i="21"/>
  <c r="F45" i="21"/>
  <c r="I44" i="21"/>
  <c r="F44" i="21"/>
  <c r="J43" i="21"/>
  <c r="H43" i="21"/>
  <c r="G43" i="21"/>
  <c r="F43" i="21"/>
  <c r="J42" i="21"/>
  <c r="H42" i="21"/>
  <c r="G42" i="21"/>
  <c r="F42" i="21"/>
  <c r="J41" i="21"/>
  <c r="F41" i="21"/>
  <c r="F40" i="21"/>
  <c r="J39" i="21"/>
  <c r="H39" i="21"/>
  <c r="G39" i="21"/>
  <c r="F39" i="21"/>
  <c r="J38" i="21"/>
  <c r="G38" i="21"/>
  <c r="F38" i="21"/>
  <c r="J37" i="21"/>
  <c r="H37" i="21"/>
  <c r="G37" i="21"/>
  <c r="F37" i="21"/>
  <c r="J36" i="21"/>
  <c r="H36" i="21"/>
  <c r="G36" i="21"/>
  <c r="F36" i="21"/>
  <c r="I35" i="21"/>
  <c r="H35" i="21"/>
  <c r="G35" i="21"/>
  <c r="F35" i="21"/>
  <c r="J34" i="21"/>
  <c r="I34" i="21"/>
  <c r="G34" i="21"/>
  <c r="F34" i="21"/>
  <c r="H33" i="21"/>
  <c r="G33" i="21"/>
  <c r="F33" i="21"/>
  <c r="J32" i="21"/>
  <c r="I32" i="21"/>
  <c r="H32" i="21"/>
  <c r="G32" i="21"/>
  <c r="F32" i="21"/>
  <c r="J31" i="21"/>
  <c r="G31" i="21"/>
  <c r="F31" i="21"/>
  <c r="J28" i="21"/>
  <c r="I28" i="21"/>
  <c r="H28" i="21"/>
  <c r="F28" i="21"/>
  <c r="J27" i="21"/>
  <c r="I27" i="21"/>
  <c r="H27" i="21"/>
  <c r="G27" i="21"/>
  <c r="F27" i="21"/>
  <c r="E31" i="21"/>
  <c r="E47" i="21"/>
  <c r="E46" i="21"/>
  <c r="E45" i="21"/>
  <c r="E44" i="21"/>
  <c r="E43" i="21"/>
  <c r="E42" i="21"/>
  <c r="E41" i="21"/>
  <c r="E40" i="21"/>
  <c r="E39" i="21"/>
  <c r="E38" i="21"/>
  <c r="E37" i="21"/>
  <c r="E36" i="21"/>
  <c r="E35" i="21"/>
  <c r="E34" i="21"/>
  <c r="E33" i="21"/>
  <c r="E32" i="21"/>
  <c r="E28" i="21"/>
  <c r="E27" i="21"/>
  <c r="O77" i="6" l="1"/>
  <c r="K77" i="6"/>
  <c r="J77" i="6"/>
  <c r="I77" i="6"/>
  <c r="H77" i="6"/>
  <c r="O76" i="6"/>
  <c r="N76" i="6"/>
  <c r="M76" i="6"/>
  <c r="L76" i="6"/>
  <c r="K76" i="6"/>
  <c r="J76" i="6"/>
  <c r="I76" i="6"/>
  <c r="H76" i="6"/>
  <c r="O75" i="6"/>
  <c r="K75" i="6"/>
  <c r="J75" i="6"/>
  <c r="I75" i="6"/>
  <c r="H75" i="6"/>
  <c r="H73" i="6"/>
  <c r="O72" i="6"/>
  <c r="N72" i="6"/>
  <c r="M72" i="6"/>
  <c r="L72" i="6"/>
  <c r="K72" i="6"/>
  <c r="J72" i="6"/>
  <c r="I72" i="6"/>
  <c r="H72" i="6"/>
  <c r="O71" i="6"/>
  <c r="N71" i="6"/>
  <c r="M71" i="6"/>
  <c r="L71" i="6"/>
  <c r="K71" i="6"/>
  <c r="J71" i="6"/>
  <c r="I71" i="6"/>
  <c r="H71" i="6"/>
  <c r="O69" i="6"/>
  <c r="N69" i="6"/>
  <c r="M69" i="6"/>
  <c r="L69" i="6"/>
  <c r="K69" i="6"/>
  <c r="J69" i="6"/>
  <c r="I69" i="6"/>
  <c r="H69" i="6"/>
  <c r="O68" i="6"/>
  <c r="N68" i="6"/>
  <c r="M68" i="6"/>
  <c r="L68" i="6"/>
  <c r="K68" i="6"/>
  <c r="J68" i="6"/>
  <c r="I68" i="6"/>
  <c r="H68" i="6"/>
  <c r="O67" i="6"/>
  <c r="N67" i="6"/>
  <c r="M67" i="6"/>
  <c r="L67" i="6"/>
  <c r="K67" i="6"/>
  <c r="J67" i="6"/>
  <c r="I67" i="6"/>
  <c r="H67" i="6"/>
  <c r="K140" i="19" l="1"/>
  <c r="K129" i="19"/>
  <c r="K125" i="19"/>
  <c r="K124" i="19"/>
  <c r="K123" i="19"/>
  <c r="K122" i="19"/>
  <c r="K121" i="19"/>
  <c r="K120" i="19"/>
  <c r="K119" i="19"/>
  <c r="K118" i="19"/>
  <c r="K111" i="19"/>
  <c r="K109" i="19"/>
  <c r="K105" i="19"/>
  <c r="K104" i="19"/>
  <c r="K101" i="19"/>
  <c r="K100" i="19"/>
  <c r="K99" i="19"/>
  <c r="K98" i="19"/>
  <c r="K97" i="19"/>
  <c r="K95" i="19"/>
  <c r="H142" i="19"/>
  <c r="H141" i="19"/>
  <c r="H140" i="19"/>
  <c r="H138" i="19"/>
  <c r="H137" i="19"/>
  <c r="H136" i="19"/>
  <c r="H127" i="19"/>
  <c r="H125" i="19"/>
  <c r="H122" i="19"/>
  <c r="H121" i="19"/>
  <c r="H120" i="19"/>
  <c r="H119" i="19"/>
  <c r="H116" i="19"/>
  <c r="H115" i="19"/>
  <c r="H114" i="19"/>
  <c r="H113" i="19"/>
  <c r="H95" i="19"/>
  <c r="H94" i="19"/>
  <c r="H93" i="19"/>
  <c r="H92"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88" i="19"/>
  <c r="G87" i="19"/>
  <c r="G86" i="19"/>
  <c r="G85" i="19"/>
  <c r="G84" i="19"/>
  <c r="G83" i="19"/>
  <c r="G82" i="19"/>
  <c r="G81" i="19"/>
  <c r="G80" i="19"/>
  <c r="D142" i="19"/>
  <c r="D141" i="19"/>
  <c r="K141" i="19" s="1"/>
  <c r="D140" i="19"/>
  <c r="D139" i="19"/>
  <c r="K139" i="19" s="1"/>
  <c r="D138" i="19"/>
  <c r="K138" i="19" s="1"/>
  <c r="D137" i="19"/>
  <c r="D136" i="19"/>
  <c r="K136" i="19" s="1"/>
  <c r="D135" i="19"/>
  <c r="H135" i="19" s="1"/>
  <c r="D134" i="19"/>
  <c r="H134" i="19" s="1"/>
  <c r="D133" i="19"/>
  <c r="H133" i="19" s="1"/>
  <c r="D132" i="19"/>
  <c r="H132" i="19" s="1"/>
  <c r="D131" i="19"/>
  <c r="H131" i="19" s="1"/>
  <c r="D130" i="19"/>
  <c r="D128" i="19"/>
  <c r="D127" i="19"/>
  <c r="D126" i="19"/>
  <c r="H126" i="19" s="1"/>
  <c r="D125" i="19"/>
  <c r="D124" i="19"/>
  <c r="D123" i="19"/>
  <c r="D122" i="19"/>
  <c r="D121" i="19"/>
  <c r="D120" i="19"/>
  <c r="D119" i="19"/>
  <c r="D118" i="19"/>
  <c r="D117" i="19"/>
  <c r="D116" i="19"/>
  <c r="K116" i="19" s="1"/>
  <c r="D115" i="19"/>
  <c r="K115" i="19" s="1"/>
  <c r="D114" i="19"/>
  <c r="K114" i="19" s="1"/>
  <c r="D113" i="19"/>
  <c r="K113" i="19" s="1"/>
  <c r="D112" i="19"/>
  <c r="K112" i="19" s="1"/>
  <c r="D111" i="19"/>
  <c r="H111" i="19" s="1"/>
  <c r="D110" i="19"/>
  <c r="H110" i="19" s="1"/>
  <c r="D109" i="19"/>
  <c r="D108" i="19"/>
  <c r="H108" i="19" s="1"/>
  <c r="D107" i="19"/>
  <c r="D106" i="19"/>
  <c r="H106" i="19" s="1"/>
  <c r="D105" i="19"/>
  <c r="H105" i="19" s="1"/>
  <c r="D104" i="19"/>
  <c r="H104" i="19" s="1"/>
  <c r="D101" i="19"/>
  <c r="D103" i="19"/>
  <c r="H103" i="19" s="1"/>
  <c r="D102" i="19"/>
  <c r="K102" i="19" s="1"/>
  <c r="D100" i="19"/>
  <c r="H100" i="19" s="1"/>
  <c r="D99" i="19"/>
  <c r="H99" i="19" s="1"/>
  <c r="D98" i="19"/>
  <c r="H98" i="19" s="1"/>
  <c r="D97" i="19"/>
  <c r="D96" i="19"/>
  <c r="K96" i="19" s="1"/>
  <c r="D95" i="19"/>
  <c r="D94" i="19"/>
  <c r="K94" i="19" s="1"/>
  <c r="D93" i="19"/>
  <c r="K93" i="19" s="1"/>
  <c r="D92" i="19"/>
  <c r="D88" i="19"/>
  <c r="H88" i="19" s="1"/>
  <c r="D87" i="19"/>
  <c r="H87" i="19" s="1"/>
  <c r="D86" i="19"/>
  <c r="H86" i="19" s="1"/>
  <c r="D85" i="19"/>
  <c r="H85" i="19" s="1"/>
  <c r="D84" i="19"/>
  <c r="K84" i="19" s="1"/>
  <c r="D83" i="19"/>
  <c r="H83" i="19" s="1"/>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5" i="19"/>
  <c r="G14" i="19"/>
  <c r="G13" i="19"/>
  <c r="G12" i="19"/>
  <c r="G11" i="19"/>
  <c r="G10" i="19"/>
  <c r="G9" i="19"/>
  <c r="G8" i="19"/>
  <c r="G7" i="19"/>
  <c r="H67" i="19"/>
  <c r="H64" i="19"/>
  <c r="H61" i="19"/>
  <c r="H58" i="19"/>
  <c r="H55" i="19"/>
  <c r="H52" i="19"/>
  <c r="H49" i="19"/>
  <c r="H46" i="19"/>
  <c r="H43" i="19"/>
  <c r="H40" i="19"/>
  <c r="H37" i="19"/>
  <c r="H34" i="19"/>
  <c r="H31" i="19"/>
  <c r="H28" i="19"/>
  <c r="H25" i="19"/>
  <c r="H22" i="19"/>
  <c r="H19" i="19"/>
  <c r="H13" i="19"/>
  <c r="H10" i="19"/>
  <c r="H7" i="19"/>
  <c r="H102" i="19" l="1"/>
  <c r="K85" i="19"/>
  <c r="K86" i="19"/>
  <c r="K110" i="19"/>
  <c r="K131" i="19"/>
  <c r="K83" i="19"/>
  <c r="K135" i="19"/>
  <c r="H84" i="19"/>
  <c r="K88" i="19"/>
  <c r="H96" i="19"/>
  <c r="K87" i="19"/>
  <c r="F9" i="19"/>
  <c r="F67" i="18" l="1"/>
  <c r="I70" i="18"/>
  <c r="H70" i="18"/>
  <c r="G70" i="18"/>
  <c r="F70" i="18"/>
  <c r="I69" i="18"/>
  <c r="H69" i="18"/>
  <c r="G69" i="18"/>
  <c r="F69" i="18"/>
  <c r="I68" i="18"/>
  <c r="G68" i="18"/>
  <c r="F68" i="18"/>
  <c r="I67" i="18"/>
  <c r="G67" i="18"/>
  <c r="I66" i="18"/>
  <c r="H66" i="18"/>
  <c r="G66" i="18"/>
  <c r="F66" i="18"/>
  <c r="H55" i="18"/>
  <c r="G55" i="18"/>
  <c r="F55" i="18"/>
  <c r="I54" i="18"/>
  <c r="I53" i="18"/>
  <c r="H53" i="18"/>
  <c r="G53" i="18"/>
  <c r="F53" i="18"/>
  <c r="I52" i="18"/>
  <c r="H52" i="18"/>
  <c r="G52" i="18"/>
  <c r="F52" i="18"/>
  <c r="I51" i="18"/>
  <c r="G51" i="18"/>
  <c r="F51" i="18"/>
  <c r="G41" i="18"/>
  <c r="F41" i="18"/>
  <c r="F46" i="18"/>
  <c r="H55" i="16"/>
  <c r="G55" i="16"/>
  <c r="H96" i="16"/>
  <c r="G96" i="16"/>
  <c r="H95" i="16"/>
  <c r="G95" i="16"/>
  <c r="H94" i="16"/>
  <c r="G94" i="16"/>
  <c r="H93" i="16"/>
  <c r="G93" i="16"/>
  <c r="H92" i="16"/>
  <c r="G92" i="16"/>
  <c r="H91" i="16"/>
  <c r="G91" i="16"/>
  <c r="H90" i="16"/>
  <c r="G90" i="16"/>
  <c r="H89" i="16"/>
  <c r="G89" i="16"/>
  <c r="H88" i="16"/>
  <c r="G88" i="16"/>
  <c r="H87" i="16"/>
  <c r="G87" i="16"/>
  <c r="H86" i="16"/>
  <c r="G86" i="16"/>
  <c r="H85" i="16"/>
  <c r="G85" i="16"/>
  <c r="H84" i="16"/>
  <c r="G84" i="16"/>
  <c r="H83" i="16"/>
  <c r="G83" i="16"/>
  <c r="H82" i="16"/>
  <c r="G82" i="16"/>
  <c r="H81" i="16"/>
  <c r="G81" i="16"/>
  <c r="H80" i="16"/>
  <c r="G80" i="16"/>
  <c r="H79" i="16"/>
  <c r="G79" i="16"/>
  <c r="H78" i="16"/>
  <c r="G78" i="16"/>
  <c r="H77" i="16"/>
  <c r="G77" i="16"/>
  <c r="H76" i="16"/>
  <c r="G76" i="16"/>
  <c r="H75" i="16"/>
  <c r="G75" i="16"/>
  <c r="H74" i="16"/>
  <c r="G74" i="16"/>
  <c r="H73" i="16"/>
  <c r="G73" i="16"/>
  <c r="H72" i="16"/>
  <c r="G72" i="16"/>
  <c r="H71" i="16"/>
  <c r="G71" i="16"/>
  <c r="H70" i="16"/>
  <c r="G70" i="16"/>
  <c r="H69" i="16"/>
  <c r="G69" i="16"/>
  <c r="H68" i="16"/>
  <c r="G68" i="16"/>
  <c r="H67" i="16"/>
  <c r="G67" i="16"/>
  <c r="H66" i="16"/>
  <c r="G66" i="16"/>
  <c r="H65" i="16"/>
  <c r="G65" i="16"/>
  <c r="H64" i="16"/>
  <c r="G64" i="16"/>
  <c r="H63" i="16"/>
  <c r="G63" i="16"/>
  <c r="H62" i="16"/>
  <c r="G62" i="16"/>
  <c r="H61" i="16"/>
  <c r="G61" i="16"/>
  <c r="H60" i="16"/>
  <c r="G60" i="16"/>
  <c r="H59" i="16"/>
  <c r="G59" i="16"/>
  <c r="H58" i="16"/>
  <c r="G58" i="16"/>
  <c r="H57" i="16"/>
  <c r="G57" i="16"/>
  <c r="H56" i="16"/>
  <c r="G56" i="16"/>
  <c r="H48" i="16"/>
  <c r="G48" i="16"/>
  <c r="H47" i="16"/>
  <c r="G47" i="16"/>
  <c r="H46" i="16"/>
  <c r="G46" i="16"/>
  <c r="H45" i="16"/>
  <c r="G45" i="16"/>
  <c r="H44" i="16"/>
  <c r="G44" i="16"/>
  <c r="H43" i="16"/>
  <c r="G43" i="16"/>
  <c r="H42" i="16"/>
  <c r="G42" i="16"/>
  <c r="H41" i="16"/>
  <c r="G41" i="16"/>
  <c r="H40" i="16"/>
  <c r="G40" i="16"/>
  <c r="H39" i="16"/>
  <c r="G39" i="16"/>
  <c r="H38" i="16"/>
  <c r="G38" i="16"/>
  <c r="H37" i="16"/>
  <c r="G37" i="16"/>
  <c r="H36" i="16"/>
  <c r="G36" i="16"/>
  <c r="H35" i="16"/>
  <c r="G35" i="16"/>
  <c r="H34" i="16"/>
  <c r="G34" i="16"/>
  <c r="H33" i="16"/>
  <c r="G33" i="16"/>
  <c r="H32" i="16"/>
  <c r="G32" i="16"/>
  <c r="H31" i="16"/>
  <c r="G31" i="16"/>
  <c r="H30" i="16"/>
  <c r="G30" i="16"/>
  <c r="H29" i="16"/>
  <c r="G29" i="16"/>
  <c r="H28" i="16"/>
  <c r="G28" i="16"/>
  <c r="H27" i="16"/>
  <c r="G27" i="16"/>
  <c r="H26" i="16"/>
  <c r="H25" i="16"/>
  <c r="G25" i="16"/>
  <c r="H24" i="16"/>
  <c r="G24" i="16"/>
  <c r="H23" i="16"/>
  <c r="G23" i="16"/>
  <c r="H22" i="16"/>
  <c r="G22" i="16"/>
  <c r="H21" i="16"/>
  <c r="G21" i="16"/>
  <c r="H20" i="16"/>
  <c r="G20" i="16"/>
  <c r="H19" i="16"/>
  <c r="G19" i="16"/>
  <c r="H18" i="16"/>
  <c r="G18" i="16"/>
  <c r="H17" i="16"/>
  <c r="G17" i="16"/>
  <c r="H16" i="16"/>
  <c r="G16" i="16"/>
  <c r="H15" i="16"/>
  <c r="G15" i="16"/>
  <c r="H14" i="16"/>
  <c r="G14" i="16"/>
  <c r="H13" i="16"/>
  <c r="G13" i="16"/>
  <c r="H12" i="16"/>
  <c r="G12" i="16"/>
  <c r="H11" i="16"/>
  <c r="G11" i="16"/>
  <c r="H10" i="16"/>
  <c r="G10" i="16"/>
  <c r="H9" i="16"/>
  <c r="G9" i="16"/>
  <c r="H8" i="16"/>
  <c r="G8" i="16"/>
  <c r="H7" i="16"/>
  <c r="G7" i="16"/>
  <c r="S78" i="11" l="1"/>
  <c r="R78" i="11"/>
  <c r="Q78" i="11"/>
  <c r="P78" i="11"/>
  <c r="O78" i="11"/>
  <c r="N78" i="11"/>
  <c r="M78" i="11"/>
  <c r="L78" i="11"/>
  <c r="K78" i="11"/>
  <c r="J78" i="11"/>
  <c r="I78" i="11"/>
  <c r="S77" i="11"/>
  <c r="R77" i="11"/>
  <c r="Q77" i="11"/>
  <c r="P77" i="11"/>
  <c r="O77" i="11"/>
  <c r="N77" i="11"/>
  <c r="M77" i="11"/>
  <c r="L77" i="11"/>
  <c r="K77" i="11"/>
  <c r="J77" i="11"/>
  <c r="I77" i="11"/>
  <c r="S76" i="11"/>
  <c r="R76" i="11"/>
  <c r="Q76" i="11"/>
  <c r="P76" i="11"/>
  <c r="O76" i="11"/>
  <c r="N76" i="11"/>
  <c r="M76" i="11"/>
  <c r="L76" i="11"/>
  <c r="K76" i="11"/>
  <c r="J76" i="11"/>
  <c r="I76" i="11"/>
  <c r="S75" i="11"/>
  <c r="R75" i="11"/>
  <c r="Q75" i="11"/>
  <c r="P75" i="11"/>
  <c r="O75" i="11"/>
  <c r="N75" i="11"/>
  <c r="M75" i="11"/>
  <c r="L75" i="11"/>
  <c r="K75" i="11"/>
  <c r="J75" i="11"/>
  <c r="I75" i="11"/>
  <c r="S74" i="11"/>
  <c r="R74" i="11"/>
  <c r="Q74" i="11"/>
  <c r="P74" i="11"/>
  <c r="O74" i="11"/>
  <c r="N74" i="11"/>
  <c r="M74" i="11"/>
  <c r="L74" i="11"/>
  <c r="J74" i="11"/>
  <c r="I74" i="11"/>
  <c r="S73" i="11"/>
  <c r="R73" i="11"/>
  <c r="Q73" i="11"/>
  <c r="P73" i="11"/>
  <c r="O73" i="11"/>
  <c r="N73" i="11"/>
  <c r="M73" i="11"/>
  <c r="L73" i="11"/>
  <c r="K73" i="11"/>
  <c r="J73" i="11"/>
  <c r="I73" i="11"/>
  <c r="S72" i="11"/>
  <c r="R72" i="11"/>
  <c r="Q72" i="11"/>
  <c r="P72" i="11"/>
  <c r="O72" i="11"/>
  <c r="N72" i="11"/>
  <c r="M72" i="11"/>
  <c r="L72" i="11"/>
  <c r="K72" i="11"/>
  <c r="J72" i="11"/>
  <c r="I72" i="11"/>
  <c r="S71" i="11"/>
  <c r="R71" i="11"/>
  <c r="Q71" i="11"/>
  <c r="P71" i="11"/>
  <c r="O71" i="11"/>
  <c r="N71" i="11"/>
  <c r="M71" i="11"/>
  <c r="L71" i="11"/>
  <c r="K71" i="11"/>
  <c r="J71" i="11"/>
  <c r="I71" i="11"/>
  <c r="S70" i="11"/>
  <c r="R70" i="11"/>
  <c r="Q70" i="11"/>
  <c r="P70" i="11"/>
  <c r="O70" i="11"/>
  <c r="N70" i="11"/>
  <c r="M70" i="11"/>
  <c r="L70" i="11"/>
  <c r="K70" i="11"/>
  <c r="J70" i="11"/>
  <c r="I70" i="11"/>
  <c r="S69" i="11"/>
  <c r="R69" i="11"/>
  <c r="Q69" i="11"/>
  <c r="P69" i="11"/>
  <c r="O69" i="11"/>
  <c r="N69" i="11"/>
  <c r="M69" i="11"/>
  <c r="L69" i="11"/>
  <c r="K69" i="11"/>
  <c r="J69" i="11"/>
  <c r="I69" i="11"/>
  <c r="S68" i="11"/>
  <c r="R68" i="11"/>
  <c r="Q68" i="11"/>
  <c r="P68" i="11"/>
  <c r="O68" i="11"/>
  <c r="N68" i="11"/>
  <c r="M68" i="11"/>
  <c r="L68" i="11"/>
  <c r="K68" i="11"/>
  <c r="J68" i="11"/>
  <c r="I68" i="11"/>
  <c r="S67" i="11"/>
  <c r="R67" i="11"/>
  <c r="Q67" i="11"/>
  <c r="P67" i="11"/>
  <c r="O67" i="11"/>
  <c r="N67" i="11"/>
  <c r="M67" i="11"/>
  <c r="L67" i="11"/>
  <c r="K67" i="11"/>
  <c r="J67" i="11"/>
  <c r="I67" i="11"/>
  <c r="S42" i="11"/>
  <c r="R42" i="11"/>
  <c r="Q42" i="11"/>
  <c r="P42" i="11"/>
  <c r="O42" i="11"/>
  <c r="N42" i="11"/>
  <c r="M42" i="11"/>
  <c r="L42" i="11"/>
  <c r="K42" i="11"/>
  <c r="J42" i="11"/>
  <c r="I42" i="11"/>
  <c r="S41" i="11"/>
  <c r="R41" i="11"/>
  <c r="Q41" i="11"/>
  <c r="P41" i="11"/>
  <c r="O41" i="11"/>
  <c r="N41" i="11"/>
  <c r="M41" i="11"/>
  <c r="L41" i="11"/>
  <c r="K41" i="11"/>
  <c r="J41" i="11"/>
  <c r="I41" i="11"/>
  <c r="S40" i="11"/>
  <c r="R40" i="11"/>
  <c r="Q40" i="11"/>
  <c r="P40" i="11"/>
  <c r="O40" i="11"/>
  <c r="N40" i="11"/>
  <c r="M40" i="11"/>
  <c r="L40" i="11"/>
  <c r="K40" i="11"/>
  <c r="J40" i="11"/>
  <c r="I40" i="11"/>
  <c r="S39" i="11"/>
  <c r="R39" i="11"/>
  <c r="Q39" i="11"/>
  <c r="P39" i="11"/>
  <c r="O39" i="11"/>
  <c r="N39" i="11"/>
  <c r="M39" i="11"/>
  <c r="L39" i="11"/>
  <c r="K39" i="11"/>
  <c r="J39" i="11"/>
  <c r="I39" i="11"/>
  <c r="S38" i="11"/>
  <c r="R38" i="11"/>
  <c r="Q38" i="11"/>
  <c r="P38" i="11"/>
  <c r="O38" i="11"/>
  <c r="N38" i="11"/>
  <c r="M38" i="11"/>
  <c r="L38" i="11"/>
  <c r="J38" i="11"/>
  <c r="I38" i="11"/>
  <c r="S37" i="11"/>
  <c r="R37" i="11"/>
  <c r="Q37" i="11"/>
  <c r="P37" i="11"/>
  <c r="O37" i="11"/>
  <c r="N37" i="11"/>
  <c r="M37" i="11"/>
  <c r="L37" i="11"/>
  <c r="K37" i="11"/>
  <c r="J37" i="11"/>
  <c r="I37" i="11"/>
  <c r="S36" i="11"/>
  <c r="R36" i="11"/>
  <c r="Q36" i="11"/>
  <c r="P36" i="11"/>
  <c r="O36" i="11"/>
  <c r="N36" i="11"/>
  <c r="M36" i="11"/>
  <c r="L36" i="11"/>
  <c r="K36" i="11"/>
  <c r="J36" i="11"/>
  <c r="I36" i="11"/>
  <c r="S35" i="11"/>
  <c r="R35" i="11"/>
  <c r="Q35" i="11"/>
  <c r="P35" i="11"/>
  <c r="O35" i="11"/>
  <c r="N35" i="11"/>
  <c r="M35" i="11"/>
  <c r="L35" i="11"/>
  <c r="K35" i="11"/>
  <c r="J35" i="11"/>
  <c r="I35" i="11"/>
  <c r="S34" i="11"/>
  <c r="R34" i="11"/>
  <c r="Q34" i="11"/>
  <c r="P34" i="11"/>
  <c r="O34" i="11"/>
  <c r="N34" i="11"/>
  <c r="M34" i="11"/>
  <c r="L34" i="11"/>
  <c r="K34" i="11"/>
  <c r="J34" i="11"/>
  <c r="I34" i="11"/>
  <c r="S33" i="11"/>
  <c r="R33" i="11"/>
  <c r="Q33" i="11"/>
  <c r="P33" i="11"/>
  <c r="O33" i="11"/>
  <c r="N33" i="11"/>
  <c r="M33" i="11"/>
  <c r="L33" i="11"/>
  <c r="K33" i="11"/>
  <c r="J33" i="11"/>
  <c r="I33" i="11"/>
  <c r="S32" i="11"/>
  <c r="R32" i="11"/>
  <c r="Q32" i="11"/>
  <c r="P32" i="11"/>
  <c r="O32" i="11"/>
  <c r="N32" i="11"/>
  <c r="M32" i="11"/>
  <c r="L32" i="11"/>
  <c r="K32" i="11"/>
  <c r="J32" i="11"/>
  <c r="I32" i="11"/>
  <c r="S31" i="11"/>
  <c r="R31" i="11"/>
  <c r="Q31" i="11"/>
  <c r="P31" i="11"/>
  <c r="O31" i="11"/>
  <c r="N31" i="11"/>
  <c r="M31" i="11"/>
  <c r="L31" i="11"/>
  <c r="K31" i="11"/>
  <c r="J31" i="11"/>
  <c r="I31" i="11"/>
  <c r="I32" i="17" l="1"/>
  <c r="I31" i="17"/>
  <c r="I30" i="17"/>
  <c r="I29" i="17"/>
  <c r="I28" i="17"/>
  <c r="I27" i="17"/>
  <c r="I26" i="17"/>
  <c r="I25" i="17"/>
  <c r="I24" i="17"/>
  <c r="I23" i="17"/>
  <c r="I22" i="17"/>
  <c r="I21" i="17"/>
  <c r="I20" i="17"/>
  <c r="I19" i="17"/>
  <c r="I18" i="17"/>
  <c r="I17" i="17"/>
  <c r="I16" i="17"/>
  <c r="I15" i="17"/>
  <c r="I14" i="17"/>
  <c r="I13" i="17"/>
  <c r="I12" i="17"/>
  <c r="I11" i="17"/>
  <c r="I10" i="17"/>
  <c r="I9" i="17"/>
  <c r="I8" i="17"/>
  <c r="I7" i="17"/>
  <c r="I6" i="17"/>
  <c r="O41" i="6" l="1"/>
  <c r="N41" i="6"/>
  <c r="M41" i="6"/>
  <c r="L41" i="6"/>
  <c r="K41" i="6"/>
  <c r="J41" i="6"/>
  <c r="I41" i="6"/>
  <c r="H41" i="6"/>
  <c r="O40" i="6"/>
  <c r="N40" i="6"/>
  <c r="M40" i="6"/>
  <c r="L40" i="6"/>
  <c r="K40" i="6"/>
  <c r="J40" i="6"/>
  <c r="I40" i="6"/>
  <c r="H40" i="6"/>
  <c r="O39" i="6"/>
  <c r="N39" i="6"/>
  <c r="M39" i="6"/>
  <c r="L39" i="6"/>
  <c r="K39" i="6"/>
  <c r="J39" i="6"/>
  <c r="I39" i="6"/>
  <c r="H39" i="6"/>
  <c r="O38" i="6"/>
  <c r="N38" i="6"/>
  <c r="M38" i="6"/>
  <c r="L38" i="6"/>
  <c r="K38" i="6"/>
  <c r="J38" i="6"/>
  <c r="I38" i="6"/>
  <c r="H38" i="6"/>
  <c r="H37" i="6"/>
  <c r="O36" i="6"/>
  <c r="N36" i="6"/>
  <c r="M36" i="6"/>
  <c r="L36" i="6"/>
  <c r="K36" i="6"/>
  <c r="J36" i="6"/>
  <c r="I36" i="6"/>
  <c r="H36" i="6"/>
  <c r="O35" i="6"/>
  <c r="N35" i="6"/>
  <c r="M35" i="6"/>
  <c r="L35" i="6"/>
  <c r="K35" i="6"/>
  <c r="J35" i="6"/>
  <c r="I35" i="6"/>
  <c r="H35" i="6"/>
  <c r="O34" i="6"/>
  <c r="N34" i="6"/>
  <c r="M34" i="6"/>
  <c r="L34" i="6"/>
  <c r="K34" i="6"/>
  <c r="J34" i="6"/>
  <c r="I34" i="6"/>
  <c r="H34" i="6"/>
  <c r="O33" i="6"/>
  <c r="N33" i="6"/>
  <c r="M33" i="6"/>
  <c r="L33" i="6"/>
  <c r="K33" i="6"/>
  <c r="J33" i="6"/>
  <c r="I33" i="6"/>
  <c r="H33" i="6"/>
  <c r="O32" i="6"/>
  <c r="N32" i="6"/>
  <c r="M32" i="6"/>
  <c r="L32" i="6"/>
  <c r="K32" i="6"/>
  <c r="J32" i="6"/>
  <c r="I32" i="6"/>
  <c r="H32" i="6"/>
  <c r="O31" i="6"/>
  <c r="N31" i="6"/>
  <c r="M31" i="6"/>
  <c r="L31" i="6"/>
  <c r="K31" i="6"/>
  <c r="J31" i="6"/>
  <c r="I31" i="6"/>
  <c r="H31" i="6"/>
  <c r="O30" i="6"/>
  <c r="N30" i="6"/>
  <c r="M30" i="6"/>
  <c r="L30" i="6"/>
  <c r="K30" i="6"/>
  <c r="J30" i="6"/>
  <c r="I30" i="6"/>
  <c r="H30" i="6"/>
  <c r="M76" i="5" l="1"/>
  <c r="L76" i="5"/>
  <c r="K76" i="5"/>
  <c r="J76" i="5"/>
  <c r="I76" i="5"/>
  <c r="H76" i="5"/>
  <c r="M75" i="5"/>
  <c r="L75" i="5"/>
  <c r="K75" i="5"/>
  <c r="J75" i="5"/>
  <c r="I75" i="5"/>
  <c r="H75" i="5"/>
  <c r="M74" i="5"/>
  <c r="L74" i="5"/>
  <c r="K74" i="5"/>
  <c r="J74" i="5"/>
  <c r="I74" i="5"/>
  <c r="H74" i="5"/>
  <c r="M73" i="5"/>
  <c r="L73" i="5"/>
  <c r="K73" i="5"/>
  <c r="J73" i="5"/>
  <c r="I73" i="5"/>
  <c r="H73" i="5"/>
  <c r="M72" i="5"/>
  <c r="L72" i="5"/>
  <c r="K72" i="5"/>
  <c r="J72" i="5"/>
  <c r="I72" i="5"/>
  <c r="H72" i="5"/>
  <c r="M71" i="5"/>
  <c r="L71" i="5"/>
  <c r="K71" i="5"/>
  <c r="J71" i="5"/>
  <c r="I71" i="5"/>
  <c r="H71" i="5"/>
  <c r="M70" i="5"/>
  <c r="L70" i="5"/>
  <c r="K70" i="5"/>
  <c r="J70" i="5"/>
  <c r="I70" i="5"/>
  <c r="H70" i="5"/>
  <c r="M69" i="5"/>
  <c r="L69" i="5"/>
  <c r="K69" i="5"/>
  <c r="J69" i="5"/>
  <c r="I69" i="5"/>
  <c r="H69" i="5"/>
  <c r="M68" i="5"/>
  <c r="L68" i="5"/>
  <c r="K68" i="5"/>
  <c r="J68" i="5"/>
  <c r="I68" i="5"/>
  <c r="H68" i="5"/>
  <c r="M67" i="5"/>
  <c r="L67" i="5"/>
  <c r="K67" i="5"/>
  <c r="J67" i="5"/>
  <c r="I67" i="5"/>
  <c r="H67" i="5"/>
  <c r="M66" i="5"/>
  <c r="L66" i="5"/>
  <c r="J66" i="5"/>
  <c r="I66" i="5"/>
  <c r="H66" i="5"/>
  <c r="M65" i="5"/>
  <c r="L65" i="5"/>
  <c r="K65" i="5"/>
  <c r="J65" i="5"/>
  <c r="I65" i="5"/>
  <c r="H65" i="5"/>
  <c r="S32" i="1" l="1"/>
  <c r="S31" i="1"/>
  <c r="S30" i="1"/>
  <c r="S28" i="1"/>
  <c r="S27" i="1"/>
  <c r="S26" i="1"/>
  <c r="P26" i="1"/>
  <c r="S16" i="1"/>
  <c r="S15" i="1"/>
  <c r="S14" i="1"/>
  <c r="Q32" i="1"/>
  <c r="P32" i="1"/>
  <c r="O32" i="1"/>
  <c r="N32" i="1"/>
  <c r="M32" i="1"/>
  <c r="L32" i="1"/>
  <c r="K32" i="1"/>
  <c r="J32" i="1"/>
  <c r="I32" i="1"/>
  <c r="H32" i="1"/>
  <c r="G32" i="1"/>
  <c r="F32" i="1"/>
  <c r="E32" i="1"/>
  <c r="D32" i="1"/>
  <c r="Q31" i="1"/>
  <c r="P31" i="1"/>
  <c r="O31" i="1"/>
  <c r="N31" i="1"/>
  <c r="M31" i="1"/>
  <c r="L31" i="1"/>
  <c r="K31" i="1"/>
  <c r="J31" i="1"/>
  <c r="I31" i="1"/>
  <c r="H31" i="1"/>
  <c r="G31" i="1"/>
  <c r="F31" i="1"/>
  <c r="E31" i="1"/>
  <c r="D31" i="1"/>
  <c r="Q30" i="1"/>
  <c r="P30" i="1"/>
  <c r="O30" i="1"/>
  <c r="N30" i="1"/>
  <c r="M30" i="1"/>
  <c r="L30" i="1"/>
  <c r="K30" i="1"/>
  <c r="J30" i="1"/>
  <c r="I30" i="1"/>
  <c r="H30" i="1"/>
  <c r="G30" i="1"/>
  <c r="F30" i="1"/>
  <c r="E30" i="1"/>
  <c r="D30" i="1"/>
  <c r="Q28" i="1"/>
  <c r="P28" i="1"/>
  <c r="O28" i="1"/>
  <c r="N28" i="1"/>
  <c r="M28" i="1"/>
  <c r="L28" i="1"/>
  <c r="K28" i="1"/>
  <c r="J28" i="1"/>
  <c r="I28" i="1"/>
  <c r="H28" i="1"/>
  <c r="G28" i="1"/>
  <c r="F28" i="1"/>
  <c r="E28" i="1"/>
  <c r="D28" i="1"/>
  <c r="Q27" i="1"/>
  <c r="P27" i="1"/>
  <c r="O27" i="1"/>
  <c r="N27" i="1"/>
  <c r="M27" i="1"/>
  <c r="L27" i="1"/>
  <c r="K27" i="1"/>
  <c r="J27" i="1"/>
  <c r="I27" i="1"/>
  <c r="H27" i="1"/>
  <c r="G27" i="1"/>
  <c r="F27" i="1"/>
  <c r="E27" i="1"/>
  <c r="D27" i="1"/>
  <c r="Q26" i="1"/>
  <c r="O26" i="1"/>
  <c r="N26" i="1"/>
  <c r="M26" i="1"/>
  <c r="L26" i="1"/>
  <c r="K26" i="1"/>
  <c r="J26" i="1"/>
  <c r="I26" i="1"/>
  <c r="H26" i="1"/>
  <c r="G26" i="1"/>
  <c r="F26" i="1"/>
  <c r="E26" i="1"/>
  <c r="D26" i="1"/>
  <c r="Q16" i="1"/>
  <c r="P16" i="1"/>
  <c r="O16" i="1"/>
  <c r="N16" i="1"/>
  <c r="M16" i="1"/>
  <c r="L16" i="1"/>
  <c r="K16" i="1"/>
  <c r="J16" i="1"/>
  <c r="I16" i="1"/>
  <c r="H16" i="1"/>
  <c r="G16" i="1"/>
  <c r="F16" i="1"/>
  <c r="E16" i="1"/>
  <c r="D16" i="1"/>
  <c r="Q15" i="1"/>
  <c r="P15" i="1"/>
  <c r="O15" i="1"/>
  <c r="N15" i="1"/>
  <c r="M15" i="1"/>
  <c r="L15" i="1"/>
  <c r="K15" i="1"/>
  <c r="J15" i="1"/>
  <c r="I15" i="1"/>
  <c r="H15" i="1"/>
  <c r="G15" i="1"/>
  <c r="F15" i="1"/>
  <c r="E15" i="1"/>
  <c r="D15" i="1"/>
  <c r="Q14" i="1"/>
  <c r="P14" i="1"/>
  <c r="O14" i="1"/>
  <c r="N14" i="1"/>
  <c r="M14" i="1"/>
  <c r="L14" i="1"/>
  <c r="K14" i="1"/>
  <c r="J14" i="1"/>
  <c r="I14" i="1"/>
  <c r="H14" i="1"/>
  <c r="G14" i="1"/>
  <c r="F14" i="1"/>
  <c r="E14" i="1"/>
  <c r="D14" i="1"/>
  <c r="F69" i="19" l="1"/>
  <c r="D69" i="19"/>
  <c r="H69" i="19" s="1"/>
  <c r="F68" i="19"/>
  <c r="D68" i="19"/>
  <c r="F66" i="19"/>
  <c r="D66" i="19"/>
  <c r="F65" i="19"/>
  <c r="D65" i="19"/>
  <c r="F63" i="19"/>
  <c r="D63" i="19"/>
  <c r="H63" i="19" s="1"/>
  <c r="F62" i="19"/>
  <c r="D62" i="19"/>
  <c r="H62" i="19" s="1"/>
  <c r="F60" i="19"/>
  <c r="D60" i="19"/>
  <c r="H60" i="19" s="1"/>
  <c r="F59" i="19"/>
  <c r="D59" i="19"/>
  <c r="H59" i="19" s="1"/>
  <c r="F57" i="19"/>
  <c r="D57" i="19"/>
  <c r="H57" i="19" s="1"/>
  <c r="F56" i="19"/>
  <c r="D56" i="19"/>
  <c r="H56" i="19" s="1"/>
  <c r="F54" i="19"/>
  <c r="D54" i="19"/>
  <c r="F53" i="19"/>
  <c r="D53" i="19"/>
  <c r="F51" i="19"/>
  <c r="D51" i="19"/>
  <c r="H51" i="19" s="1"/>
  <c r="F50" i="19"/>
  <c r="D50" i="19"/>
  <c r="H50" i="19" s="1"/>
  <c r="F48" i="19"/>
  <c r="D48" i="19"/>
  <c r="F47" i="19"/>
  <c r="D47" i="19"/>
  <c r="F45" i="19"/>
  <c r="D45" i="19"/>
  <c r="H45" i="19" s="1"/>
  <c r="F44" i="19"/>
  <c r="D44" i="19"/>
  <c r="H44" i="19" s="1"/>
  <c r="F42" i="19"/>
  <c r="D42" i="19"/>
  <c r="H42" i="19" s="1"/>
  <c r="F41" i="19"/>
  <c r="D41" i="19"/>
  <c r="H41" i="19" s="1"/>
  <c r="F39" i="19"/>
  <c r="D39" i="19"/>
  <c r="H39" i="19" s="1"/>
  <c r="F38" i="19"/>
  <c r="D38" i="19"/>
  <c r="H38" i="19" s="1"/>
  <c r="F36" i="19"/>
  <c r="D36" i="19"/>
  <c r="H36" i="19" s="1"/>
  <c r="F35" i="19"/>
  <c r="D35" i="19"/>
  <c r="H35" i="19" s="1"/>
  <c r="F33" i="19"/>
  <c r="D33" i="19"/>
  <c r="H33" i="19" s="1"/>
  <c r="F32" i="19"/>
  <c r="D32" i="19"/>
  <c r="H32" i="19" s="1"/>
  <c r="F30" i="19"/>
  <c r="D30" i="19"/>
  <c r="F29" i="19"/>
  <c r="D29" i="19"/>
  <c r="H29" i="19" s="1"/>
  <c r="F27" i="19"/>
  <c r="D27" i="19"/>
  <c r="H27" i="19" s="1"/>
  <c r="F26" i="19"/>
  <c r="D26" i="19"/>
  <c r="H26" i="19" s="1"/>
  <c r="F24" i="19"/>
  <c r="D24" i="19"/>
  <c r="H24" i="19" s="1"/>
  <c r="F23" i="19"/>
  <c r="D23" i="19"/>
  <c r="H23" i="19" s="1"/>
  <c r="F21" i="19"/>
  <c r="D21" i="19"/>
  <c r="H21" i="19" s="1"/>
  <c r="F20" i="19"/>
  <c r="D20" i="19"/>
  <c r="H20" i="19" s="1"/>
  <c r="F17" i="19"/>
  <c r="F15" i="19"/>
  <c r="D15" i="19"/>
  <c r="H15" i="19" s="1"/>
  <c r="F14" i="19"/>
  <c r="D14" i="19"/>
  <c r="H14" i="19" s="1"/>
  <c r="F12" i="19"/>
  <c r="D12" i="19"/>
  <c r="H12" i="19" s="1"/>
  <c r="F11" i="19"/>
  <c r="D11" i="19"/>
  <c r="H11" i="19" s="1"/>
  <c r="D9" i="19"/>
  <c r="F8" i="19"/>
  <c r="D8" i="19"/>
  <c r="I65" i="18" l="1"/>
  <c r="H65" i="18"/>
  <c r="G65" i="18"/>
  <c r="F65" i="18"/>
  <c r="I64" i="18"/>
  <c r="H64" i="18"/>
  <c r="G64" i="18"/>
  <c r="F64" i="18"/>
  <c r="I63" i="18"/>
  <c r="H63" i="18"/>
  <c r="G63" i="18"/>
  <c r="F63" i="18"/>
  <c r="I62" i="18"/>
  <c r="H62" i="18"/>
  <c r="G62" i="18"/>
  <c r="F62" i="18"/>
  <c r="I61" i="18"/>
  <c r="H61" i="18"/>
  <c r="G61" i="18"/>
  <c r="F61" i="18"/>
  <c r="I60" i="18"/>
  <c r="H60" i="18"/>
  <c r="G60" i="18"/>
  <c r="F60" i="18"/>
  <c r="I59" i="18"/>
  <c r="H59" i="18"/>
  <c r="G59" i="18"/>
  <c r="F59" i="18"/>
  <c r="I58" i="18"/>
  <c r="H58" i="18"/>
  <c r="G58" i="18"/>
  <c r="F58" i="18"/>
  <c r="I57" i="18"/>
  <c r="H57" i="18"/>
  <c r="G57" i="18"/>
  <c r="F57" i="18"/>
  <c r="I56" i="18"/>
  <c r="H56" i="18"/>
  <c r="G56" i="18"/>
  <c r="F56" i="18"/>
  <c r="I50" i="18"/>
  <c r="H50" i="18"/>
  <c r="G50" i="18"/>
  <c r="F50" i="18"/>
  <c r="I49" i="18"/>
  <c r="H49" i="18"/>
  <c r="G49" i="18"/>
  <c r="F49" i="18"/>
  <c r="I48" i="18"/>
  <c r="H48" i="18"/>
  <c r="G48" i="18"/>
  <c r="F48" i="18"/>
  <c r="I47" i="18"/>
  <c r="H47" i="18"/>
  <c r="G47" i="18"/>
  <c r="F47" i="18"/>
  <c r="I46" i="18"/>
  <c r="H46" i="18"/>
  <c r="G46" i="18"/>
  <c r="I45" i="18"/>
  <c r="H45" i="18"/>
  <c r="G45" i="18"/>
  <c r="F45" i="18"/>
  <c r="I44" i="18"/>
  <c r="H44" i="18"/>
  <c r="G44" i="18"/>
  <c r="F44" i="18"/>
  <c r="I43" i="18"/>
  <c r="H43" i="18"/>
  <c r="G43" i="18"/>
  <c r="F43" i="18"/>
  <c r="I42" i="18"/>
  <c r="H42" i="18"/>
  <c r="G42" i="18"/>
  <c r="F42" i="18"/>
  <c r="I41" i="18"/>
  <c r="H41" i="18"/>
  <c r="I34" i="18"/>
  <c r="H34" i="18"/>
  <c r="G34" i="18"/>
  <c r="F34" i="18"/>
  <c r="E34" i="18"/>
  <c r="I33" i="18"/>
  <c r="H33" i="18"/>
  <c r="G33" i="18"/>
  <c r="F33" i="18"/>
  <c r="E33" i="18"/>
  <c r="I32" i="18"/>
  <c r="H32" i="18"/>
  <c r="G32" i="18"/>
  <c r="F32" i="18"/>
  <c r="E32" i="18"/>
  <c r="I31" i="18"/>
  <c r="H31" i="18"/>
  <c r="G31" i="18"/>
  <c r="F31" i="18"/>
  <c r="E31" i="18"/>
  <c r="I30" i="18"/>
  <c r="H30" i="18"/>
  <c r="G30" i="18"/>
  <c r="F30" i="18"/>
  <c r="E30" i="18"/>
  <c r="I19" i="18"/>
  <c r="H19" i="18"/>
  <c r="G19" i="18"/>
  <c r="F19" i="18"/>
  <c r="E19" i="18"/>
  <c r="I18" i="18"/>
  <c r="H18" i="18"/>
  <c r="G18" i="18"/>
  <c r="F18" i="18"/>
  <c r="E18" i="18"/>
  <c r="I17" i="18"/>
  <c r="H17" i="18"/>
  <c r="G17" i="18"/>
  <c r="F17" i="18"/>
  <c r="E17" i="18"/>
  <c r="I16" i="18"/>
  <c r="H16" i="18"/>
  <c r="G16" i="18"/>
  <c r="F16" i="18"/>
  <c r="E16" i="18"/>
  <c r="I15" i="18"/>
  <c r="H15" i="18"/>
  <c r="G15" i="18"/>
  <c r="F15" i="18"/>
  <c r="E15" i="18"/>
</calcChain>
</file>

<file path=xl/sharedStrings.xml><?xml version="1.0" encoding="utf-8"?>
<sst xmlns="http://schemas.openxmlformats.org/spreadsheetml/2006/main" count="2294" uniqueCount="396">
  <si>
    <t>（％、ポイント）</t>
    <phoneticPr fontId="7"/>
  </si>
  <si>
    <t>総　数</t>
    <phoneticPr fontId="7"/>
  </si>
  <si>
    <t>15～19歳</t>
    <phoneticPr fontId="7"/>
  </si>
  <si>
    <t>20～24歳</t>
    <phoneticPr fontId="7"/>
  </si>
  <si>
    <t>25～29歳</t>
    <phoneticPr fontId="7"/>
  </si>
  <si>
    <t>30～34歳</t>
    <phoneticPr fontId="7"/>
  </si>
  <si>
    <t>35～39歳</t>
    <phoneticPr fontId="7"/>
  </si>
  <si>
    <t>40～44歳</t>
    <phoneticPr fontId="7"/>
  </si>
  <si>
    <t>45～49歳</t>
    <phoneticPr fontId="7"/>
  </si>
  <si>
    <t>50～54歳</t>
    <phoneticPr fontId="7"/>
  </si>
  <si>
    <t>55～59歳</t>
    <phoneticPr fontId="7"/>
  </si>
  <si>
    <t>60～64歳</t>
    <phoneticPr fontId="7"/>
  </si>
  <si>
    <t>65～69歳</t>
    <rPh sb="5" eb="6">
      <t>サイ</t>
    </rPh>
    <phoneticPr fontId="7"/>
  </si>
  <si>
    <t>70～74歳</t>
    <rPh sb="5" eb="6">
      <t>サイ</t>
    </rPh>
    <phoneticPr fontId="7"/>
  </si>
  <si>
    <t>75歳以上</t>
    <rPh sb="2" eb="3">
      <t>サイ</t>
    </rPh>
    <rPh sb="3" eb="5">
      <t>イジョウ</t>
    </rPh>
    <phoneticPr fontId="7"/>
  </si>
  <si>
    <t>生産年齢人口
有業率
（15歳～64歳）</t>
    <rPh sb="0" eb="2">
      <t>セイサン</t>
    </rPh>
    <rPh sb="2" eb="4">
      <t>ネンレイ</t>
    </rPh>
    <rPh sb="4" eb="6">
      <t>ジンコウ</t>
    </rPh>
    <rPh sb="7" eb="9">
      <t>ユウギョウ</t>
    </rPh>
    <rPh sb="9" eb="10">
      <t>リツ</t>
    </rPh>
    <rPh sb="14" eb="15">
      <t>サイ</t>
    </rPh>
    <rPh sb="18" eb="19">
      <t>サイ</t>
    </rPh>
    <phoneticPr fontId="7"/>
  </si>
  <si>
    <t>75歳以上</t>
    <rPh sb="2" eb="5">
      <t>サイイジョウ</t>
    </rPh>
    <phoneticPr fontId="7"/>
  </si>
  <si>
    <t>平成29年</t>
    <rPh sb="0" eb="2">
      <t>ヘイセイ</t>
    </rPh>
    <rPh sb="4" eb="5">
      <t>ネン</t>
    </rPh>
    <phoneticPr fontId="7"/>
  </si>
  <si>
    <t>総数</t>
    <rPh sb="0" eb="2">
      <t>ソウスウ</t>
    </rPh>
    <phoneticPr fontId="7"/>
  </si>
  <si>
    <t>　　　男性</t>
    <rPh sb="3" eb="5">
      <t>ダンセイ</t>
    </rPh>
    <phoneticPr fontId="7"/>
  </si>
  <si>
    <t>　　　女性</t>
    <rPh sb="3" eb="5">
      <t>ジョセイ</t>
    </rPh>
    <phoneticPr fontId="7"/>
  </si>
  <si>
    <t>男</t>
    <rPh sb="0" eb="1">
      <t>オトコ</t>
    </rPh>
    <phoneticPr fontId="7"/>
  </si>
  <si>
    <t>鳥取県</t>
    <rPh sb="0" eb="3">
      <t>トットリケン</t>
    </rPh>
    <phoneticPr fontId="7"/>
  </si>
  <si>
    <t>女</t>
    <rPh sb="0" eb="1">
      <t>オンナ</t>
    </rPh>
    <phoneticPr fontId="7"/>
  </si>
  <si>
    <t>増減数　（注1）</t>
    <rPh sb="0" eb="2">
      <t>ゾウゲン</t>
    </rPh>
    <rPh sb="2" eb="3">
      <t>スウ</t>
    </rPh>
    <rPh sb="5" eb="6">
      <t>チュウ</t>
    </rPh>
    <phoneticPr fontId="7"/>
  </si>
  <si>
    <t>全　国</t>
    <rPh sb="0" eb="1">
      <t>ゼン</t>
    </rPh>
    <rPh sb="2" eb="3">
      <t>クニ</t>
    </rPh>
    <phoneticPr fontId="7"/>
  </si>
  <si>
    <t>増減数
（注2）</t>
    <rPh sb="0" eb="2">
      <t>ゾウゲン</t>
    </rPh>
    <rPh sb="2" eb="3">
      <t>スウ</t>
    </rPh>
    <rPh sb="5" eb="6">
      <t>チュウ</t>
    </rPh>
    <phoneticPr fontId="7"/>
  </si>
  <si>
    <t>県－全国</t>
    <rPh sb="0" eb="1">
      <t>ケン</t>
    </rPh>
    <rPh sb="2" eb="4">
      <t>ゼンコク</t>
    </rPh>
    <phoneticPr fontId="7"/>
  </si>
  <si>
    <t>全国</t>
    <rPh sb="0" eb="2">
      <t>ゼンコク</t>
    </rPh>
    <phoneticPr fontId="7"/>
  </si>
  <si>
    <t>増減</t>
    <rPh sb="0" eb="2">
      <t>ゾウゲン</t>
    </rPh>
    <phoneticPr fontId="7"/>
  </si>
  <si>
    <t>割合</t>
    <rPh sb="0" eb="2">
      <t>ワリアイ</t>
    </rPh>
    <phoneticPr fontId="7"/>
  </si>
  <si>
    <t>-</t>
    <phoneticPr fontId="7"/>
  </si>
  <si>
    <t>（人、％、位）</t>
    <rPh sb="1" eb="2">
      <t>ニン</t>
    </rPh>
    <rPh sb="5" eb="6">
      <t>クライ</t>
    </rPh>
    <phoneticPr fontId="6"/>
  </si>
  <si>
    <t>区　　　分</t>
    <rPh sb="0" eb="1">
      <t>ク</t>
    </rPh>
    <rPh sb="4" eb="5">
      <t>ブン</t>
    </rPh>
    <phoneticPr fontId="6"/>
  </si>
  <si>
    <t>非正規就業者のうち仕事がないから非正規就業者についた者の実数及び割合</t>
    <phoneticPr fontId="6"/>
  </si>
  <si>
    <t>非正規就業者のうち仕事がないから非正規就業者についた者の実数及び割合</t>
    <phoneticPr fontId="6"/>
  </si>
  <si>
    <t>非正規就業者のうち仕事がないから非正規就業者についた者の実数及び割合</t>
    <phoneticPr fontId="6"/>
  </si>
  <si>
    <t>総数</t>
    <rPh sb="0" eb="2">
      <t>ソウスウ</t>
    </rPh>
    <phoneticPr fontId="6"/>
  </si>
  <si>
    <t>実数</t>
    <rPh sb="0" eb="2">
      <t>ジッスウ</t>
    </rPh>
    <phoneticPr fontId="6"/>
  </si>
  <si>
    <t>割合</t>
    <rPh sb="0" eb="2">
      <t>ワリアイ</t>
    </rPh>
    <phoneticPr fontId="6"/>
  </si>
  <si>
    <t>順位</t>
    <rPh sb="0" eb="2">
      <t>ジュンイ</t>
    </rPh>
    <phoneticPr fontId="6"/>
  </si>
  <si>
    <t>00_全国</t>
  </si>
  <si>
    <t>-</t>
  </si>
  <si>
    <t>16_富山県</t>
  </si>
  <si>
    <t>32_島根県</t>
  </si>
  <si>
    <t>01_北海道</t>
  </si>
  <si>
    <t>17_石川県</t>
  </si>
  <si>
    <t>33_岡山県</t>
  </si>
  <si>
    <t>02_青森県</t>
  </si>
  <si>
    <t>18_福井県</t>
  </si>
  <si>
    <t>34_広島県</t>
  </si>
  <si>
    <t>03_岩手県</t>
  </si>
  <si>
    <t>19_山梨県</t>
  </si>
  <si>
    <t>35_山口県</t>
  </si>
  <si>
    <t>04_宮城県</t>
  </si>
  <si>
    <t>20_長野県</t>
  </si>
  <si>
    <t>36_徳島県</t>
  </si>
  <si>
    <t>05_秋田県</t>
  </si>
  <si>
    <t>21_岐阜県</t>
  </si>
  <si>
    <t>37_香川県</t>
  </si>
  <si>
    <t>06_山形県</t>
  </si>
  <si>
    <t>22_静岡県</t>
  </si>
  <si>
    <t>38_愛媛県</t>
  </si>
  <si>
    <t>07_福島県</t>
  </si>
  <si>
    <t>23_愛知県</t>
  </si>
  <si>
    <t>39_高知県</t>
  </si>
  <si>
    <t>08_茨城県</t>
  </si>
  <si>
    <t>24_三重県</t>
  </si>
  <si>
    <t>40_福岡県</t>
  </si>
  <si>
    <t>09_栃木県</t>
  </si>
  <si>
    <t>25_滋賀県</t>
  </si>
  <si>
    <t>41_佐賀県</t>
  </si>
  <si>
    <t>10_群馬県</t>
  </si>
  <si>
    <t>26_京都府</t>
  </si>
  <si>
    <t>42_長崎県</t>
  </si>
  <si>
    <t>11_埼玉県</t>
  </si>
  <si>
    <t>27_大阪府</t>
  </si>
  <si>
    <t>43_熊本県</t>
  </si>
  <si>
    <t>12_千葉県</t>
  </si>
  <si>
    <t>28_兵庫県</t>
  </si>
  <si>
    <t>44_大分県</t>
  </si>
  <si>
    <t>13_東京都</t>
  </si>
  <si>
    <t>29_奈良県</t>
  </si>
  <si>
    <t>45_宮崎県</t>
  </si>
  <si>
    <t>14_神奈川県</t>
  </si>
  <si>
    <t>30_和歌山県</t>
  </si>
  <si>
    <t>46_鹿児島県</t>
  </si>
  <si>
    <t>15_新潟県</t>
  </si>
  <si>
    <t>31_鳥取県</t>
  </si>
  <si>
    <t>47_沖縄県</t>
  </si>
  <si>
    <t>自分の都合のよい時間に働きたい者
の実数及び割合</t>
    <rPh sb="15" eb="16">
      <t>シャ</t>
    </rPh>
    <rPh sb="18" eb="21">
      <t>ジッスウオヨ</t>
    </rPh>
    <rPh sb="22" eb="24">
      <t>ワリアイ</t>
    </rPh>
    <phoneticPr fontId="6"/>
  </si>
  <si>
    <t>家事・育児・介護等と両立しやすいから
を選択した者の実数及び割合</t>
    <rPh sb="20" eb="22">
      <t>センタク</t>
    </rPh>
    <rPh sb="24" eb="25">
      <t>シャ</t>
    </rPh>
    <rPh sb="26" eb="29">
      <t>ジッスウオヨ</t>
    </rPh>
    <rPh sb="30" eb="32">
      <t>ワリアイ</t>
    </rPh>
    <phoneticPr fontId="6"/>
  </si>
  <si>
    <t>（人）</t>
    <rPh sb="1" eb="2">
      <t>ニン</t>
    </rPh>
    <phoneticPr fontId="7"/>
  </si>
  <si>
    <t>前職の雇用形態</t>
    <rPh sb="0" eb="2">
      <t>ゼンショク</t>
    </rPh>
    <rPh sb="3" eb="5">
      <t>コヨウ</t>
    </rPh>
    <rPh sb="5" eb="7">
      <t>ケイタイ</t>
    </rPh>
    <phoneticPr fontId="7"/>
  </si>
  <si>
    <t>　　　役員を除く）
　　（会社などの　
　　雇用者</t>
    <rPh sb="3" eb="5">
      <t>ヤクイン</t>
    </rPh>
    <rPh sb="6" eb="7">
      <t>ノゾ</t>
    </rPh>
    <rPh sb="13" eb="15">
      <t>カイシャ</t>
    </rPh>
    <rPh sb="22" eb="25">
      <t>コヨウシャ</t>
    </rPh>
    <phoneticPr fontId="22"/>
  </si>
  <si>
    <t>　・従業員
正規の職員</t>
    <rPh sb="2" eb="5">
      <t>ジュウギョウイン</t>
    </rPh>
    <rPh sb="6" eb="8">
      <t>セイキ</t>
    </rPh>
    <rPh sb="9" eb="11">
      <t>ショクイン</t>
    </rPh>
    <phoneticPr fontId="22"/>
  </si>
  <si>
    <t>　非正規就業者</t>
    <rPh sb="1" eb="2">
      <t>ヒ</t>
    </rPh>
    <rPh sb="2" eb="4">
      <t>セイキ</t>
    </rPh>
    <rPh sb="4" eb="7">
      <t>シュウギョウシャ</t>
    </rPh>
    <phoneticPr fontId="22"/>
  </si>
  <si>
    <t>現職の雇用形態</t>
    <rPh sb="0" eb="2">
      <t>ゲンショク</t>
    </rPh>
    <rPh sb="3" eb="5">
      <t>コヨウ</t>
    </rPh>
    <rPh sb="5" eb="7">
      <t>ケイタイ</t>
    </rPh>
    <phoneticPr fontId="7"/>
  </si>
  <si>
    <t>　パート</t>
    <phoneticPr fontId="7"/>
  </si>
  <si>
    <t>　アルバイト</t>
    <phoneticPr fontId="7"/>
  </si>
  <si>
    <t>　派遣社員
　事業所の
　労働者派遣</t>
    <rPh sb="1" eb="3">
      <t>ハケン</t>
    </rPh>
    <rPh sb="3" eb="5">
      <t>シャイン</t>
    </rPh>
    <rPh sb="7" eb="10">
      <t>ジギョウショ</t>
    </rPh>
    <phoneticPr fontId="22"/>
  </si>
  <si>
    <t>　契約社員</t>
    <phoneticPr fontId="7"/>
  </si>
  <si>
    <t>　嘱託</t>
    <phoneticPr fontId="7"/>
  </si>
  <si>
    <t>　その他</t>
    <phoneticPr fontId="7"/>
  </si>
  <si>
    <t>　嘱託</t>
    <phoneticPr fontId="7"/>
  </si>
  <si>
    <t>雇用者（会社などの役員を除く）</t>
    <rPh sb="0" eb="3">
      <t>コヨウシャ</t>
    </rPh>
    <rPh sb="4" eb="6">
      <t>カイシャ</t>
    </rPh>
    <rPh sb="9" eb="11">
      <t>ヤクイン</t>
    </rPh>
    <rPh sb="12" eb="13">
      <t>ノゾ</t>
    </rPh>
    <phoneticPr fontId="7"/>
  </si>
  <si>
    <t>正規の職員・従業員</t>
  </si>
  <si>
    <t>非正規就業者</t>
  </si>
  <si>
    <t>パート</t>
    <phoneticPr fontId="7"/>
  </si>
  <si>
    <t>アルバイト</t>
    <phoneticPr fontId="7"/>
  </si>
  <si>
    <t>労働者派遣事業所の派遣社員</t>
    <rPh sb="0" eb="2">
      <t>ロウドウ</t>
    </rPh>
    <rPh sb="2" eb="3">
      <t>シャ</t>
    </rPh>
    <rPh sb="3" eb="5">
      <t>ハケン</t>
    </rPh>
    <rPh sb="5" eb="7">
      <t>ジギョウ</t>
    </rPh>
    <rPh sb="7" eb="8">
      <t>ショ</t>
    </rPh>
    <rPh sb="9" eb="11">
      <t>ハケン</t>
    </rPh>
    <rPh sb="11" eb="13">
      <t>シャイン</t>
    </rPh>
    <phoneticPr fontId="7"/>
  </si>
  <si>
    <t>契約社員</t>
    <rPh sb="0" eb="2">
      <t>ケイヤク</t>
    </rPh>
    <rPh sb="2" eb="4">
      <t>シャイン</t>
    </rPh>
    <phoneticPr fontId="7"/>
  </si>
  <si>
    <t>嘱託</t>
    <rPh sb="0" eb="2">
      <t>ショクタク</t>
    </rPh>
    <phoneticPr fontId="7"/>
  </si>
  <si>
    <t>その他</t>
    <rPh sb="2" eb="3">
      <t>タ</t>
    </rPh>
    <phoneticPr fontId="7"/>
  </si>
  <si>
    <t>パート</t>
    <phoneticPr fontId="7"/>
  </si>
  <si>
    <t>アルバイト</t>
    <phoneticPr fontId="7"/>
  </si>
  <si>
    <t>パート</t>
    <phoneticPr fontId="7"/>
  </si>
  <si>
    <t>（注）「パート」、「アルバイト」等の雇用形態は勤め先での呼称による。</t>
    <rPh sb="1" eb="2">
      <t>チュウ</t>
    </rPh>
    <rPh sb="16" eb="17">
      <t>トウ</t>
    </rPh>
    <rPh sb="18" eb="20">
      <t>コヨウ</t>
    </rPh>
    <rPh sb="20" eb="22">
      <t>ケイタイ</t>
    </rPh>
    <rPh sb="23" eb="24">
      <t>ツト</t>
    </rPh>
    <rPh sb="25" eb="26">
      <t>サキ</t>
    </rPh>
    <rPh sb="28" eb="30">
      <t>コショウ</t>
    </rPh>
    <phoneticPr fontId="7"/>
  </si>
  <si>
    <t>アルバイト</t>
    <phoneticPr fontId="7"/>
  </si>
  <si>
    <t>55～59歳</t>
    <rPh sb="5" eb="6">
      <t>サイ</t>
    </rPh>
    <phoneticPr fontId="7"/>
  </si>
  <si>
    <t>60～64歳</t>
    <rPh sb="5" eb="6">
      <t>サイ</t>
    </rPh>
    <phoneticPr fontId="7"/>
  </si>
  <si>
    <t>実数</t>
    <rPh sb="0" eb="2">
      <t>ジッスウ</t>
    </rPh>
    <phoneticPr fontId="7"/>
  </si>
  <si>
    <t>有業者</t>
    <rPh sb="0" eb="3">
      <t>ユウギョウシャ</t>
    </rPh>
    <phoneticPr fontId="7"/>
  </si>
  <si>
    <t>無業者（就業希望者）</t>
    <rPh sb="0" eb="1">
      <t>ム</t>
    </rPh>
    <rPh sb="1" eb="3">
      <t>ギョウシャ</t>
    </rPh>
    <phoneticPr fontId="7"/>
  </si>
  <si>
    <t>無業者（非就業希望者）</t>
    <rPh sb="0" eb="1">
      <t>ム</t>
    </rPh>
    <rPh sb="1" eb="3">
      <t>ギョウシャ</t>
    </rPh>
    <phoneticPr fontId="7"/>
  </si>
  <si>
    <t>（人、％）</t>
    <rPh sb="1" eb="2">
      <t>ニン</t>
    </rPh>
    <phoneticPr fontId="7"/>
  </si>
  <si>
    <t>（％）</t>
    <phoneticPr fontId="7"/>
  </si>
  <si>
    <t>年齢</t>
    <rPh sb="0" eb="2">
      <t>ネンレイ</t>
    </rPh>
    <phoneticPr fontId="7"/>
  </si>
  <si>
    <t>育児をしている</t>
    <rPh sb="0" eb="2">
      <t>イクジ</t>
    </rPh>
    <phoneticPr fontId="7"/>
  </si>
  <si>
    <t>従業上の地位</t>
    <rPh sb="0" eb="2">
      <t>ジュウギョウ</t>
    </rPh>
    <rPh sb="2" eb="3">
      <t>ジョウ</t>
    </rPh>
    <rPh sb="4" eb="6">
      <t>チイ</t>
    </rPh>
    <phoneticPr fontId="7"/>
  </si>
  <si>
    <t>15～24歳</t>
    <rPh sb="5" eb="6">
      <t>サイ</t>
    </rPh>
    <phoneticPr fontId="7"/>
  </si>
  <si>
    <t>25～29歳</t>
    <rPh sb="5" eb="6">
      <t>サイ</t>
    </rPh>
    <phoneticPr fontId="7"/>
  </si>
  <si>
    <t>30～34歳</t>
    <rPh sb="5" eb="6">
      <t>サイ</t>
    </rPh>
    <phoneticPr fontId="7"/>
  </si>
  <si>
    <t>35～39歳</t>
    <rPh sb="5" eb="6">
      <t>サイ</t>
    </rPh>
    <phoneticPr fontId="7"/>
  </si>
  <si>
    <t>40～44歳</t>
    <rPh sb="5" eb="6">
      <t>サイ</t>
    </rPh>
    <phoneticPr fontId="7"/>
  </si>
  <si>
    <t>45歳以上</t>
    <rPh sb="2" eb="5">
      <t>サイイジョウ</t>
    </rPh>
    <phoneticPr fontId="7"/>
  </si>
  <si>
    <t>実　　数</t>
    <rPh sb="0" eb="1">
      <t>ジツ</t>
    </rPh>
    <rPh sb="3" eb="4">
      <t>スウ</t>
    </rPh>
    <phoneticPr fontId="7"/>
  </si>
  <si>
    <t>うち仕事が主な者</t>
    <rPh sb="2" eb="4">
      <t>シゴト</t>
    </rPh>
    <rPh sb="5" eb="6">
      <t>オモ</t>
    </rPh>
    <rPh sb="7" eb="8">
      <t>モノ</t>
    </rPh>
    <phoneticPr fontId="7"/>
  </si>
  <si>
    <t>無業者</t>
    <rPh sb="0" eb="1">
      <t>ム</t>
    </rPh>
    <rPh sb="1" eb="3">
      <t>ギョウシャ</t>
    </rPh>
    <phoneticPr fontId="7"/>
  </si>
  <si>
    <t>割　　合</t>
    <rPh sb="0" eb="1">
      <t>ワリ</t>
    </rPh>
    <rPh sb="3" eb="4">
      <t>ゴウ</t>
    </rPh>
    <phoneticPr fontId="7"/>
  </si>
  <si>
    <t>（注１）育児とは、未就学児（小学校入学前の幼児）を対象にし、以下のようなことをいう。</t>
    <rPh sb="1" eb="2">
      <t>チュウ</t>
    </rPh>
    <rPh sb="4" eb="6">
      <t>イクジ</t>
    </rPh>
    <rPh sb="9" eb="13">
      <t>ミシュウガクジ</t>
    </rPh>
    <rPh sb="14" eb="17">
      <t>ショウガッコウ</t>
    </rPh>
    <rPh sb="17" eb="20">
      <t>ニュウガクマエ</t>
    </rPh>
    <rPh sb="21" eb="23">
      <t>ヨウジ</t>
    </rPh>
    <rPh sb="25" eb="27">
      <t>タイショウ</t>
    </rPh>
    <rPh sb="30" eb="32">
      <t>イカ</t>
    </rPh>
    <phoneticPr fontId="7"/>
  </si>
  <si>
    <t>①乳児のおむつの取り替え</t>
    <rPh sb="1" eb="3">
      <t>ニュウジ</t>
    </rPh>
    <rPh sb="8" eb="9">
      <t>ト</t>
    </rPh>
    <rPh sb="10" eb="11">
      <t>カ</t>
    </rPh>
    <phoneticPr fontId="7"/>
  </si>
  <si>
    <t>②乳幼児の世話や見守り</t>
    <rPh sb="1" eb="4">
      <t>ニュウヨウジ</t>
    </rPh>
    <rPh sb="5" eb="7">
      <t>セワ</t>
    </rPh>
    <rPh sb="8" eb="10">
      <t>ミマモ</t>
    </rPh>
    <phoneticPr fontId="7"/>
  </si>
  <si>
    <t>③就学前の子どもの送迎、つきそい、見守りや勉強・遊び・習い事などの練習の相手</t>
    <rPh sb="1" eb="4">
      <t>シュウガクマエ</t>
    </rPh>
    <rPh sb="5" eb="6">
      <t>コ</t>
    </rPh>
    <rPh sb="9" eb="11">
      <t>ソウゲイ</t>
    </rPh>
    <rPh sb="17" eb="19">
      <t>ミマモ</t>
    </rPh>
    <rPh sb="21" eb="23">
      <t>ベンキョウ</t>
    </rPh>
    <rPh sb="24" eb="25">
      <t>アソ</t>
    </rPh>
    <rPh sb="27" eb="28">
      <t>ナラ</t>
    </rPh>
    <rPh sb="29" eb="30">
      <t>ゴト</t>
    </rPh>
    <rPh sb="33" eb="35">
      <t>レンシュウ</t>
    </rPh>
    <rPh sb="36" eb="38">
      <t>アイテ</t>
    </rPh>
    <phoneticPr fontId="7"/>
  </si>
  <si>
    <t>④就学前の子どもの保護者会への出席</t>
    <rPh sb="1" eb="4">
      <t>シュウガクマエ</t>
    </rPh>
    <rPh sb="5" eb="6">
      <t>コ</t>
    </rPh>
    <rPh sb="9" eb="12">
      <t>ホゴシャ</t>
    </rPh>
    <rPh sb="12" eb="13">
      <t>カイ</t>
    </rPh>
    <rPh sb="15" eb="17">
      <t>シュッセキ</t>
    </rPh>
    <phoneticPr fontId="7"/>
  </si>
  <si>
    <t>（注２）育児の対象に、孫やおい・めい、弟妹の世話などは含めない。</t>
    <rPh sb="1" eb="2">
      <t>チュウ</t>
    </rPh>
    <rPh sb="4" eb="6">
      <t>イクジ</t>
    </rPh>
    <rPh sb="7" eb="9">
      <t>タイショウ</t>
    </rPh>
    <rPh sb="11" eb="12">
      <t>マゴ</t>
    </rPh>
    <rPh sb="19" eb="21">
      <t>テイマイ</t>
    </rPh>
    <rPh sb="22" eb="24">
      <t>セワ</t>
    </rPh>
    <rPh sb="27" eb="28">
      <t>フク</t>
    </rPh>
    <phoneticPr fontId="7"/>
  </si>
  <si>
    <t>（千人、％）</t>
    <rPh sb="1" eb="2">
      <t>セン</t>
    </rPh>
    <rPh sb="2" eb="3">
      <t>ニン</t>
    </rPh>
    <phoneticPr fontId="6"/>
  </si>
  <si>
    <t>（千人、％）</t>
    <rPh sb="1" eb="3">
      <t>センニン</t>
    </rPh>
    <phoneticPr fontId="6"/>
  </si>
  <si>
    <t>鳥取県</t>
    <rPh sb="0" eb="3">
      <t>トットリケン</t>
    </rPh>
    <phoneticPr fontId="6"/>
  </si>
  <si>
    <t>全　国</t>
    <rPh sb="0" eb="1">
      <t>ゼン</t>
    </rPh>
    <rPh sb="2" eb="3">
      <t>クニ</t>
    </rPh>
    <phoneticPr fontId="6"/>
  </si>
  <si>
    <t>離職者</t>
    <rPh sb="0" eb="3">
      <t>リショクシャ</t>
    </rPh>
    <phoneticPr fontId="6"/>
  </si>
  <si>
    <t>出産・育児理由退職</t>
    <rPh sb="0" eb="2">
      <t>シュッサン</t>
    </rPh>
    <rPh sb="3" eb="5">
      <t>イクジ</t>
    </rPh>
    <rPh sb="5" eb="7">
      <t>リユウ</t>
    </rPh>
    <rPh sb="7" eb="9">
      <t>タイショク</t>
    </rPh>
    <phoneticPr fontId="6"/>
  </si>
  <si>
    <t>離職率</t>
    <rPh sb="0" eb="3">
      <t>リショクリツ</t>
    </rPh>
    <phoneticPr fontId="6"/>
  </si>
  <si>
    <t>離職者総数</t>
    <rPh sb="0" eb="3">
      <t>リショクシャ</t>
    </rPh>
    <rPh sb="3" eb="5">
      <t>ソウスウ</t>
    </rPh>
    <phoneticPr fontId="6"/>
  </si>
  <si>
    <t>-</t>
    <phoneticPr fontId="6"/>
  </si>
  <si>
    <t>（人、％、位）</t>
    <rPh sb="1" eb="2">
      <t>ニン</t>
    </rPh>
    <rPh sb="5" eb="6">
      <t>イ</t>
    </rPh>
    <phoneticPr fontId="6"/>
  </si>
  <si>
    <t>育児をしている者</t>
    <rPh sb="0" eb="2">
      <t>イクジ</t>
    </rPh>
    <rPh sb="7" eb="8">
      <t>シャ</t>
    </rPh>
    <phoneticPr fontId="6"/>
  </si>
  <si>
    <t>実数</t>
    <rPh sb="0" eb="1">
      <t>ジツ</t>
    </rPh>
    <rPh sb="1" eb="2">
      <t>スウ</t>
    </rPh>
    <phoneticPr fontId="6"/>
  </si>
  <si>
    <t>出産・育児のため前職を離職した者</t>
    <rPh sb="0" eb="2">
      <t>シュッサン</t>
    </rPh>
    <rPh sb="3" eb="5">
      <t>イクジ</t>
    </rPh>
    <rPh sb="8" eb="10">
      <t>ゼンショク</t>
    </rPh>
    <rPh sb="11" eb="13">
      <t>リショク</t>
    </rPh>
    <rPh sb="15" eb="16">
      <t>シャ</t>
    </rPh>
    <phoneticPr fontId="6"/>
  </si>
  <si>
    <t>従業上の地位</t>
    <rPh sb="0" eb="2">
      <t>ジュウギョウ</t>
    </rPh>
    <rPh sb="2" eb="3">
      <t>ウエ</t>
    </rPh>
    <rPh sb="4" eb="6">
      <t>チイ</t>
    </rPh>
    <phoneticPr fontId="7"/>
  </si>
  <si>
    <t>介護をしている</t>
    <rPh sb="0" eb="2">
      <t>カイゴ</t>
    </rPh>
    <phoneticPr fontId="7"/>
  </si>
  <si>
    <t>30歳未満</t>
  </si>
  <si>
    <t>30～39歳</t>
    <rPh sb="5" eb="6">
      <t>サイ</t>
    </rPh>
    <phoneticPr fontId="7"/>
  </si>
  <si>
    <t>45～49歳</t>
    <rPh sb="5" eb="6">
      <t>サイ</t>
    </rPh>
    <phoneticPr fontId="7"/>
  </si>
  <si>
    <t>50～54歳</t>
    <rPh sb="5" eb="6">
      <t>サイ</t>
    </rPh>
    <phoneticPr fontId="7"/>
  </si>
  <si>
    <t>70歳以上</t>
    <rPh sb="2" eb="5">
      <t>サイイジョウ</t>
    </rPh>
    <phoneticPr fontId="7"/>
  </si>
  <si>
    <t>（注）介護保険制度で要介護認定を受けていない人や、自宅外にいる家族の介護も含める。</t>
    <rPh sb="1" eb="2">
      <t>チュウ</t>
    </rPh>
    <rPh sb="3" eb="5">
      <t>カイゴ</t>
    </rPh>
    <rPh sb="5" eb="7">
      <t>ホケン</t>
    </rPh>
    <rPh sb="7" eb="9">
      <t>セイド</t>
    </rPh>
    <rPh sb="10" eb="11">
      <t>ヨウ</t>
    </rPh>
    <rPh sb="11" eb="13">
      <t>カイゴ</t>
    </rPh>
    <rPh sb="13" eb="15">
      <t>ニンテイ</t>
    </rPh>
    <rPh sb="16" eb="17">
      <t>ウ</t>
    </rPh>
    <rPh sb="22" eb="23">
      <t>ヒト</t>
    </rPh>
    <rPh sb="25" eb="27">
      <t>ジタク</t>
    </rPh>
    <rPh sb="27" eb="28">
      <t>ガイ</t>
    </rPh>
    <rPh sb="31" eb="33">
      <t>カゾク</t>
    </rPh>
    <rPh sb="34" eb="36">
      <t>カイゴ</t>
    </rPh>
    <rPh sb="37" eb="38">
      <t>フク</t>
    </rPh>
    <phoneticPr fontId="7"/>
  </si>
  <si>
    <t xml:space="preserve">      病気などで一時的に寝ている人に対する介護は含めない。</t>
    <rPh sb="6" eb="8">
      <t>ビョウキ</t>
    </rPh>
    <rPh sb="11" eb="14">
      <t>イチジテキ</t>
    </rPh>
    <rPh sb="15" eb="16">
      <t>ネ</t>
    </rPh>
    <rPh sb="19" eb="20">
      <t>ヒト</t>
    </rPh>
    <rPh sb="21" eb="22">
      <t>タイ</t>
    </rPh>
    <rPh sb="24" eb="26">
      <t>カイゴ</t>
    </rPh>
    <rPh sb="27" eb="28">
      <t>フク</t>
    </rPh>
    <phoneticPr fontId="7"/>
  </si>
  <si>
    <t xml:space="preserve">      介護とは、日常生活における入浴・着替え・トイレ・移動・食事などの際に何らかの手助けをすることをいう。</t>
    <rPh sb="6" eb="8">
      <t>カイゴ</t>
    </rPh>
    <rPh sb="11" eb="13">
      <t>ニチジョウ</t>
    </rPh>
    <rPh sb="13" eb="15">
      <t>セイカツ</t>
    </rPh>
    <rPh sb="19" eb="21">
      <t>ニュウヨク</t>
    </rPh>
    <rPh sb="22" eb="24">
      <t>キガ</t>
    </rPh>
    <rPh sb="30" eb="32">
      <t>イドウ</t>
    </rPh>
    <rPh sb="33" eb="35">
      <t>ショクジ</t>
    </rPh>
    <rPh sb="38" eb="39">
      <t>サイ</t>
    </rPh>
    <rPh sb="40" eb="41">
      <t>ナン</t>
    </rPh>
    <rPh sb="44" eb="46">
      <t>テダス</t>
    </rPh>
    <phoneticPr fontId="7"/>
  </si>
  <si>
    <t>(千人、％）</t>
    <rPh sb="1" eb="3">
      <t>センニン</t>
    </rPh>
    <phoneticPr fontId="7"/>
  </si>
  <si>
    <t>総　数</t>
    <phoneticPr fontId="7"/>
  </si>
  <si>
    <t>介護をしている者</t>
    <rPh sb="0" eb="2">
      <t>カイゴ</t>
    </rPh>
    <rPh sb="7" eb="8">
      <t>シャ</t>
    </rPh>
    <phoneticPr fontId="6"/>
  </si>
  <si>
    <t>介護・看護を理由に前職を離職した者</t>
    <rPh sb="0" eb="2">
      <t>カイゴ</t>
    </rPh>
    <rPh sb="3" eb="5">
      <t>カンゴ</t>
    </rPh>
    <rPh sb="6" eb="8">
      <t>リユウ</t>
    </rPh>
    <rPh sb="9" eb="11">
      <t>ゼンショク</t>
    </rPh>
    <rPh sb="12" eb="14">
      <t>リショク</t>
    </rPh>
    <rPh sb="16" eb="17">
      <t>シャ</t>
    </rPh>
    <phoneticPr fontId="6"/>
  </si>
  <si>
    <t>介護・看護理由退職</t>
    <rPh sb="0" eb="2">
      <t>カイゴ</t>
    </rPh>
    <rPh sb="3" eb="5">
      <t>カンゴ</t>
    </rPh>
    <rPh sb="5" eb="7">
      <t>リユウ</t>
    </rPh>
    <rPh sb="7" eb="9">
      <t>タイショク</t>
    </rPh>
    <phoneticPr fontId="6"/>
  </si>
  <si>
    <t>総数</t>
    <phoneticPr fontId="6"/>
  </si>
  <si>
    <t>夫婦ともに
有業</t>
    <phoneticPr fontId="6"/>
  </si>
  <si>
    <t>夫が有業で
妻が無業</t>
    <phoneticPr fontId="6"/>
  </si>
  <si>
    <t>夫が無業で
妻が有業</t>
    <phoneticPr fontId="6"/>
  </si>
  <si>
    <t>夫婦ともに
無業</t>
    <phoneticPr fontId="6"/>
  </si>
  <si>
    <t>　総数</t>
    <phoneticPr fontId="6"/>
  </si>
  <si>
    <t>　夫婦のみの世帯</t>
    <phoneticPr fontId="6"/>
  </si>
  <si>
    <t>　夫婦と親から成る世帯</t>
    <phoneticPr fontId="6"/>
  </si>
  <si>
    <t>　夫婦と子供から成る世帯</t>
    <phoneticPr fontId="6"/>
  </si>
  <si>
    <t>　夫婦、子供と親から成る世帯</t>
    <phoneticPr fontId="6"/>
  </si>
  <si>
    <t>（世帯、％、位）</t>
    <rPh sb="1" eb="3">
      <t>セタイ</t>
    </rPh>
    <rPh sb="6" eb="7">
      <t>クライ</t>
    </rPh>
    <phoneticPr fontId="6"/>
  </si>
  <si>
    <t>区　　分</t>
    <rPh sb="0" eb="1">
      <t>ク</t>
    </rPh>
    <rPh sb="3" eb="4">
      <t>ブン</t>
    </rPh>
    <phoneticPr fontId="6"/>
  </si>
  <si>
    <t>夫婦ともに有業（夫婦共働き）</t>
    <rPh sb="0" eb="2">
      <t>フウフ</t>
    </rPh>
    <rPh sb="5" eb="7">
      <t>ユウギョウ</t>
    </rPh>
    <rPh sb="8" eb="10">
      <t>フウフ</t>
    </rPh>
    <rPh sb="10" eb="12">
      <t>トモバタラ</t>
    </rPh>
    <phoneticPr fontId="6"/>
  </si>
  <si>
    <t>世帯</t>
    <rPh sb="0" eb="2">
      <t>セタイ</t>
    </rPh>
    <phoneticPr fontId="6"/>
  </si>
  <si>
    <t>夫が有業で妻が無業</t>
    <phoneticPr fontId="6"/>
  </si>
  <si>
    <t>夫が有業で妻が無業</t>
    <phoneticPr fontId="6"/>
  </si>
  <si>
    <t>地域区分</t>
  </si>
  <si>
    <t>世帯数</t>
    <rPh sb="0" eb="2">
      <t>セタイ</t>
    </rPh>
    <rPh sb="2" eb="3">
      <t>スウ</t>
    </rPh>
    <phoneticPr fontId="6"/>
  </si>
  <si>
    <t>有業率
（15歳以上人口）</t>
    <rPh sb="0" eb="3">
      <t>ユウギョウリツ</t>
    </rPh>
    <rPh sb="7" eb="10">
      <t>サイイジョウ</t>
    </rPh>
    <rPh sb="10" eb="12">
      <t>ジンコウ</t>
    </rPh>
    <phoneticPr fontId="6"/>
  </si>
  <si>
    <t>会社などの役員を除く雇用者のうち非正規の職員・従業員の割合</t>
    <rPh sb="0" eb="2">
      <t>カイシャ</t>
    </rPh>
    <rPh sb="5" eb="7">
      <t>ヤクイン</t>
    </rPh>
    <rPh sb="8" eb="9">
      <t>ノゾ</t>
    </rPh>
    <rPh sb="10" eb="13">
      <t>コヨウシャ</t>
    </rPh>
    <rPh sb="16" eb="17">
      <t>ヒ</t>
    </rPh>
    <rPh sb="17" eb="19">
      <t>セイキ</t>
    </rPh>
    <rPh sb="20" eb="22">
      <t>ショクイン</t>
    </rPh>
    <rPh sb="23" eb="26">
      <t>ジュウギョウイン</t>
    </rPh>
    <rPh sb="27" eb="29">
      <t>ワリアイ</t>
    </rPh>
    <phoneticPr fontId="6"/>
  </si>
  <si>
    <t>正規の職員・従業員の仕事がないから非正規の職員・従業員についた者の割合</t>
    <rPh sb="0" eb="2">
      <t>セイキ</t>
    </rPh>
    <rPh sb="17" eb="18">
      <t>ヒ</t>
    </rPh>
    <rPh sb="18" eb="20">
      <t>セイキ</t>
    </rPh>
    <rPh sb="21" eb="23">
      <t>ショクイン</t>
    </rPh>
    <rPh sb="24" eb="27">
      <t>ジュウギョウイン</t>
    </rPh>
    <rPh sb="31" eb="32">
      <t>モノ</t>
    </rPh>
    <rPh sb="33" eb="35">
      <t>ワリアイ</t>
    </rPh>
    <phoneticPr fontId="6"/>
  </si>
  <si>
    <t>育児をしている者
の割合</t>
    <rPh sb="0" eb="2">
      <t>イクジ</t>
    </rPh>
    <rPh sb="7" eb="8">
      <t>シャ</t>
    </rPh>
    <rPh sb="10" eb="12">
      <t>ワリアイ</t>
    </rPh>
    <phoneticPr fontId="6"/>
  </si>
  <si>
    <t>出産・育児を理由に前職を離職した者（過去１年間）</t>
    <rPh sb="0" eb="2">
      <t>シュッサン</t>
    </rPh>
    <rPh sb="3" eb="5">
      <t>イクジ</t>
    </rPh>
    <rPh sb="6" eb="8">
      <t>リユウ</t>
    </rPh>
    <rPh sb="9" eb="11">
      <t>ゼンショク</t>
    </rPh>
    <rPh sb="12" eb="14">
      <t>リショク</t>
    </rPh>
    <rPh sb="16" eb="17">
      <t>シャ</t>
    </rPh>
    <rPh sb="18" eb="20">
      <t>カコ</t>
    </rPh>
    <rPh sb="21" eb="23">
      <t>ネンカン</t>
    </rPh>
    <phoneticPr fontId="6"/>
  </si>
  <si>
    <t>介護をしている者
の割合</t>
    <rPh sb="0" eb="2">
      <t>カイゴ</t>
    </rPh>
    <rPh sb="7" eb="8">
      <t>シャ</t>
    </rPh>
    <rPh sb="10" eb="12">
      <t>ワリアイ</t>
    </rPh>
    <phoneticPr fontId="6"/>
  </si>
  <si>
    <t>介護・看護を理由に前職を離職した者（過去１年間）</t>
    <rPh sb="0" eb="2">
      <t>カイゴ</t>
    </rPh>
    <rPh sb="3" eb="5">
      <t>カンゴ</t>
    </rPh>
    <rPh sb="6" eb="8">
      <t>リユウ</t>
    </rPh>
    <rPh sb="9" eb="11">
      <t>ゼンショク</t>
    </rPh>
    <rPh sb="12" eb="14">
      <t>リショク</t>
    </rPh>
    <rPh sb="16" eb="17">
      <t>シャ</t>
    </rPh>
    <rPh sb="18" eb="20">
      <t>カコ</t>
    </rPh>
    <rPh sb="21" eb="23">
      <t>ネンカン</t>
    </rPh>
    <phoneticPr fontId="6"/>
  </si>
  <si>
    <t>夫婦共働きの
世帯の割合</t>
    <rPh sb="0" eb="2">
      <t>フウフ</t>
    </rPh>
    <rPh sb="2" eb="4">
      <t>トモバタラ</t>
    </rPh>
    <rPh sb="7" eb="9">
      <t>セタイ</t>
    </rPh>
    <rPh sb="10" eb="12">
      <t>ワリアイ</t>
    </rPh>
    <phoneticPr fontId="6"/>
  </si>
  <si>
    <t>有業率</t>
    <rPh sb="0" eb="3">
      <t>ユウギョウリツ</t>
    </rPh>
    <phoneticPr fontId="6"/>
  </si>
  <si>
    <t>（千人）</t>
    <rPh sb="1" eb="3">
      <t>センニン</t>
    </rPh>
    <phoneticPr fontId="7"/>
  </si>
  <si>
    <t>　パート</t>
    <phoneticPr fontId="7"/>
  </si>
  <si>
    <t>　その他</t>
    <phoneticPr fontId="7"/>
  </si>
  <si>
    <t>パート</t>
    <phoneticPr fontId="7"/>
  </si>
  <si>
    <t>アルバイト</t>
    <phoneticPr fontId="7"/>
  </si>
  <si>
    <t>県</t>
    <rPh sb="0" eb="1">
      <t>ケン</t>
    </rPh>
    <phoneticPr fontId="7"/>
  </si>
  <si>
    <t>県－全国
（増減）</t>
    <rPh sb="0" eb="1">
      <t>ケン</t>
    </rPh>
    <rPh sb="2" eb="4">
      <t>ゼンコク</t>
    </rPh>
    <rPh sb="6" eb="8">
      <t>ゾウゲン</t>
    </rPh>
    <phoneticPr fontId="7"/>
  </si>
  <si>
    <t>うち職業訓練・自己啓発をした者</t>
    <rPh sb="14" eb="15">
      <t>シャ</t>
    </rPh>
    <phoneticPr fontId="7"/>
  </si>
  <si>
    <t>職業訓練・
自己啓発をし
た者の割合</t>
    <rPh sb="14" eb="15">
      <t>シャ</t>
    </rPh>
    <rPh sb="16" eb="18">
      <t>ワリアイ</t>
    </rPh>
    <phoneticPr fontId="7"/>
  </si>
  <si>
    <t>職業訓練・
自己啓発を
した者の割合</t>
    <rPh sb="14" eb="15">
      <t>シャ</t>
    </rPh>
    <rPh sb="16" eb="18">
      <t>ワリアイ</t>
    </rPh>
    <phoneticPr fontId="7"/>
  </si>
  <si>
    <t>総　数</t>
    <rPh sb="0" eb="1">
      <t>ソウ</t>
    </rPh>
    <rPh sb="2" eb="3">
      <t>スウ</t>
    </rPh>
    <phoneticPr fontId="33"/>
  </si>
  <si>
    <t>　うち　自営業主</t>
    <rPh sb="4" eb="7">
      <t>ジエイギョウ</t>
    </rPh>
    <rPh sb="7" eb="8">
      <t>シュ</t>
    </rPh>
    <phoneticPr fontId="7"/>
  </si>
  <si>
    <t>　　　　家族従業者</t>
    <rPh sb="4" eb="6">
      <t>カゾク</t>
    </rPh>
    <rPh sb="6" eb="9">
      <t>ジュウギョウシャ</t>
    </rPh>
    <phoneticPr fontId="7"/>
  </si>
  <si>
    <t>　　　　会社などの役員</t>
    <phoneticPr fontId="7"/>
  </si>
  <si>
    <t>　　　　正規の職員・従業員</t>
    <rPh sb="4" eb="6">
      <t>セイキ</t>
    </rPh>
    <rPh sb="7" eb="9">
      <t>ショクイン</t>
    </rPh>
    <rPh sb="10" eb="12">
      <t>ジュウギョウ</t>
    </rPh>
    <rPh sb="12" eb="13">
      <t>イン</t>
    </rPh>
    <phoneticPr fontId="7"/>
  </si>
  <si>
    <t>　　　　パート</t>
    <phoneticPr fontId="7"/>
  </si>
  <si>
    <t>　　　　アルバイト</t>
    <phoneticPr fontId="7"/>
  </si>
  <si>
    <t>　　　　労働者派遣事業所の派遣社員</t>
    <rPh sb="4" eb="7">
      <t>ロウドウシャ</t>
    </rPh>
    <rPh sb="7" eb="9">
      <t>ハケン</t>
    </rPh>
    <rPh sb="9" eb="12">
      <t>ジギョウショ</t>
    </rPh>
    <phoneticPr fontId="7"/>
  </si>
  <si>
    <t>　　　　契約社員</t>
    <rPh sb="4" eb="6">
      <t>ケイヤク</t>
    </rPh>
    <rPh sb="6" eb="8">
      <t>シャイン</t>
    </rPh>
    <phoneticPr fontId="7"/>
  </si>
  <si>
    <t>　　　　パート</t>
    <phoneticPr fontId="7"/>
  </si>
  <si>
    <t>　　　　アルバイト</t>
    <phoneticPr fontId="7"/>
  </si>
  <si>
    <t>　　　　パート</t>
    <phoneticPr fontId="7"/>
  </si>
  <si>
    <t>総　数</t>
    <phoneticPr fontId="7"/>
  </si>
  <si>
    <t>（注）厚生労働省が定める高齢者等とは、「高年齢者等の雇用の安定に関する法律施行規則」に基づき、55歳以上としている。</t>
    <rPh sb="15" eb="16">
      <t>トウ</t>
    </rPh>
    <phoneticPr fontId="7"/>
  </si>
  <si>
    <t>（注）厚生労働省が定める高齢者等とは、「高年齢者等の雇用の安定に関する法律施行規則」に基づき、55歳以上としている。</t>
    <rPh sb="15" eb="16">
      <t>トウ</t>
    </rPh>
    <rPh sb="43" eb="44">
      <t>モト</t>
    </rPh>
    <rPh sb="50" eb="52">
      <t>イジョウ</t>
    </rPh>
    <phoneticPr fontId="7"/>
  </si>
  <si>
    <t>←廃案-301107</t>
    <rPh sb="1" eb="3">
      <t>ハイアン</t>
    </rPh>
    <phoneticPr fontId="6"/>
  </si>
  <si>
    <t>総数</t>
    <phoneticPr fontId="6"/>
  </si>
  <si>
    <t>夫が有業で
妻が無業</t>
    <phoneticPr fontId="6"/>
  </si>
  <si>
    <t>　総数</t>
    <phoneticPr fontId="6"/>
  </si>
  <si>
    <t>-</t>
    <phoneticPr fontId="6"/>
  </si>
  <si>
    <t>　夫婦のみの世帯</t>
    <phoneticPr fontId="6"/>
  </si>
  <si>
    <t>　夫婦と親から成る世帯</t>
    <phoneticPr fontId="6"/>
  </si>
  <si>
    <t>　夫婦と親から成る世帯</t>
    <phoneticPr fontId="6"/>
  </si>
  <si>
    <t>　夫婦と子供から成る世帯</t>
    <phoneticPr fontId="6"/>
  </si>
  <si>
    <t>　夫婦、子供と親から成る世帯</t>
    <phoneticPr fontId="6"/>
  </si>
  <si>
    <t>（世帯）</t>
    <rPh sb="1" eb="3">
      <t>セタイ</t>
    </rPh>
    <phoneticPr fontId="6"/>
  </si>
  <si>
    <t>夫婦ともに
有業</t>
    <phoneticPr fontId="6"/>
  </si>
  <si>
    <t>鳥
取
県</t>
    <rPh sb="0" eb="1">
      <t>トリ</t>
    </rPh>
    <rPh sb="2" eb="3">
      <t>シュ</t>
    </rPh>
    <rPh sb="4" eb="5">
      <t>ケン</t>
    </rPh>
    <phoneticPr fontId="6"/>
  </si>
  <si>
    <t>　総数</t>
    <phoneticPr fontId="6"/>
  </si>
  <si>
    <t>平成29年</t>
    <rPh sb="0" eb="2">
      <t>ヘイセイ</t>
    </rPh>
    <rPh sb="4" eb="5">
      <t>ネン</t>
    </rPh>
    <phoneticPr fontId="6"/>
  </si>
  <si>
    <t>　夫婦と子供から成る世帯</t>
    <phoneticPr fontId="6"/>
  </si>
  <si>
    <t>増減</t>
    <rPh sb="0" eb="2">
      <t>ゾウゲン</t>
    </rPh>
    <phoneticPr fontId="6"/>
  </si>
  <si>
    <t>全
国</t>
    <rPh sb="0" eb="1">
      <t>ゼン</t>
    </rPh>
    <rPh sb="3" eb="4">
      <t>コク</t>
    </rPh>
    <phoneticPr fontId="6"/>
  </si>
  <si>
    <t>　夫婦のみの世帯</t>
    <phoneticPr fontId="6"/>
  </si>
  <si>
    <t>　夫婦、子供と親から成る世帯</t>
    <phoneticPr fontId="6"/>
  </si>
  <si>
    <t>（％）</t>
    <phoneticPr fontId="6"/>
  </si>
  <si>
    <t>-</t>
    <phoneticPr fontId="6"/>
  </si>
  <si>
    <t>（％、位）</t>
    <rPh sb="3" eb="4">
      <t>クライ</t>
    </rPh>
    <phoneticPr fontId="7"/>
  </si>
  <si>
    <t>（人、％）</t>
    <rPh sb="1" eb="2">
      <t>ニン</t>
    </rPh>
    <phoneticPr fontId="6"/>
  </si>
  <si>
    <t>調整をしている</t>
    <rPh sb="0" eb="2">
      <t>チョウセイ</t>
    </rPh>
    <phoneticPr fontId="6"/>
  </si>
  <si>
    <t>調整をしていない</t>
    <rPh sb="0" eb="2">
      <t>チョウセイ</t>
    </rPh>
    <phoneticPr fontId="6"/>
  </si>
  <si>
    <t>総数</t>
    <phoneticPr fontId="6"/>
  </si>
  <si>
    <t>15～19歳</t>
    <phoneticPr fontId="6"/>
  </si>
  <si>
    <t>20～24歳</t>
    <phoneticPr fontId="6"/>
  </si>
  <si>
    <t>25～29歳</t>
    <phoneticPr fontId="6"/>
  </si>
  <si>
    <t>30～34歳</t>
    <phoneticPr fontId="6"/>
  </si>
  <si>
    <t>35～39歳</t>
    <phoneticPr fontId="6"/>
  </si>
  <si>
    <t>40～44歳</t>
    <phoneticPr fontId="6"/>
  </si>
  <si>
    <t>45～49歳</t>
    <phoneticPr fontId="6"/>
  </si>
  <si>
    <t>50～54歳</t>
    <phoneticPr fontId="6"/>
  </si>
  <si>
    <t>55～59歳</t>
    <phoneticPr fontId="6"/>
  </si>
  <si>
    <t>60～64歳</t>
    <phoneticPr fontId="6"/>
  </si>
  <si>
    <t>65～69歳</t>
    <phoneticPr fontId="6"/>
  </si>
  <si>
    <t>70～74歳</t>
    <phoneticPr fontId="6"/>
  </si>
  <si>
    <t>75歳以上</t>
    <phoneticPr fontId="6"/>
  </si>
  <si>
    <t>男</t>
    <rPh sb="0" eb="1">
      <t>オトコ</t>
    </rPh>
    <phoneticPr fontId="6"/>
  </si>
  <si>
    <t>総数</t>
    <phoneticPr fontId="6"/>
  </si>
  <si>
    <t>15～19歳</t>
    <phoneticPr fontId="6"/>
  </si>
  <si>
    <t>20～24歳</t>
    <phoneticPr fontId="6"/>
  </si>
  <si>
    <t>25～29歳</t>
    <phoneticPr fontId="6"/>
  </si>
  <si>
    <t>30～34歳</t>
    <phoneticPr fontId="6"/>
  </si>
  <si>
    <t>35～39歳</t>
    <phoneticPr fontId="6"/>
  </si>
  <si>
    <t>40～44歳</t>
    <phoneticPr fontId="6"/>
  </si>
  <si>
    <t>45～49歳</t>
    <phoneticPr fontId="6"/>
  </si>
  <si>
    <t>50～54歳</t>
    <phoneticPr fontId="6"/>
  </si>
  <si>
    <t>55～59歳</t>
    <phoneticPr fontId="6"/>
  </si>
  <si>
    <t>60～64歳</t>
    <phoneticPr fontId="6"/>
  </si>
  <si>
    <t>65～69歳</t>
    <phoneticPr fontId="6"/>
  </si>
  <si>
    <t>70～74歳</t>
    <phoneticPr fontId="6"/>
  </si>
  <si>
    <t>75歳以上</t>
    <phoneticPr fontId="6"/>
  </si>
  <si>
    <t>女</t>
    <rPh sb="0" eb="1">
      <t>オンナ</t>
    </rPh>
    <phoneticPr fontId="6"/>
  </si>
  <si>
    <t>15～19歳</t>
    <phoneticPr fontId="6"/>
  </si>
  <si>
    <t>（人、％、ポイント）</t>
    <phoneticPr fontId="7"/>
  </si>
  <si>
    <t>鳥取県</t>
    <rPh sb="0" eb="2">
      <t>トットリ</t>
    </rPh>
    <rPh sb="2" eb="3">
      <t>ケン</t>
    </rPh>
    <phoneticPr fontId="7"/>
  </si>
  <si>
    <t>産業</t>
    <rPh sb="0" eb="2">
      <t>サンギョウ</t>
    </rPh>
    <phoneticPr fontId="7"/>
  </si>
  <si>
    <t>実数</t>
  </si>
  <si>
    <t>総数</t>
  </si>
  <si>
    <t>－</t>
    <phoneticPr fontId="7"/>
  </si>
  <si>
    <t>農業、林業</t>
    <rPh sb="0" eb="2">
      <t>ノウギョウ</t>
    </rPh>
    <rPh sb="3" eb="5">
      <t>リンギョウ</t>
    </rPh>
    <phoneticPr fontId="7"/>
  </si>
  <si>
    <t>漁業</t>
    <rPh sb="0" eb="2">
      <t>ギョギョウ</t>
    </rPh>
    <phoneticPr fontId="7"/>
  </si>
  <si>
    <t>鉱業、採石業、砂利採取業</t>
    <rPh sb="0" eb="2">
      <t>コウギョウ</t>
    </rPh>
    <rPh sb="3" eb="5">
      <t>サイセキ</t>
    </rPh>
    <rPh sb="5" eb="6">
      <t>ギョウ</t>
    </rPh>
    <rPh sb="7" eb="9">
      <t>ジャリ</t>
    </rPh>
    <rPh sb="9" eb="11">
      <t>サイシュ</t>
    </rPh>
    <rPh sb="11" eb="12">
      <t>ギョウ</t>
    </rPh>
    <phoneticPr fontId="7"/>
  </si>
  <si>
    <t>建設業</t>
    <rPh sb="0" eb="3">
      <t>ケンセツギョウ</t>
    </rPh>
    <phoneticPr fontId="7"/>
  </si>
  <si>
    <t>製造業</t>
    <rPh sb="0" eb="3">
      <t>セイゾウギョウ</t>
    </rPh>
    <phoneticPr fontId="7"/>
  </si>
  <si>
    <t>電気・ガス・熱供給・水道業</t>
    <rPh sb="0" eb="2">
      <t>デンキ</t>
    </rPh>
    <rPh sb="6" eb="7">
      <t>ネツ</t>
    </rPh>
    <rPh sb="7" eb="9">
      <t>キョウキュウ</t>
    </rPh>
    <rPh sb="10" eb="13">
      <t>スイドウギョウ</t>
    </rPh>
    <phoneticPr fontId="7"/>
  </si>
  <si>
    <t>情報通信業</t>
    <rPh sb="0" eb="2">
      <t>ジョウホウ</t>
    </rPh>
    <rPh sb="2" eb="5">
      <t>ツウシンギョウ</t>
    </rPh>
    <phoneticPr fontId="7"/>
  </si>
  <si>
    <t>運輸業、郵便業</t>
    <rPh sb="0" eb="3">
      <t>ウンユギョウ</t>
    </rPh>
    <rPh sb="4" eb="6">
      <t>ユウビン</t>
    </rPh>
    <rPh sb="6" eb="7">
      <t>ギョウ</t>
    </rPh>
    <phoneticPr fontId="7"/>
  </si>
  <si>
    <t>卸売業、小売業</t>
    <rPh sb="0" eb="2">
      <t>オロシウ</t>
    </rPh>
    <rPh sb="2" eb="3">
      <t>ギョウ</t>
    </rPh>
    <rPh sb="4" eb="7">
      <t>コウリギョウ</t>
    </rPh>
    <phoneticPr fontId="7"/>
  </si>
  <si>
    <t>金融業、保険業</t>
    <rPh sb="0" eb="2">
      <t>キンユウ</t>
    </rPh>
    <rPh sb="2" eb="3">
      <t>ギョウ</t>
    </rPh>
    <rPh sb="4" eb="7">
      <t>ホケンギョウ</t>
    </rPh>
    <phoneticPr fontId="7"/>
  </si>
  <si>
    <t>不動産業、物品賃貸業</t>
    <rPh sb="0" eb="3">
      <t>フドウサン</t>
    </rPh>
    <rPh sb="3" eb="4">
      <t>ギョウ</t>
    </rPh>
    <rPh sb="5" eb="7">
      <t>ブッピン</t>
    </rPh>
    <rPh sb="7" eb="10">
      <t>チンタイギョウ</t>
    </rPh>
    <phoneticPr fontId="7"/>
  </si>
  <si>
    <t>学術研究、専門・技術サービス業</t>
    <rPh sb="0" eb="2">
      <t>ガクジュツ</t>
    </rPh>
    <rPh sb="2" eb="4">
      <t>ケンキュウ</t>
    </rPh>
    <rPh sb="5" eb="7">
      <t>センモン</t>
    </rPh>
    <rPh sb="8" eb="10">
      <t>ギジュツ</t>
    </rPh>
    <rPh sb="14" eb="15">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</si>
  <si>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</si>
  <si>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2">
      <t>ゴラク</t>
    </rPh>
    <rPh sb="12" eb="13">
      <t>ギョウ</t>
    </rPh>
    <phoneticPr fontId="7"/>
  </si>
  <si>
    <t>教育、学習支援業</t>
    <rPh sb="0" eb="2">
      <t>キョウイク</t>
    </rPh>
    <rPh sb="3" eb="5">
      <t>ガクシュウ</t>
    </rPh>
    <rPh sb="5" eb="7">
      <t>シエン</t>
    </rPh>
    <rPh sb="7" eb="8">
      <t>ギョウ</t>
    </rPh>
    <phoneticPr fontId="7"/>
  </si>
  <si>
    <t>医療、福祉</t>
    <rPh sb="0" eb="2">
      <t>イリョウ</t>
    </rPh>
    <rPh sb="3" eb="5">
      <t>フクシ</t>
    </rPh>
    <phoneticPr fontId="7"/>
  </si>
  <si>
    <t>複合サービス事業</t>
    <rPh sb="0" eb="2">
      <t>フクゴウ</t>
    </rPh>
    <rPh sb="6" eb="8">
      <t>ジギョウ</t>
    </rPh>
    <phoneticPr fontId="7"/>
  </si>
  <si>
    <t>サービス業（他に分類されないもの）</t>
    <rPh sb="4" eb="5">
      <t>ギョウ</t>
    </rPh>
    <rPh sb="6" eb="7">
      <t>タ</t>
    </rPh>
    <rPh sb="8" eb="10">
      <t>ブンルイ</t>
    </rPh>
    <phoneticPr fontId="7"/>
  </si>
  <si>
    <t>公務（他に分類されるものを除く）</t>
    <rPh sb="0" eb="2">
      <t>コウム</t>
    </rPh>
    <rPh sb="3" eb="4">
      <t>ホカ</t>
    </rPh>
    <rPh sb="5" eb="7">
      <t>ブンルイ</t>
    </rPh>
    <rPh sb="13" eb="14">
      <t>ノゾ</t>
    </rPh>
    <phoneticPr fontId="7"/>
  </si>
  <si>
    <t>分類不能の産業</t>
    <rPh sb="0" eb="2">
      <t>ブンルイ</t>
    </rPh>
    <rPh sb="2" eb="4">
      <t>フノウ</t>
    </rPh>
    <rPh sb="5" eb="7">
      <t>サンギョウ</t>
    </rPh>
    <phoneticPr fontId="7"/>
  </si>
  <si>
    <t>平成29年</t>
    <phoneticPr fontId="7"/>
  </si>
  <si>
    <t>差</t>
    <rPh sb="0" eb="1">
      <t>サ</t>
    </rPh>
    <phoneticPr fontId="7"/>
  </si>
  <si>
    <t>-</t>
    <phoneticPr fontId="7"/>
  </si>
  <si>
    <t>　　　正規の職員・従業員</t>
    <rPh sb="3" eb="5">
      <t>セイキ</t>
    </rPh>
    <rPh sb="6" eb="8">
      <t>ショクイン</t>
    </rPh>
    <rPh sb="9" eb="12">
      <t>ジュウギョウイン</t>
    </rPh>
    <phoneticPr fontId="7"/>
  </si>
  <si>
    <t>－</t>
    <phoneticPr fontId="7"/>
  </si>
  <si>
    <t>　　　非正規従業員</t>
    <rPh sb="3" eb="6">
      <t>ヒセイキ</t>
    </rPh>
    <rPh sb="6" eb="9">
      <t>ジュウギョウイン</t>
    </rPh>
    <phoneticPr fontId="7"/>
  </si>
  <si>
    <t>県-全国
（差）</t>
    <rPh sb="0" eb="1">
      <t>ケン</t>
    </rPh>
    <rPh sb="2" eb="4">
      <t>ゼンコク</t>
    </rPh>
    <rPh sb="6" eb="7">
      <t>サ</t>
    </rPh>
    <phoneticPr fontId="7"/>
  </si>
  <si>
    <t>実
数</t>
    <rPh sb="0" eb="1">
      <t>ミノル</t>
    </rPh>
    <rPh sb="4" eb="5">
      <t>スウ</t>
    </rPh>
    <phoneticPr fontId="7"/>
  </si>
  <si>
    <t>割
合</t>
    <rPh sb="0" eb="1">
      <t>ワリ</t>
    </rPh>
    <rPh sb="3" eb="4">
      <t>ゴウ</t>
    </rPh>
    <phoneticPr fontId="7"/>
  </si>
  <si>
    <t>令和4年</t>
    <rPh sb="0" eb="2">
      <t>レイワ</t>
    </rPh>
    <rPh sb="3" eb="4">
      <t>ネン</t>
    </rPh>
    <phoneticPr fontId="7"/>
  </si>
  <si>
    <t>注１　増減数は、令和4年から平成29年を引いた数値</t>
    <rPh sb="0" eb="1">
      <t>チュウ</t>
    </rPh>
    <rPh sb="3" eb="5">
      <t>ゾウゲン</t>
    </rPh>
    <rPh sb="5" eb="6">
      <t>スウ</t>
    </rPh>
    <rPh sb="8" eb="10">
      <t>レイワ</t>
    </rPh>
    <rPh sb="11" eb="12">
      <t>ネン</t>
    </rPh>
    <rPh sb="12" eb="13">
      <t>ヘイネン</t>
    </rPh>
    <rPh sb="14" eb="16">
      <t>ヘイセイ</t>
    </rPh>
    <rPh sb="18" eb="19">
      <t>ネン</t>
    </rPh>
    <rPh sb="20" eb="21">
      <t>ヒ</t>
    </rPh>
    <rPh sb="23" eb="25">
      <t>スウチ</t>
    </rPh>
    <phoneticPr fontId="7"/>
  </si>
  <si>
    <t>注２　増減数は、県（令和4年）から全国（令和4年）を引いた数値</t>
    <rPh sb="0" eb="1">
      <t>チュウ</t>
    </rPh>
    <rPh sb="3" eb="5">
      <t>ゾウゲン</t>
    </rPh>
    <rPh sb="5" eb="6">
      <t>スウ</t>
    </rPh>
    <rPh sb="8" eb="9">
      <t>ケン</t>
    </rPh>
    <rPh sb="10" eb="12">
      <t>レイワ</t>
    </rPh>
    <rPh sb="13" eb="14">
      <t>ネン</t>
    </rPh>
    <rPh sb="14" eb="15">
      <t>ヘイネン</t>
    </rPh>
    <rPh sb="17" eb="19">
      <t>ゼンコク</t>
    </rPh>
    <rPh sb="20" eb="22">
      <t>レイワ</t>
    </rPh>
    <rPh sb="23" eb="24">
      <t>ネン</t>
    </rPh>
    <rPh sb="26" eb="27">
      <t>ヒ</t>
    </rPh>
    <rPh sb="29" eb="31">
      <t>スウチ</t>
    </rPh>
    <phoneticPr fontId="7"/>
  </si>
  <si>
    <t xml:space="preserve">表１　男女、年齢階級別有業率－平成29年、令和4年（県及び全国）　　　　　　　　　　　　　　　　　　　　　　　　　　   </t>
    <rPh sb="15" eb="17">
      <t>ヘイセイ</t>
    </rPh>
    <rPh sb="19" eb="20">
      <t>ネン</t>
    </rPh>
    <rPh sb="21" eb="23">
      <t>レイワ</t>
    </rPh>
    <rPh sb="24" eb="25">
      <t>ネン</t>
    </rPh>
    <rPh sb="26" eb="27">
      <t>ケン</t>
    </rPh>
    <rPh sb="27" eb="28">
      <t>オヨ</t>
    </rPh>
    <rPh sb="29" eb="31">
      <t>ゼンコク</t>
    </rPh>
    <phoneticPr fontId="7"/>
  </si>
  <si>
    <t>表３－１　男女、現職の雇用形態、前職の雇用形態別過去５年間の転職就業者数 - 令和4年</t>
    <rPh sb="5" eb="7">
      <t>ダンジョ</t>
    </rPh>
    <rPh sb="8" eb="10">
      <t>ゲンショク</t>
    </rPh>
    <rPh sb="11" eb="13">
      <t>コヨウ</t>
    </rPh>
    <rPh sb="13" eb="15">
      <t>ケイタイ</t>
    </rPh>
    <rPh sb="16" eb="17">
      <t>ゼン</t>
    </rPh>
    <rPh sb="17" eb="18">
      <t>ショク</t>
    </rPh>
    <rPh sb="19" eb="21">
      <t>コヨウ</t>
    </rPh>
    <rPh sb="21" eb="23">
      <t>ケイタイ</t>
    </rPh>
    <rPh sb="23" eb="24">
      <t>ベツ</t>
    </rPh>
    <rPh sb="24" eb="26">
      <t>カコ</t>
    </rPh>
    <rPh sb="27" eb="29">
      <t>ネンカン</t>
    </rPh>
    <rPh sb="30" eb="32">
      <t>テンショク</t>
    </rPh>
    <rPh sb="32" eb="35">
      <t>シュウギョウシャ</t>
    </rPh>
    <rPh sb="35" eb="36">
      <t>スウ</t>
    </rPh>
    <rPh sb="39" eb="41">
      <t>レイワ</t>
    </rPh>
    <phoneticPr fontId="7"/>
  </si>
  <si>
    <t>表３－２　男女、現職の雇用形態、前職の雇用形態別過去５年間の転職就業者数 - 令和4年（全国）</t>
    <rPh sb="5" eb="7">
      <t>ダンジョ</t>
    </rPh>
    <rPh sb="8" eb="10">
      <t>ゲンショク</t>
    </rPh>
    <rPh sb="11" eb="13">
      <t>コヨウ</t>
    </rPh>
    <rPh sb="13" eb="15">
      <t>ケイタイ</t>
    </rPh>
    <rPh sb="16" eb="17">
      <t>ゼン</t>
    </rPh>
    <rPh sb="17" eb="18">
      <t>ショク</t>
    </rPh>
    <rPh sb="19" eb="21">
      <t>コヨウ</t>
    </rPh>
    <rPh sb="21" eb="23">
      <t>ケイタイ</t>
    </rPh>
    <rPh sb="23" eb="24">
      <t>ベツ</t>
    </rPh>
    <rPh sb="24" eb="26">
      <t>カコ</t>
    </rPh>
    <rPh sb="27" eb="29">
      <t>ネンカン</t>
    </rPh>
    <rPh sb="30" eb="32">
      <t>テンショク</t>
    </rPh>
    <rPh sb="32" eb="35">
      <t>シュウギョウシャ</t>
    </rPh>
    <rPh sb="35" eb="36">
      <t>スウ</t>
    </rPh>
    <rPh sb="39" eb="41">
      <t>レイワ</t>
    </rPh>
    <rPh sb="44" eb="46">
      <t>ゼンコク</t>
    </rPh>
    <phoneticPr fontId="7"/>
  </si>
  <si>
    <t>令和4年割合</t>
    <rPh sb="0" eb="2">
      <t>レイワ</t>
    </rPh>
    <rPh sb="3" eb="4">
      <t>ネン</t>
    </rPh>
    <rPh sb="4" eb="6">
      <t>ワリアイ</t>
    </rPh>
    <phoneticPr fontId="7"/>
  </si>
  <si>
    <t>表４－１　男女、年齢階級、就業希望の有無別55歳以上人口の増減及び割合－平成29、令和4年（県）</t>
    <rPh sb="0" eb="1">
      <t>ヒョウ</t>
    </rPh>
    <rPh sb="5" eb="7">
      <t>ダンジョ</t>
    </rPh>
    <rPh sb="8" eb="10">
      <t>ネンレイ</t>
    </rPh>
    <rPh sb="10" eb="12">
      <t>カイキュウ</t>
    </rPh>
    <rPh sb="13" eb="15">
      <t>シュウギョウ</t>
    </rPh>
    <rPh sb="15" eb="17">
      <t>キボウ</t>
    </rPh>
    <rPh sb="18" eb="20">
      <t>ウム</t>
    </rPh>
    <rPh sb="20" eb="21">
      <t>ベツ</t>
    </rPh>
    <rPh sb="23" eb="24">
      <t>サイ</t>
    </rPh>
    <rPh sb="24" eb="26">
      <t>イジョウ</t>
    </rPh>
    <rPh sb="26" eb="28">
      <t>ジンコウ</t>
    </rPh>
    <rPh sb="29" eb="31">
      <t>ゾウゲン</t>
    </rPh>
    <rPh sb="31" eb="32">
      <t>オヨ</t>
    </rPh>
    <rPh sb="33" eb="35">
      <t>ワリアイ</t>
    </rPh>
    <rPh sb="36" eb="38">
      <t>ヘイセイ</t>
    </rPh>
    <rPh sb="41" eb="43">
      <t>レイワ</t>
    </rPh>
    <rPh sb="44" eb="45">
      <t>ネン</t>
    </rPh>
    <rPh sb="46" eb="47">
      <t>ケン</t>
    </rPh>
    <phoneticPr fontId="7"/>
  </si>
  <si>
    <t>表４-２　男女、年齢階級、就業希望の有無別55歳以上人口の割合－令和4年（全国）</t>
    <rPh sb="0" eb="1">
      <t>ヒョウ</t>
    </rPh>
    <rPh sb="5" eb="7">
      <t>ダンジョ</t>
    </rPh>
    <rPh sb="8" eb="10">
      <t>ネンレイ</t>
    </rPh>
    <rPh sb="10" eb="12">
      <t>カイキュウ</t>
    </rPh>
    <rPh sb="13" eb="15">
      <t>シュウギョウ</t>
    </rPh>
    <rPh sb="15" eb="17">
      <t>キボウ</t>
    </rPh>
    <rPh sb="18" eb="20">
      <t>ウム</t>
    </rPh>
    <rPh sb="20" eb="21">
      <t>ベツ</t>
    </rPh>
    <rPh sb="23" eb="24">
      <t>サイ</t>
    </rPh>
    <rPh sb="24" eb="26">
      <t>イジョウ</t>
    </rPh>
    <rPh sb="26" eb="28">
      <t>ジンコウ</t>
    </rPh>
    <rPh sb="29" eb="31">
      <t>ワリアイ</t>
    </rPh>
    <rPh sb="32" eb="34">
      <t>レイワ</t>
    </rPh>
    <rPh sb="35" eb="36">
      <t>ネン</t>
    </rPh>
    <rPh sb="37" eb="39">
      <t>ゼンコク</t>
    </rPh>
    <phoneticPr fontId="7"/>
  </si>
  <si>
    <t>令和4年実数</t>
    <rPh sb="0" eb="2">
      <t>レイワ</t>
    </rPh>
    <rPh sb="3" eb="4">
      <t>ネン</t>
    </rPh>
    <rPh sb="4" eb="6">
      <t>ジッスウ</t>
    </rPh>
    <phoneticPr fontId="7"/>
  </si>
  <si>
    <t>-　</t>
  </si>
  <si>
    <t>表８　男女、従業上の地位、雇用形態、職業訓練・自己啓発の有無別有業者数及び割合
－令和4年（県及び全国）</t>
    <rPh sb="0" eb="1">
      <t>ヒョウ</t>
    </rPh>
    <rPh sb="3" eb="5">
      <t>ダンジョ</t>
    </rPh>
    <rPh sb="6" eb="8">
      <t>ジュウギョウ</t>
    </rPh>
    <rPh sb="8" eb="9">
      <t>ジョウ</t>
    </rPh>
    <rPh sb="10" eb="12">
      <t>チイ</t>
    </rPh>
    <rPh sb="13" eb="15">
      <t>コヨウ</t>
    </rPh>
    <rPh sb="15" eb="17">
      <t>ケイタイ</t>
    </rPh>
    <rPh sb="18" eb="20">
      <t>ショクギョウ</t>
    </rPh>
    <rPh sb="20" eb="22">
      <t>クンレン</t>
    </rPh>
    <rPh sb="23" eb="25">
      <t>ジコ</t>
    </rPh>
    <rPh sb="25" eb="27">
      <t>ケイハツ</t>
    </rPh>
    <rPh sb="28" eb="30">
      <t>ウム</t>
    </rPh>
    <rPh sb="30" eb="31">
      <t>ベツ</t>
    </rPh>
    <rPh sb="31" eb="32">
      <t>ユウ</t>
    </rPh>
    <rPh sb="32" eb="35">
      <t>ギョウシャスウ</t>
    </rPh>
    <rPh sb="35" eb="36">
      <t>オヨ</t>
    </rPh>
    <rPh sb="37" eb="39">
      <t>ワリアイ</t>
    </rPh>
    <rPh sb="41" eb="43">
      <t>レイワ</t>
    </rPh>
    <rPh sb="44" eb="45">
      <t>ネン</t>
    </rPh>
    <rPh sb="45" eb="46">
      <t>ヘイネン</t>
    </rPh>
    <rPh sb="46" eb="47">
      <t>ケン</t>
    </rPh>
    <rPh sb="47" eb="48">
      <t>オヨ</t>
    </rPh>
    <rPh sb="49" eb="51">
      <t>ゼンコク</t>
    </rPh>
    <phoneticPr fontId="7"/>
  </si>
  <si>
    <t>-</t>
    <phoneticPr fontId="7"/>
  </si>
  <si>
    <t>表９－１　男女、年齢階級別、就業調整をしている非正規就業者数及び割合－令和4年</t>
    <rPh sb="0" eb="1">
      <t>ヒョウ</t>
    </rPh>
    <rPh sb="5" eb="7">
      <t>ダンジョ</t>
    </rPh>
    <rPh sb="8" eb="13">
      <t>ネンレイカイキュウベツ</t>
    </rPh>
    <rPh sb="14" eb="16">
      <t>シュウギョウ</t>
    </rPh>
    <rPh sb="16" eb="18">
      <t>チョウセイ</t>
    </rPh>
    <rPh sb="23" eb="24">
      <t>ヒ</t>
    </rPh>
    <rPh sb="24" eb="26">
      <t>セイキ</t>
    </rPh>
    <rPh sb="26" eb="28">
      <t>シュウギョウ</t>
    </rPh>
    <rPh sb="28" eb="29">
      <t>シャ</t>
    </rPh>
    <rPh sb="29" eb="30">
      <t>スウ</t>
    </rPh>
    <rPh sb="30" eb="31">
      <t>オヨ</t>
    </rPh>
    <rPh sb="32" eb="34">
      <t>ワリアイ</t>
    </rPh>
    <rPh sb="35" eb="37">
      <t>レイワ</t>
    </rPh>
    <rPh sb="38" eb="39">
      <t>ネン</t>
    </rPh>
    <phoneticPr fontId="6"/>
  </si>
  <si>
    <t>-</t>
    <phoneticPr fontId="7"/>
  </si>
  <si>
    <t>表９－２　男女、年齢階級別、就業調整をしている非正規就業者数及び割合－令和4年（全国）</t>
    <rPh sb="0" eb="1">
      <t>ヒョウ</t>
    </rPh>
    <rPh sb="5" eb="7">
      <t>ダンジョ</t>
    </rPh>
    <rPh sb="8" eb="13">
      <t>ネンレイカイキュウベツ</t>
    </rPh>
    <rPh sb="14" eb="16">
      <t>シュウギョウ</t>
    </rPh>
    <rPh sb="16" eb="18">
      <t>チョウセイ</t>
    </rPh>
    <rPh sb="23" eb="24">
      <t>ヒ</t>
    </rPh>
    <rPh sb="24" eb="26">
      <t>セイキ</t>
    </rPh>
    <rPh sb="26" eb="28">
      <t>シュウギョウ</t>
    </rPh>
    <rPh sb="28" eb="30">
      <t>シャスウ</t>
    </rPh>
    <rPh sb="30" eb="31">
      <t>オヨ</t>
    </rPh>
    <rPh sb="32" eb="34">
      <t>ワリアイ</t>
    </rPh>
    <rPh sb="35" eb="37">
      <t>レイワ</t>
    </rPh>
    <rPh sb="38" eb="39">
      <t>ネン</t>
    </rPh>
    <rPh sb="40" eb="42">
      <t>ゼンコク</t>
    </rPh>
    <phoneticPr fontId="6"/>
  </si>
  <si>
    <t>令和4年</t>
    <rPh sb="0" eb="2">
      <t>レイワ</t>
    </rPh>
    <rPh sb="3" eb="4">
      <t>ネン</t>
    </rPh>
    <phoneticPr fontId="6"/>
  </si>
  <si>
    <t>令和4年</t>
    <rPh sb="0" eb="2">
      <t>レイワ</t>
    </rPh>
    <phoneticPr fontId="7"/>
  </si>
  <si>
    <t>表１０-１　産業大分類別、「正規・非正規」別雇用者（会社などの役員を除く）数
及び産業大分類別割合－平成29年、令和4年</t>
    <rPh sb="8" eb="9">
      <t>ダイ</t>
    </rPh>
    <rPh sb="9" eb="11">
      <t>ブンルイ</t>
    </rPh>
    <rPh sb="14" eb="16">
      <t>セイキ</t>
    </rPh>
    <rPh sb="17" eb="18">
      <t>ヒ</t>
    </rPh>
    <rPh sb="18" eb="20">
      <t>セイキ</t>
    </rPh>
    <rPh sb="21" eb="22">
      <t>ベツ</t>
    </rPh>
    <rPh sb="22" eb="25">
      <t>コヨウシャ</t>
    </rPh>
    <rPh sb="26" eb="28">
      <t>カイシャ</t>
    </rPh>
    <rPh sb="31" eb="33">
      <t>ヤクイン</t>
    </rPh>
    <rPh sb="34" eb="35">
      <t>ノゾ</t>
    </rPh>
    <rPh sb="37" eb="38">
      <t>スウ</t>
    </rPh>
    <rPh sb="39" eb="40">
      <t>オヨ</t>
    </rPh>
    <rPh sb="41" eb="43">
      <t>サンギョウ</t>
    </rPh>
    <rPh sb="43" eb="46">
      <t>ダイブンルイ</t>
    </rPh>
    <rPh sb="46" eb="47">
      <t>ベツ</t>
    </rPh>
    <rPh sb="47" eb="49">
      <t>ワリアイ</t>
    </rPh>
    <rPh sb="50" eb="52">
      <t>ヘイセイ</t>
    </rPh>
    <rPh sb="54" eb="55">
      <t>ネン</t>
    </rPh>
    <rPh sb="56" eb="58">
      <t>レイワ</t>
    </rPh>
    <rPh sb="59" eb="60">
      <t>ネン</t>
    </rPh>
    <phoneticPr fontId="7"/>
  </si>
  <si>
    <t>平成29年</t>
  </si>
  <si>
    <t>表５-６　都道府県別、15歳以上の出産・育児のため前職を離職した者（過去５年間）の総数及び割合ー令和4年</t>
    <rPh sb="0" eb="1">
      <t>ヒョウ</t>
    </rPh>
    <rPh sb="5" eb="9">
      <t>トドウフケン</t>
    </rPh>
    <rPh sb="9" eb="10">
      <t>ベツ</t>
    </rPh>
    <rPh sb="13" eb="16">
      <t>サイイジョウ</t>
    </rPh>
    <rPh sb="34" eb="36">
      <t>カコ</t>
    </rPh>
    <rPh sb="37" eb="39">
      <t>ネンカン</t>
    </rPh>
    <rPh sb="41" eb="43">
      <t>ソウスウ</t>
    </rPh>
    <rPh sb="43" eb="44">
      <t>オヨ</t>
    </rPh>
    <rPh sb="45" eb="47">
      <t>ワリアイ</t>
    </rPh>
    <rPh sb="48" eb="50">
      <t>レイワ</t>
    </rPh>
    <rPh sb="51" eb="52">
      <t>ネン</t>
    </rPh>
    <phoneticPr fontId="7"/>
  </si>
  <si>
    <t>表５-７　都道府県別、15歳以上の出産・育児のため前職を離職した者（過去1年間）の総数及び割合ー令和4年</t>
    <rPh sb="0" eb="1">
      <t>ヒョウ</t>
    </rPh>
    <rPh sb="5" eb="9">
      <t>トドウフケン</t>
    </rPh>
    <rPh sb="9" eb="10">
      <t>ベツ</t>
    </rPh>
    <rPh sb="13" eb="16">
      <t>サイイジョウ</t>
    </rPh>
    <rPh sb="34" eb="36">
      <t>カコ</t>
    </rPh>
    <rPh sb="37" eb="39">
      <t>ネンカン</t>
    </rPh>
    <rPh sb="41" eb="43">
      <t>ソウスウ</t>
    </rPh>
    <rPh sb="43" eb="44">
      <t>オヨ</t>
    </rPh>
    <rPh sb="45" eb="47">
      <t>ワリアイ</t>
    </rPh>
    <rPh sb="48" eb="50">
      <t>レイワ</t>
    </rPh>
    <rPh sb="51" eb="52">
      <t>ネン</t>
    </rPh>
    <phoneticPr fontId="7"/>
  </si>
  <si>
    <t>表５-５　都道府県別、15歳以上の育児をしている者の総数及び割合ー令和4年</t>
    <rPh sb="0" eb="1">
      <t>ヒョウ</t>
    </rPh>
    <rPh sb="5" eb="9">
      <t>トドウフケン</t>
    </rPh>
    <rPh sb="9" eb="10">
      <t>ベツ</t>
    </rPh>
    <rPh sb="13" eb="16">
      <t>サイイジョウ</t>
    </rPh>
    <rPh sb="17" eb="19">
      <t>イクジ</t>
    </rPh>
    <rPh sb="24" eb="25">
      <t>モノ</t>
    </rPh>
    <rPh sb="26" eb="28">
      <t>ソウスウ</t>
    </rPh>
    <rPh sb="28" eb="29">
      <t>オヨ</t>
    </rPh>
    <rPh sb="30" eb="32">
      <t>ワリアイ</t>
    </rPh>
    <rPh sb="33" eb="35">
      <t>レイワ</t>
    </rPh>
    <rPh sb="36" eb="37">
      <t>ネン</t>
    </rPh>
    <phoneticPr fontId="7"/>
  </si>
  <si>
    <t>表２－１　非正規就業者のうち自分の都合のよい時間に働きたい者の実数及び割合ー令和４年</t>
    <rPh sb="0" eb="1">
      <t>ヒョウ</t>
    </rPh>
    <rPh sb="14" eb="16">
      <t>ジブン</t>
    </rPh>
    <rPh sb="17" eb="19">
      <t>ツゴウ</t>
    </rPh>
    <rPh sb="22" eb="24">
      <t>ジカン</t>
    </rPh>
    <rPh sb="25" eb="26">
      <t>ハタラ</t>
    </rPh>
    <rPh sb="31" eb="33">
      <t>ジッスウ</t>
    </rPh>
    <rPh sb="33" eb="34">
      <t>オヨ</t>
    </rPh>
    <rPh sb="38" eb="40">
      <t>レイワ</t>
    </rPh>
    <rPh sb="41" eb="42">
      <t>ネン</t>
    </rPh>
    <phoneticPr fontId="6"/>
  </si>
  <si>
    <t>表２－２　非正規就業者のうち家事・育児・介護等と両立しやすいからを選択した者の実数及び割合ー令和４年</t>
    <rPh sb="0" eb="1">
      <t>ヒョウ</t>
    </rPh>
    <rPh sb="33" eb="35">
      <t>センタク</t>
    </rPh>
    <rPh sb="37" eb="38">
      <t>シャ</t>
    </rPh>
    <rPh sb="39" eb="42">
      <t>ジッスウオヨ</t>
    </rPh>
    <rPh sb="46" eb="48">
      <t>レイワ</t>
    </rPh>
    <rPh sb="49" eb="50">
      <t>ネン</t>
    </rPh>
    <phoneticPr fontId="6"/>
  </si>
  <si>
    <t>表２－３　非正規就業者のうち仕事がないから非正規就業者についた者の実数及び割合ー令和４年</t>
    <rPh sb="0" eb="1">
      <t>ヒョウ</t>
    </rPh>
    <rPh sb="5" eb="11">
      <t>ヒセイキシュウギョウシャ</t>
    </rPh>
    <rPh sb="14" eb="16">
      <t>シゴト</t>
    </rPh>
    <rPh sb="21" eb="22">
      <t>ヒ</t>
    </rPh>
    <rPh sb="22" eb="24">
      <t>セイキ</t>
    </rPh>
    <rPh sb="24" eb="27">
      <t>シュウギョウシャ</t>
    </rPh>
    <rPh sb="33" eb="35">
      <t>ジッスウ</t>
    </rPh>
    <rPh sb="35" eb="36">
      <t>オヨ</t>
    </rPh>
    <rPh sb="40" eb="42">
      <t>レイワ</t>
    </rPh>
    <rPh sb="43" eb="44">
      <t>ネン</t>
    </rPh>
    <phoneticPr fontId="6"/>
  </si>
  <si>
    <t>表６-５　都道府県別、15歳以上の介護をしている者の総数及び割合－令和4年</t>
    <rPh sb="0" eb="1">
      <t>ヒョウ</t>
    </rPh>
    <rPh sb="5" eb="9">
      <t>トドウフケン</t>
    </rPh>
    <rPh sb="9" eb="10">
      <t>ベツ</t>
    </rPh>
    <rPh sb="13" eb="16">
      <t>サイイジョウ</t>
    </rPh>
    <rPh sb="17" eb="19">
      <t>カイゴ</t>
    </rPh>
    <rPh sb="24" eb="25">
      <t>モノ</t>
    </rPh>
    <rPh sb="26" eb="28">
      <t>ソウスウ</t>
    </rPh>
    <rPh sb="28" eb="29">
      <t>オヨ</t>
    </rPh>
    <rPh sb="30" eb="32">
      <t>ワリアイ</t>
    </rPh>
    <rPh sb="33" eb="35">
      <t>レイワ</t>
    </rPh>
    <rPh sb="36" eb="37">
      <t>ネン</t>
    </rPh>
    <phoneticPr fontId="7"/>
  </si>
  <si>
    <t>表６-６　都道府県別、15歳以上の介護・看護を理由に前職を離職した者（過去５年間）の総数及び割合－令和4年</t>
    <rPh sb="0" eb="1">
      <t>ヒョウ</t>
    </rPh>
    <rPh sb="5" eb="9">
      <t>トドウフケン</t>
    </rPh>
    <rPh sb="9" eb="10">
      <t>ベツ</t>
    </rPh>
    <rPh sb="13" eb="16">
      <t>サイイジョウ</t>
    </rPh>
    <rPh sb="17" eb="19">
      <t>カイゴ</t>
    </rPh>
    <rPh sb="20" eb="22">
      <t>カンゴ</t>
    </rPh>
    <rPh sb="23" eb="25">
      <t>リユウ</t>
    </rPh>
    <rPh sb="26" eb="28">
      <t>ゼンショク</t>
    </rPh>
    <rPh sb="29" eb="31">
      <t>リショク</t>
    </rPh>
    <rPh sb="33" eb="34">
      <t>モノ</t>
    </rPh>
    <rPh sb="35" eb="37">
      <t>カコ</t>
    </rPh>
    <rPh sb="38" eb="40">
      <t>ネンカン</t>
    </rPh>
    <rPh sb="42" eb="44">
      <t>ソウスウ</t>
    </rPh>
    <rPh sb="44" eb="45">
      <t>オヨ</t>
    </rPh>
    <rPh sb="46" eb="48">
      <t>ワリアイ</t>
    </rPh>
    <rPh sb="49" eb="51">
      <t>レイワ</t>
    </rPh>
    <rPh sb="52" eb="53">
      <t>ネン</t>
    </rPh>
    <phoneticPr fontId="7"/>
  </si>
  <si>
    <t>表６-７　都道府県別、15歳以上の介護・看護を理由に前職を離職した者（過去1年間）の総数及び割合－令和4年</t>
    <rPh sb="0" eb="1">
      <t>ヒョウ</t>
    </rPh>
    <rPh sb="5" eb="9">
      <t>トドウフケン</t>
    </rPh>
    <rPh sb="9" eb="10">
      <t>ベツ</t>
    </rPh>
    <rPh sb="13" eb="16">
      <t>サイイジョウ</t>
    </rPh>
    <rPh sb="17" eb="19">
      <t>カイゴ</t>
    </rPh>
    <rPh sb="20" eb="22">
      <t>カンゴ</t>
    </rPh>
    <rPh sb="23" eb="25">
      <t>リユウ</t>
    </rPh>
    <rPh sb="26" eb="28">
      <t>ゼンショク</t>
    </rPh>
    <rPh sb="29" eb="31">
      <t>リショク</t>
    </rPh>
    <rPh sb="33" eb="34">
      <t>モノ</t>
    </rPh>
    <rPh sb="35" eb="37">
      <t>カコ</t>
    </rPh>
    <rPh sb="38" eb="40">
      <t>ネンカン</t>
    </rPh>
    <rPh sb="42" eb="44">
      <t>ソウスウ</t>
    </rPh>
    <rPh sb="44" eb="45">
      <t>オヨ</t>
    </rPh>
    <rPh sb="46" eb="48">
      <t>ワリアイ</t>
    </rPh>
    <rPh sb="49" eb="51">
      <t>レイワ</t>
    </rPh>
    <rPh sb="52" eb="53">
      <t>ネン</t>
    </rPh>
    <phoneticPr fontId="7"/>
  </si>
  <si>
    <t>表５－３　男女、就業状態別出産・育児のために過去５年間に前職を離職した者及び割合ー令和4年（県及び全国）</t>
    <rPh sb="0" eb="1">
      <t>ヒョウ</t>
    </rPh>
    <rPh sb="5" eb="7">
      <t>ダンジョ</t>
    </rPh>
    <rPh sb="8" eb="10">
      <t>シュウギョウ</t>
    </rPh>
    <rPh sb="10" eb="12">
      <t>ジョウタイ</t>
    </rPh>
    <rPh sb="12" eb="13">
      <t>ベツ</t>
    </rPh>
    <rPh sb="13" eb="15">
      <t>シュッサン</t>
    </rPh>
    <rPh sb="16" eb="18">
      <t>イクジ</t>
    </rPh>
    <rPh sb="22" eb="24">
      <t>カコ</t>
    </rPh>
    <rPh sb="25" eb="27">
      <t>ネンカン</t>
    </rPh>
    <rPh sb="28" eb="30">
      <t>ゼンショク</t>
    </rPh>
    <rPh sb="31" eb="33">
      <t>リショク</t>
    </rPh>
    <rPh sb="35" eb="36">
      <t>モノ</t>
    </rPh>
    <rPh sb="36" eb="37">
      <t>オヨ</t>
    </rPh>
    <rPh sb="38" eb="40">
      <t>ワリアイ</t>
    </rPh>
    <rPh sb="41" eb="43">
      <t>レイワ</t>
    </rPh>
    <rPh sb="44" eb="45">
      <t>ネン</t>
    </rPh>
    <rPh sb="46" eb="47">
      <t>ケン</t>
    </rPh>
    <rPh sb="47" eb="48">
      <t>オヨ</t>
    </rPh>
    <rPh sb="49" eb="51">
      <t>ゼンコク</t>
    </rPh>
    <phoneticPr fontId="7"/>
  </si>
  <si>
    <t>表５－４　男女、就業状態別出産・育児のために過去１年間に前職を離職した者及び割合ー令和4年（県及び全国）</t>
    <rPh sb="0" eb="1">
      <t>ヒョウ</t>
    </rPh>
    <rPh sb="5" eb="7">
      <t>ダンジョ</t>
    </rPh>
    <rPh sb="8" eb="10">
      <t>シュウギョウ</t>
    </rPh>
    <rPh sb="10" eb="12">
      <t>ジョウタイ</t>
    </rPh>
    <rPh sb="12" eb="13">
      <t>ベツ</t>
    </rPh>
    <rPh sb="13" eb="15">
      <t>シュッサン</t>
    </rPh>
    <rPh sb="16" eb="18">
      <t>イクジ</t>
    </rPh>
    <rPh sb="22" eb="24">
      <t>カコ</t>
    </rPh>
    <rPh sb="25" eb="27">
      <t>ネンカン</t>
    </rPh>
    <rPh sb="28" eb="30">
      <t>ゼンショク</t>
    </rPh>
    <rPh sb="31" eb="33">
      <t>リショク</t>
    </rPh>
    <rPh sb="35" eb="36">
      <t>モノ</t>
    </rPh>
    <rPh sb="36" eb="37">
      <t>オヨ</t>
    </rPh>
    <rPh sb="38" eb="40">
      <t>ワリアイ</t>
    </rPh>
    <rPh sb="41" eb="43">
      <t>レイワ</t>
    </rPh>
    <rPh sb="44" eb="45">
      <t>ネン</t>
    </rPh>
    <rPh sb="46" eb="47">
      <t>ケン</t>
    </rPh>
    <rPh sb="47" eb="48">
      <t>オヨ</t>
    </rPh>
    <rPh sb="49" eb="51">
      <t>ゼンコク</t>
    </rPh>
    <phoneticPr fontId="7"/>
  </si>
  <si>
    <t>表６－３　男女、介護・看護のために過去５年間に前職を離職した者及び割合ー令和4年（県及び全国）</t>
    <rPh sb="0" eb="1">
      <t>ヒョウ</t>
    </rPh>
    <rPh sb="5" eb="7">
      <t>ダンジョ</t>
    </rPh>
    <rPh sb="8" eb="10">
      <t>カイゴ</t>
    </rPh>
    <rPh sb="11" eb="13">
      <t>カンゴ</t>
    </rPh>
    <rPh sb="17" eb="19">
      <t>カコ</t>
    </rPh>
    <rPh sb="20" eb="22">
      <t>ネンカン</t>
    </rPh>
    <rPh sb="23" eb="25">
      <t>ゼンショク</t>
    </rPh>
    <rPh sb="26" eb="28">
      <t>リショク</t>
    </rPh>
    <rPh sb="30" eb="31">
      <t>モノ</t>
    </rPh>
    <rPh sb="31" eb="32">
      <t>オヨ</t>
    </rPh>
    <rPh sb="33" eb="35">
      <t>ワリアイ</t>
    </rPh>
    <rPh sb="36" eb="38">
      <t>レイワ</t>
    </rPh>
    <rPh sb="39" eb="40">
      <t>ネン</t>
    </rPh>
    <rPh sb="41" eb="42">
      <t>ケン</t>
    </rPh>
    <rPh sb="42" eb="43">
      <t>オヨ</t>
    </rPh>
    <rPh sb="44" eb="46">
      <t>ゼンコク</t>
    </rPh>
    <phoneticPr fontId="7"/>
  </si>
  <si>
    <t>表６－４　男女、介護・看護のために過去１年間に前職を離職した者及び割合ー令和4年（県及び全国）</t>
    <rPh sb="0" eb="1">
      <t>ヒョウ</t>
    </rPh>
    <rPh sb="5" eb="7">
      <t>ダンジョ</t>
    </rPh>
    <rPh sb="8" eb="10">
      <t>カイゴ</t>
    </rPh>
    <rPh sb="11" eb="13">
      <t>カンゴ</t>
    </rPh>
    <rPh sb="17" eb="19">
      <t>カコ</t>
    </rPh>
    <rPh sb="20" eb="22">
      <t>ネンカン</t>
    </rPh>
    <rPh sb="23" eb="25">
      <t>ゼンショク</t>
    </rPh>
    <rPh sb="26" eb="28">
      <t>リショク</t>
    </rPh>
    <rPh sb="30" eb="31">
      <t>モノ</t>
    </rPh>
    <rPh sb="31" eb="32">
      <t>オヨ</t>
    </rPh>
    <rPh sb="33" eb="35">
      <t>ワリアイ</t>
    </rPh>
    <rPh sb="36" eb="38">
      <t>レイワ</t>
    </rPh>
    <rPh sb="39" eb="40">
      <t>ネン</t>
    </rPh>
    <rPh sb="40" eb="41">
      <t>ヘイネン</t>
    </rPh>
    <rPh sb="41" eb="42">
      <t>ケン</t>
    </rPh>
    <rPh sb="42" eb="43">
      <t>オヨ</t>
    </rPh>
    <rPh sb="44" eb="46">
      <t>ゼンコク</t>
    </rPh>
    <phoneticPr fontId="7"/>
  </si>
  <si>
    <t>表７－３　都道府県別　夫婦ともに有業（夫婦共働き）世帯数及び割合　－令和4年</t>
    <rPh sb="0" eb="1">
      <t>ヒョウ</t>
    </rPh>
    <rPh sb="5" eb="9">
      <t>トドウフケン</t>
    </rPh>
    <rPh sb="9" eb="10">
      <t>ベツ</t>
    </rPh>
    <rPh sb="11" eb="13">
      <t>フウフ</t>
    </rPh>
    <rPh sb="16" eb="18">
      <t>ユウギョウ</t>
    </rPh>
    <rPh sb="19" eb="23">
      <t>フウフトモバタラ</t>
    </rPh>
    <rPh sb="25" eb="27">
      <t>セタイ</t>
    </rPh>
    <rPh sb="27" eb="28">
      <t>スウ</t>
    </rPh>
    <rPh sb="28" eb="29">
      <t>オヨ</t>
    </rPh>
    <rPh sb="30" eb="32">
      <t>ワリアイ</t>
    </rPh>
    <rPh sb="34" eb="36">
      <t>レイワ</t>
    </rPh>
    <rPh sb="37" eb="38">
      <t>ネン</t>
    </rPh>
    <phoneticPr fontId="6"/>
  </si>
  <si>
    <t>表７－４　都道府県別　夫が有業で妻が無業の世帯数及び割合　－令和4年</t>
    <rPh sb="0" eb="1">
      <t>ヒョウ</t>
    </rPh>
    <rPh sb="5" eb="9">
      <t>トドウフケン</t>
    </rPh>
    <rPh sb="9" eb="10">
      <t>ベツ</t>
    </rPh>
    <rPh sb="11" eb="12">
      <t>オット</t>
    </rPh>
    <rPh sb="13" eb="15">
      <t>ユウギョウ</t>
    </rPh>
    <rPh sb="16" eb="17">
      <t>ツマ</t>
    </rPh>
    <rPh sb="18" eb="19">
      <t>ム</t>
    </rPh>
    <rPh sb="19" eb="20">
      <t>ギョウ</t>
    </rPh>
    <rPh sb="21" eb="23">
      <t>セタイ</t>
    </rPh>
    <rPh sb="23" eb="24">
      <t>スウ</t>
    </rPh>
    <rPh sb="24" eb="25">
      <t>オヨ</t>
    </rPh>
    <rPh sb="26" eb="28">
      <t>ワリアイ</t>
    </rPh>
    <rPh sb="30" eb="32">
      <t>レイワ</t>
    </rPh>
    <rPh sb="33" eb="34">
      <t>ネン</t>
    </rPh>
    <phoneticPr fontId="6"/>
  </si>
  <si>
    <t>農業，林業</t>
    <phoneticPr fontId="7"/>
  </si>
  <si>
    <t>漁業</t>
    <phoneticPr fontId="7"/>
  </si>
  <si>
    <t>鉱業，採石業，砂利採取業</t>
    <phoneticPr fontId="7"/>
  </si>
  <si>
    <t>建設業</t>
    <phoneticPr fontId="7"/>
  </si>
  <si>
    <t>製造業</t>
    <phoneticPr fontId="7"/>
  </si>
  <si>
    <t>電気・ガス・熱供給・水道業</t>
    <phoneticPr fontId="7"/>
  </si>
  <si>
    <t>情報通信業</t>
    <phoneticPr fontId="7"/>
  </si>
  <si>
    <t>運輸業，郵便業</t>
    <phoneticPr fontId="7"/>
  </si>
  <si>
    <t>卸売業，小売業</t>
    <phoneticPr fontId="7"/>
  </si>
  <si>
    <t>金融業，保険業</t>
    <phoneticPr fontId="7"/>
  </si>
  <si>
    <t>不動産業，物品賃貸業</t>
    <phoneticPr fontId="7"/>
  </si>
  <si>
    <t>学術研究，専門・技術サービス業</t>
    <phoneticPr fontId="7"/>
  </si>
  <si>
    <t>宿泊業，飲食サービス業</t>
    <phoneticPr fontId="7"/>
  </si>
  <si>
    <t>生活関連サービス業，娯楽業</t>
    <phoneticPr fontId="7"/>
  </si>
  <si>
    <t>教育，学習支援業</t>
    <phoneticPr fontId="7"/>
  </si>
  <si>
    <t>医療，福祉</t>
    <phoneticPr fontId="7"/>
  </si>
  <si>
    <t>複合サービス事業</t>
    <phoneticPr fontId="7"/>
  </si>
  <si>
    <t>サービス業（他に分類されないもの）</t>
    <phoneticPr fontId="7"/>
  </si>
  <si>
    <t>公務（他に分類されるものを除く）</t>
    <phoneticPr fontId="7"/>
  </si>
  <si>
    <t>分類不能の産業</t>
    <phoneticPr fontId="7"/>
  </si>
  <si>
    <t>20％未満</t>
    <phoneticPr fontId="7"/>
  </si>
  <si>
    <t>80％以上</t>
    <phoneticPr fontId="7"/>
  </si>
  <si>
    <t>実施した</t>
    <rPh sb="0" eb="2">
      <t>ジッシ</t>
    </rPh>
    <phoneticPr fontId="7"/>
  </si>
  <si>
    <t>実施して
いない</t>
    <rPh sb="0" eb="2">
      <t>ジッシ</t>
    </rPh>
    <phoneticPr fontId="7"/>
  </si>
  <si>
    <t>20～40％
未満</t>
    <phoneticPr fontId="7"/>
  </si>
  <si>
    <t>40～60％
未満</t>
    <phoneticPr fontId="7"/>
  </si>
  <si>
    <t>60～80％
未満</t>
    <phoneticPr fontId="7"/>
  </si>
  <si>
    <t>総　数</t>
    <rPh sb="0" eb="1">
      <t>ソウ</t>
    </rPh>
    <rPh sb="2" eb="3">
      <t>スウ</t>
    </rPh>
    <phoneticPr fontId="7"/>
  </si>
  <si>
    <t>テレワーク実施の有無・頻度</t>
    <rPh sb="5" eb="7">
      <t>ジッシ</t>
    </rPh>
    <rPh sb="8" eb="10">
      <t>ウム</t>
    </rPh>
    <rPh sb="11" eb="13">
      <t>ヒンド</t>
    </rPh>
    <phoneticPr fontId="7"/>
  </si>
  <si>
    <t>実
数</t>
    <rPh sb="0" eb="1">
      <t>ミノル</t>
    </rPh>
    <rPh sb="2" eb="3">
      <t>スウ</t>
    </rPh>
    <phoneticPr fontId="7"/>
  </si>
  <si>
    <t>割
合</t>
    <rPh sb="0" eb="1">
      <t>ワリ</t>
    </rPh>
    <rPh sb="2" eb="3">
      <t>ゴウ</t>
    </rPh>
    <phoneticPr fontId="7"/>
  </si>
  <si>
    <t>（人、％）</t>
    <rPh sb="1" eb="2">
      <t>ニン</t>
    </rPh>
    <phoneticPr fontId="7"/>
  </si>
  <si>
    <t>表１２　都道府県別結果</t>
    <rPh sb="0" eb="1">
      <t>ヒョウ</t>
    </rPh>
    <rPh sb="4" eb="11">
      <t>トドウフケンベツケッカ</t>
    </rPh>
    <phoneticPr fontId="7"/>
  </si>
  <si>
    <t>表１１－２　産業分類別、テレワーク実施の有無・頻度、有業者数及び実施割合－令和４年（全国）</t>
    <rPh sb="0" eb="1">
      <t>ヒョウ</t>
    </rPh>
    <rPh sb="6" eb="11">
      <t>サンギョウブンルイベツ</t>
    </rPh>
    <rPh sb="17" eb="19">
      <t>ジッシ</t>
    </rPh>
    <rPh sb="20" eb="22">
      <t>ウム</t>
    </rPh>
    <rPh sb="23" eb="25">
      <t>ヒンド</t>
    </rPh>
    <rPh sb="26" eb="29">
      <t>ユウギョウシャ</t>
    </rPh>
    <rPh sb="29" eb="30">
      <t>スウ</t>
    </rPh>
    <rPh sb="30" eb="31">
      <t>オヨ</t>
    </rPh>
    <rPh sb="32" eb="34">
      <t>ジッシ</t>
    </rPh>
    <rPh sb="34" eb="36">
      <t>ワリアイ</t>
    </rPh>
    <rPh sb="37" eb="39">
      <t>レイワ</t>
    </rPh>
    <rPh sb="40" eb="41">
      <t>ネン</t>
    </rPh>
    <rPh sb="42" eb="44">
      <t>ゼンコク</t>
    </rPh>
    <phoneticPr fontId="7"/>
  </si>
  <si>
    <t>表１０－２　産業大分類別、「正規・非正規」別雇用者（会社などの役員を除く）
　　　　数及び全産業総数に占める割合－平成29年、令和4年（県及び全国）</t>
    <rPh sb="45" eb="46">
      <t>ゼン</t>
    </rPh>
    <rPh sb="48" eb="50">
      <t>ソウスウ</t>
    </rPh>
    <rPh sb="51" eb="52">
      <t>シ</t>
    </rPh>
    <rPh sb="57" eb="59">
      <t>ヘイセイ</t>
    </rPh>
    <rPh sb="61" eb="62">
      <t>ネン</t>
    </rPh>
    <rPh sb="63" eb="65">
      <t>レイワ</t>
    </rPh>
    <rPh sb="66" eb="67">
      <t>ネン</t>
    </rPh>
    <rPh sb="68" eb="69">
      <t>ケン</t>
    </rPh>
    <rPh sb="69" eb="70">
      <t>オヨ</t>
    </rPh>
    <rPh sb="71" eb="73">
      <t>ゼンコク</t>
    </rPh>
    <phoneticPr fontId="7"/>
  </si>
  <si>
    <t>表５－１　男女、就業状態、従業上の地位、年齢階級別育児をしている者の15歳以上人口の前回との比較ー平成29年、令和4年</t>
    <rPh sb="0" eb="1">
      <t>ヒョウ</t>
    </rPh>
    <rPh sb="5" eb="7">
      <t>ダンジョ</t>
    </rPh>
    <rPh sb="8" eb="10">
      <t>シュウギョウ</t>
    </rPh>
    <rPh sb="10" eb="12">
      <t>ジョウタイ</t>
    </rPh>
    <rPh sb="13" eb="15">
      <t>ジュウギョウ</t>
    </rPh>
    <rPh sb="15" eb="16">
      <t>ジョウ</t>
    </rPh>
    <rPh sb="17" eb="19">
      <t>チイ</t>
    </rPh>
    <rPh sb="20" eb="22">
      <t>ネンレイ</t>
    </rPh>
    <rPh sb="22" eb="24">
      <t>カイキュウ</t>
    </rPh>
    <rPh sb="24" eb="25">
      <t>ベツ</t>
    </rPh>
    <rPh sb="25" eb="27">
      <t>イクジ</t>
    </rPh>
    <rPh sb="32" eb="33">
      <t>シャ</t>
    </rPh>
    <rPh sb="36" eb="39">
      <t>サイイジョウ</t>
    </rPh>
    <rPh sb="39" eb="41">
      <t>ジンコウ</t>
    </rPh>
    <rPh sb="42" eb="44">
      <t>ゼンカイ</t>
    </rPh>
    <rPh sb="46" eb="48">
      <t>ヒカク</t>
    </rPh>
    <rPh sb="49" eb="51">
      <t>ヘイセイ</t>
    </rPh>
    <rPh sb="53" eb="54">
      <t>ネン</t>
    </rPh>
    <rPh sb="55" eb="57">
      <t>レイワ</t>
    </rPh>
    <rPh sb="58" eb="59">
      <t>ネン</t>
    </rPh>
    <phoneticPr fontId="7"/>
  </si>
  <si>
    <t>表５－２　男女、就業状態、従業上の地位、年齢階級別育児をしている15歳以上人口及び割合ー令和4年（全国）</t>
    <rPh sb="0" eb="1">
      <t>ヒョウ</t>
    </rPh>
    <rPh sb="5" eb="7">
      <t>ダンジョ</t>
    </rPh>
    <rPh sb="8" eb="10">
      <t>シュウギョウ</t>
    </rPh>
    <rPh sb="10" eb="12">
      <t>ジョウタイ</t>
    </rPh>
    <rPh sb="13" eb="15">
      <t>ジュウギョウ</t>
    </rPh>
    <rPh sb="15" eb="16">
      <t>ジョウ</t>
    </rPh>
    <rPh sb="17" eb="19">
      <t>チイ</t>
    </rPh>
    <rPh sb="20" eb="22">
      <t>ネンレイ</t>
    </rPh>
    <rPh sb="22" eb="24">
      <t>カイキュウ</t>
    </rPh>
    <rPh sb="24" eb="25">
      <t>ベツ</t>
    </rPh>
    <rPh sb="25" eb="27">
      <t>イクジ</t>
    </rPh>
    <rPh sb="34" eb="37">
      <t>サイイジョウ</t>
    </rPh>
    <rPh sb="37" eb="39">
      <t>ジンコウ</t>
    </rPh>
    <rPh sb="39" eb="40">
      <t>オヨ</t>
    </rPh>
    <rPh sb="41" eb="43">
      <t>ワリアイ</t>
    </rPh>
    <rPh sb="44" eb="46">
      <t>レイワ</t>
    </rPh>
    <rPh sb="47" eb="48">
      <t>ネン</t>
    </rPh>
    <rPh sb="48" eb="49">
      <t>ヘイネン</t>
    </rPh>
    <rPh sb="49" eb="51">
      <t>ゼンコク</t>
    </rPh>
    <phoneticPr fontId="7"/>
  </si>
  <si>
    <t>表６－１　男女、就業状態、従業上の地位、年齢階級別介護をしている15歳以上人口及び割合－平成29年、令和4年</t>
    <rPh sb="0" eb="1">
      <t>ヒョウ</t>
    </rPh>
    <rPh sb="5" eb="7">
      <t>ダンジョ</t>
    </rPh>
    <rPh sb="8" eb="10">
      <t>シュウギョウ</t>
    </rPh>
    <rPh sb="10" eb="12">
      <t>ジョウタイ</t>
    </rPh>
    <rPh sb="13" eb="15">
      <t>ジュウギョウ</t>
    </rPh>
    <rPh sb="15" eb="16">
      <t>ジョウ</t>
    </rPh>
    <rPh sb="17" eb="19">
      <t>チイ</t>
    </rPh>
    <rPh sb="20" eb="22">
      <t>ネンレイ</t>
    </rPh>
    <rPh sb="22" eb="24">
      <t>カイキュウ</t>
    </rPh>
    <rPh sb="24" eb="25">
      <t>ベツ</t>
    </rPh>
    <rPh sb="25" eb="27">
      <t>カイゴ</t>
    </rPh>
    <rPh sb="34" eb="37">
      <t>サイイジョウ</t>
    </rPh>
    <rPh sb="37" eb="39">
      <t>ジンコウ</t>
    </rPh>
    <rPh sb="41" eb="43">
      <t>ワリアイ</t>
    </rPh>
    <rPh sb="44" eb="46">
      <t>ヘイセイ</t>
    </rPh>
    <rPh sb="48" eb="49">
      <t>ネン</t>
    </rPh>
    <rPh sb="50" eb="52">
      <t>レイワ</t>
    </rPh>
    <rPh sb="53" eb="54">
      <t>ネン</t>
    </rPh>
    <phoneticPr fontId="7"/>
  </si>
  <si>
    <t>表６－２　男女、就業状態、従業上の地位、年齢階級別介護をしている15歳以上人口及び割合－令和4年（全国）</t>
    <rPh sb="0" eb="1">
      <t>ヒョウ</t>
    </rPh>
    <rPh sb="5" eb="7">
      <t>ダンジョ</t>
    </rPh>
    <rPh sb="8" eb="10">
      <t>シュウギョウ</t>
    </rPh>
    <rPh sb="10" eb="12">
      <t>ジョウタイ</t>
    </rPh>
    <rPh sb="13" eb="15">
      <t>ジュウギョウ</t>
    </rPh>
    <rPh sb="15" eb="16">
      <t>ジョウ</t>
    </rPh>
    <rPh sb="17" eb="19">
      <t>チイ</t>
    </rPh>
    <rPh sb="20" eb="22">
      <t>ネンレイ</t>
    </rPh>
    <rPh sb="22" eb="24">
      <t>カイキュウ</t>
    </rPh>
    <rPh sb="24" eb="25">
      <t>ベツ</t>
    </rPh>
    <rPh sb="25" eb="27">
      <t>カイゴ</t>
    </rPh>
    <rPh sb="34" eb="37">
      <t>サイイジョウ</t>
    </rPh>
    <rPh sb="37" eb="39">
      <t>ジンコウ</t>
    </rPh>
    <rPh sb="41" eb="43">
      <t>ワリアイ</t>
    </rPh>
    <rPh sb="44" eb="46">
      <t>レイワ</t>
    </rPh>
    <rPh sb="47" eb="48">
      <t>ネン</t>
    </rPh>
    <rPh sb="48" eb="49">
      <t>ヘイネン</t>
    </rPh>
    <rPh sb="49" eb="51">
      <t>ゼンコク</t>
    </rPh>
    <phoneticPr fontId="7"/>
  </si>
  <si>
    <r>
      <t>表7－１　家族類型による夫婦等の有業種別世帯数の前回との比較　－平成2</t>
    </r>
    <r>
      <rPr>
        <sz val="11"/>
        <color theme="1"/>
        <rFont val="ＭＳ Ｐゴシック"/>
        <family val="2"/>
        <charset val="128"/>
        <scheme val="minor"/>
      </rPr>
      <t>9年、令和4年（県及び全国）</t>
    </r>
    <rPh sb="5" eb="7">
      <t>カゾク</t>
    </rPh>
    <rPh sb="7" eb="9">
      <t>ルイケイ</t>
    </rPh>
    <rPh sb="14" eb="15">
      <t>トウ</t>
    </rPh>
    <rPh sb="18" eb="20">
      <t>シュベツ</t>
    </rPh>
    <rPh sb="24" eb="26">
      <t>ゼンカイ</t>
    </rPh>
    <rPh sb="28" eb="30">
      <t>ヒカク</t>
    </rPh>
    <rPh sb="36" eb="37">
      <t>ネン</t>
    </rPh>
    <rPh sb="38" eb="40">
      <t>レイワ</t>
    </rPh>
    <rPh sb="43" eb="44">
      <t>ケン</t>
    </rPh>
    <rPh sb="44" eb="45">
      <t>オヨ</t>
    </rPh>
    <rPh sb="46" eb="48">
      <t>ゼンコク</t>
    </rPh>
    <phoneticPr fontId="6"/>
  </si>
  <si>
    <r>
      <t>表７－２　家族類型による夫婦等の有業種別世帯割合の前回との比較　－平成2</t>
    </r>
    <r>
      <rPr>
        <sz val="11"/>
        <color theme="1"/>
        <rFont val="ＭＳ Ｐゴシック"/>
        <family val="2"/>
        <charset val="128"/>
        <scheme val="minor"/>
      </rPr>
      <t>9年、令和4年（県及び全国）</t>
    </r>
    <rPh sb="5" eb="7">
      <t>カゾク</t>
    </rPh>
    <rPh sb="7" eb="9">
      <t>ルイケイ</t>
    </rPh>
    <rPh sb="14" eb="15">
      <t>トウ</t>
    </rPh>
    <rPh sb="18" eb="20">
      <t>シュベツ</t>
    </rPh>
    <rPh sb="22" eb="24">
      <t>ワリアイ</t>
    </rPh>
    <rPh sb="25" eb="27">
      <t>ゼンカイ</t>
    </rPh>
    <rPh sb="29" eb="31">
      <t>ヒカク</t>
    </rPh>
    <rPh sb="37" eb="38">
      <t>ネン</t>
    </rPh>
    <rPh sb="39" eb="41">
      <t>レイワ</t>
    </rPh>
    <rPh sb="44" eb="45">
      <t>ケン</t>
    </rPh>
    <rPh sb="45" eb="46">
      <t>オヨ</t>
    </rPh>
    <rPh sb="47" eb="49">
      <t>ゼンコク</t>
    </rPh>
    <phoneticPr fontId="6"/>
  </si>
  <si>
    <t>（注）テレワークを実施した割合は、不詳の者を除いて算出：（実施したもの）／（（実施したもの）＋（実施していないもの））。</t>
    <rPh sb="1" eb="2">
      <t>チュウ</t>
    </rPh>
    <rPh sb="9" eb="11">
      <t>ジッシ</t>
    </rPh>
    <rPh sb="13" eb="15">
      <t>ワリアイ</t>
    </rPh>
    <rPh sb="22" eb="23">
      <t>ノゾ</t>
    </rPh>
    <rPh sb="25" eb="27">
      <t>サンシュツ</t>
    </rPh>
    <rPh sb="29" eb="31">
      <t>ジッシ</t>
    </rPh>
    <rPh sb="39" eb="41">
      <t>ジッシ</t>
    </rPh>
    <rPh sb="48" eb="50">
      <t>ジッシ</t>
    </rPh>
    <phoneticPr fontId="7"/>
  </si>
  <si>
    <t>表１１－１　産業分類別、テレワーク実施の有無・頻度、有業者数及び実施割合－令和４年（県）</t>
    <rPh sb="0" eb="1">
      <t>ヒョウ</t>
    </rPh>
    <rPh sb="6" eb="11">
      <t>サンギョウブンルイベツ</t>
    </rPh>
    <rPh sb="17" eb="19">
      <t>ジッシ</t>
    </rPh>
    <rPh sb="20" eb="22">
      <t>ウム</t>
    </rPh>
    <rPh sb="23" eb="25">
      <t>ヒンド</t>
    </rPh>
    <rPh sb="26" eb="29">
      <t>ユウギョウシャ</t>
    </rPh>
    <rPh sb="29" eb="30">
      <t>スウ</t>
    </rPh>
    <rPh sb="30" eb="31">
      <t>オヨ</t>
    </rPh>
    <rPh sb="32" eb="34">
      <t>ジッシ</t>
    </rPh>
    <rPh sb="34" eb="36">
      <t>ワリアイ</t>
    </rPh>
    <rPh sb="37" eb="39">
      <t>レイワ</t>
    </rPh>
    <rPh sb="40" eb="41">
      <t>ネン</t>
    </rPh>
    <rPh sb="42" eb="43">
      <t>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</si>
</sst>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quot;#,###,##0"/>
    <numFmt numFmtId="177" formatCode="#,##0.0_ "/>
    <numFmt numFmtId="178" formatCode="0.0_);[Red]\(0.0\)"/>
    <numFmt numFmtId="179" formatCode="0.0_ ;[Red]\-0.0\ "/>
    <numFmt numFmtId="180" formatCode="#,##0.0_);[Red]\(#,##0.0\)"/>
    <numFmt numFmtId="181" formatCode="0.0_ "/>
    <numFmt numFmtId="182" formatCode="0.0"/>
    <numFmt numFmtId="183" formatCode="0_);[Red]\(0\)"/>
    <numFmt numFmtId="184" formatCode="#,##0_ "/>
    <numFmt numFmtId="185" formatCode="#,##0.0;[Red]#,##0.0"/>
    <numFmt numFmtId="186" formatCode="##,###,##0.0;&quot;-&quot;#,###,##0.0"/>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Arial"/>
      <family val="2"/>
    </font>
    <font>
      <sz val="12"/>
      <name val="ＭＳ ゴシック"/>
      <family val="3"/>
      <charset val="128"/>
    </font>
    <font>
      <sz val="6"/>
      <name val="ＭＳ Ｐゴシック"/>
      <family val="2"/>
      <charset val="128"/>
      <scheme val="minor"/>
    </font>
    <font>
      <sz val="6"/>
      <name val="ＭＳ Ｐ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b/>
      <u/>
      <sz val="10"/>
      <name val="ＭＳ Ｐゴシック"/>
      <family val="3"/>
      <charset val="128"/>
    </font>
    <font>
      <sz val="10"/>
      <color theme="1"/>
      <name val="ＭＳゴシック"/>
      <family val="3"/>
      <charset val="128"/>
    </font>
    <font>
      <sz val="10"/>
      <name val="ＭＳ ゴシック"/>
      <family val="3"/>
      <charset val="128"/>
    </font>
    <font>
      <sz val="11"/>
      <name val="ＭＳ ゴシック"/>
      <family val="3"/>
      <charset val="128"/>
    </font>
    <font>
      <sz val="9"/>
      <color theme="1"/>
      <name val="ＭＳ Ｐゴシック"/>
      <family val="2"/>
      <charset val="128"/>
      <scheme val="minor"/>
    </font>
    <font>
      <sz val="10"/>
      <color theme="1"/>
      <name val="ＭＳ Ｐゴシック"/>
      <family val="3"/>
      <charset val="128"/>
      <scheme val="minor"/>
    </font>
    <font>
      <sz val="10"/>
      <color theme="1"/>
      <name val="ＭＳ ゴシック"/>
      <family val="3"/>
      <charset val="128"/>
    </font>
    <font>
      <sz val="11"/>
      <color theme="1"/>
      <name val="ＭＳ ゴシック"/>
      <family val="3"/>
      <charset val="128"/>
    </font>
    <font>
      <sz val="10"/>
      <color theme="1"/>
      <name val="ＭＳ Ｐゴシック"/>
      <family val="2"/>
      <charset val="128"/>
      <scheme val="minor"/>
    </font>
    <font>
      <sz val="6"/>
      <name val="明朝"/>
      <family val="1"/>
      <charset val="128"/>
    </font>
    <font>
      <sz val="10"/>
      <name val="ＭＳ Ｐ明朝"/>
      <family val="1"/>
      <charset val="128"/>
    </font>
    <font>
      <sz val="10"/>
      <color indexed="8"/>
      <name val="ＭＳ Ｐゴシック"/>
      <family val="3"/>
      <charset val="128"/>
    </font>
    <font>
      <sz val="12"/>
      <name val="ＭＳ Ｐゴシック"/>
      <family val="3"/>
      <charset val="128"/>
    </font>
    <font>
      <sz val="11"/>
      <name val="ＭＳ Ｐ明朝"/>
      <family val="1"/>
      <charset val="128"/>
    </font>
    <font>
      <sz val="8"/>
      <name val="ＭＳ Ｐ明朝"/>
      <family val="1"/>
      <charset val="128"/>
    </font>
    <font>
      <sz val="8"/>
      <name val="ＭＳ Ｐゴシック"/>
      <family val="3"/>
      <charset val="128"/>
    </font>
    <font>
      <sz val="9"/>
      <color theme="1"/>
      <name val="ＭＳ Ｐゴシック"/>
      <family val="3"/>
      <charset val="128"/>
      <scheme val="minor"/>
    </font>
    <font>
      <sz val="9"/>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sz val="14"/>
      <name val="ＭＳ 明朝"/>
      <family val="1"/>
      <charset val="128"/>
    </font>
    <font>
      <sz val="12"/>
      <color theme="1"/>
      <name val="ＭＳ Ｐゴシック"/>
      <family val="2"/>
      <charset val="128"/>
      <scheme val="minor"/>
    </font>
    <font>
      <sz val="12"/>
      <color theme="1"/>
      <name val="ＭＳ Ｐゴシック"/>
      <family val="3"/>
      <charset val="128"/>
      <scheme val="minor"/>
    </font>
    <font>
      <b/>
      <u/>
      <sz val="10"/>
      <color theme="1"/>
      <name val="ＭＳ Ｐゴシック"/>
      <family val="3"/>
      <charset val="128"/>
      <scheme val="minor"/>
    </font>
    <font>
      <b/>
      <sz val="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s>
  <borders count="24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64"/>
      </left>
      <right/>
      <top/>
      <bottom style="thin">
        <color indexed="8"/>
      </bottom>
      <diagonal/>
    </border>
    <border>
      <left/>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8"/>
      </left>
      <right/>
      <top style="thin">
        <color indexed="8"/>
      </top>
      <bottom/>
      <diagonal/>
    </border>
    <border>
      <left style="thin">
        <color indexed="8"/>
      </left>
      <right style="hair">
        <color indexed="8"/>
      </right>
      <top style="thin">
        <color indexed="8"/>
      </top>
      <bottom/>
      <diagonal/>
    </border>
    <border>
      <left/>
      <right style="thin">
        <color indexed="64"/>
      </right>
      <top style="thin">
        <color indexed="8"/>
      </top>
      <bottom/>
      <diagonal/>
    </border>
    <border>
      <left style="thin">
        <color indexed="64"/>
      </left>
      <right style="hair">
        <color indexed="64"/>
      </right>
      <top/>
      <bottom/>
      <diagonal/>
    </border>
    <border>
      <left style="thin">
        <color indexed="8"/>
      </left>
      <right/>
      <top/>
      <bottom/>
      <diagonal/>
    </border>
    <border>
      <left style="thin">
        <color indexed="8"/>
      </left>
      <right style="hair">
        <color indexed="8"/>
      </right>
      <top/>
      <bottom/>
      <diagonal/>
    </border>
    <border>
      <left style="thin">
        <color indexed="8"/>
      </left>
      <right/>
      <top/>
      <bottom style="thin">
        <color indexed="64"/>
      </bottom>
      <diagonal/>
    </border>
    <border>
      <left style="thin">
        <color indexed="8"/>
      </left>
      <right style="hair">
        <color indexed="8"/>
      </right>
      <top/>
      <bottom style="thin">
        <color indexed="64"/>
      </bottom>
      <diagonal/>
    </border>
    <border>
      <left style="thin">
        <color indexed="64"/>
      </left>
      <right style="hair">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bottom/>
      <diagonal/>
    </border>
    <border>
      <left style="hair">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bottom style="thin">
        <color indexed="8"/>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diagonal/>
    </border>
    <border>
      <left style="thin">
        <color indexed="64"/>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64"/>
      </right>
      <top style="thin">
        <color indexed="8"/>
      </top>
      <bottom/>
      <diagonal/>
    </border>
    <border>
      <left/>
      <right style="thin">
        <color indexed="8"/>
      </right>
      <top/>
      <bottom/>
      <diagonal/>
    </border>
    <border>
      <left style="thin">
        <color indexed="8"/>
      </left>
      <right style="thin">
        <color indexed="8"/>
      </right>
      <top/>
      <bottom/>
      <diagonal/>
    </border>
    <border>
      <left style="hair">
        <color indexed="8"/>
      </left>
      <right style="hair">
        <color indexed="8"/>
      </right>
      <top/>
      <bottom/>
      <diagonal/>
    </border>
    <border>
      <left style="hair">
        <color indexed="8"/>
      </left>
      <right style="thin">
        <color indexed="64"/>
      </right>
      <top/>
      <bottom/>
      <diagonal/>
    </border>
    <border>
      <left style="thin">
        <color indexed="64"/>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64"/>
      </right>
      <top/>
      <bottom style="thin">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top style="thin">
        <color indexed="8"/>
      </top>
      <bottom/>
      <diagonal/>
    </border>
    <border>
      <left style="hair">
        <color indexed="8"/>
      </left>
      <right/>
      <top/>
      <bottom/>
      <diagonal/>
    </border>
    <border>
      <left style="hair">
        <color indexed="8"/>
      </left>
      <right/>
      <top/>
      <bottom style="thin">
        <color indexed="8"/>
      </bottom>
      <diagonal/>
    </border>
    <border>
      <left style="hair">
        <color indexed="64"/>
      </left>
      <right style="medium">
        <color indexed="64"/>
      </right>
      <top/>
      <bottom style="thin">
        <color indexed="8"/>
      </bottom>
      <diagonal/>
    </border>
    <border>
      <left style="hair">
        <color indexed="64"/>
      </left>
      <right style="medium">
        <color indexed="64"/>
      </right>
      <top/>
      <bottom style="thin">
        <color indexed="64"/>
      </bottom>
      <diagonal/>
    </border>
    <border>
      <left style="hair">
        <color indexed="8"/>
      </left>
      <right/>
      <top/>
      <bottom style="thin">
        <color indexed="64"/>
      </bottom>
      <diagonal/>
    </border>
    <border>
      <left/>
      <right style="thin">
        <color indexed="8"/>
      </right>
      <top/>
      <bottom style="medium">
        <color indexed="64"/>
      </bottom>
      <diagonal/>
    </border>
    <border>
      <left style="thin">
        <color indexed="8"/>
      </left>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hair">
        <color indexed="8"/>
      </left>
      <right/>
      <top style="thin">
        <color indexed="64"/>
      </top>
      <bottom style="thin">
        <color indexed="8"/>
      </bottom>
      <diagonal/>
    </border>
    <border>
      <left style="hair">
        <color indexed="8"/>
      </left>
      <right style="hair">
        <color indexed="8"/>
      </right>
      <top style="thin">
        <color indexed="64"/>
      </top>
      <bottom style="thin">
        <color indexed="8"/>
      </bottom>
      <diagonal/>
    </border>
    <border>
      <left style="hair">
        <color indexed="64"/>
      </left>
      <right style="thin">
        <color indexed="64"/>
      </right>
      <top style="thin">
        <color indexed="64"/>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hair">
        <color indexed="64"/>
      </left>
      <right style="thin">
        <color indexed="64"/>
      </right>
      <top/>
      <bottom style="thin">
        <color indexed="8"/>
      </bottom>
      <diagonal/>
    </border>
    <border>
      <left style="hair">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style="hair">
        <color indexed="8"/>
      </left>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bottom/>
      <diagonal/>
    </border>
    <border>
      <left/>
      <right style="hair">
        <color indexed="64"/>
      </right>
      <top/>
      <bottom/>
      <diagonal/>
    </border>
    <border>
      <left/>
      <right style="medium">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8"/>
      </left>
      <right/>
      <top style="thin">
        <color indexed="64"/>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hair">
        <color indexed="64"/>
      </left>
      <right style="hair">
        <color indexed="64"/>
      </right>
      <top/>
      <bottom style="thin">
        <color indexed="8"/>
      </bottom>
      <diagonal/>
    </border>
    <border>
      <left style="thin">
        <color indexed="8"/>
      </left>
      <right style="thin">
        <color indexed="8"/>
      </right>
      <top/>
      <bottom style="medium">
        <color indexed="64"/>
      </bottom>
      <diagonal/>
    </border>
    <border>
      <left style="thin">
        <color indexed="8"/>
      </left>
      <right style="hair">
        <color indexed="8"/>
      </right>
      <top/>
      <bottom style="medium">
        <color indexed="64"/>
      </bottom>
      <diagonal/>
    </border>
    <border>
      <left style="thin">
        <color indexed="8"/>
      </left>
      <right style="thin">
        <color indexed="8"/>
      </right>
      <top style="medium">
        <color indexed="64"/>
      </top>
      <bottom/>
      <diagonal/>
    </border>
    <border>
      <left style="thin">
        <color indexed="8"/>
      </left>
      <right style="hair">
        <color indexed="8"/>
      </right>
      <top style="medium">
        <color indexed="64"/>
      </top>
      <bottom/>
      <diagonal/>
    </border>
    <border>
      <left style="hair">
        <color indexed="8"/>
      </left>
      <right style="hair">
        <color indexed="8"/>
      </right>
      <top style="medium">
        <color indexed="64"/>
      </top>
      <bottom/>
      <diagonal/>
    </border>
    <border>
      <left style="hair">
        <color indexed="64"/>
      </left>
      <right style="thin">
        <color indexed="64"/>
      </right>
      <top style="medium">
        <color indexed="64"/>
      </top>
      <bottom/>
      <diagonal/>
    </border>
    <border>
      <left style="thin">
        <color indexed="8"/>
      </left>
      <right style="thin">
        <color indexed="8"/>
      </right>
      <top/>
      <bottom style="double">
        <color indexed="64"/>
      </bottom>
      <diagonal/>
    </border>
    <border>
      <left style="thin">
        <color indexed="8"/>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8"/>
      </left>
      <right style="thin">
        <color indexed="8"/>
      </right>
      <top style="double">
        <color indexed="64"/>
      </top>
      <bottom/>
      <diagonal/>
    </border>
    <border>
      <left/>
      <right/>
      <top style="double">
        <color indexed="64"/>
      </top>
      <bottom/>
      <diagonal/>
    </border>
    <border>
      <left/>
      <right style="thin">
        <color indexed="8"/>
      </right>
      <top style="double">
        <color indexed="64"/>
      </top>
      <bottom/>
      <diagonal/>
    </border>
    <border>
      <left style="thin">
        <color indexed="8"/>
      </left>
      <right style="hair">
        <color indexed="64"/>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style="thin">
        <color indexed="8"/>
      </left>
      <right style="hair">
        <color indexed="64"/>
      </right>
      <top/>
      <bottom/>
      <diagonal/>
    </border>
    <border>
      <left style="thin">
        <color indexed="8"/>
      </left>
      <right style="hair">
        <color indexed="64"/>
      </right>
      <top style="thin">
        <color indexed="8"/>
      </top>
      <bottom/>
      <diagonal/>
    </border>
    <border>
      <left/>
      <right style="hair">
        <color indexed="64"/>
      </right>
      <top style="thin">
        <color indexed="8"/>
      </top>
      <bottom/>
      <diagonal/>
    </border>
    <border>
      <left style="thin">
        <color indexed="8"/>
      </left>
      <right style="hair">
        <color indexed="64"/>
      </right>
      <top/>
      <bottom style="thin">
        <color indexed="64"/>
      </bottom>
      <diagonal/>
    </border>
    <border>
      <left style="thin">
        <color indexed="8"/>
      </left>
      <right style="hair">
        <color indexed="64"/>
      </right>
      <top/>
      <bottom style="medium">
        <color indexed="64"/>
      </bottom>
      <diagonal/>
    </border>
    <border>
      <left style="thin">
        <color indexed="8"/>
      </left>
      <right style="hair">
        <color indexed="64"/>
      </right>
      <top style="medium">
        <color indexed="64"/>
      </top>
      <bottom/>
      <diagonal/>
    </border>
    <border>
      <left style="thin">
        <color indexed="8"/>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bottom/>
      <diagonal/>
    </border>
    <border>
      <left style="thin">
        <color indexed="8"/>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medium">
        <color indexed="64"/>
      </right>
      <top style="hair">
        <color indexed="8"/>
      </top>
      <bottom/>
      <diagonal/>
    </border>
    <border>
      <left style="medium">
        <color indexed="64"/>
      </left>
      <right/>
      <top style="thin">
        <color indexed="64"/>
      </top>
      <bottom/>
      <diagonal/>
    </border>
    <border>
      <left style="thin">
        <color indexed="8"/>
      </left>
      <right style="hair">
        <color indexed="8"/>
      </right>
      <top style="thin">
        <color indexed="64"/>
      </top>
      <bottom/>
      <diagonal/>
    </border>
    <border>
      <left style="hair">
        <color indexed="8"/>
      </left>
      <right/>
      <top style="thin">
        <color indexed="64"/>
      </top>
      <bottom/>
      <diagonal/>
    </border>
    <border>
      <left style="hair">
        <color indexed="8"/>
      </left>
      <right style="hair">
        <color indexed="8"/>
      </right>
      <top style="thin">
        <color indexed="64"/>
      </top>
      <bottom/>
      <diagonal/>
    </border>
    <border>
      <left style="hair">
        <color indexed="64"/>
      </left>
      <right style="medium">
        <color indexed="64"/>
      </right>
      <top style="thin">
        <color indexed="64"/>
      </top>
      <bottom/>
      <diagonal/>
    </border>
    <border>
      <left style="medium">
        <color indexed="64"/>
      </left>
      <right/>
      <top/>
      <bottom style="double">
        <color indexed="64"/>
      </bottom>
      <diagonal/>
    </border>
    <border>
      <left/>
      <right style="thin">
        <color indexed="8"/>
      </right>
      <top/>
      <bottom style="double">
        <color indexed="64"/>
      </bottom>
      <diagonal/>
    </border>
    <border>
      <left style="thin">
        <color indexed="8"/>
      </left>
      <right style="hair">
        <color indexed="8"/>
      </right>
      <top/>
      <bottom style="double">
        <color indexed="64"/>
      </bottom>
      <diagonal/>
    </border>
    <border>
      <left style="hair">
        <color indexed="8"/>
      </left>
      <right/>
      <top/>
      <bottom style="double">
        <color indexed="64"/>
      </bottom>
      <diagonal/>
    </border>
    <border>
      <left style="hair">
        <color indexed="8"/>
      </left>
      <right style="hair">
        <color indexed="8"/>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style="double">
        <color indexed="64"/>
      </top>
      <bottom/>
      <diagonal/>
    </border>
    <border>
      <left style="medium">
        <color indexed="64"/>
      </left>
      <right/>
      <top/>
      <bottom style="medium">
        <color indexed="64"/>
      </bottom>
      <diagonal/>
    </border>
    <border>
      <left style="thin">
        <color indexed="64"/>
      </left>
      <right style="thin">
        <color indexed="8"/>
      </right>
      <top style="thin">
        <color indexed="64"/>
      </top>
      <bottom/>
      <diagonal/>
    </border>
    <border>
      <left/>
      <right style="hair">
        <color indexed="8"/>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diagonal/>
    </border>
    <border>
      <left/>
      <right style="hair">
        <color indexed="8"/>
      </right>
      <top/>
      <bottom/>
      <diagonal/>
    </border>
    <border>
      <left style="thin">
        <color indexed="64"/>
      </left>
      <right style="hair">
        <color indexed="8"/>
      </right>
      <top/>
      <bottom/>
      <diagonal/>
    </border>
    <border>
      <left style="thin">
        <color indexed="8"/>
      </left>
      <right style="hair">
        <color indexed="64"/>
      </right>
      <top/>
      <bottom style="thin">
        <color indexed="8"/>
      </bottom>
      <diagonal/>
    </border>
    <border>
      <left/>
      <right style="hair">
        <color indexed="8"/>
      </right>
      <top/>
      <bottom style="thin">
        <color indexed="8"/>
      </bottom>
      <diagonal/>
    </border>
    <border>
      <left style="thin">
        <color indexed="64"/>
      </left>
      <right style="hair">
        <color indexed="8"/>
      </right>
      <top/>
      <bottom style="thin">
        <color indexed="8"/>
      </bottom>
      <diagonal/>
    </border>
    <border>
      <left/>
      <right style="hair">
        <color indexed="8"/>
      </right>
      <top style="thin">
        <color indexed="8"/>
      </top>
      <bottom/>
      <diagonal/>
    </border>
    <border>
      <left style="thin">
        <color indexed="64"/>
      </left>
      <right style="hair">
        <color indexed="8"/>
      </right>
      <top style="thin">
        <color indexed="8"/>
      </top>
      <bottom/>
      <diagonal/>
    </border>
    <border>
      <left/>
      <right style="hair">
        <color indexed="8"/>
      </right>
      <top/>
      <bottom style="thin">
        <color indexed="64"/>
      </bottom>
      <diagonal/>
    </border>
    <border>
      <left style="thin">
        <color indexed="64"/>
      </left>
      <right style="hair">
        <color indexed="8"/>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hair">
        <color indexed="8"/>
      </left>
      <right style="hair">
        <color indexed="64"/>
      </right>
      <top/>
      <bottom style="thin">
        <color indexed="8"/>
      </bottom>
      <diagonal/>
    </border>
    <border>
      <left style="hair">
        <color indexed="64"/>
      </left>
      <right/>
      <top style="thin">
        <color indexed="8"/>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double">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double">
        <color indexed="64"/>
      </top>
      <bottom/>
      <diagonal/>
    </border>
    <border>
      <left style="thin">
        <color indexed="8"/>
      </left>
      <right style="thin">
        <color indexed="64"/>
      </right>
      <top style="thin">
        <color indexed="64"/>
      </top>
      <bottom/>
      <diagonal/>
    </border>
    <border>
      <left style="thin">
        <color indexed="8"/>
      </left>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right style="thin">
        <color indexed="64"/>
      </right>
      <top style="hair">
        <color indexed="8"/>
      </top>
      <bottom style="thin">
        <color indexed="8"/>
      </bottom>
      <diagonal/>
    </border>
    <border>
      <left style="thin">
        <color indexed="64"/>
      </left>
      <right/>
      <top style="hair">
        <color indexed="8"/>
      </top>
      <bottom style="thin">
        <color indexed="8"/>
      </bottom>
      <diagonal/>
    </border>
    <border>
      <left style="hair">
        <color indexed="8"/>
      </left>
      <right style="thin">
        <color indexed="8"/>
      </right>
      <top style="thin">
        <color indexed="8"/>
      </top>
      <bottom/>
      <diagonal/>
    </border>
    <border>
      <left style="hair">
        <color indexed="8"/>
      </left>
      <right style="thin">
        <color indexed="8"/>
      </right>
      <top/>
      <bottom/>
      <diagonal/>
    </border>
    <border>
      <left style="hair">
        <color indexed="8"/>
      </left>
      <right style="thin">
        <color indexed="8"/>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8"/>
      </left>
      <right/>
      <top/>
      <bottom style="hair">
        <color indexed="64"/>
      </bottom>
      <diagonal/>
    </border>
    <border>
      <left style="hair">
        <color indexed="8"/>
      </left>
      <right style="thin">
        <color indexed="8"/>
      </right>
      <top/>
      <bottom style="hair">
        <color indexed="64"/>
      </bottom>
      <diagonal/>
    </border>
    <border>
      <left style="thin">
        <color indexed="8"/>
      </left>
      <right style="hair">
        <color indexed="8"/>
      </right>
      <top/>
      <bottom style="hair">
        <color indexed="64"/>
      </bottom>
      <diagonal/>
    </border>
    <border>
      <left style="thin">
        <color indexed="64"/>
      </left>
      <right style="thin">
        <color indexed="64"/>
      </right>
      <top/>
      <bottom style="hair">
        <color indexed="64"/>
      </bottom>
      <diagonal/>
    </border>
    <border>
      <left style="hair">
        <color indexed="8"/>
      </left>
      <right style="thin">
        <color indexed="64"/>
      </right>
      <top style="hair">
        <color indexed="64"/>
      </top>
      <bottom/>
      <diagonal/>
    </border>
    <border>
      <left style="thin">
        <color indexed="8"/>
      </left>
      <right style="thin">
        <color indexed="64"/>
      </right>
      <top style="hair">
        <color indexed="64"/>
      </top>
      <bottom/>
      <diagonal/>
    </border>
    <border>
      <left/>
      <right style="thin">
        <color indexed="64"/>
      </right>
      <top/>
      <bottom style="hair">
        <color indexed="64"/>
      </bottom>
      <diagonal/>
    </border>
    <border>
      <left style="hair">
        <color indexed="8"/>
      </left>
      <right style="thin">
        <color indexed="8"/>
      </right>
      <top style="hair">
        <color indexed="64"/>
      </top>
      <bottom/>
      <diagonal/>
    </border>
    <border>
      <left style="thin">
        <color indexed="64"/>
      </left>
      <right style="thin">
        <color indexed="64"/>
      </right>
      <top style="hair">
        <color indexed="64"/>
      </top>
      <bottom/>
      <diagonal/>
    </border>
    <border>
      <left style="thin">
        <color indexed="64"/>
      </left>
      <right style="thin">
        <color indexed="8"/>
      </right>
      <top style="hair">
        <color indexed="64"/>
      </top>
      <bottom/>
      <diagonal/>
    </border>
    <border>
      <left style="thin">
        <color indexed="64"/>
      </left>
      <right/>
      <top style="hair">
        <color indexed="64"/>
      </top>
      <bottom/>
      <diagonal/>
    </border>
    <border>
      <left/>
      <right style="thin">
        <color indexed="8"/>
      </right>
      <top/>
      <bottom style="hair">
        <color indexed="64"/>
      </bottom>
      <diagonal/>
    </border>
    <border>
      <left/>
      <right style="thin">
        <color indexed="64"/>
      </right>
      <top style="thin">
        <color indexed="64"/>
      </top>
      <bottom style="thin">
        <color indexed="8"/>
      </bottom>
      <diagonal/>
    </border>
    <border>
      <left style="thin">
        <color indexed="64"/>
      </left>
      <right style="hair">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0" fontId="4" fillId="0" borderId="0"/>
    <xf numFmtId="38" fontId="9" fillId="0" borderId="0" applyFont="0" applyFill="0" applyBorder="0" applyAlignment="0" applyProtection="0">
      <alignment vertical="center"/>
    </xf>
    <xf numFmtId="0" fontId="4" fillId="0" borderId="0"/>
    <xf numFmtId="0" fontId="9" fillId="0" borderId="0">
      <alignment vertical="center"/>
    </xf>
    <xf numFmtId="0" fontId="3" fillId="0" borderId="0">
      <alignment vertical="center"/>
    </xf>
    <xf numFmtId="38" fontId="9" fillId="0" borderId="0" applyFont="0" applyFill="0" applyBorder="0" applyAlignment="0" applyProtection="0">
      <alignment vertical="center"/>
    </xf>
  </cellStyleXfs>
  <cellXfs count="1347">
    <xf numFmtId="0" fontId="0" fillId="0" borderId="0" xfId="0">
      <alignment vertical="center"/>
    </xf>
    <xf numFmtId="0" fontId="10" fillId="0" borderId="2" xfId="1" applyNumberFormat="1" applyFont="1" applyFill="1" applyBorder="1" applyAlignment="1">
      <alignment horizontal="center" vertical="center"/>
    </xf>
    <xf numFmtId="0" fontId="10" fillId="0" borderId="4" xfId="1" applyNumberFormat="1" applyFont="1" applyBorder="1" applyAlignment="1">
      <alignment horizontal="center" vertical="center"/>
    </xf>
    <xf numFmtId="0" fontId="10" fillId="0" borderId="3" xfId="1" applyNumberFormat="1" applyFont="1" applyBorder="1" applyAlignment="1">
      <alignment horizontal="center" vertical="center"/>
    </xf>
    <xf numFmtId="0" fontId="10" fillId="0" borderId="5" xfId="0" applyFont="1" applyBorder="1" applyAlignment="1">
      <alignment horizontal="center" vertical="center" wrapText="1"/>
    </xf>
    <xf numFmtId="0" fontId="0" fillId="0" borderId="9" xfId="0" applyBorder="1">
      <alignment vertical="center"/>
    </xf>
    <xf numFmtId="0" fontId="12" fillId="0" borderId="9" xfId="0" applyFont="1" applyBorder="1">
      <alignment vertical="center"/>
    </xf>
    <xf numFmtId="0" fontId="0" fillId="0" borderId="9" xfId="0" applyFont="1" applyBorder="1">
      <alignment vertical="center"/>
    </xf>
    <xf numFmtId="0" fontId="12" fillId="0" borderId="0" xfId="1" applyNumberFormat="1" applyFont="1" applyBorder="1" applyAlignment="1">
      <alignment horizontal="center" vertical="center"/>
    </xf>
    <xf numFmtId="0" fontId="0" fillId="0" borderId="0" xfId="0" applyFont="1" applyBorder="1">
      <alignment vertical="center"/>
    </xf>
    <xf numFmtId="0" fontId="0" fillId="0" borderId="6" xfId="0" applyFont="1" applyBorder="1">
      <alignment vertical="center"/>
    </xf>
    <xf numFmtId="177" fontId="0" fillId="0" borderId="7" xfId="0" applyNumberFormat="1" applyBorder="1" applyAlignment="1">
      <alignment vertical="center"/>
    </xf>
    <xf numFmtId="176" fontId="11" fillId="0" borderId="0" xfId="0" quotePrefix="1" applyNumberFormat="1" applyFont="1" applyFill="1" applyBorder="1" applyAlignment="1">
      <alignment horizontal="right"/>
    </xf>
    <xf numFmtId="0" fontId="12" fillId="0" borderId="9" xfId="0" applyFont="1" applyBorder="1" applyAlignment="1">
      <alignment horizontal="center" vertical="center"/>
    </xf>
    <xf numFmtId="178" fontId="12" fillId="0" borderId="0" xfId="1" applyNumberFormat="1" applyFont="1" applyBorder="1" applyAlignment="1">
      <alignment horizontal="right" vertical="center"/>
    </xf>
    <xf numFmtId="178" fontId="12" fillId="0" borderId="6" xfId="1" applyNumberFormat="1" applyFont="1" applyBorder="1" applyAlignment="1">
      <alignment horizontal="right" vertical="center"/>
    </xf>
    <xf numFmtId="0" fontId="0" fillId="0" borderId="7" xfId="0" applyBorder="1">
      <alignment vertical="center"/>
    </xf>
    <xf numFmtId="179" fontId="12" fillId="0" borderId="9" xfId="1" applyNumberFormat="1" applyFont="1" applyFill="1" applyBorder="1" applyAlignment="1">
      <alignment vertical="center"/>
    </xf>
    <xf numFmtId="179" fontId="12" fillId="0" borderId="0" xfId="1" applyNumberFormat="1" applyFont="1" applyFill="1" applyBorder="1" applyAlignment="1">
      <alignment vertical="center"/>
    </xf>
    <xf numFmtId="179" fontId="12" fillId="0" borderId="6" xfId="1" applyNumberFormat="1" applyFont="1" applyFill="1" applyBorder="1" applyAlignment="1">
      <alignment vertical="center"/>
    </xf>
    <xf numFmtId="177" fontId="12" fillId="0" borderId="7" xfId="0" applyNumberFormat="1" applyFont="1" applyBorder="1" applyAlignment="1">
      <alignment vertical="center"/>
    </xf>
    <xf numFmtId="0" fontId="12" fillId="0" borderId="11" xfId="0" applyFont="1" applyBorder="1" applyAlignment="1">
      <alignment horizontal="center" vertical="center"/>
    </xf>
    <xf numFmtId="179" fontId="12" fillId="0" borderId="11" xfId="1" applyNumberFormat="1" applyFont="1" applyFill="1" applyBorder="1" applyAlignment="1">
      <alignment vertical="center"/>
    </xf>
    <xf numFmtId="179" fontId="12" fillId="0" borderId="1" xfId="1" applyNumberFormat="1" applyFont="1" applyFill="1" applyBorder="1" applyAlignment="1">
      <alignment vertical="center"/>
    </xf>
    <xf numFmtId="179" fontId="12" fillId="0" borderId="10" xfId="1" applyNumberFormat="1" applyFont="1" applyFill="1" applyBorder="1" applyAlignment="1">
      <alignment vertical="center"/>
    </xf>
    <xf numFmtId="177" fontId="12" fillId="0" borderId="12" xfId="0" applyNumberFormat="1" applyFont="1" applyBorder="1" applyAlignment="1">
      <alignment vertical="center"/>
    </xf>
    <xf numFmtId="0" fontId="12" fillId="0" borderId="0" xfId="0" applyFont="1" applyBorder="1">
      <alignment vertical="center"/>
    </xf>
    <xf numFmtId="0" fontId="12" fillId="0" borderId="6" xfId="0" applyFont="1" applyBorder="1">
      <alignment vertical="center"/>
    </xf>
    <xf numFmtId="180" fontId="12" fillId="0" borderId="9" xfId="0" applyNumberFormat="1" applyFont="1" applyBorder="1">
      <alignment vertical="center"/>
    </xf>
    <xf numFmtId="180" fontId="12" fillId="0" borderId="0" xfId="0" applyNumberFormat="1" applyFont="1" applyBorder="1">
      <alignment vertical="center"/>
    </xf>
    <xf numFmtId="180" fontId="12" fillId="0" borderId="6" xfId="0" applyNumberFormat="1" applyFont="1" applyBorder="1">
      <alignment vertical="center"/>
    </xf>
    <xf numFmtId="179" fontId="12" fillId="0" borderId="0" xfId="1" applyNumberFormat="1" applyFont="1" applyBorder="1" applyAlignment="1">
      <alignment vertical="center"/>
    </xf>
    <xf numFmtId="179" fontId="12" fillId="0" borderId="6" xfId="1" applyNumberFormat="1" applyFont="1" applyBorder="1" applyAlignment="1">
      <alignment vertical="center"/>
    </xf>
    <xf numFmtId="177" fontId="12" fillId="0" borderId="8" xfId="0" applyNumberFormat="1" applyFont="1" applyBorder="1" applyAlignment="1">
      <alignment vertical="center"/>
    </xf>
    <xf numFmtId="177" fontId="12" fillId="0" borderId="9" xfId="0" applyNumberFormat="1" applyFont="1" applyBorder="1">
      <alignment vertical="center"/>
    </xf>
    <xf numFmtId="177" fontId="12" fillId="0" borderId="0" xfId="0" applyNumberFormat="1" applyFont="1" applyBorder="1">
      <alignment vertical="center"/>
    </xf>
    <xf numFmtId="177" fontId="12" fillId="0" borderId="6" xfId="0" applyNumberFormat="1" applyFont="1" applyBorder="1">
      <alignment vertical="center"/>
    </xf>
    <xf numFmtId="177" fontId="12" fillId="0" borderId="7" xfId="0" applyNumberFormat="1" applyFont="1" applyBorder="1">
      <alignment vertical="center"/>
    </xf>
    <xf numFmtId="0" fontId="0" fillId="0" borderId="12" xfId="0" applyBorder="1">
      <alignment vertical="center"/>
    </xf>
    <xf numFmtId="177" fontId="12" fillId="0" borderId="11" xfId="0" applyNumberFormat="1" applyFont="1" applyBorder="1">
      <alignment vertical="center"/>
    </xf>
    <xf numFmtId="177" fontId="12" fillId="0" borderId="1" xfId="0" applyNumberFormat="1" applyFont="1" applyBorder="1">
      <alignment vertical="center"/>
    </xf>
    <xf numFmtId="177" fontId="12" fillId="0" borderId="10" xfId="0" applyNumberFormat="1" applyFont="1" applyBorder="1">
      <alignment vertical="center"/>
    </xf>
    <xf numFmtId="0" fontId="0" fillId="0" borderId="14" xfId="0" applyBorder="1">
      <alignment vertical="center"/>
    </xf>
    <xf numFmtId="0" fontId="12" fillId="0" borderId="14" xfId="0" applyFont="1" applyBorder="1">
      <alignment vertical="center"/>
    </xf>
    <xf numFmtId="0" fontId="12" fillId="0" borderId="15" xfId="0" applyFont="1" applyBorder="1">
      <alignment vertical="center"/>
    </xf>
    <xf numFmtId="0" fontId="12" fillId="0" borderId="13" xfId="0" applyFont="1" applyBorder="1">
      <alignment vertical="center"/>
    </xf>
    <xf numFmtId="178" fontId="0" fillId="0" borderId="0" xfId="0" applyNumberFormat="1" applyBorder="1">
      <alignment vertical="center"/>
    </xf>
    <xf numFmtId="180" fontId="12" fillId="0" borderId="9" xfId="0" applyNumberFormat="1" applyFont="1" applyFill="1" applyBorder="1">
      <alignment vertical="center"/>
    </xf>
    <xf numFmtId="180" fontId="12" fillId="0" borderId="11" xfId="0" applyNumberFormat="1" applyFont="1" applyFill="1" applyBorder="1">
      <alignment vertical="center"/>
    </xf>
    <xf numFmtId="180" fontId="12" fillId="0" borderId="1" xfId="0" applyNumberFormat="1" applyFont="1" applyBorder="1">
      <alignment vertical="center"/>
    </xf>
    <xf numFmtId="180" fontId="12" fillId="0" borderId="10" xfId="0" applyNumberFormat="1" applyFont="1" applyBorder="1">
      <alignment vertical="center"/>
    </xf>
    <xf numFmtId="0" fontId="0" fillId="0" borderId="9" xfId="0" applyBorder="1" applyAlignment="1">
      <alignment horizontal="center" vertical="center"/>
    </xf>
    <xf numFmtId="177" fontId="12" fillId="0" borderId="0" xfId="0" applyNumberFormat="1" applyFont="1">
      <alignment vertical="center"/>
    </xf>
    <xf numFmtId="177" fontId="12" fillId="0" borderId="6" xfId="0" applyNumberFormat="1" applyFont="1" applyFill="1" applyBorder="1">
      <alignment vertical="center"/>
    </xf>
    <xf numFmtId="181" fontId="12" fillId="0" borderId="9" xfId="0" applyNumberFormat="1" applyFont="1" applyBorder="1">
      <alignment vertical="center"/>
    </xf>
    <xf numFmtId="181" fontId="12" fillId="0" borderId="0" xfId="0" applyNumberFormat="1" applyFont="1" applyBorder="1">
      <alignment vertical="center"/>
    </xf>
    <xf numFmtId="181" fontId="12" fillId="0" borderId="6" xfId="0" applyNumberFormat="1" applyFont="1" applyFill="1" applyBorder="1">
      <alignment vertical="center"/>
    </xf>
    <xf numFmtId="181" fontId="12" fillId="0" borderId="11" xfId="0" applyNumberFormat="1" applyFont="1" applyFill="1" applyBorder="1">
      <alignment vertical="center"/>
    </xf>
    <xf numFmtId="181" fontId="12" fillId="0" borderId="1" xfId="0" applyNumberFormat="1" applyFont="1" applyBorder="1">
      <alignment vertical="center"/>
    </xf>
    <xf numFmtId="181" fontId="12" fillId="0" borderId="10" xfId="0" applyNumberFormat="1" applyFont="1" applyBorder="1">
      <alignment vertical="center"/>
    </xf>
    <xf numFmtId="181" fontId="12" fillId="0" borderId="9" xfId="0" applyNumberFormat="1" applyFont="1" applyFill="1" applyBorder="1">
      <alignment vertical="center"/>
    </xf>
    <xf numFmtId="181" fontId="12" fillId="0" borderId="6" xfId="0" applyNumberFormat="1" applyFont="1" applyBorder="1">
      <alignment vertical="center"/>
    </xf>
    <xf numFmtId="177" fontId="0" fillId="0" borderId="0" xfId="0" applyNumberFormat="1" applyFill="1" applyBorder="1">
      <alignment vertical="center"/>
    </xf>
    <xf numFmtId="0" fontId="0" fillId="0" borderId="16" xfId="0" applyBorder="1" applyAlignment="1">
      <alignment horizontal="center" vertical="center"/>
    </xf>
    <xf numFmtId="0" fontId="12" fillId="0" borderId="17" xfId="0" applyFont="1" applyBorder="1" applyAlignment="1">
      <alignment horizontal="center" vertical="center"/>
    </xf>
    <xf numFmtId="177" fontId="12" fillId="0" borderId="16" xfId="0" applyNumberFormat="1" applyFont="1" applyBorder="1">
      <alignment vertical="center"/>
    </xf>
    <xf numFmtId="177" fontId="12" fillId="0" borderId="18" xfId="0" applyNumberFormat="1" applyFont="1" applyBorder="1">
      <alignment vertical="center"/>
    </xf>
    <xf numFmtId="177" fontId="12" fillId="0" borderId="19" xfId="0" applyNumberFormat="1" applyFont="1" applyBorder="1">
      <alignment vertical="center"/>
    </xf>
    <xf numFmtId="0" fontId="0" fillId="0" borderId="0" xfId="0" applyBorder="1">
      <alignment vertical="center"/>
    </xf>
    <xf numFmtId="177" fontId="12" fillId="0" borderId="17" xfId="0" applyNumberFormat="1" applyFont="1" applyBorder="1">
      <alignment vertical="center"/>
    </xf>
    <xf numFmtId="37" fontId="14" fillId="0" borderId="0" xfId="0" applyNumberFormat="1" applyFont="1" applyAlignment="1">
      <alignment horizontal="right"/>
    </xf>
    <xf numFmtId="37" fontId="14" fillId="0" borderId="0" xfId="0" applyNumberFormat="1" applyFont="1" applyFill="1" applyBorder="1" applyAlignment="1">
      <alignment horizontal="right"/>
    </xf>
    <xf numFmtId="37" fontId="14" fillId="0" borderId="0" xfId="0" applyNumberFormat="1" applyFont="1" applyBorder="1" applyAlignment="1">
      <alignment horizontal="right"/>
    </xf>
    <xf numFmtId="37" fontId="14" fillId="0" borderId="9" xfId="0" applyNumberFormat="1" applyFont="1" applyBorder="1" applyAlignment="1">
      <alignment horizontal="right"/>
    </xf>
    <xf numFmtId="0" fontId="10" fillId="0" borderId="0" xfId="0" applyFont="1">
      <alignment vertical="center"/>
    </xf>
    <xf numFmtId="0" fontId="0" fillId="0" borderId="0" xfId="0" applyAlignment="1">
      <alignment vertical="center"/>
    </xf>
    <xf numFmtId="182" fontId="0" fillId="0" borderId="0" xfId="0" applyNumberFormat="1" applyBorder="1">
      <alignment vertical="center"/>
    </xf>
    <xf numFmtId="0" fontId="12" fillId="0" borderId="0" xfId="0" applyFont="1" applyBorder="1" applyAlignment="1">
      <alignment vertical="center"/>
    </xf>
    <xf numFmtId="181" fontId="0" fillId="0" borderId="9" xfId="0" applyNumberFormat="1" applyBorder="1">
      <alignment vertical="center"/>
    </xf>
    <xf numFmtId="0" fontId="0" fillId="0" borderId="4" xfId="0" applyBorder="1" applyAlignment="1">
      <alignment horizontal="center" vertical="center"/>
    </xf>
    <xf numFmtId="0" fontId="17" fillId="0" borderId="44" xfId="0" applyFont="1" applyBorder="1" applyAlignment="1">
      <alignment horizontal="center" vertical="center" wrapText="1"/>
    </xf>
    <xf numFmtId="0" fontId="0" fillId="0" borderId="45" xfId="0" applyBorder="1" applyAlignment="1">
      <alignment horizontal="center" vertical="center"/>
    </xf>
    <xf numFmtId="49" fontId="14" fillId="2" borderId="46" xfId="0" applyNumberFormat="1" applyFont="1" applyFill="1" applyBorder="1" applyAlignment="1">
      <alignment horizontal="left"/>
    </xf>
    <xf numFmtId="37" fontId="19" fillId="2" borderId="0" xfId="0" applyNumberFormat="1" applyFont="1" applyFill="1" applyBorder="1" applyAlignment="1">
      <alignment horizontal="right"/>
    </xf>
    <xf numFmtId="37" fontId="19" fillId="2" borderId="47" xfId="0" applyNumberFormat="1" applyFont="1" applyFill="1" applyBorder="1" applyAlignment="1">
      <alignment horizontal="right"/>
    </xf>
    <xf numFmtId="180" fontId="19" fillId="2" borderId="0" xfId="0" applyNumberFormat="1" applyFont="1" applyFill="1" applyBorder="1" applyAlignment="1">
      <alignment horizontal="right" vertical="center"/>
    </xf>
    <xf numFmtId="183" fontId="19" fillId="2" borderId="48" xfId="0" applyNumberFormat="1" applyFont="1" applyFill="1" applyBorder="1" applyAlignment="1">
      <alignment horizontal="center"/>
    </xf>
    <xf numFmtId="49" fontId="14" fillId="0" borderId="49" xfId="0" applyNumberFormat="1" applyFont="1" applyFill="1" applyBorder="1" applyAlignment="1">
      <alignment horizontal="left"/>
    </xf>
    <xf numFmtId="37" fontId="14" fillId="0" borderId="47" xfId="0" applyNumberFormat="1" applyFont="1" applyBorder="1" applyAlignment="1">
      <alignment horizontal="right"/>
    </xf>
    <xf numFmtId="177" fontId="19" fillId="0" borderId="0" xfId="0" applyNumberFormat="1" applyFont="1" applyFill="1" applyBorder="1" applyAlignment="1">
      <alignment horizontal="right" vertical="center"/>
    </xf>
    <xf numFmtId="0" fontId="19" fillId="0" borderId="48" xfId="0" applyFont="1" applyFill="1" applyBorder="1" applyAlignment="1">
      <alignment horizontal="center" vertical="center"/>
    </xf>
    <xf numFmtId="37" fontId="19" fillId="0" borderId="0" xfId="0" applyNumberFormat="1" applyFont="1" applyBorder="1" applyAlignment="1">
      <alignment horizontal="right"/>
    </xf>
    <xf numFmtId="37" fontId="19" fillId="0" borderId="47" xfId="0" applyNumberFormat="1" applyFont="1" applyBorder="1" applyAlignment="1">
      <alignment horizontal="right"/>
    </xf>
    <xf numFmtId="177" fontId="20" fillId="0" borderId="0" xfId="0" applyNumberFormat="1" applyFont="1" applyBorder="1" applyAlignment="1">
      <alignment horizontal="right" vertical="center"/>
    </xf>
    <xf numFmtId="0" fontId="20" fillId="0" borderId="48" xfId="0" applyFont="1" applyBorder="1" applyAlignment="1">
      <alignment horizontal="center" vertical="center"/>
    </xf>
    <xf numFmtId="177" fontId="20" fillId="0" borderId="0" xfId="0" applyNumberFormat="1" applyFont="1" applyFill="1" applyBorder="1" applyAlignment="1">
      <alignment horizontal="right" vertical="center"/>
    </xf>
    <xf numFmtId="0" fontId="20" fillId="0" borderId="48" xfId="0" applyFont="1" applyFill="1" applyBorder="1" applyAlignment="1">
      <alignment horizontal="center" vertical="center"/>
    </xf>
    <xf numFmtId="177" fontId="19" fillId="0" borderId="0" xfId="0" applyNumberFormat="1" applyFont="1" applyBorder="1" applyAlignment="1">
      <alignment horizontal="right" vertical="center"/>
    </xf>
    <xf numFmtId="0" fontId="19" fillId="0" borderId="48" xfId="0" applyFont="1" applyBorder="1" applyAlignment="1">
      <alignment horizontal="center" vertical="center"/>
    </xf>
    <xf numFmtId="49" fontId="14" fillId="0" borderId="50" xfId="0" applyNumberFormat="1" applyFont="1" applyFill="1" applyBorder="1" applyAlignment="1">
      <alignment horizontal="left"/>
    </xf>
    <xf numFmtId="37" fontId="19" fillId="0" borderId="39" xfId="0" applyNumberFormat="1" applyFont="1" applyBorder="1" applyAlignment="1">
      <alignment horizontal="right"/>
    </xf>
    <xf numFmtId="37" fontId="19" fillId="0" borderId="51" xfId="0" applyNumberFormat="1" applyFont="1" applyBorder="1" applyAlignment="1">
      <alignment horizontal="right"/>
    </xf>
    <xf numFmtId="177" fontId="20" fillId="0" borderId="39" xfId="0" applyNumberFormat="1" applyFont="1" applyFill="1" applyBorder="1" applyAlignment="1">
      <alignment horizontal="right" vertical="center"/>
    </xf>
    <xf numFmtId="0" fontId="20" fillId="0" borderId="52" xfId="0" applyFont="1" applyFill="1" applyBorder="1" applyAlignment="1">
      <alignment horizontal="center" vertical="center"/>
    </xf>
    <xf numFmtId="49" fontId="14" fillId="3" borderId="50" xfId="0" applyNumberFormat="1" applyFont="1" applyFill="1" applyBorder="1" applyAlignment="1">
      <alignment horizontal="left"/>
    </xf>
    <xf numFmtId="37" fontId="14" fillId="3" borderId="39" xfId="0" applyNumberFormat="1" applyFont="1" applyFill="1" applyBorder="1" applyAlignment="1">
      <alignment horizontal="right"/>
    </xf>
    <xf numFmtId="37" fontId="14" fillId="3" borderId="51" xfId="0" applyNumberFormat="1" applyFont="1" applyFill="1" applyBorder="1" applyAlignment="1">
      <alignment horizontal="right"/>
    </xf>
    <xf numFmtId="177" fontId="19" fillId="3" borderId="39" xfId="0" applyNumberFormat="1" applyFont="1" applyFill="1" applyBorder="1" applyAlignment="1">
      <alignment horizontal="right" vertical="center"/>
    </xf>
    <xf numFmtId="0" fontId="19" fillId="3" borderId="52" xfId="0" applyFont="1" applyFill="1" applyBorder="1" applyAlignment="1">
      <alignment horizontal="center" vertical="center"/>
    </xf>
    <xf numFmtId="177" fontId="19" fillId="0" borderId="39" xfId="0" applyNumberFormat="1" applyFont="1" applyBorder="1" applyAlignment="1">
      <alignment horizontal="right" vertical="center"/>
    </xf>
    <xf numFmtId="0" fontId="19" fillId="0" borderId="52" xfId="0" applyFont="1" applyBorder="1" applyAlignment="1">
      <alignment horizontal="center" vertical="center"/>
    </xf>
    <xf numFmtId="0" fontId="17" fillId="0" borderId="53" xfId="0" applyFont="1" applyBorder="1" applyAlignment="1">
      <alignment horizontal="center" vertical="center" wrapText="1"/>
    </xf>
    <xf numFmtId="0" fontId="0" fillId="0" borderId="2" xfId="0" applyBorder="1" applyAlignment="1">
      <alignment horizontal="center" vertical="center"/>
    </xf>
    <xf numFmtId="0" fontId="0" fillId="0" borderId="54" xfId="0" applyBorder="1" applyAlignment="1">
      <alignment horizontal="center" vertical="center"/>
    </xf>
    <xf numFmtId="37" fontId="14" fillId="2" borderId="55" xfId="0" applyNumberFormat="1" applyFont="1" applyFill="1" applyBorder="1" applyAlignment="1">
      <alignment horizontal="right"/>
    </xf>
    <xf numFmtId="37" fontId="14" fillId="2" borderId="0" xfId="0" applyNumberFormat="1" applyFont="1" applyFill="1" applyBorder="1" applyAlignment="1">
      <alignment horizontal="right"/>
    </xf>
    <xf numFmtId="180" fontId="14" fillId="2" borderId="9" xfId="0" applyNumberFormat="1" applyFont="1" applyFill="1" applyBorder="1" applyAlignment="1">
      <alignment horizontal="right" vertical="center"/>
    </xf>
    <xf numFmtId="183" fontId="14" fillId="2" borderId="48" xfId="0" applyNumberFormat="1" applyFont="1" applyFill="1" applyBorder="1" applyAlignment="1">
      <alignment horizontal="center"/>
    </xf>
    <xf numFmtId="37" fontId="14" fillId="0" borderId="55" xfId="0" applyNumberFormat="1" applyFont="1" applyBorder="1" applyAlignment="1">
      <alignment horizontal="right"/>
    </xf>
    <xf numFmtId="180" fontId="14" fillId="0" borderId="33" xfId="0" applyNumberFormat="1" applyFont="1" applyFill="1" applyBorder="1" applyAlignment="1">
      <alignment horizontal="right" vertical="center"/>
    </xf>
    <xf numFmtId="0" fontId="21" fillId="0" borderId="48" xfId="0" applyFont="1" applyFill="1" applyBorder="1" applyAlignment="1">
      <alignment horizontal="center" vertical="center"/>
    </xf>
    <xf numFmtId="37" fontId="14" fillId="0" borderId="33" xfId="0" applyNumberFormat="1" applyFont="1" applyBorder="1" applyAlignment="1">
      <alignment horizontal="right"/>
    </xf>
    <xf numFmtId="180" fontId="14" fillId="0" borderId="9" xfId="0" applyNumberFormat="1" applyFont="1" applyFill="1" applyBorder="1" applyAlignment="1">
      <alignment horizontal="right" vertical="center"/>
    </xf>
    <xf numFmtId="0" fontId="21" fillId="0" borderId="48" xfId="0" applyFont="1" applyBorder="1" applyAlignment="1">
      <alignment horizontal="center" vertical="center"/>
    </xf>
    <xf numFmtId="37" fontId="14" fillId="0" borderId="56" xfId="0" applyNumberFormat="1" applyFont="1" applyBorder="1" applyAlignment="1">
      <alignment horizontal="right"/>
    </xf>
    <xf numFmtId="37" fontId="14" fillId="0" borderId="39" xfId="0" applyNumberFormat="1" applyFont="1" applyBorder="1" applyAlignment="1">
      <alignment horizontal="right"/>
    </xf>
    <xf numFmtId="180" fontId="14" fillId="0" borderId="57" xfId="0" applyNumberFormat="1" applyFont="1" applyFill="1" applyBorder="1" applyAlignment="1">
      <alignment horizontal="right" vertical="center"/>
    </xf>
    <xf numFmtId="0" fontId="21" fillId="0" borderId="52" xfId="0" applyFont="1" applyFill="1" applyBorder="1" applyAlignment="1">
      <alignment horizontal="center" vertical="center"/>
    </xf>
    <xf numFmtId="37" fontId="14" fillId="3" borderId="56" xfId="0" applyNumberFormat="1" applyFont="1" applyFill="1" applyBorder="1" applyAlignment="1">
      <alignment horizontal="right"/>
    </xf>
    <xf numFmtId="180" fontId="14" fillId="3" borderId="56" xfId="0" applyNumberFormat="1" applyFont="1" applyFill="1" applyBorder="1" applyAlignment="1">
      <alignment horizontal="right" vertical="center"/>
    </xf>
    <xf numFmtId="0" fontId="21" fillId="3" borderId="52" xfId="0" applyFont="1" applyFill="1" applyBorder="1" applyAlignment="1">
      <alignment horizontal="center" vertical="center"/>
    </xf>
    <xf numFmtId="180" fontId="14" fillId="0" borderId="56" xfId="0" applyNumberFormat="1" applyFont="1" applyFill="1" applyBorder="1" applyAlignment="1">
      <alignment horizontal="right" vertical="center"/>
    </xf>
    <xf numFmtId="37" fontId="14" fillId="2" borderId="0" xfId="0" applyNumberFormat="1" applyFont="1" applyFill="1" applyAlignment="1">
      <alignment horizontal="right"/>
    </xf>
    <xf numFmtId="180" fontId="14" fillId="2" borderId="33" xfId="0" applyNumberFormat="1" applyFont="1" applyFill="1" applyBorder="1" applyAlignment="1">
      <alignment horizontal="right" vertical="center"/>
    </xf>
    <xf numFmtId="0" fontId="0" fillId="0" borderId="48" xfId="0" applyFill="1" applyBorder="1" applyAlignment="1">
      <alignment horizontal="center" vertical="center"/>
    </xf>
    <xf numFmtId="0" fontId="0" fillId="0" borderId="52" xfId="0" applyFill="1" applyBorder="1" applyAlignment="1">
      <alignment horizontal="center" vertical="center"/>
    </xf>
    <xf numFmtId="0" fontId="0" fillId="3" borderId="52" xfId="0" applyFill="1" applyBorder="1" applyAlignment="1">
      <alignment horizontal="center" vertical="center"/>
    </xf>
    <xf numFmtId="0" fontId="8" fillId="0" borderId="0" xfId="0" applyFont="1" applyAlignment="1">
      <alignment horizontal="right"/>
    </xf>
    <xf numFmtId="0" fontId="12" fillId="0" borderId="14" xfId="3" applyNumberFormat="1" applyFont="1" applyBorder="1" applyAlignment="1">
      <alignment vertical="center"/>
    </xf>
    <xf numFmtId="0" fontId="12" fillId="0" borderId="15" xfId="3" applyNumberFormat="1" applyFont="1" applyBorder="1" applyAlignment="1">
      <alignment vertical="center"/>
    </xf>
    <xf numFmtId="0" fontId="12" fillId="0" borderId="13" xfId="3" applyNumberFormat="1" applyFont="1" applyBorder="1" applyAlignment="1">
      <alignment horizontal="right" vertical="center"/>
    </xf>
    <xf numFmtId="0" fontId="10" fillId="0" borderId="4" xfId="0" applyFont="1" applyBorder="1" applyAlignment="1">
      <alignment vertical="top"/>
    </xf>
    <xf numFmtId="0" fontId="10" fillId="0" borderId="3" xfId="0" applyFont="1" applyBorder="1" applyAlignment="1">
      <alignment vertical="top"/>
    </xf>
    <xf numFmtId="0" fontId="12" fillId="0" borderId="9" xfId="3" applyNumberFormat="1" applyFont="1" applyBorder="1" applyAlignment="1">
      <alignment vertical="center"/>
    </xf>
    <xf numFmtId="0" fontId="12" fillId="0" borderId="0" xfId="3" applyNumberFormat="1" applyFont="1" applyBorder="1" applyAlignment="1">
      <alignment vertical="center"/>
    </xf>
    <xf numFmtId="0" fontId="12" fillId="0" borderId="6" xfId="3" applyNumberFormat="1" applyFont="1" applyBorder="1" applyAlignment="1">
      <alignment vertical="center"/>
    </xf>
    <xf numFmtId="0" fontId="10" fillId="0" borderId="15" xfId="0" applyFont="1" applyBorder="1" applyAlignment="1">
      <alignment vertical="top"/>
    </xf>
    <xf numFmtId="0" fontId="10" fillId="0" borderId="13" xfId="0" applyFont="1" applyBorder="1" applyAlignment="1">
      <alignment vertical="top"/>
    </xf>
    <xf numFmtId="0" fontId="23" fillId="0" borderId="0" xfId="3" applyNumberFormat="1" applyFont="1" applyBorder="1" applyAlignment="1">
      <alignment vertical="center"/>
    </xf>
    <xf numFmtId="0" fontId="12" fillId="0" borderId="26" xfId="3" applyNumberFormat="1" applyFont="1" applyBorder="1" applyAlignment="1"/>
    <xf numFmtId="0" fontId="12" fillId="0" borderId="27" xfId="3" applyNumberFormat="1" applyFont="1" applyBorder="1" applyAlignment="1">
      <alignment vertical="center"/>
    </xf>
    <xf numFmtId="0" fontId="12" fillId="0" borderId="59" xfId="3" applyNumberFormat="1" applyFont="1" applyBorder="1" applyAlignment="1">
      <alignment vertical="center"/>
    </xf>
    <xf numFmtId="0" fontId="10" fillId="0" borderId="60" xfId="0" applyFont="1" applyBorder="1" applyAlignment="1">
      <alignment horizontal="center" vertical="top" textRotation="255"/>
    </xf>
    <xf numFmtId="0" fontId="10" fillId="0" borderId="61" xfId="0" applyFont="1" applyBorder="1" applyAlignment="1">
      <alignment horizontal="center" vertical="top" textRotation="255" wrapText="1"/>
    </xf>
    <xf numFmtId="0" fontId="10" fillId="0" borderId="62" xfId="0" applyFont="1" applyBorder="1" applyAlignment="1">
      <alignment horizontal="center" vertical="top" textRotation="255"/>
    </xf>
    <xf numFmtId="0" fontId="10" fillId="0" borderId="63" xfId="0" applyFont="1" applyBorder="1" applyAlignment="1">
      <alignment horizontal="center" vertical="top" textRotation="255"/>
    </xf>
    <xf numFmtId="0" fontId="12" fillId="0" borderId="0" xfId="3" applyNumberFormat="1" applyFont="1" applyBorder="1"/>
    <xf numFmtId="0" fontId="12" fillId="0" borderId="29" xfId="3" applyNumberFormat="1" applyFont="1" applyBorder="1"/>
    <xf numFmtId="0" fontId="12" fillId="0" borderId="66" xfId="3" applyNumberFormat="1" applyFont="1" applyBorder="1" applyAlignment="1">
      <alignment vertical="center"/>
    </xf>
    <xf numFmtId="0" fontId="12" fillId="0" borderId="70" xfId="3" applyNumberFormat="1" applyFont="1" applyBorder="1" applyAlignment="1">
      <alignment vertical="center"/>
    </xf>
    <xf numFmtId="184" fontId="12" fillId="0" borderId="72" xfId="3" applyNumberFormat="1" applyFont="1" applyFill="1" applyBorder="1" applyAlignment="1">
      <alignment vertical="center"/>
    </xf>
    <xf numFmtId="0" fontId="12" fillId="0" borderId="70" xfId="3" applyNumberFormat="1" applyFont="1" applyBorder="1" applyAlignment="1">
      <alignment vertical="center" wrapText="1"/>
    </xf>
    <xf numFmtId="0" fontId="12" fillId="0" borderId="75" xfId="3" applyNumberFormat="1" applyFont="1" applyBorder="1" applyAlignment="1">
      <alignment vertical="center"/>
    </xf>
    <xf numFmtId="184" fontId="12" fillId="0" borderId="79" xfId="3" applyNumberFormat="1" applyFont="1" applyFill="1" applyBorder="1" applyAlignment="1">
      <alignment vertical="center"/>
    </xf>
    <xf numFmtId="184" fontId="12" fillId="0" borderId="79" xfId="3" quotePrefix="1" applyNumberFormat="1" applyFont="1" applyFill="1" applyBorder="1" applyAlignment="1">
      <alignment horizontal="right" vertical="center"/>
    </xf>
    <xf numFmtId="0" fontId="12" fillId="0" borderId="29" xfId="0" applyFont="1" applyBorder="1" applyAlignment="1">
      <alignment vertical="center"/>
    </xf>
    <xf numFmtId="184" fontId="12" fillId="0" borderId="73" xfId="3" quotePrefix="1" applyNumberFormat="1" applyFont="1" applyFill="1" applyBorder="1" applyAlignment="1">
      <alignment horizontal="right" vertical="center"/>
    </xf>
    <xf numFmtId="184" fontId="12" fillId="0" borderId="72" xfId="3" applyNumberFormat="1" applyFont="1" applyFill="1" applyBorder="1" applyAlignment="1">
      <alignment horizontal="right" vertical="center"/>
    </xf>
    <xf numFmtId="184" fontId="12" fillId="0" borderId="72" xfId="3" quotePrefix="1" applyNumberFormat="1" applyFont="1" applyFill="1" applyBorder="1" applyAlignment="1">
      <alignment horizontal="right" vertical="center"/>
    </xf>
    <xf numFmtId="184" fontId="12" fillId="0" borderId="79" xfId="3" applyNumberFormat="1" applyFont="1" applyFill="1" applyBorder="1" applyAlignment="1">
      <alignment horizontal="right" vertical="center"/>
    </xf>
    <xf numFmtId="184" fontId="12" fillId="0" borderId="73" xfId="0" applyNumberFormat="1" applyFont="1" applyFill="1" applyBorder="1" applyAlignment="1">
      <alignment horizontal="right" vertical="center"/>
    </xf>
    <xf numFmtId="0" fontId="12" fillId="0" borderId="1" xfId="3" applyNumberFormat="1" applyFont="1" applyBorder="1" applyAlignment="1">
      <alignment vertical="center"/>
    </xf>
    <xf numFmtId="0" fontId="12" fillId="0" borderId="81" xfId="3" applyNumberFormat="1" applyFont="1" applyBorder="1" applyAlignment="1">
      <alignment vertical="center"/>
    </xf>
    <xf numFmtId="184" fontId="12" fillId="0" borderId="83" xfId="3" applyNumberFormat="1" applyFont="1" applyFill="1" applyBorder="1" applyAlignment="1">
      <alignment horizontal="right" vertical="center"/>
    </xf>
    <xf numFmtId="184" fontId="12" fillId="0" borderId="83" xfId="3" quotePrefix="1" applyNumberFormat="1" applyFont="1" applyFill="1" applyBorder="1" applyAlignment="1">
      <alignment horizontal="right" vertical="center"/>
    </xf>
    <xf numFmtId="184" fontId="12" fillId="0" borderId="83" xfId="0" applyNumberFormat="1" applyFont="1" applyFill="1" applyBorder="1" applyAlignment="1">
      <alignment horizontal="right" vertical="center"/>
    </xf>
    <xf numFmtId="0" fontId="12" fillId="0" borderId="0" xfId="3" applyNumberFormat="1" applyFont="1" applyBorder="1" applyAlignment="1"/>
    <xf numFmtId="0" fontId="12" fillId="0" borderId="0" xfId="0" applyFont="1" applyBorder="1" applyAlignment="1">
      <alignment shrinkToFit="1"/>
    </xf>
    <xf numFmtId="0" fontId="25" fillId="0" borderId="0" xfId="3" applyNumberFormat="1" applyFont="1" applyBorder="1"/>
    <xf numFmtId="0" fontId="9" fillId="0" borderId="0" xfId="0" applyFont="1">
      <alignment vertical="center"/>
    </xf>
    <xf numFmtId="0" fontId="26" fillId="0" borderId="0" xfId="0" applyFont="1">
      <alignment vertical="center"/>
    </xf>
    <xf numFmtId="0" fontId="16" fillId="0" borderId="0" xfId="0" applyFont="1" applyBorder="1" applyAlignment="1">
      <alignment vertical="center"/>
    </xf>
    <xf numFmtId="0" fontId="15" fillId="0" borderId="0" xfId="0" applyFont="1" applyBorder="1" applyAlignment="1">
      <alignment horizontal="center" vertical="center"/>
    </xf>
    <xf numFmtId="0" fontId="0" fillId="0" borderId="98" xfId="0" applyBorder="1" applyAlignment="1">
      <alignment horizontal="center" vertical="center"/>
    </xf>
    <xf numFmtId="0" fontId="12" fillId="0" borderId="97" xfId="3" applyNumberFormat="1" applyFont="1" applyBorder="1" applyAlignment="1">
      <alignment horizontal="center" vertical="center"/>
    </xf>
    <xf numFmtId="0" fontId="12" fillId="0" borderId="99" xfId="3" applyNumberFormat="1" applyFont="1" applyBorder="1" applyAlignment="1">
      <alignment horizontal="center" vertical="center"/>
    </xf>
    <xf numFmtId="0" fontId="12" fillId="0" borderId="100" xfId="3" applyNumberFormat="1" applyFont="1" applyBorder="1" applyAlignment="1">
      <alignment horizontal="center" vertical="center"/>
    </xf>
    <xf numFmtId="0" fontId="12" fillId="0" borderId="101" xfId="3" applyNumberFormat="1" applyFont="1" applyBorder="1" applyAlignment="1">
      <alignment horizontal="center" vertical="center"/>
    </xf>
    <xf numFmtId="0" fontId="12" fillId="0" borderId="30" xfId="3" applyFont="1" applyBorder="1" applyAlignment="1">
      <alignment vertical="center"/>
    </xf>
    <xf numFmtId="0" fontId="12" fillId="0" borderId="29" xfId="3" applyFont="1" applyBorder="1" applyAlignment="1">
      <alignment vertical="center"/>
    </xf>
    <xf numFmtId="184" fontId="12" fillId="0" borderId="102" xfId="3" applyNumberFormat="1" applyFont="1" applyBorder="1" applyAlignment="1">
      <alignment vertical="center"/>
    </xf>
    <xf numFmtId="184" fontId="12" fillId="0" borderId="29" xfId="3" applyNumberFormat="1" applyFont="1" applyFill="1" applyBorder="1" applyAlignment="1">
      <alignment vertical="center"/>
    </xf>
    <xf numFmtId="184" fontId="12" fillId="0" borderId="85" xfId="3" applyNumberFormat="1" applyFont="1" applyFill="1" applyBorder="1" applyAlignment="1">
      <alignment vertical="center"/>
    </xf>
    <xf numFmtId="184" fontId="12" fillId="0" borderId="69" xfId="3" applyNumberFormat="1" applyFont="1" applyFill="1" applyBorder="1" applyAlignment="1">
      <alignment vertical="center"/>
    </xf>
    <xf numFmtId="0" fontId="12" fillId="0" borderId="34" xfId="3" applyNumberFormat="1" applyFont="1" applyBorder="1"/>
    <xf numFmtId="184" fontId="12" fillId="0" borderId="7" xfId="3" applyNumberFormat="1" applyFont="1" applyBorder="1" applyAlignment="1">
      <alignment vertical="center"/>
    </xf>
    <xf numFmtId="184" fontId="12" fillId="0" borderId="0" xfId="3" applyNumberFormat="1" applyFont="1" applyFill="1" applyBorder="1" applyAlignment="1">
      <alignment vertical="center"/>
    </xf>
    <xf numFmtId="184" fontId="12" fillId="0" borderId="86" xfId="3" applyNumberFormat="1" applyFont="1" applyFill="1" applyBorder="1" applyAlignment="1">
      <alignment vertical="center"/>
    </xf>
    <xf numFmtId="184" fontId="12" fillId="0" borderId="47" xfId="0" applyNumberFormat="1" applyFont="1" applyFill="1" applyBorder="1" applyAlignment="1">
      <alignment vertical="center"/>
    </xf>
    <xf numFmtId="0" fontId="12" fillId="0" borderId="34" xfId="3" applyNumberFormat="1" applyFont="1" applyBorder="1" applyAlignment="1">
      <alignment vertical="center"/>
    </xf>
    <xf numFmtId="0" fontId="12" fillId="0" borderId="76" xfId="3" applyNumberFormat="1" applyFont="1" applyBorder="1" applyAlignment="1">
      <alignment vertical="center"/>
    </xf>
    <xf numFmtId="184" fontId="12" fillId="0" borderId="103" xfId="3" applyNumberFormat="1" applyFont="1" applyBorder="1" applyAlignment="1">
      <alignment vertical="center"/>
    </xf>
    <xf numFmtId="184" fontId="12" fillId="0" borderId="27" xfId="3" applyNumberFormat="1" applyFont="1" applyFill="1" applyBorder="1" applyAlignment="1">
      <alignment vertical="center"/>
    </xf>
    <xf numFmtId="184" fontId="12" fillId="0" borderId="87" xfId="3" applyNumberFormat="1" applyFont="1" applyFill="1" applyBorder="1" applyAlignment="1">
      <alignment vertical="center"/>
    </xf>
    <xf numFmtId="184" fontId="12" fillId="0" borderId="104" xfId="0" applyNumberFormat="1" applyFont="1" applyFill="1" applyBorder="1" applyAlignment="1">
      <alignment vertical="center"/>
    </xf>
    <xf numFmtId="0" fontId="12" fillId="0" borderId="30" xfId="3" applyNumberFormat="1" applyFont="1" applyBorder="1" applyAlignment="1">
      <alignment vertical="center"/>
    </xf>
    <xf numFmtId="0" fontId="12" fillId="0" borderId="29" xfId="3" applyNumberFormat="1" applyFont="1" applyBorder="1" applyAlignment="1">
      <alignment vertical="center"/>
    </xf>
    <xf numFmtId="184" fontId="12" fillId="0" borderId="73" xfId="3" applyNumberFormat="1" applyFont="1" applyFill="1" applyBorder="1" applyAlignment="1">
      <alignment vertical="center"/>
    </xf>
    <xf numFmtId="184" fontId="12" fillId="0" borderId="105" xfId="0" applyNumberFormat="1" applyFont="1" applyFill="1" applyBorder="1" applyAlignment="1">
      <alignment vertical="center"/>
    </xf>
    <xf numFmtId="0" fontId="12" fillId="0" borderId="92" xfId="3" applyNumberFormat="1" applyFont="1" applyBorder="1" applyAlignment="1">
      <alignment vertical="center"/>
    </xf>
    <xf numFmtId="0" fontId="12" fillId="0" borderId="39" xfId="3" applyNumberFormat="1" applyFont="1" applyBorder="1" applyAlignment="1">
      <alignment vertical="center"/>
    </xf>
    <xf numFmtId="184" fontId="12" fillId="0" borderId="106" xfId="3" applyNumberFormat="1" applyFont="1" applyBorder="1" applyAlignment="1">
      <alignment vertical="center"/>
    </xf>
    <xf numFmtId="184" fontId="12" fillId="0" borderId="39" xfId="3" applyNumberFormat="1" applyFont="1" applyFill="1" applyBorder="1" applyAlignment="1">
      <alignment vertical="center"/>
    </xf>
    <xf numFmtId="184" fontId="12" fillId="0" borderId="93" xfId="3" applyNumberFormat="1" applyFont="1" applyFill="1" applyBorder="1" applyAlignment="1">
      <alignment vertical="center"/>
    </xf>
    <xf numFmtId="184" fontId="12" fillId="0" borderId="94" xfId="3" applyNumberFormat="1" applyFont="1" applyFill="1" applyBorder="1" applyAlignment="1">
      <alignment vertical="center"/>
    </xf>
    <xf numFmtId="184" fontId="12" fillId="0" borderId="51" xfId="0" applyNumberFormat="1" applyFont="1" applyFill="1" applyBorder="1" applyAlignment="1">
      <alignment vertical="center"/>
    </xf>
    <xf numFmtId="0" fontId="12" fillId="0" borderId="109" xfId="3" applyFont="1" applyBorder="1" applyAlignment="1">
      <alignment vertical="center"/>
    </xf>
    <xf numFmtId="0" fontId="12" fillId="0" borderId="110" xfId="3" applyFont="1" applyBorder="1" applyAlignment="1">
      <alignment vertical="center"/>
    </xf>
    <xf numFmtId="184" fontId="12" fillId="0" borderId="110" xfId="3" applyNumberFormat="1" applyFont="1" applyBorder="1" applyAlignment="1">
      <alignment vertical="center"/>
    </xf>
    <xf numFmtId="184" fontId="12" fillId="0" borderId="0" xfId="3" applyNumberFormat="1" applyFont="1" applyBorder="1" applyAlignment="1">
      <alignment vertical="center"/>
    </xf>
    <xf numFmtId="184" fontId="12" fillId="0" borderId="107" xfId="3" applyNumberFormat="1" applyFont="1" applyBorder="1" applyAlignment="1">
      <alignment vertical="center"/>
    </xf>
    <xf numFmtId="184" fontId="12" fillId="0" borderId="112" xfId="3" applyNumberFormat="1" applyFont="1" applyBorder="1" applyAlignment="1">
      <alignment vertical="center"/>
    </xf>
    <xf numFmtId="184" fontId="12" fillId="0" borderId="113" xfId="3" applyNumberFormat="1" applyFont="1" applyBorder="1" applyAlignment="1">
      <alignment vertical="center"/>
    </xf>
    <xf numFmtId="184" fontId="12" fillId="0" borderId="114" xfId="3" applyNumberFormat="1" applyFont="1" applyBorder="1" applyAlignment="1">
      <alignment vertical="center"/>
    </xf>
    <xf numFmtId="184" fontId="12" fillId="0" borderId="116" xfId="3" applyNumberFormat="1" applyFont="1" applyBorder="1" applyAlignment="1">
      <alignment vertical="center"/>
    </xf>
    <xf numFmtId="184" fontId="13" fillId="0" borderId="116" xfId="3" applyNumberFormat="1" applyFont="1" applyBorder="1" applyAlignment="1">
      <alignment vertical="center"/>
    </xf>
    <xf numFmtId="184" fontId="12" fillId="0" borderId="6" xfId="3" applyNumberFormat="1" applyFont="1" applyBorder="1" applyAlignment="1">
      <alignment vertical="center"/>
    </xf>
    <xf numFmtId="184" fontId="12" fillId="0" borderId="117" xfId="3" applyNumberFormat="1" applyFont="1" applyBorder="1" applyAlignment="1">
      <alignment vertical="center"/>
    </xf>
    <xf numFmtId="184" fontId="12" fillId="0" borderId="12" xfId="3" applyNumberFormat="1" applyFont="1" applyBorder="1" applyAlignment="1">
      <alignment vertical="center"/>
    </xf>
    <xf numFmtId="184" fontId="12" fillId="0" borderId="1" xfId="3" applyNumberFormat="1" applyFont="1" applyBorder="1" applyAlignment="1">
      <alignment vertical="center"/>
    </xf>
    <xf numFmtId="184" fontId="12" fillId="0" borderId="119" xfId="3" applyNumberFormat="1" applyFont="1" applyBorder="1" applyAlignment="1">
      <alignment vertical="center"/>
    </xf>
    <xf numFmtId="184" fontId="12" fillId="0" borderId="120" xfId="3" applyNumberFormat="1" applyFont="1" applyBorder="1" applyAlignment="1">
      <alignment vertical="center"/>
    </xf>
    <xf numFmtId="184" fontId="12" fillId="0" borderId="10" xfId="3" applyNumberFormat="1" applyFont="1" applyBorder="1" applyAlignment="1">
      <alignment vertical="center"/>
    </xf>
    <xf numFmtId="0" fontId="12" fillId="0" borderId="34" xfId="3" applyFont="1" applyBorder="1" applyAlignment="1">
      <alignment vertical="center"/>
    </xf>
    <xf numFmtId="0" fontId="12" fillId="0" borderId="0" xfId="3" applyFont="1" applyBorder="1" applyAlignment="1">
      <alignment vertical="center"/>
    </xf>
    <xf numFmtId="178" fontId="12" fillId="0" borderId="113" xfId="3" applyNumberFormat="1" applyFont="1" applyBorder="1" applyAlignment="1">
      <alignment vertical="center"/>
    </xf>
    <xf numFmtId="178" fontId="12" fillId="0" borderId="117" xfId="3" applyNumberFormat="1" applyFont="1" applyBorder="1" applyAlignment="1">
      <alignment vertical="center"/>
    </xf>
    <xf numFmtId="178" fontId="12" fillId="0" borderId="112" xfId="3" applyNumberFormat="1" applyFont="1" applyBorder="1" applyAlignment="1">
      <alignment vertical="center"/>
    </xf>
    <xf numFmtId="178" fontId="12" fillId="0" borderId="6" xfId="3" applyNumberFormat="1" applyFont="1" applyBorder="1" applyAlignment="1">
      <alignment vertical="center"/>
    </xf>
    <xf numFmtId="178" fontId="13" fillId="0" borderId="7" xfId="3" applyNumberFormat="1" applyFont="1" applyBorder="1" applyAlignment="1">
      <alignment vertical="center"/>
    </xf>
    <xf numFmtId="178" fontId="13" fillId="0" borderId="117" xfId="3" applyNumberFormat="1" applyFont="1" applyBorder="1" applyAlignment="1">
      <alignment vertical="center"/>
    </xf>
    <xf numFmtId="178" fontId="13" fillId="0" borderId="116" xfId="3" applyNumberFormat="1" applyFont="1" applyBorder="1" applyAlignment="1">
      <alignment vertical="center"/>
    </xf>
    <xf numFmtId="178" fontId="12" fillId="0" borderId="7" xfId="3" applyNumberFormat="1" applyFont="1" applyBorder="1" applyAlignment="1">
      <alignment vertical="center"/>
    </xf>
    <xf numFmtId="178" fontId="12" fillId="0" borderId="116" xfId="3" applyNumberFormat="1" applyFont="1" applyBorder="1" applyAlignment="1">
      <alignment vertical="center"/>
    </xf>
    <xf numFmtId="178" fontId="12" fillId="0" borderId="12" xfId="3" applyNumberFormat="1" applyFont="1" applyBorder="1" applyAlignment="1">
      <alignment vertical="center"/>
    </xf>
    <xf numFmtId="178" fontId="12" fillId="0" borderId="120" xfId="3" applyNumberFormat="1" applyFont="1" applyBorder="1" applyAlignment="1">
      <alignment vertical="center"/>
    </xf>
    <xf numFmtId="178" fontId="12" fillId="0" borderId="119" xfId="3" applyNumberFormat="1" applyFont="1" applyBorder="1" applyAlignment="1">
      <alignment vertical="center"/>
    </xf>
    <xf numFmtId="178" fontId="12" fillId="0" borderId="10" xfId="3" applyNumberFormat="1" applyFont="1" applyBorder="1" applyAlignment="1">
      <alignment vertical="center"/>
    </xf>
    <xf numFmtId="0" fontId="12" fillId="0" borderId="36" xfId="3" applyNumberFormat="1" applyFont="1" applyBorder="1" applyAlignment="1">
      <alignment vertical="center"/>
    </xf>
    <xf numFmtId="0" fontId="10" fillId="0" borderId="0" xfId="0" applyFont="1" applyAlignment="1">
      <alignment horizontal="right" vertical="center"/>
    </xf>
    <xf numFmtId="181" fontId="12" fillId="0" borderId="28" xfId="0" applyNumberFormat="1" applyFont="1" applyBorder="1">
      <alignment vertical="center"/>
    </xf>
    <xf numFmtId="181" fontId="12" fillId="0" borderId="29" xfId="0" applyNumberFormat="1" applyFont="1" applyBorder="1">
      <alignment vertical="center"/>
    </xf>
    <xf numFmtId="181" fontId="12" fillId="0" borderId="32" xfId="0" applyNumberFormat="1" applyFont="1" applyBorder="1">
      <alignment vertical="center"/>
    </xf>
    <xf numFmtId="181" fontId="12" fillId="0" borderId="11" xfId="0" applyNumberFormat="1" applyFont="1" applyBorder="1">
      <alignment vertical="center"/>
    </xf>
    <xf numFmtId="0" fontId="23" fillId="0" borderId="0" xfId="3" applyNumberFormat="1" applyFont="1" applyBorder="1" applyAlignment="1">
      <alignment horizontal="center" vertical="center"/>
    </xf>
    <xf numFmtId="0" fontId="10" fillId="0" borderId="0" xfId="3" applyNumberFormat="1" applyFont="1" applyBorder="1" applyAlignment="1">
      <alignment horizontal="center" vertical="center"/>
    </xf>
    <xf numFmtId="0" fontId="12" fillId="0" borderId="25" xfId="3" applyNumberFormat="1" applyFont="1" applyBorder="1" applyAlignment="1">
      <alignment horizontal="right" vertical="top"/>
    </xf>
    <xf numFmtId="0" fontId="12" fillId="0" borderId="26" xfId="0" applyFont="1" applyBorder="1">
      <alignment vertical="center"/>
    </xf>
    <xf numFmtId="0" fontId="12" fillId="0" borderId="27" xfId="0" applyFont="1" applyBorder="1">
      <alignment vertical="center"/>
    </xf>
    <xf numFmtId="0" fontId="12" fillId="0" borderId="27" xfId="3" applyFont="1" applyBorder="1" applyAlignment="1">
      <alignment vertical="center"/>
    </xf>
    <xf numFmtId="0" fontId="12" fillId="0" borderId="75" xfId="3" applyFont="1" applyBorder="1" applyAlignment="1">
      <alignment vertical="center"/>
    </xf>
    <xf numFmtId="0" fontId="12" fillId="0" borderId="78" xfId="3" applyNumberFormat="1" applyFont="1" applyBorder="1" applyAlignment="1">
      <alignment horizontal="center" vertical="center"/>
    </xf>
    <xf numFmtId="0" fontId="12" fillId="0" borderId="79" xfId="3" applyNumberFormat="1" applyFont="1" applyBorder="1" applyAlignment="1">
      <alignment horizontal="center" vertical="center"/>
    </xf>
    <xf numFmtId="0" fontId="12" fillId="0" borderId="80" xfId="3" applyNumberFormat="1" applyFont="1" applyBorder="1" applyAlignment="1">
      <alignment horizontal="center" vertical="center"/>
    </xf>
    <xf numFmtId="0" fontId="12" fillId="0" borderId="66" xfId="3" applyFont="1" applyBorder="1" applyAlignment="1">
      <alignment vertical="center"/>
    </xf>
    <xf numFmtId="0" fontId="12" fillId="0" borderId="0" xfId="0" applyFont="1" applyBorder="1" applyAlignment="1">
      <alignment horizontal="center" vertical="center"/>
    </xf>
    <xf numFmtId="0" fontId="12" fillId="0" borderId="76" xfId="0" applyFont="1" applyBorder="1" applyAlignment="1">
      <alignment horizontal="center" vertical="center"/>
    </xf>
    <xf numFmtId="0" fontId="12" fillId="0" borderId="67" xfId="0" applyFont="1" applyBorder="1" applyAlignment="1">
      <alignment vertical="center"/>
    </xf>
    <xf numFmtId="0" fontId="12" fillId="0" borderId="34" xfId="0" applyFont="1" applyBorder="1" applyAlignment="1">
      <alignment horizontal="center" vertical="center"/>
    </xf>
    <xf numFmtId="184" fontId="12" fillId="0" borderId="87" xfId="3" applyNumberFormat="1" applyFont="1" applyFill="1" applyBorder="1" applyAlignment="1">
      <alignment horizontal="right" vertical="center"/>
    </xf>
    <xf numFmtId="184" fontId="12" fillId="0" borderId="87" xfId="3" quotePrefix="1" applyNumberFormat="1" applyFont="1" applyFill="1" applyBorder="1" applyAlignment="1">
      <alignment horizontal="right" vertical="center"/>
    </xf>
    <xf numFmtId="184" fontId="12" fillId="0" borderId="104" xfId="0" quotePrefix="1" applyNumberFormat="1" applyFont="1" applyFill="1" applyBorder="1" applyAlignment="1">
      <alignment horizontal="right" vertical="center"/>
    </xf>
    <xf numFmtId="0" fontId="12" fillId="0" borderId="92" xfId="0" applyFont="1" applyBorder="1" applyAlignment="1">
      <alignment horizontal="center" vertical="center"/>
    </xf>
    <xf numFmtId="0" fontId="12" fillId="0" borderId="91" xfId="3" applyNumberFormat="1" applyFont="1" applyBorder="1" applyAlignment="1">
      <alignment vertical="center"/>
    </xf>
    <xf numFmtId="0" fontId="12" fillId="0" borderId="110" xfId="0" applyFont="1" applyBorder="1" applyAlignment="1">
      <alignment vertical="center"/>
    </xf>
    <xf numFmtId="0" fontId="12" fillId="0" borderId="108" xfId="3" applyFont="1" applyBorder="1" applyAlignment="1">
      <alignment vertical="center"/>
    </xf>
    <xf numFmtId="184" fontId="12" fillId="0" borderId="87" xfId="3" applyNumberFormat="1" applyFont="1" applyBorder="1" applyAlignment="1">
      <alignment horizontal="right" vertical="center"/>
    </xf>
    <xf numFmtId="0" fontId="12" fillId="0" borderId="137" xfId="0" applyFont="1" applyBorder="1" applyAlignment="1">
      <alignment horizontal="center" vertical="center"/>
    </xf>
    <xf numFmtId="0" fontId="12" fillId="0" borderId="18" xfId="3" applyNumberFormat="1" applyFont="1" applyBorder="1" applyAlignment="1">
      <alignment vertical="center"/>
    </xf>
    <xf numFmtId="0" fontId="12" fillId="0" borderId="141" xfId="0" applyFont="1" applyBorder="1" applyAlignment="1">
      <alignment vertical="center"/>
    </xf>
    <xf numFmtId="0" fontId="12" fillId="0" borderId="141" xfId="3" applyFont="1" applyBorder="1" applyAlignment="1">
      <alignment vertical="center"/>
    </xf>
    <xf numFmtId="0" fontId="12" fillId="0" borderId="142" xfId="3" applyFont="1" applyBorder="1" applyAlignment="1">
      <alignment vertical="center"/>
    </xf>
    <xf numFmtId="178" fontId="13" fillId="0" borderId="146" xfId="3" applyNumberFormat="1" applyFont="1" applyFill="1" applyBorder="1" applyAlignment="1">
      <alignment vertical="center"/>
    </xf>
    <xf numFmtId="178" fontId="12" fillId="0" borderId="6" xfId="3" applyNumberFormat="1" applyFont="1" applyFill="1" applyBorder="1" applyAlignment="1">
      <alignment vertical="center"/>
    </xf>
    <xf numFmtId="178" fontId="12" fillId="0" borderId="146" xfId="3" applyNumberFormat="1" applyFont="1" applyFill="1" applyBorder="1" applyAlignment="1">
      <alignment vertical="center"/>
    </xf>
    <xf numFmtId="178" fontId="12" fillId="0" borderId="82" xfId="3" applyNumberFormat="1" applyFont="1" applyFill="1" applyBorder="1" applyAlignment="1">
      <alignment vertical="center"/>
    </xf>
    <xf numFmtId="178" fontId="12" fillId="0" borderId="149" xfId="3" applyNumberFormat="1" applyFont="1" applyFill="1" applyBorder="1" applyAlignment="1">
      <alignment vertical="center"/>
    </xf>
    <xf numFmtId="178" fontId="12" fillId="0" borderId="120" xfId="3" applyNumberFormat="1" applyFont="1" applyFill="1" applyBorder="1" applyAlignment="1">
      <alignment horizontal="right" vertical="center"/>
    </xf>
    <xf numFmtId="178" fontId="12" fillId="0" borderId="10" xfId="0" applyNumberFormat="1" applyFont="1" applyFill="1" applyBorder="1" applyAlignment="1">
      <alignment horizontal="right" vertical="center"/>
    </xf>
    <xf numFmtId="178" fontId="12" fillId="0" borderId="150" xfId="3" applyNumberFormat="1" applyFont="1" applyFill="1" applyBorder="1" applyAlignment="1">
      <alignment vertical="center"/>
    </xf>
    <xf numFmtId="178" fontId="12" fillId="0" borderId="109" xfId="3" applyNumberFormat="1" applyFont="1" applyBorder="1" applyAlignment="1">
      <alignment vertical="center"/>
    </xf>
    <xf numFmtId="178" fontId="12" fillId="0" borderId="151" xfId="3" applyNumberFormat="1" applyFont="1" applyBorder="1" applyAlignment="1">
      <alignment vertical="center"/>
    </xf>
    <xf numFmtId="178" fontId="12" fillId="0" borderId="120" xfId="3" applyNumberFormat="1" applyFont="1" applyBorder="1" applyAlignment="1">
      <alignment horizontal="right" vertical="center"/>
    </xf>
    <xf numFmtId="178" fontId="12" fillId="0" borderId="119" xfId="3" applyNumberFormat="1" applyFont="1" applyFill="1" applyBorder="1" applyAlignment="1">
      <alignment horizontal="right" vertical="center"/>
    </xf>
    <xf numFmtId="178" fontId="12" fillId="0" borderId="153" xfId="3" applyNumberFormat="1" applyFont="1" applyBorder="1" applyAlignment="1">
      <alignment vertical="center"/>
    </xf>
    <xf numFmtId="178" fontId="12" fillId="0" borderId="122" xfId="3" applyNumberFormat="1" applyFont="1" applyBorder="1" applyAlignment="1">
      <alignment vertical="center"/>
    </xf>
    <xf numFmtId="0" fontId="12" fillId="0" borderId="70" xfId="3" applyFont="1" applyBorder="1" applyAlignment="1">
      <alignment vertical="center"/>
    </xf>
    <xf numFmtId="181" fontId="12" fillId="0" borderId="119" xfId="3" applyNumberFormat="1" applyFont="1" applyFill="1" applyBorder="1" applyAlignment="1">
      <alignment horizontal="right" vertical="center"/>
    </xf>
    <xf numFmtId="0" fontId="12" fillId="0" borderId="36"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center" vertical="center" textRotation="255"/>
    </xf>
    <xf numFmtId="0" fontId="10" fillId="0" borderId="0" xfId="0" applyFont="1" applyBorder="1" applyAlignment="1">
      <alignment horizontal="center" vertical="center"/>
    </xf>
    <xf numFmtId="0" fontId="10" fillId="0" borderId="0" xfId="3" applyNumberFormat="1" applyFont="1" applyBorder="1" applyAlignment="1">
      <alignment vertical="center"/>
    </xf>
    <xf numFmtId="178" fontId="10" fillId="0" borderId="0" xfId="3" applyNumberFormat="1" applyFont="1" applyBorder="1" applyAlignment="1">
      <alignment vertical="center"/>
    </xf>
    <xf numFmtId="178" fontId="12" fillId="0" borderId="0" xfId="3" applyNumberFormat="1" applyFont="1" applyBorder="1" applyAlignment="1">
      <alignment vertical="center"/>
    </xf>
    <xf numFmtId="0" fontId="10" fillId="0" borderId="0" xfId="0" applyFont="1" applyBorder="1" applyAlignment="1">
      <alignment vertical="center"/>
    </xf>
    <xf numFmtId="0" fontId="12" fillId="0" borderId="0" xfId="0" applyFont="1" applyBorder="1" applyAlignment="1">
      <alignment horizontal="center" vertical="center" textRotation="255"/>
    </xf>
    <xf numFmtId="0" fontId="12" fillId="0" borderId="58" xfId="0" applyFont="1" applyBorder="1">
      <alignment vertical="center"/>
    </xf>
    <xf numFmtId="0" fontId="12" fillId="0" borderId="110" xfId="3" applyNumberFormat="1" applyFont="1" applyBorder="1" applyAlignment="1">
      <alignment vertical="center"/>
    </xf>
    <xf numFmtId="0" fontId="12" fillId="0" borderId="108" xfId="3" applyNumberFormat="1" applyFont="1" applyBorder="1" applyAlignment="1">
      <alignment horizontal="right" vertical="top"/>
    </xf>
    <xf numFmtId="0" fontId="12" fillId="0" borderId="156" xfId="3" applyNumberFormat="1" applyFont="1" applyBorder="1" applyAlignment="1">
      <alignment horizontal="center" vertical="center"/>
    </xf>
    <xf numFmtId="0" fontId="12" fillId="0" borderId="157" xfId="3" applyNumberFormat="1" applyFont="1" applyBorder="1" applyAlignment="1">
      <alignment horizontal="center" vertical="center"/>
    </xf>
    <xf numFmtId="0" fontId="12" fillId="0" borderId="158" xfId="3" applyNumberFormat="1" applyFont="1" applyBorder="1" applyAlignment="1">
      <alignment horizontal="center" vertical="center"/>
    </xf>
    <xf numFmtId="0" fontId="12" fillId="0" borderId="15" xfId="0" applyFont="1" applyBorder="1" applyAlignment="1">
      <alignment vertical="center"/>
    </xf>
    <xf numFmtId="0" fontId="12" fillId="0" borderId="15" xfId="3" applyFont="1" applyBorder="1" applyAlignment="1">
      <alignment vertical="center"/>
    </xf>
    <xf numFmtId="0" fontId="12" fillId="0" borderId="25" xfId="3" applyFont="1" applyBorder="1" applyAlignment="1">
      <alignment vertical="center"/>
    </xf>
    <xf numFmtId="180" fontId="12" fillId="0" borderId="126" xfId="3" applyNumberFormat="1" applyFont="1" applyFill="1" applyBorder="1" applyAlignment="1">
      <alignment vertical="center"/>
    </xf>
    <xf numFmtId="180" fontId="12" fillId="0" borderId="160" xfId="3" applyNumberFormat="1" applyFont="1" applyFill="1" applyBorder="1" applyAlignment="1">
      <alignment vertical="center"/>
    </xf>
    <xf numFmtId="180" fontId="12" fillId="0" borderId="161" xfId="3" applyNumberFormat="1" applyFont="1" applyFill="1" applyBorder="1" applyAlignment="1">
      <alignment vertical="center"/>
    </xf>
    <xf numFmtId="180" fontId="12" fillId="0" borderId="162" xfId="3" applyNumberFormat="1" applyFont="1" applyFill="1" applyBorder="1" applyAlignment="1">
      <alignment vertical="center"/>
    </xf>
    <xf numFmtId="180" fontId="12" fillId="0" borderId="153" xfId="0" applyNumberFormat="1" applyFont="1" applyFill="1" applyBorder="1">
      <alignment vertical="center"/>
    </xf>
    <xf numFmtId="180" fontId="12" fillId="0" borderId="163" xfId="0" applyNumberFormat="1" applyFont="1" applyFill="1" applyBorder="1">
      <alignment vertical="center"/>
    </xf>
    <xf numFmtId="180" fontId="12" fillId="0" borderId="34" xfId="3" applyNumberFormat="1" applyFont="1" applyFill="1" applyBorder="1" applyAlignment="1">
      <alignment vertical="center"/>
    </xf>
    <xf numFmtId="180" fontId="12" fillId="0" borderId="35" xfId="3" applyNumberFormat="1" applyFont="1" applyFill="1" applyBorder="1" applyAlignment="1">
      <alignment vertical="center"/>
    </xf>
    <xf numFmtId="180" fontId="12" fillId="0" borderId="86" xfId="3" applyNumberFormat="1" applyFont="1" applyFill="1" applyBorder="1" applyAlignment="1">
      <alignment vertical="center"/>
    </xf>
    <xf numFmtId="180" fontId="12" fillId="0" borderId="72" xfId="3" applyNumberFormat="1" applyFont="1" applyFill="1" applyBorder="1" applyAlignment="1">
      <alignment vertical="center"/>
    </xf>
    <xf numFmtId="180" fontId="12" fillId="0" borderId="116" xfId="3" applyNumberFormat="1" applyFont="1" applyFill="1" applyBorder="1"/>
    <xf numFmtId="180" fontId="12" fillId="0" borderId="48" xfId="0" applyNumberFormat="1" applyFont="1" applyFill="1" applyBorder="1">
      <alignment vertical="center"/>
    </xf>
    <xf numFmtId="180" fontId="12" fillId="0" borderId="76" xfId="3" applyNumberFormat="1" applyFont="1" applyFill="1" applyBorder="1" applyAlignment="1">
      <alignment vertical="center"/>
    </xf>
    <xf numFmtId="180" fontId="12" fillId="0" borderId="78" xfId="3" applyNumberFormat="1" applyFont="1" applyFill="1" applyBorder="1" applyAlignment="1">
      <alignment vertical="center"/>
    </xf>
    <xf numFmtId="180" fontId="12" fillId="0" borderId="87" xfId="3" applyNumberFormat="1" applyFont="1" applyFill="1" applyBorder="1" applyAlignment="1">
      <alignment vertical="center"/>
    </xf>
    <xf numFmtId="180" fontId="12" fillId="0" borderId="79" xfId="3" applyNumberFormat="1" applyFont="1" applyFill="1" applyBorder="1" applyAlignment="1">
      <alignment vertical="center"/>
    </xf>
    <xf numFmtId="180" fontId="12" fillId="0" borderId="119" xfId="3" applyNumberFormat="1" applyFont="1" applyFill="1" applyBorder="1"/>
    <xf numFmtId="180" fontId="12" fillId="0" borderId="89" xfId="0" applyNumberFormat="1" applyFont="1" applyFill="1" applyBorder="1">
      <alignment vertical="center"/>
    </xf>
    <xf numFmtId="0" fontId="12" fillId="0" borderId="30" xfId="0" applyFont="1" applyBorder="1" applyAlignment="1">
      <alignment vertical="center"/>
    </xf>
    <xf numFmtId="180" fontId="12" fillId="0" borderId="30" xfId="3" applyNumberFormat="1" applyFont="1" applyFill="1" applyBorder="1" applyAlignment="1">
      <alignment vertical="center"/>
    </xf>
    <xf numFmtId="180" fontId="12" fillId="0" borderId="31" xfId="3" applyNumberFormat="1" applyFont="1" applyFill="1" applyBorder="1" applyAlignment="1">
      <alignment vertical="center"/>
    </xf>
    <xf numFmtId="180" fontId="12" fillId="0" borderId="85" xfId="3" applyNumberFormat="1" applyFont="1" applyFill="1" applyBorder="1" applyAlignment="1">
      <alignment vertical="center"/>
    </xf>
    <xf numFmtId="180" fontId="12" fillId="0" borderId="68" xfId="3" applyNumberFormat="1" applyFont="1" applyFill="1" applyBorder="1" applyAlignment="1">
      <alignment vertical="center"/>
    </xf>
    <xf numFmtId="180" fontId="12" fillId="0" borderId="87" xfId="3" applyNumberFormat="1" applyFont="1" applyFill="1" applyBorder="1" applyAlignment="1">
      <alignment horizontal="right" vertical="center"/>
    </xf>
    <xf numFmtId="180" fontId="12" fillId="0" borderId="79" xfId="3" applyNumberFormat="1" applyFont="1" applyFill="1" applyBorder="1" applyAlignment="1">
      <alignment horizontal="right" vertical="center"/>
    </xf>
    <xf numFmtId="180" fontId="12" fillId="0" borderId="129" xfId="3" applyNumberFormat="1" applyFont="1" applyFill="1" applyBorder="1"/>
    <xf numFmtId="180" fontId="12" fillId="0" borderId="88" xfId="0" applyNumberFormat="1" applyFont="1" applyFill="1" applyBorder="1" applyAlignment="1">
      <alignment horizontal="right" vertical="center"/>
    </xf>
    <xf numFmtId="0" fontId="12" fillId="0" borderId="165" xfId="3" applyNumberFormat="1" applyFont="1" applyBorder="1" applyAlignment="1">
      <alignment vertical="center"/>
    </xf>
    <xf numFmtId="180" fontId="12" fillId="0" borderId="137" xfId="3" applyNumberFormat="1" applyFont="1" applyFill="1" applyBorder="1" applyAlignment="1">
      <alignment vertical="center"/>
    </xf>
    <xf numFmtId="180" fontId="12" fillId="0" borderId="166" xfId="3" applyNumberFormat="1" applyFont="1" applyFill="1" applyBorder="1" applyAlignment="1">
      <alignment vertical="center"/>
    </xf>
    <xf numFmtId="180" fontId="12" fillId="0" borderId="167" xfId="3" applyNumberFormat="1" applyFont="1" applyFill="1" applyBorder="1" applyAlignment="1">
      <alignment vertical="center"/>
    </xf>
    <xf numFmtId="180" fontId="12" fillId="0" borderId="168" xfId="3" applyNumberFormat="1" applyFont="1" applyFill="1" applyBorder="1" applyAlignment="1">
      <alignment vertical="center"/>
    </xf>
    <xf numFmtId="180" fontId="12" fillId="0" borderId="139" xfId="3" applyNumberFormat="1" applyFont="1" applyFill="1" applyBorder="1"/>
    <xf numFmtId="180" fontId="12" fillId="0" borderId="169" xfId="0" applyNumberFormat="1" applyFont="1" applyFill="1" applyBorder="1">
      <alignment vertical="center"/>
    </xf>
    <xf numFmtId="180" fontId="12" fillId="0" borderId="143" xfId="3" applyNumberFormat="1" applyFont="1" applyFill="1" applyBorder="1" applyAlignment="1">
      <alignment vertical="center"/>
    </xf>
    <xf numFmtId="180" fontId="12" fillId="0" borderId="170" xfId="3" applyNumberFormat="1" applyFont="1" applyFill="1" applyBorder="1" applyAlignment="1">
      <alignment vertical="center"/>
    </xf>
    <xf numFmtId="180" fontId="12" fillId="0" borderId="118" xfId="3" applyNumberFormat="1" applyFont="1" applyFill="1" applyBorder="1" applyAlignment="1">
      <alignment vertical="center"/>
    </xf>
    <xf numFmtId="180" fontId="13" fillId="0" borderId="146" xfId="3" applyNumberFormat="1" applyFont="1" applyFill="1" applyBorder="1" applyAlignment="1">
      <alignment vertical="center"/>
    </xf>
    <xf numFmtId="180" fontId="12" fillId="0" borderId="116" xfId="3" applyNumberFormat="1" applyFont="1" applyFill="1" applyBorder="1" applyAlignment="1">
      <alignment vertical="center"/>
    </xf>
    <xf numFmtId="180" fontId="12" fillId="0" borderId="146" xfId="3" applyNumberFormat="1" applyFont="1" applyFill="1" applyBorder="1" applyAlignment="1">
      <alignment vertical="center"/>
    </xf>
    <xf numFmtId="180" fontId="12" fillId="0" borderId="36" xfId="3" applyNumberFormat="1" applyFont="1" applyFill="1" applyBorder="1" applyAlignment="1">
      <alignment vertical="center"/>
    </xf>
    <xf numFmtId="180" fontId="12" fillId="0" borderId="149" xfId="3" applyNumberFormat="1" applyFont="1" applyFill="1" applyBorder="1" applyAlignment="1">
      <alignment vertical="center"/>
    </xf>
    <xf numFmtId="180" fontId="12" fillId="0" borderId="119" xfId="3" applyNumberFormat="1" applyFont="1" applyFill="1" applyBorder="1" applyAlignment="1">
      <alignment vertical="center"/>
    </xf>
    <xf numFmtId="180" fontId="12" fillId="0" borderId="121" xfId="3" applyNumberFormat="1" applyFont="1" applyFill="1" applyBorder="1" applyAlignment="1">
      <alignment vertical="center"/>
    </xf>
    <xf numFmtId="180" fontId="12" fillId="0" borderId="92" xfId="3" applyNumberFormat="1" applyFont="1" applyFill="1" applyBorder="1" applyAlignment="1">
      <alignment vertical="center"/>
    </xf>
    <xf numFmtId="180" fontId="12" fillId="0" borderId="150" xfId="3" applyNumberFormat="1" applyFont="1" applyFill="1" applyBorder="1" applyAlignment="1">
      <alignment vertical="center"/>
    </xf>
    <xf numFmtId="180" fontId="12" fillId="0" borderId="122" xfId="3" applyNumberFormat="1" applyFont="1" applyFill="1" applyBorder="1" applyAlignment="1">
      <alignment vertical="center"/>
    </xf>
    <xf numFmtId="180" fontId="12" fillId="0" borderId="125" xfId="3" applyNumberFormat="1" applyFont="1" applyFill="1" applyBorder="1" applyAlignment="1">
      <alignment vertical="center"/>
    </xf>
    <xf numFmtId="0" fontId="17" fillId="0" borderId="5"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180" fontId="12" fillId="0" borderId="174" xfId="3" applyNumberFormat="1" applyFont="1" applyFill="1" applyBorder="1" applyAlignment="1">
      <alignment vertical="center"/>
    </xf>
    <xf numFmtId="180" fontId="12" fillId="0" borderId="175" xfId="3" applyNumberFormat="1" applyFont="1" applyFill="1" applyBorder="1" applyAlignment="1">
      <alignment vertical="center"/>
    </xf>
    <xf numFmtId="180" fontId="12" fillId="0" borderId="177" xfId="3" applyNumberFormat="1" applyFont="1" applyFill="1" applyBorder="1" applyAlignment="1">
      <alignment vertical="center"/>
    </xf>
    <xf numFmtId="180" fontId="12" fillId="0" borderId="73" xfId="3" applyNumberFormat="1" applyFont="1" applyFill="1" applyBorder="1" applyAlignment="1">
      <alignment vertical="center"/>
    </xf>
    <xf numFmtId="180" fontId="12" fillId="0" borderId="178" xfId="3" applyNumberFormat="1" applyFont="1" applyFill="1" applyBorder="1" applyAlignment="1">
      <alignment vertical="center"/>
    </xf>
    <xf numFmtId="180" fontId="12" fillId="0" borderId="179" xfId="3" applyNumberFormat="1" applyFont="1" applyFill="1" applyBorder="1" applyAlignment="1">
      <alignment vertical="center"/>
    </xf>
    <xf numFmtId="180" fontId="12" fillId="0" borderId="180" xfId="3" applyNumberFormat="1" applyFont="1" applyFill="1" applyBorder="1" applyAlignment="1">
      <alignment vertical="center"/>
    </xf>
    <xf numFmtId="180" fontId="12" fillId="0" borderId="80" xfId="3" applyNumberFormat="1" applyFont="1" applyFill="1" applyBorder="1" applyAlignment="1">
      <alignment vertical="center"/>
    </xf>
    <xf numFmtId="180" fontId="12" fillId="0" borderId="147" xfId="3" applyNumberFormat="1" applyFont="1" applyFill="1" applyBorder="1" applyAlignment="1">
      <alignment vertical="center"/>
    </xf>
    <xf numFmtId="180" fontId="12" fillId="0" borderId="182" xfId="3" applyNumberFormat="1" applyFont="1" applyFill="1" applyBorder="1" applyAlignment="1">
      <alignment vertical="center"/>
    </xf>
    <xf numFmtId="180" fontId="12" fillId="0" borderId="69" xfId="3" applyNumberFormat="1" applyFont="1" applyFill="1" applyBorder="1" applyAlignment="1">
      <alignment vertical="center"/>
    </xf>
    <xf numFmtId="180" fontId="12" fillId="0" borderId="180" xfId="3" applyNumberFormat="1" applyFont="1" applyFill="1" applyBorder="1" applyAlignment="1">
      <alignment horizontal="right" vertical="center"/>
    </xf>
    <xf numFmtId="180" fontId="12" fillId="0" borderId="80" xfId="3" applyNumberFormat="1" applyFont="1" applyFill="1" applyBorder="1" applyAlignment="1">
      <alignment horizontal="right" vertical="center"/>
    </xf>
    <xf numFmtId="180" fontId="12" fillId="0" borderId="183" xfId="3" applyNumberFormat="1" applyFont="1" applyFill="1" applyBorder="1" applyAlignment="1">
      <alignment vertical="center"/>
    </xf>
    <xf numFmtId="180" fontId="12" fillId="0" borderId="90" xfId="3" applyNumberFormat="1" applyFont="1" applyFill="1" applyBorder="1" applyAlignment="1">
      <alignment vertical="center"/>
    </xf>
    <xf numFmtId="180" fontId="12" fillId="0" borderId="184" xfId="3" applyNumberFormat="1" applyFont="1" applyFill="1" applyBorder="1" applyAlignment="1">
      <alignment vertical="center"/>
    </xf>
    <xf numFmtId="180" fontId="12" fillId="0" borderId="83" xfId="3" applyNumberFormat="1" applyFont="1" applyFill="1" applyBorder="1" applyAlignment="1">
      <alignment vertical="center"/>
    </xf>
    <xf numFmtId="180" fontId="12" fillId="0" borderId="84" xfId="3" applyNumberFormat="1" applyFont="1" applyFill="1" applyBorder="1" applyAlignment="1">
      <alignment vertical="center"/>
    </xf>
    <xf numFmtId="0" fontId="29" fillId="0" borderId="2" xfId="0" applyFont="1" applyBorder="1" applyAlignment="1">
      <alignment horizontal="center" vertical="center"/>
    </xf>
    <xf numFmtId="180" fontId="12" fillId="0" borderId="85" xfId="3" applyNumberFormat="1" applyFont="1" applyFill="1" applyBorder="1" applyAlignment="1">
      <alignment horizontal="right" vertical="center"/>
    </xf>
    <xf numFmtId="180" fontId="12" fillId="0" borderId="86" xfId="3" applyNumberFormat="1" applyFont="1" applyFill="1" applyBorder="1" applyAlignment="1">
      <alignment horizontal="right" vertical="center"/>
    </xf>
    <xf numFmtId="180" fontId="12" fillId="0" borderId="179" xfId="3" applyNumberFormat="1" applyFont="1" applyFill="1" applyBorder="1" applyAlignment="1">
      <alignment horizontal="right" vertical="center"/>
    </xf>
    <xf numFmtId="0" fontId="0" fillId="0" borderId="39" xfId="0" applyFont="1" applyBorder="1" applyAlignment="1">
      <alignment vertical="top" wrapText="1"/>
    </xf>
    <xf numFmtId="0" fontId="0" fillId="0" borderId="40" xfId="0" applyFont="1" applyBorder="1" applyAlignment="1">
      <alignment vertical="center" wrapText="1"/>
    </xf>
    <xf numFmtId="0" fontId="0" fillId="0" borderId="50" xfId="0" applyFont="1" applyBorder="1" applyAlignment="1">
      <alignment vertical="center" wrapText="1"/>
    </xf>
    <xf numFmtId="0" fontId="0" fillId="0" borderId="186" xfId="0" applyBorder="1" applyAlignment="1">
      <alignment horizontal="center" vertical="center"/>
    </xf>
    <xf numFmtId="0" fontId="0" fillId="0" borderId="187" xfId="0" applyBorder="1" applyAlignment="1">
      <alignment horizontal="center" vertical="center"/>
    </xf>
    <xf numFmtId="49" fontId="14" fillId="2" borderId="155" xfId="0" applyNumberFormat="1" applyFont="1" applyFill="1" applyBorder="1" applyAlignment="1">
      <alignment horizontal="left"/>
    </xf>
    <xf numFmtId="37" fontId="14" fillId="2" borderId="9" xfId="0" applyNumberFormat="1" applyFont="1" applyFill="1" applyBorder="1" applyAlignment="1">
      <alignment horizontal="right"/>
    </xf>
    <xf numFmtId="182" fontId="0" fillId="2" borderId="0" xfId="0" applyNumberFormat="1" applyFill="1" applyBorder="1">
      <alignment vertical="center"/>
    </xf>
    <xf numFmtId="0" fontId="0" fillId="2" borderId="118" xfId="0" applyFill="1" applyBorder="1" applyAlignment="1">
      <alignment horizontal="center" vertical="center"/>
    </xf>
    <xf numFmtId="49" fontId="14" fillId="0" borderId="155" xfId="0" applyNumberFormat="1" applyFont="1" applyFill="1" applyBorder="1" applyAlignment="1">
      <alignment horizontal="left"/>
    </xf>
    <xf numFmtId="0" fontId="0" fillId="0" borderId="118" xfId="0" applyBorder="1" applyAlignment="1">
      <alignment horizontal="center" vertical="center"/>
    </xf>
    <xf numFmtId="49" fontId="14" fillId="0" borderId="171" xfId="0" applyNumberFormat="1" applyFont="1" applyFill="1" applyBorder="1" applyAlignment="1">
      <alignment horizontal="left"/>
    </xf>
    <xf numFmtId="37" fontId="14" fillId="0" borderId="57" xfId="0" applyNumberFormat="1" applyFont="1" applyBorder="1" applyAlignment="1">
      <alignment horizontal="right"/>
    </xf>
    <xf numFmtId="182" fontId="0" fillId="0" borderId="39" xfId="0" applyNumberFormat="1" applyBorder="1">
      <alignment vertical="center"/>
    </xf>
    <xf numFmtId="0" fontId="0" fillId="0" borderId="125" xfId="0" applyBorder="1" applyAlignment="1">
      <alignment horizontal="center" vertical="center"/>
    </xf>
    <xf numFmtId="49" fontId="14" fillId="3" borderId="171" xfId="0" applyNumberFormat="1" applyFont="1" applyFill="1" applyBorder="1" applyAlignment="1">
      <alignment horizontal="left"/>
    </xf>
    <xf numFmtId="37" fontId="14" fillId="3" borderId="57" xfId="0" applyNumberFormat="1" applyFont="1" applyFill="1" applyBorder="1" applyAlignment="1">
      <alignment horizontal="right"/>
    </xf>
    <xf numFmtId="182" fontId="0" fillId="3" borderId="39" xfId="0" applyNumberFormat="1" applyFill="1" applyBorder="1">
      <alignment vertical="center"/>
    </xf>
    <xf numFmtId="0" fontId="0" fillId="3" borderId="125" xfId="0" applyFill="1" applyBorder="1" applyAlignment="1">
      <alignment horizontal="center" vertical="center"/>
    </xf>
    <xf numFmtId="37" fontId="14" fillId="2" borderId="188" xfId="0" applyNumberFormat="1" applyFont="1" applyFill="1" applyBorder="1" applyAlignment="1">
      <alignment horizontal="right"/>
    </xf>
    <xf numFmtId="37" fontId="14" fillId="0" borderId="188" xfId="0" applyNumberFormat="1" applyFont="1" applyBorder="1" applyAlignment="1">
      <alignment horizontal="right"/>
    </xf>
    <xf numFmtId="182" fontId="0" fillId="0" borderId="0" xfId="0" applyNumberFormat="1" applyFill="1" applyBorder="1">
      <alignment vertical="center"/>
    </xf>
    <xf numFmtId="182" fontId="0" fillId="0" borderId="39" xfId="0" applyNumberFormat="1" applyFill="1" applyBorder="1">
      <alignment vertical="center"/>
    </xf>
    <xf numFmtId="49" fontId="14" fillId="2" borderId="40" xfId="0" applyNumberFormat="1" applyFont="1" applyFill="1" applyBorder="1" applyAlignment="1">
      <alignment horizontal="left"/>
    </xf>
    <xf numFmtId="37" fontId="14" fillId="2" borderId="110" xfId="0" applyNumberFormat="1" applyFont="1" applyFill="1" applyBorder="1" applyAlignment="1">
      <alignment horizontal="right"/>
    </xf>
    <xf numFmtId="178" fontId="0" fillId="2" borderId="110" xfId="0" applyNumberFormat="1" applyFill="1" applyBorder="1">
      <alignment vertical="center"/>
    </xf>
    <xf numFmtId="0" fontId="0" fillId="2" borderId="115" xfId="0" applyFill="1" applyBorder="1" applyAlignment="1">
      <alignment horizontal="center" vertical="center"/>
    </xf>
    <xf numFmtId="49" fontId="14" fillId="0" borderId="40" xfId="0" applyNumberFormat="1" applyFont="1" applyFill="1" applyBorder="1" applyAlignment="1">
      <alignment horizontal="left"/>
    </xf>
    <xf numFmtId="37" fontId="14" fillId="0" borderId="110" xfId="0" applyNumberFormat="1" applyFont="1" applyBorder="1" applyAlignment="1">
      <alignment horizontal="right"/>
    </xf>
    <xf numFmtId="178" fontId="0" fillId="0" borderId="110" xfId="0" applyNumberFormat="1" applyBorder="1">
      <alignment vertical="center"/>
    </xf>
    <xf numFmtId="0" fontId="0" fillId="0" borderId="115" xfId="0" applyBorder="1" applyAlignment="1">
      <alignment horizontal="center" vertical="center"/>
    </xf>
    <xf numFmtId="178" fontId="0" fillId="0" borderId="39" xfId="0" applyNumberFormat="1" applyBorder="1">
      <alignment vertical="center"/>
    </xf>
    <xf numFmtId="178" fontId="0" fillId="3" borderId="39" xfId="0" applyNumberFormat="1" applyFill="1" applyBorder="1">
      <alignment vertical="center"/>
    </xf>
    <xf numFmtId="0" fontId="12" fillId="0" borderId="0" xfId="3" applyNumberFormat="1" applyFont="1" applyBorder="1" applyAlignment="1">
      <alignment horizontal="center" vertical="center"/>
    </xf>
    <xf numFmtId="0" fontId="12" fillId="0" borderId="146" xfId="3" applyNumberFormat="1" applyFont="1" applyFill="1" applyBorder="1" applyAlignment="1">
      <alignment horizontal="center" vertical="center"/>
    </xf>
    <xf numFmtId="0" fontId="12" fillId="0" borderId="0" xfId="3" applyNumberFormat="1" applyFont="1" applyFill="1" applyBorder="1" applyAlignment="1">
      <alignment horizontal="center" vertical="center"/>
    </xf>
    <xf numFmtId="0" fontId="12" fillId="0" borderId="189" xfId="3" applyNumberFormat="1" applyFont="1" applyFill="1" applyBorder="1" applyAlignment="1">
      <alignment horizontal="center" vertical="center"/>
    </xf>
    <xf numFmtId="0" fontId="12" fillId="0" borderId="116" xfId="3" applyNumberFormat="1" applyFont="1" applyFill="1" applyBorder="1" applyAlignment="1">
      <alignment horizontal="center" vertical="center"/>
    </xf>
    <xf numFmtId="0" fontId="12" fillId="0" borderId="6" xfId="3" applyNumberFormat="1" applyFont="1" applyFill="1" applyBorder="1" applyAlignment="1">
      <alignment horizontal="center" vertical="center"/>
    </xf>
    <xf numFmtId="0" fontId="12" fillId="0" borderId="34" xfId="0" applyFont="1" applyBorder="1" applyAlignment="1">
      <alignment vertical="center"/>
    </xf>
    <xf numFmtId="184" fontId="12" fillId="0" borderId="27" xfId="3" quotePrefix="1" applyNumberFormat="1" applyFont="1" applyFill="1" applyBorder="1" applyAlignment="1">
      <alignment horizontal="right" vertical="center"/>
    </xf>
    <xf numFmtId="0" fontId="0" fillId="0" borderId="0" xfId="0" applyAlignment="1">
      <alignment vertical="center" wrapText="1"/>
    </xf>
    <xf numFmtId="0" fontId="12" fillId="0" borderId="13" xfId="3" applyFont="1" applyBorder="1" applyAlignment="1">
      <alignment vertical="center"/>
    </xf>
    <xf numFmtId="184" fontId="12" fillId="0" borderId="15" xfId="3" applyNumberFormat="1" applyFont="1" applyFill="1" applyBorder="1" applyAlignment="1">
      <alignment horizontal="right" vertical="center"/>
    </xf>
    <xf numFmtId="184" fontId="12" fillId="0" borderId="14" xfId="3" applyNumberFormat="1" applyFont="1" applyFill="1" applyBorder="1" applyAlignment="1">
      <alignment horizontal="right" vertical="center"/>
    </xf>
    <xf numFmtId="184" fontId="12" fillId="0" borderId="193" xfId="3" applyNumberFormat="1" applyFont="1" applyFill="1" applyBorder="1" applyAlignment="1">
      <alignment horizontal="right" vertical="center"/>
    </xf>
    <xf numFmtId="184" fontId="12" fillId="0" borderId="153" xfId="3" applyNumberFormat="1" applyFont="1" applyFill="1" applyBorder="1" applyAlignment="1">
      <alignment horizontal="right" vertical="center"/>
    </xf>
    <xf numFmtId="184" fontId="12" fillId="0" borderId="154" xfId="3" applyNumberFormat="1" applyFont="1" applyFill="1" applyBorder="1" applyAlignment="1">
      <alignment horizontal="right" vertical="center"/>
    </xf>
    <xf numFmtId="184" fontId="12" fillId="0" borderId="0" xfId="3" applyNumberFormat="1" applyFont="1" applyFill="1" applyBorder="1" applyAlignment="1">
      <alignment horizontal="right" vertical="center"/>
    </xf>
    <xf numFmtId="184" fontId="12" fillId="0" borderId="9" xfId="3" applyNumberFormat="1" applyFont="1" applyFill="1" applyBorder="1" applyAlignment="1">
      <alignment horizontal="right" vertical="center"/>
    </xf>
    <xf numFmtId="184" fontId="12" fillId="0" borderId="191" xfId="3" applyNumberFormat="1" applyFont="1" applyFill="1" applyBorder="1" applyAlignment="1">
      <alignment horizontal="right" vertical="center"/>
    </xf>
    <xf numFmtId="184" fontId="12" fillId="0" borderId="116" xfId="3" applyNumberFormat="1" applyFont="1" applyFill="1" applyBorder="1" applyAlignment="1">
      <alignment horizontal="right" vertical="center"/>
    </xf>
    <xf numFmtId="184" fontId="12" fillId="0" borderId="47" xfId="3" applyNumberFormat="1" applyFont="1" applyFill="1" applyBorder="1" applyAlignment="1">
      <alignment horizontal="right" vertical="center"/>
    </xf>
    <xf numFmtId="184" fontId="12" fillId="0" borderId="11" xfId="3" applyNumberFormat="1" applyFont="1" applyFill="1" applyBorder="1" applyAlignment="1">
      <alignment horizontal="right" vertical="center"/>
    </xf>
    <xf numFmtId="184" fontId="12" fillId="0" borderId="192" xfId="3" applyNumberFormat="1" applyFont="1" applyFill="1" applyBorder="1" applyAlignment="1">
      <alignment horizontal="right" vertical="center"/>
    </xf>
    <xf numFmtId="184" fontId="12" fillId="0" borderId="119" xfId="3" applyNumberFormat="1" applyFont="1" applyFill="1" applyBorder="1" applyAlignment="1">
      <alignment horizontal="right" vertical="center"/>
    </xf>
    <xf numFmtId="184" fontId="12" fillId="0" borderId="105" xfId="3" applyNumberFormat="1" applyFont="1" applyFill="1" applyBorder="1" applyAlignment="1">
      <alignment horizontal="right" vertical="center"/>
    </xf>
    <xf numFmtId="0" fontId="12" fillId="0" borderId="32" xfId="3" applyNumberFormat="1" applyFont="1" applyBorder="1" applyAlignment="1">
      <alignment vertical="center"/>
    </xf>
    <xf numFmtId="0" fontId="12" fillId="0" borderId="124" xfId="3" applyNumberFormat="1" applyFont="1" applyBorder="1" applyAlignment="1">
      <alignment vertical="center"/>
    </xf>
    <xf numFmtId="184" fontId="12" fillId="0" borderId="57" xfId="3" applyNumberFormat="1" applyFont="1" applyFill="1" applyBorder="1" applyAlignment="1">
      <alignment horizontal="right" vertical="center"/>
    </xf>
    <xf numFmtId="184" fontId="12" fillId="0" borderId="194" xfId="3" applyNumberFormat="1" applyFont="1" applyFill="1" applyBorder="1" applyAlignment="1">
      <alignment horizontal="right" vertical="center"/>
    </xf>
    <xf numFmtId="184" fontId="12" fillId="0" borderId="39" xfId="3" applyNumberFormat="1" applyFont="1" applyFill="1" applyBorder="1" applyAlignment="1">
      <alignment horizontal="right" vertical="center"/>
    </xf>
    <xf numFmtId="184" fontId="12" fillId="0" borderId="51" xfId="3" applyNumberFormat="1" applyFont="1" applyFill="1" applyBorder="1" applyAlignment="1">
      <alignment horizontal="right" vertical="center"/>
    </xf>
    <xf numFmtId="178" fontId="12" fillId="0" borderId="34" xfId="3" applyNumberFormat="1" applyFont="1" applyFill="1" applyBorder="1" applyAlignment="1">
      <alignment vertical="center"/>
    </xf>
    <xf numFmtId="178" fontId="12" fillId="0" borderId="33" xfId="3" applyNumberFormat="1" applyFont="1" applyFill="1" applyBorder="1" applyAlignment="1">
      <alignment vertical="center"/>
    </xf>
    <xf numFmtId="178" fontId="12" fillId="0" borderId="116" xfId="3" applyNumberFormat="1" applyFont="1" applyFill="1" applyBorder="1" applyAlignment="1">
      <alignment vertical="center"/>
    </xf>
    <xf numFmtId="178" fontId="12" fillId="0" borderId="36" xfId="3" applyNumberFormat="1" applyFont="1" applyFill="1" applyBorder="1" applyAlignment="1">
      <alignment vertical="center"/>
    </xf>
    <xf numFmtId="178" fontId="12" fillId="0" borderId="119" xfId="3" applyNumberFormat="1" applyFont="1" applyFill="1" applyBorder="1" applyAlignment="1">
      <alignment vertical="center"/>
    </xf>
    <xf numFmtId="178" fontId="12" fillId="0" borderId="10" xfId="3" applyNumberFormat="1" applyFont="1" applyFill="1" applyBorder="1" applyAlignment="1">
      <alignment vertical="center"/>
    </xf>
    <xf numFmtId="178" fontId="12" fillId="0" borderId="122" xfId="3" applyNumberFormat="1" applyFont="1" applyFill="1" applyBorder="1" applyAlignment="1">
      <alignment vertical="center"/>
    </xf>
    <xf numFmtId="178" fontId="12" fillId="0" borderId="114" xfId="3" applyNumberFormat="1" applyFont="1" applyBorder="1" applyAlignment="1">
      <alignment vertical="center"/>
    </xf>
    <xf numFmtId="178" fontId="12" fillId="0" borderId="126" xfId="3" applyNumberFormat="1" applyFont="1" applyFill="1" applyBorder="1" applyAlignment="1">
      <alignment vertical="center"/>
    </xf>
    <xf numFmtId="178" fontId="12" fillId="0" borderId="152" xfId="3" applyNumberFormat="1" applyFont="1" applyFill="1" applyBorder="1" applyAlignment="1">
      <alignment vertical="center"/>
    </xf>
    <xf numFmtId="178" fontId="12" fillId="0" borderId="153" xfId="3" applyNumberFormat="1" applyFont="1" applyFill="1" applyBorder="1" applyAlignment="1">
      <alignment vertical="center"/>
    </xf>
    <xf numFmtId="178" fontId="12" fillId="0" borderId="13" xfId="3" applyNumberFormat="1" applyFont="1" applyFill="1" applyBorder="1" applyAlignment="1">
      <alignment vertical="center"/>
    </xf>
    <xf numFmtId="181" fontId="12" fillId="0" borderId="109" xfId="3" applyNumberFormat="1" applyFont="1" applyFill="1" applyBorder="1" applyAlignment="1">
      <alignment horizontal="right" vertical="center"/>
    </xf>
    <xf numFmtId="181" fontId="12" fillId="0" borderId="151" xfId="3" applyNumberFormat="1" applyFont="1" applyFill="1" applyBorder="1" applyAlignment="1">
      <alignment horizontal="right" vertical="center"/>
    </xf>
    <xf numFmtId="181" fontId="12" fillId="0" borderId="112" xfId="3" applyNumberFormat="1" applyFont="1" applyFill="1" applyBorder="1" applyAlignment="1">
      <alignment horizontal="right" vertical="center"/>
    </xf>
    <xf numFmtId="181" fontId="12" fillId="0" borderId="114" xfId="3" applyNumberFormat="1" applyFont="1" applyFill="1" applyBorder="1" applyAlignment="1">
      <alignment horizontal="right" vertical="center"/>
    </xf>
    <xf numFmtId="181" fontId="12" fillId="0" borderId="34" xfId="3" applyNumberFormat="1" applyFont="1" applyFill="1" applyBorder="1" applyAlignment="1">
      <alignment horizontal="right" vertical="center"/>
    </xf>
    <xf numFmtId="181" fontId="12" fillId="0" borderId="146" xfId="3" applyNumberFormat="1" applyFont="1" applyFill="1" applyBorder="1" applyAlignment="1">
      <alignment horizontal="right" vertical="center"/>
    </xf>
    <xf numFmtId="181" fontId="12" fillId="0" borderId="116" xfId="3" applyNumberFormat="1" applyFont="1" applyFill="1" applyBorder="1" applyAlignment="1">
      <alignment horizontal="right" vertical="center"/>
    </xf>
    <xf numFmtId="181" fontId="12" fillId="0" borderId="6" xfId="3" applyNumberFormat="1" applyFont="1" applyFill="1" applyBorder="1" applyAlignment="1">
      <alignment horizontal="right" vertical="center"/>
    </xf>
    <xf numFmtId="181" fontId="12" fillId="0" borderId="36" xfId="3" applyNumberFormat="1" applyFont="1" applyFill="1" applyBorder="1" applyAlignment="1">
      <alignment horizontal="right" vertical="center"/>
    </xf>
    <xf numFmtId="181" fontId="12" fillId="0" borderId="149" xfId="3" applyNumberFormat="1" applyFont="1" applyFill="1" applyBorder="1" applyAlignment="1">
      <alignment horizontal="right" vertical="center"/>
    </xf>
    <xf numFmtId="181" fontId="12" fillId="0" borderId="10" xfId="3" applyNumberFormat="1" applyFont="1" applyFill="1" applyBorder="1" applyAlignment="1">
      <alignment horizontal="right" vertical="center"/>
    </xf>
    <xf numFmtId="0" fontId="29" fillId="0" borderId="0" xfId="0" applyFont="1" applyAlignment="1">
      <alignment horizontal="right" vertical="center"/>
    </xf>
    <xf numFmtId="180" fontId="12" fillId="0" borderId="29" xfId="3" applyNumberFormat="1" applyFont="1" applyFill="1" applyBorder="1" applyAlignment="1">
      <alignment vertical="center"/>
    </xf>
    <xf numFmtId="180" fontId="12" fillId="0" borderId="127" xfId="0" applyNumberFormat="1" applyFont="1" applyFill="1" applyBorder="1">
      <alignment vertical="center"/>
    </xf>
    <xf numFmtId="180" fontId="12" fillId="0" borderId="190" xfId="0" applyNumberFormat="1" applyFont="1" applyFill="1" applyBorder="1">
      <alignment vertical="center"/>
    </xf>
    <xf numFmtId="180" fontId="12" fillId="0" borderId="128" xfId="0" applyNumberFormat="1" applyFont="1" applyFill="1" applyBorder="1">
      <alignment vertical="center"/>
    </xf>
    <xf numFmtId="180" fontId="12" fillId="0" borderId="0" xfId="3" applyNumberFormat="1" applyFont="1" applyFill="1" applyBorder="1" applyAlignment="1">
      <alignment vertical="center"/>
    </xf>
    <xf numFmtId="180" fontId="12" fillId="0" borderId="191" xfId="3" applyNumberFormat="1" applyFont="1" applyFill="1" applyBorder="1"/>
    <xf numFmtId="180" fontId="12" fillId="0" borderId="47" xfId="3" applyNumberFormat="1" applyFont="1" applyFill="1" applyBorder="1"/>
    <xf numFmtId="180" fontId="12" fillId="0" borderId="27" xfId="3" applyNumberFormat="1" applyFont="1" applyFill="1" applyBorder="1" applyAlignment="1">
      <alignment vertical="center"/>
    </xf>
    <xf numFmtId="180" fontId="12" fillId="0" borderId="192" xfId="3" applyNumberFormat="1" applyFont="1" applyFill="1" applyBorder="1"/>
    <xf numFmtId="180" fontId="12" fillId="0" borderId="105" xfId="3" applyNumberFormat="1" applyFont="1" applyFill="1" applyBorder="1"/>
    <xf numFmtId="180" fontId="12" fillId="0" borderId="27" xfId="3" applyNumberFormat="1" applyFont="1" applyFill="1" applyBorder="1" applyAlignment="1">
      <alignment horizontal="right" vertical="center"/>
    </xf>
    <xf numFmtId="180" fontId="12" fillId="0" borderId="131" xfId="3" applyNumberFormat="1" applyFont="1" applyFill="1" applyBorder="1" applyAlignment="1">
      <alignment vertical="center"/>
    </xf>
    <xf numFmtId="180" fontId="12" fillId="0" borderId="39" xfId="3" applyNumberFormat="1" applyFont="1" applyFill="1" applyBorder="1" applyAlignment="1">
      <alignment vertical="center"/>
    </xf>
    <xf numFmtId="180" fontId="12" fillId="0" borderId="94" xfId="3" applyNumberFormat="1" applyFont="1" applyFill="1" applyBorder="1" applyAlignment="1">
      <alignment vertical="center"/>
    </xf>
    <xf numFmtId="180" fontId="12" fillId="0" borderId="93" xfId="3" applyNumberFormat="1" applyFont="1" applyFill="1" applyBorder="1" applyAlignment="1">
      <alignment vertical="center"/>
    </xf>
    <xf numFmtId="180" fontId="12" fillId="0" borderId="122" xfId="3" applyNumberFormat="1" applyFont="1" applyFill="1" applyBorder="1"/>
    <xf numFmtId="180" fontId="12" fillId="0" borderId="194" xfId="3" applyNumberFormat="1" applyFont="1" applyFill="1" applyBorder="1"/>
    <xf numFmtId="180" fontId="12" fillId="0" borderId="51" xfId="3" applyNumberFormat="1" applyFont="1" applyFill="1" applyBorder="1"/>
    <xf numFmtId="180" fontId="12" fillId="0" borderId="151" xfId="3" applyNumberFormat="1" applyFont="1" applyFill="1" applyBorder="1" applyAlignment="1">
      <alignment vertical="center"/>
    </xf>
    <xf numFmtId="180" fontId="12" fillId="0" borderId="112" xfId="3" applyNumberFormat="1" applyFont="1" applyFill="1" applyBorder="1" applyAlignment="1">
      <alignment vertical="center"/>
    </xf>
    <xf numFmtId="180" fontId="12" fillId="0" borderId="32" xfId="3" applyNumberFormat="1" applyFont="1" applyFill="1" applyBorder="1" applyAlignment="1">
      <alignment vertical="center"/>
    </xf>
    <xf numFmtId="180" fontId="12" fillId="0" borderId="6" xfId="3" applyNumberFormat="1" applyFont="1" applyFill="1" applyBorder="1" applyAlignment="1">
      <alignment vertical="center"/>
    </xf>
    <xf numFmtId="180" fontId="12" fillId="0" borderId="82" xfId="3" applyNumberFormat="1" applyFont="1" applyFill="1" applyBorder="1" applyAlignment="1">
      <alignment vertical="center"/>
    </xf>
    <xf numFmtId="180" fontId="12" fillId="0" borderId="127" xfId="3" applyNumberFormat="1" applyFont="1" applyFill="1" applyBorder="1" applyAlignment="1">
      <alignment vertical="center"/>
    </xf>
    <xf numFmtId="180" fontId="12" fillId="0" borderId="10" xfId="3" applyNumberFormat="1" applyFont="1" applyFill="1" applyBorder="1" applyAlignment="1">
      <alignment vertical="center"/>
    </xf>
    <xf numFmtId="0" fontId="0" fillId="0" borderId="58" xfId="0" applyBorder="1" applyAlignment="1">
      <alignment horizontal="center" vertical="center"/>
    </xf>
    <xf numFmtId="0" fontId="0" fillId="0" borderId="171" xfId="0" applyBorder="1" applyAlignment="1">
      <alignment vertical="center"/>
    </xf>
    <xf numFmtId="0" fontId="0" fillId="0" borderId="57" xfId="0" applyBorder="1" applyAlignment="1">
      <alignment horizontal="center" vertical="center"/>
    </xf>
    <xf numFmtId="0" fontId="0" fillId="0" borderId="195" xfId="0" applyBorder="1" applyAlignment="1">
      <alignment horizontal="center" vertical="center"/>
    </xf>
    <xf numFmtId="0" fontId="0" fillId="0" borderId="196" xfId="0" applyBorder="1" applyAlignment="1">
      <alignment horizontal="center" vertical="center"/>
    </xf>
    <xf numFmtId="49" fontId="14" fillId="2" borderId="49" xfId="0" applyNumberFormat="1" applyFont="1" applyFill="1" applyBorder="1" applyAlignment="1">
      <alignment horizontal="left"/>
    </xf>
    <xf numFmtId="181" fontId="0" fillId="2" borderId="0" xfId="0" applyNumberFormat="1" applyFill="1" applyBorder="1">
      <alignment vertical="center"/>
    </xf>
    <xf numFmtId="181" fontId="0" fillId="0" borderId="0" xfId="0" applyNumberFormat="1" applyFill="1" applyBorder="1">
      <alignment vertical="center"/>
    </xf>
    <xf numFmtId="181" fontId="0" fillId="0" borderId="39" xfId="0" applyNumberFormat="1" applyFill="1" applyBorder="1">
      <alignment vertical="center"/>
    </xf>
    <xf numFmtId="181" fontId="0" fillId="3" borderId="39" xfId="0" applyNumberFormat="1" applyFill="1" applyBorder="1">
      <alignment vertical="center"/>
    </xf>
    <xf numFmtId="0" fontId="0" fillId="0" borderId="110" xfId="0" applyBorder="1" applyAlignment="1">
      <alignment horizontal="center" vertical="center"/>
    </xf>
    <xf numFmtId="0" fontId="0" fillId="0" borderId="39" xfId="0" applyBorder="1" applyAlignment="1">
      <alignment vertical="center"/>
    </xf>
    <xf numFmtId="0" fontId="0" fillId="2" borderId="118" xfId="0" applyFill="1" applyBorder="1" applyAlignment="1">
      <alignment horizontal="right" vertical="center"/>
    </xf>
    <xf numFmtId="0" fontId="0" fillId="0" borderId="118" xfId="0" applyBorder="1">
      <alignment vertical="center"/>
    </xf>
    <xf numFmtId="0" fontId="0" fillId="0" borderId="118" xfId="0" applyFill="1" applyBorder="1">
      <alignment vertical="center"/>
    </xf>
    <xf numFmtId="0" fontId="0" fillId="0" borderId="125" xfId="0" applyBorder="1">
      <alignment vertical="center"/>
    </xf>
    <xf numFmtId="0" fontId="0" fillId="3" borderId="125" xfId="0" applyFill="1" applyBorder="1">
      <alignment vertical="center"/>
    </xf>
    <xf numFmtId="180" fontId="12" fillId="0" borderId="78" xfId="3" applyNumberFormat="1" applyFont="1" applyFill="1" applyBorder="1" applyAlignment="1">
      <alignment horizontal="right" vertical="center"/>
    </xf>
    <xf numFmtId="180" fontId="12" fillId="0" borderId="37" xfId="3" applyNumberFormat="1" applyFont="1" applyFill="1" applyBorder="1" applyAlignment="1">
      <alignment vertical="center"/>
    </xf>
    <xf numFmtId="180" fontId="12" fillId="0" borderId="31" xfId="3" applyNumberFormat="1" applyFont="1" applyFill="1" applyBorder="1" applyAlignment="1">
      <alignment horizontal="right" vertical="center"/>
    </xf>
    <xf numFmtId="180" fontId="12" fillId="0" borderId="35" xfId="3" applyNumberFormat="1" applyFont="1" applyFill="1" applyBorder="1" applyAlignment="1">
      <alignment horizontal="right" vertical="center"/>
    </xf>
    <xf numFmtId="0" fontId="19" fillId="0" borderId="4"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37" fontId="14" fillId="2" borderId="47" xfId="0" applyNumberFormat="1" applyFont="1" applyFill="1" applyBorder="1" applyAlignment="1">
      <alignment horizontal="right"/>
    </xf>
    <xf numFmtId="177" fontId="0" fillId="2" borderId="0" xfId="0" applyNumberFormat="1" applyFill="1" applyBorder="1">
      <alignment vertical="center"/>
    </xf>
    <xf numFmtId="0" fontId="0" fillId="2" borderId="48" xfId="0" applyFill="1" applyBorder="1" applyAlignment="1">
      <alignment horizontal="center" vertical="center"/>
    </xf>
    <xf numFmtId="0" fontId="0" fillId="0" borderId="48" xfId="0" applyBorder="1" applyAlignment="1">
      <alignment horizontal="center" vertical="center"/>
    </xf>
    <xf numFmtId="37" fontId="14" fillId="0" borderId="51" xfId="0" applyNumberFormat="1" applyFont="1" applyBorder="1" applyAlignment="1">
      <alignment horizontal="right"/>
    </xf>
    <xf numFmtId="177" fontId="0" fillId="0" borderId="39" xfId="0" applyNumberFormat="1" applyFill="1" applyBorder="1">
      <alignment vertical="center"/>
    </xf>
    <xf numFmtId="0" fontId="0" fillId="0" borderId="52" xfId="0" applyBorder="1" applyAlignment="1">
      <alignment horizontal="center" vertical="center"/>
    </xf>
    <xf numFmtId="177" fontId="0" fillId="3" borderId="39" xfId="0" applyNumberFormat="1" applyFill="1" applyBorder="1">
      <alignment vertical="center"/>
    </xf>
    <xf numFmtId="0" fontId="0" fillId="0" borderId="58" xfId="0" applyBorder="1">
      <alignment vertical="center"/>
    </xf>
    <xf numFmtId="49" fontId="14" fillId="0" borderId="198" xfId="0" applyNumberFormat="1" applyFont="1" applyFill="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199" xfId="0" applyBorder="1" applyAlignment="1">
      <alignment horizontal="center" vertical="center"/>
    </xf>
    <xf numFmtId="49" fontId="14" fillId="2" borderId="200" xfId="0" applyNumberFormat="1" applyFont="1" applyFill="1" applyBorder="1" applyAlignment="1">
      <alignment horizontal="left"/>
    </xf>
    <xf numFmtId="49" fontId="14" fillId="0" borderId="200" xfId="0" applyNumberFormat="1" applyFont="1" applyFill="1" applyBorder="1" applyAlignment="1">
      <alignment horizontal="left"/>
    </xf>
    <xf numFmtId="0" fontId="0" fillId="0" borderId="118" xfId="0" applyFill="1" applyBorder="1" applyAlignment="1">
      <alignment horizontal="center" vertical="center"/>
    </xf>
    <xf numFmtId="49" fontId="14" fillId="0" borderId="201" xfId="0" applyNumberFormat="1" applyFont="1" applyFill="1" applyBorder="1" applyAlignment="1">
      <alignment horizontal="left"/>
    </xf>
    <xf numFmtId="49" fontId="14" fillId="3" borderId="201" xfId="0" applyNumberFormat="1" applyFont="1" applyFill="1" applyBorder="1" applyAlignment="1">
      <alignment horizontal="left"/>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03" xfId="0" applyFill="1" applyBorder="1" applyAlignment="1">
      <alignment horizontal="center" vertical="center"/>
    </xf>
    <xf numFmtId="0" fontId="0" fillId="0" borderId="18" xfId="0" applyFill="1" applyBorder="1" applyAlignment="1">
      <alignment horizontal="center" vertical="center"/>
    </xf>
    <xf numFmtId="0" fontId="0" fillId="0" borderId="16" xfId="0" applyFill="1" applyBorder="1" applyAlignment="1">
      <alignment horizontal="center" vertical="center"/>
    </xf>
    <xf numFmtId="0" fontId="0" fillId="0" borderId="19" xfId="0" applyFill="1" applyBorder="1" applyAlignment="1">
      <alignment horizontal="center" vertical="center"/>
    </xf>
    <xf numFmtId="0" fontId="0" fillId="0" borderId="203" xfId="0" applyBorder="1" applyAlignment="1">
      <alignment horizontal="center" vertical="center"/>
    </xf>
    <xf numFmtId="0" fontId="0" fillId="0" borderId="204" xfId="0" applyBorder="1" applyAlignment="1">
      <alignment horizontal="center" vertical="center"/>
    </xf>
    <xf numFmtId="0" fontId="0" fillId="0" borderId="197" xfId="0" applyBorder="1" applyAlignment="1">
      <alignment horizontal="center" vertical="center"/>
    </xf>
    <xf numFmtId="0" fontId="0" fillId="0" borderId="155" xfId="0" applyBorder="1" applyAlignment="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205" xfId="0" applyBorder="1" applyAlignment="1">
      <alignment horizontal="center" vertical="center"/>
    </xf>
    <xf numFmtId="0" fontId="0" fillId="0" borderId="141"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177" fontId="14" fillId="2" borderId="9" xfId="0" applyNumberFormat="1" applyFont="1" applyFill="1" applyBorder="1" applyAlignment="1">
      <alignment horizontal="right" vertical="center"/>
    </xf>
    <xf numFmtId="183" fontId="14" fillId="2" borderId="6" xfId="0" applyNumberFormat="1" applyFont="1" applyFill="1" applyBorder="1" applyAlignment="1">
      <alignment horizontal="center"/>
    </xf>
    <xf numFmtId="180" fontId="14" fillId="2" borderId="0" xfId="0" applyNumberFormat="1" applyFont="1" applyFill="1" applyBorder="1" applyAlignment="1">
      <alignment horizontal="right"/>
    </xf>
    <xf numFmtId="183" fontId="14" fillId="2" borderId="0" xfId="0" applyNumberFormat="1" applyFont="1" applyFill="1" applyBorder="1" applyAlignment="1">
      <alignment horizontal="center"/>
    </xf>
    <xf numFmtId="177" fontId="0" fillId="2" borderId="0" xfId="0" applyNumberFormat="1" applyFill="1" applyBorder="1" applyAlignment="1">
      <alignment horizontal="right" vertical="center"/>
    </xf>
    <xf numFmtId="0" fontId="0" fillId="2" borderId="0" xfId="0" applyFill="1" applyBorder="1" applyAlignment="1">
      <alignment horizontal="center" vertical="center"/>
    </xf>
    <xf numFmtId="177" fontId="0" fillId="2" borderId="9" xfId="0" applyNumberFormat="1" applyFill="1" applyBorder="1" applyAlignment="1">
      <alignment horizontal="right" vertical="center"/>
    </xf>
    <xf numFmtId="0" fontId="0" fillId="2" borderId="6" xfId="0" applyFill="1" applyBorder="1" applyAlignment="1">
      <alignment horizontal="center" vertical="center"/>
    </xf>
    <xf numFmtId="181" fontId="0" fillId="2" borderId="9" xfId="0" applyNumberFormat="1" applyFill="1" applyBorder="1">
      <alignment vertical="center"/>
    </xf>
    <xf numFmtId="177" fontId="14" fillId="0" borderId="9" xfId="0" applyNumberFormat="1" applyFont="1" applyFill="1" applyBorder="1" applyAlignment="1">
      <alignment horizontal="right" vertical="center"/>
    </xf>
    <xf numFmtId="180" fontId="14" fillId="0" borderId="0" xfId="0" applyNumberFormat="1" applyFont="1" applyFill="1" applyBorder="1" applyAlignment="1">
      <alignment horizontal="right"/>
    </xf>
    <xf numFmtId="177" fontId="0" fillId="0" borderId="9" xfId="0" applyNumberFormat="1" applyBorder="1" applyAlignment="1">
      <alignment horizontal="right" vertical="center"/>
    </xf>
    <xf numFmtId="177" fontId="0" fillId="0" borderId="0" xfId="0" applyNumberFormat="1" applyFill="1" applyBorder="1" applyAlignment="1">
      <alignment horizontal="right" vertical="center"/>
    </xf>
    <xf numFmtId="0" fontId="0" fillId="0" borderId="0" xfId="0" applyFill="1" applyBorder="1" applyAlignment="1">
      <alignment horizontal="center" vertical="center"/>
    </xf>
    <xf numFmtId="177" fontId="0" fillId="0" borderId="9" xfId="0" applyNumberFormat="1" applyFill="1" applyBorder="1" applyAlignment="1">
      <alignment horizontal="right" vertical="center"/>
    </xf>
    <xf numFmtId="181" fontId="0" fillId="0" borderId="0" xfId="0" applyNumberFormat="1" applyBorder="1">
      <alignment vertical="center"/>
    </xf>
    <xf numFmtId="180" fontId="14" fillId="0" borderId="0" xfId="0" applyNumberFormat="1" applyFont="1" applyFill="1" applyBorder="1" applyAlignment="1"/>
    <xf numFmtId="49" fontId="14" fillId="3" borderId="155" xfId="0" applyNumberFormat="1" applyFont="1" applyFill="1" applyBorder="1" applyAlignment="1">
      <alignment horizontal="left"/>
    </xf>
    <xf numFmtId="177" fontId="14" fillId="3" borderId="9" xfId="0" applyNumberFormat="1" applyFont="1" applyFill="1" applyBorder="1" applyAlignment="1">
      <alignment horizontal="right" vertical="center"/>
    </xf>
    <xf numFmtId="0" fontId="0" fillId="3" borderId="6" xfId="0" applyFill="1" applyBorder="1" applyAlignment="1">
      <alignment horizontal="center" vertical="center"/>
    </xf>
    <xf numFmtId="180" fontId="14" fillId="3" borderId="0" xfId="0" applyNumberFormat="1" applyFont="1" applyFill="1" applyBorder="1" applyAlignment="1">
      <alignment horizontal="right"/>
    </xf>
    <xf numFmtId="0" fontId="0" fillId="3" borderId="0" xfId="0" applyFill="1" applyBorder="1" applyAlignment="1">
      <alignment horizontal="center" vertical="center"/>
    </xf>
    <xf numFmtId="177" fontId="0" fillId="3" borderId="9" xfId="0" applyNumberFormat="1" applyFill="1" applyBorder="1" applyAlignment="1">
      <alignment horizontal="right" vertical="center"/>
    </xf>
    <xf numFmtId="177" fontId="0" fillId="3" borderId="0" xfId="0" applyNumberFormat="1" applyFill="1" applyBorder="1" applyAlignment="1">
      <alignment horizontal="right" vertical="center"/>
    </xf>
    <xf numFmtId="181" fontId="0" fillId="3" borderId="0" xfId="0" applyNumberFormat="1" applyFill="1" applyBorder="1">
      <alignment vertical="center"/>
    </xf>
    <xf numFmtId="181" fontId="0" fillId="3" borderId="9" xfId="0" applyNumberFormat="1" applyFill="1" applyBorder="1">
      <alignment vertical="center"/>
    </xf>
    <xf numFmtId="177" fontId="0" fillId="3" borderId="0" xfId="0" applyNumberFormat="1" applyFill="1" applyBorder="1">
      <alignment vertical="center"/>
    </xf>
    <xf numFmtId="0" fontId="0" fillId="3" borderId="118" xfId="0" applyFill="1" applyBorder="1" applyAlignment="1">
      <alignment horizontal="center" vertical="center"/>
    </xf>
    <xf numFmtId="177" fontId="14" fillId="0" borderId="57" xfId="0" applyNumberFormat="1" applyFont="1" applyFill="1" applyBorder="1" applyAlignment="1">
      <alignment horizontal="right" vertical="center"/>
    </xf>
    <xf numFmtId="0" fontId="0" fillId="0" borderId="124" xfId="0" applyBorder="1" applyAlignment="1">
      <alignment horizontal="center" vertical="center"/>
    </xf>
    <xf numFmtId="180" fontId="14" fillId="0" borderId="39" xfId="0" applyNumberFormat="1" applyFont="1" applyFill="1" applyBorder="1" applyAlignment="1">
      <alignment horizontal="right"/>
    </xf>
    <xf numFmtId="0" fontId="0" fillId="0" borderId="39" xfId="0" applyBorder="1" applyAlignment="1">
      <alignment horizontal="center" vertical="center"/>
    </xf>
    <xf numFmtId="177" fontId="0" fillId="0" borderId="57" xfId="0" applyNumberFormat="1" applyBorder="1" applyAlignment="1">
      <alignment horizontal="right" vertical="center"/>
    </xf>
    <xf numFmtId="177" fontId="0" fillId="0" borderId="39" xfId="0" applyNumberFormat="1" applyFill="1" applyBorder="1" applyAlignment="1">
      <alignment horizontal="right" vertical="center"/>
    </xf>
    <xf numFmtId="0" fontId="0" fillId="0" borderId="39" xfId="0" applyFill="1" applyBorder="1" applyAlignment="1">
      <alignment horizontal="center" vertical="center"/>
    </xf>
    <xf numFmtId="177" fontId="0" fillId="0" borderId="57" xfId="0" applyNumberFormat="1" applyFill="1" applyBorder="1" applyAlignment="1">
      <alignment horizontal="right" vertical="center"/>
    </xf>
    <xf numFmtId="0" fontId="0" fillId="0" borderId="124" xfId="0" applyFill="1" applyBorder="1" applyAlignment="1">
      <alignment horizontal="center" vertical="center"/>
    </xf>
    <xf numFmtId="181" fontId="0" fillId="0" borderId="39" xfId="0" applyNumberFormat="1" applyBorder="1">
      <alignment vertical="center"/>
    </xf>
    <xf numFmtId="181" fontId="0" fillId="0" borderId="57" xfId="0" applyNumberFormat="1" applyBorder="1">
      <alignment vertical="center"/>
    </xf>
    <xf numFmtId="49" fontId="14" fillId="0" borderId="0" xfId="0" applyNumberFormat="1" applyFont="1" applyFill="1" applyBorder="1" applyAlignment="1">
      <alignment horizontal="left"/>
    </xf>
    <xf numFmtId="180" fontId="14" fillId="0" borderId="0" xfId="0" applyNumberFormat="1" applyFont="1" applyFill="1" applyBorder="1" applyAlignment="1">
      <alignment horizontal="right" vertical="center"/>
    </xf>
    <xf numFmtId="0" fontId="5" fillId="0" borderId="0" xfId="3" applyNumberFormat="1" applyFont="1" applyBorder="1" applyAlignment="1">
      <alignment horizontal="center" vertical="center" shrinkToFit="1"/>
    </xf>
    <xf numFmtId="0" fontId="5" fillId="0" borderId="0" xfId="3" applyNumberFormat="1" applyFont="1" applyBorder="1" applyAlignment="1">
      <alignment horizontal="center" vertical="center"/>
    </xf>
    <xf numFmtId="0" fontId="8" fillId="0" borderId="0" xfId="4" applyFont="1" applyAlignment="1">
      <alignment horizontal="right" vertical="center"/>
    </xf>
    <xf numFmtId="0" fontId="10" fillId="0" borderId="4" xfId="4" applyFont="1" applyBorder="1" applyAlignment="1">
      <alignment vertical="top"/>
    </xf>
    <xf numFmtId="0" fontId="10" fillId="0" borderId="3" xfId="4" applyFont="1" applyBorder="1" applyAlignment="1">
      <alignment vertical="top"/>
    </xf>
    <xf numFmtId="0" fontId="10" fillId="0" borderId="15" xfId="4" applyFont="1" applyBorder="1" applyAlignment="1">
      <alignment vertical="top"/>
    </xf>
    <xf numFmtId="0" fontId="10" fillId="0" borderId="13" xfId="4" applyFont="1" applyBorder="1" applyAlignment="1">
      <alignment vertical="top"/>
    </xf>
    <xf numFmtId="0" fontId="10" fillId="0" borderId="60" xfId="4" applyFont="1" applyBorder="1" applyAlignment="1">
      <alignment horizontal="center" vertical="top" textRotation="255"/>
    </xf>
    <xf numFmtId="0" fontId="10" fillId="0" borderId="61" xfId="4" applyFont="1" applyBorder="1" applyAlignment="1">
      <alignment horizontal="center" vertical="top" textRotation="255" wrapText="1"/>
    </xf>
    <xf numFmtId="0" fontId="10" fillId="0" borderId="62" xfId="4" applyFont="1" applyBorder="1" applyAlignment="1">
      <alignment horizontal="center" vertical="top" textRotation="255"/>
    </xf>
    <xf numFmtId="0" fontId="10" fillId="0" borderId="63" xfId="4" applyFont="1" applyBorder="1" applyAlignment="1">
      <alignment horizontal="center" vertical="top" textRotation="255"/>
    </xf>
    <xf numFmtId="185" fontId="12" fillId="0" borderId="30" xfId="3" applyNumberFormat="1" applyFont="1" applyFill="1" applyBorder="1" applyAlignment="1">
      <alignment vertical="center"/>
    </xf>
    <xf numFmtId="185" fontId="12" fillId="0" borderId="67" xfId="3" applyNumberFormat="1" applyFont="1" applyFill="1" applyBorder="1" applyAlignment="1">
      <alignment vertical="center"/>
    </xf>
    <xf numFmtId="185" fontId="12" fillId="0" borderId="31" xfId="3" applyNumberFormat="1" applyFont="1" applyFill="1" applyBorder="1" applyAlignment="1">
      <alignment vertical="center"/>
    </xf>
    <xf numFmtId="185" fontId="12" fillId="0" borderId="68" xfId="3" applyNumberFormat="1" applyFont="1" applyFill="1" applyBorder="1" applyAlignment="1">
      <alignment vertical="center"/>
    </xf>
    <xf numFmtId="185" fontId="12" fillId="0" borderId="68" xfId="4" applyNumberFormat="1" applyFont="1" applyFill="1" applyBorder="1" applyAlignment="1">
      <alignment vertical="center"/>
    </xf>
    <xf numFmtId="185" fontId="12" fillId="0" borderId="69" xfId="4" applyNumberFormat="1" applyFont="1" applyFill="1" applyBorder="1" applyAlignment="1">
      <alignment vertical="center"/>
    </xf>
    <xf numFmtId="185" fontId="12" fillId="0" borderId="34" xfId="3" applyNumberFormat="1" applyFont="1" applyFill="1" applyBorder="1" applyAlignment="1">
      <alignment vertical="center"/>
    </xf>
    <xf numFmtId="185" fontId="12" fillId="0" borderId="71" xfId="3" applyNumberFormat="1" applyFont="1" applyFill="1" applyBorder="1" applyAlignment="1">
      <alignment vertical="center"/>
    </xf>
    <xf numFmtId="185" fontId="12" fillId="0" borderId="35" xfId="3" applyNumberFormat="1" applyFont="1" applyFill="1" applyBorder="1" applyAlignment="1">
      <alignment vertical="center"/>
    </xf>
    <xf numFmtId="185" fontId="12" fillId="0" borderId="72" xfId="3" applyNumberFormat="1" applyFont="1" applyFill="1" applyBorder="1" applyAlignment="1">
      <alignment vertical="center"/>
    </xf>
    <xf numFmtId="185" fontId="24" fillId="0" borderId="72" xfId="4" applyNumberFormat="1" applyFont="1" applyFill="1" applyBorder="1" applyAlignment="1">
      <alignment vertical="center"/>
    </xf>
    <xf numFmtId="185" fontId="12" fillId="0" borderId="73" xfId="4" applyNumberFormat="1" applyFont="1" applyFill="1" applyBorder="1" applyAlignment="1">
      <alignment vertical="center"/>
    </xf>
    <xf numFmtId="185" fontId="12" fillId="0" borderId="72" xfId="4" applyNumberFormat="1" applyFont="1" applyFill="1" applyBorder="1" applyAlignment="1">
      <alignment vertical="center"/>
    </xf>
    <xf numFmtId="185" fontId="12" fillId="0" borderId="76" xfId="3" applyNumberFormat="1" applyFont="1" applyFill="1" applyBorder="1" applyAlignment="1">
      <alignment vertical="center"/>
    </xf>
    <xf numFmtId="185" fontId="12" fillId="0" borderId="77" xfId="3" applyNumberFormat="1" applyFont="1" applyFill="1" applyBorder="1" applyAlignment="1">
      <alignment vertical="center"/>
    </xf>
    <xf numFmtId="185" fontId="12" fillId="0" borderId="78" xfId="3" applyNumberFormat="1" applyFont="1" applyFill="1" applyBorder="1" applyAlignment="1">
      <alignment vertical="center"/>
    </xf>
    <xf numFmtId="185" fontId="12" fillId="0" borderId="79" xfId="3" applyNumberFormat="1" applyFont="1" applyFill="1" applyBorder="1" applyAlignment="1">
      <alignment vertical="center"/>
    </xf>
    <xf numFmtId="185" fontId="12" fillId="0" borderId="79" xfId="3" applyNumberFormat="1" applyFont="1" applyFill="1" applyBorder="1" applyAlignment="1">
      <alignment horizontal="right" vertical="center"/>
    </xf>
    <xf numFmtId="185" fontId="12" fillId="0" borderId="79" xfId="4" applyNumberFormat="1" applyFont="1" applyFill="1" applyBorder="1" applyAlignment="1">
      <alignment vertical="center"/>
    </xf>
    <xf numFmtId="185" fontId="12" fillId="0" borderId="80" xfId="4" applyNumberFormat="1" applyFont="1" applyFill="1" applyBorder="1" applyAlignment="1">
      <alignment vertical="center"/>
    </xf>
    <xf numFmtId="0" fontId="12" fillId="0" borderId="0" xfId="4" applyFont="1" applyBorder="1" applyAlignment="1">
      <alignment vertical="center"/>
    </xf>
    <xf numFmtId="0" fontId="12" fillId="0" borderId="29" xfId="4" applyFont="1" applyBorder="1" applyAlignment="1">
      <alignment vertical="center"/>
    </xf>
    <xf numFmtId="185" fontId="12" fillId="0" borderId="73" xfId="4" applyNumberFormat="1" applyFont="1" applyFill="1" applyBorder="1" applyAlignment="1">
      <alignment horizontal="right" vertical="center"/>
    </xf>
    <xf numFmtId="185" fontId="12" fillId="0" borderId="72" xfId="3" applyNumberFormat="1" applyFont="1" applyFill="1" applyBorder="1" applyAlignment="1">
      <alignment horizontal="right" vertical="center"/>
    </xf>
    <xf numFmtId="185" fontId="12" fillId="0" borderId="72" xfId="4" applyNumberFormat="1" applyFont="1" applyFill="1" applyBorder="1" applyAlignment="1">
      <alignment horizontal="right" vertical="center"/>
    </xf>
    <xf numFmtId="185" fontId="12" fillId="0" borderId="36" xfId="3" applyNumberFormat="1" applyFont="1" applyFill="1" applyBorder="1" applyAlignment="1">
      <alignment vertical="center"/>
    </xf>
    <xf numFmtId="185" fontId="12" fillId="0" borderId="82" xfId="3" applyNumberFormat="1" applyFont="1" applyFill="1" applyBorder="1" applyAlignment="1">
      <alignment vertical="center"/>
    </xf>
    <xf numFmtId="185" fontId="12" fillId="0" borderId="37" xfId="3" applyNumberFormat="1" applyFont="1" applyFill="1" applyBorder="1" applyAlignment="1">
      <alignment vertical="center"/>
    </xf>
    <xf numFmtId="185" fontId="12" fillId="0" borderId="83" xfId="3" applyNumberFormat="1" applyFont="1" applyFill="1" applyBorder="1" applyAlignment="1">
      <alignment vertical="center"/>
    </xf>
    <xf numFmtId="185" fontId="12" fillId="0" borderId="83" xfId="3" applyNumberFormat="1" applyFont="1" applyFill="1" applyBorder="1" applyAlignment="1">
      <alignment horizontal="right" vertical="center"/>
    </xf>
    <xf numFmtId="185" fontId="12" fillId="0" borderId="83" xfId="4" applyNumberFormat="1" applyFont="1" applyFill="1" applyBorder="1" applyAlignment="1">
      <alignment horizontal="right" vertical="center"/>
    </xf>
    <xf numFmtId="185" fontId="12" fillId="0" borderId="84" xfId="4" applyNumberFormat="1" applyFont="1" applyFill="1" applyBorder="1" applyAlignment="1">
      <alignment vertical="center"/>
    </xf>
    <xf numFmtId="0" fontId="12" fillId="0" borderId="0" xfId="4" applyFont="1" applyBorder="1" applyAlignment="1">
      <alignment shrinkToFit="1"/>
    </xf>
    <xf numFmtId="0" fontId="9" fillId="0" borderId="0" xfId="4" applyFont="1">
      <alignment vertical="center"/>
    </xf>
    <xf numFmtId="0" fontId="26" fillId="0" borderId="0" xfId="4" applyFont="1">
      <alignment vertical="center"/>
    </xf>
    <xf numFmtId="0" fontId="15" fillId="0" borderId="0" xfId="0" applyFont="1" applyAlignment="1">
      <alignment vertical="center" wrapText="1"/>
    </xf>
    <xf numFmtId="0" fontId="10" fillId="0" borderId="0" xfId="0" applyFont="1" applyAlignment="1">
      <alignment horizontal="right"/>
    </xf>
    <xf numFmtId="0" fontId="12" fillId="0" borderId="40" xfId="0" applyFont="1" applyBorder="1">
      <alignment vertical="center"/>
    </xf>
    <xf numFmtId="0" fontId="12" fillId="0" borderId="110" xfId="0" applyFont="1" applyBorder="1">
      <alignment vertical="center"/>
    </xf>
    <xf numFmtId="0" fontId="12" fillId="0" borderId="95" xfId="0" applyFont="1" applyBorder="1" applyAlignment="1">
      <alignment horizontal="center" vertical="center"/>
    </xf>
    <xf numFmtId="0" fontId="12" fillId="0" borderId="49" xfId="0" applyFont="1" applyBorder="1">
      <alignment vertical="center"/>
    </xf>
    <xf numFmtId="0" fontId="12" fillId="0" borderId="14" xfId="0" applyFont="1" applyBorder="1" applyAlignment="1">
      <alignment horizontal="center" vertical="center" textRotation="255"/>
    </xf>
    <xf numFmtId="0" fontId="12" fillId="0" borderId="208" xfId="0" applyFont="1" applyFill="1" applyBorder="1" applyAlignment="1">
      <alignment horizontal="left"/>
    </xf>
    <xf numFmtId="184" fontId="12" fillId="0" borderId="209" xfId="0" quotePrefix="1" applyNumberFormat="1" applyFont="1" applyFill="1" applyBorder="1" applyAlignment="1">
      <alignment horizontal="right"/>
    </xf>
    <xf numFmtId="184" fontId="12" fillId="0" borderId="210" xfId="0" quotePrefix="1" applyNumberFormat="1" applyFont="1" applyFill="1" applyBorder="1" applyAlignment="1">
      <alignment horizontal="right"/>
    </xf>
    <xf numFmtId="178" fontId="12" fillId="0" borderId="211" xfId="0" quotePrefix="1" applyNumberFormat="1" applyFont="1" applyFill="1" applyBorder="1" applyAlignment="1">
      <alignment horizontal="right"/>
    </xf>
    <xf numFmtId="178" fontId="12" fillId="0" borderId="212" xfId="0" quotePrefix="1" applyNumberFormat="1" applyFont="1" applyFill="1" applyBorder="1" applyAlignment="1">
      <alignment horizontal="right"/>
    </xf>
    <xf numFmtId="186" fontId="12" fillId="0" borderId="118" xfId="0" quotePrefix="1" applyNumberFormat="1" applyFont="1" applyFill="1" applyBorder="1" applyAlignment="1">
      <alignment horizontal="right"/>
    </xf>
    <xf numFmtId="0" fontId="12" fillId="0" borderId="9" xfId="0" applyFont="1" applyBorder="1" applyAlignment="1">
      <alignment horizontal="center" vertical="center" textRotation="255"/>
    </xf>
    <xf numFmtId="0" fontId="12" fillId="0" borderId="213" xfId="0" applyFont="1" applyFill="1" applyBorder="1" applyAlignment="1">
      <alignment horizontal="left"/>
    </xf>
    <xf numFmtId="184" fontId="12" fillId="0" borderId="33" xfId="0" quotePrefix="1" applyNumberFormat="1" applyFont="1" applyFill="1" applyBorder="1" applyAlignment="1">
      <alignment horizontal="right"/>
    </xf>
    <xf numFmtId="184" fontId="12" fillId="0" borderId="47" xfId="0" quotePrefix="1" applyNumberFormat="1" applyFont="1" applyFill="1" applyBorder="1" applyAlignment="1">
      <alignment horizontal="right"/>
    </xf>
    <xf numFmtId="178" fontId="12" fillId="0" borderId="118" xfId="0" quotePrefix="1" applyNumberFormat="1" applyFont="1" applyFill="1" applyBorder="1" applyAlignment="1">
      <alignment horizontal="right"/>
    </xf>
    <xf numFmtId="178" fontId="12" fillId="0" borderId="49" xfId="0" quotePrefix="1" applyNumberFormat="1" applyFont="1" applyFill="1" applyBorder="1" applyAlignment="1">
      <alignment horizontal="right"/>
    </xf>
    <xf numFmtId="186" fontId="12" fillId="0" borderId="214" xfId="0" quotePrefix="1" applyNumberFormat="1" applyFont="1" applyFill="1" applyBorder="1" applyAlignment="1">
      <alignment horizontal="right"/>
    </xf>
    <xf numFmtId="0" fontId="12" fillId="0" borderId="47" xfId="0" applyFont="1" applyFill="1" applyBorder="1" applyAlignment="1">
      <alignment horizontal="left"/>
    </xf>
    <xf numFmtId="0" fontId="12" fillId="0" borderId="11" xfId="0" applyFont="1" applyBorder="1" applyAlignment="1">
      <alignment horizontal="center" vertical="center" textRotation="255"/>
    </xf>
    <xf numFmtId="0" fontId="12" fillId="0" borderId="105" xfId="0" applyFont="1" applyFill="1" applyBorder="1" applyAlignment="1">
      <alignment horizontal="left"/>
    </xf>
    <xf numFmtId="184" fontId="12" fillId="0" borderId="38" xfId="0" quotePrefix="1" applyNumberFormat="1" applyFont="1" applyFill="1" applyBorder="1" applyAlignment="1">
      <alignment horizontal="right"/>
    </xf>
    <xf numFmtId="184" fontId="12" fillId="0" borderId="105" xfId="0" quotePrefix="1" applyNumberFormat="1" applyFont="1" applyFill="1" applyBorder="1" applyAlignment="1">
      <alignment horizontal="right"/>
    </xf>
    <xf numFmtId="178" fontId="12" fillId="0" borderId="121" xfId="0" quotePrefix="1" applyNumberFormat="1" applyFont="1" applyFill="1" applyBorder="1" applyAlignment="1">
      <alignment horizontal="right"/>
    </xf>
    <xf numFmtId="178" fontId="12" fillId="0" borderId="43" xfId="0" quotePrefix="1" applyNumberFormat="1" applyFont="1" applyFill="1" applyBorder="1" applyAlignment="1">
      <alignment horizontal="right"/>
    </xf>
    <xf numFmtId="186" fontId="12" fillId="0" borderId="121" xfId="0" quotePrefix="1" applyNumberFormat="1" applyFont="1" applyFill="1" applyBorder="1" applyAlignment="1">
      <alignment horizontal="right"/>
    </xf>
    <xf numFmtId="0" fontId="12" fillId="0" borderId="1" xfId="0" applyFont="1" applyBorder="1" applyAlignment="1">
      <alignment horizontal="center" vertical="center"/>
    </xf>
    <xf numFmtId="0" fontId="0" fillId="0" borderId="208" xfId="0" applyFont="1" applyFill="1" applyBorder="1" applyAlignment="1">
      <alignment horizontal="left"/>
    </xf>
    <xf numFmtId="186" fontId="12" fillId="0" borderId="211" xfId="0" quotePrefix="1" applyNumberFormat="1" applyFont="1" applyFill="1" applyBorder="1" applyAlignment="1">
      <alignment horizontal="right"/>
    </xf>
    <xf numFmtId="0" fontId="12" fillId="0" borderId="39" xfId="0" applyFont="1" applyBorder="1" applyAlignment="1">
      <alignment horizontal="center" vertical="center"/>
    </xf>
    <xf numFmtId="0" fontId="12" fillId="0" borderId="51" xfId="0" applyFont="1" applyFill="1" applyBorder="1" applyAlignment="1">
      <alignment horizontal="left"/>
    </xf>
    <xf numFmtId="184" fontId="12" fillId="0" borderId="56" xfId="0" quotePrefix="1" applyNumberFormat="1" applyFont="1" applyFill="1" applyBorder="1" applyAlignment="1">
      <alignment horizontal="right"/>
    </xf>
    <xf numFmtId="184" fontId="12" fillId="0" borderId="51" xfId="0" quotePrefix="1" applyNumberFormat="1" applyFont="1" applyFill="1" applyBorder="1" applyAlignment="1">
      <alignment horizontal="right"/>
    </xf>
    <xf numFmtId="178" fontId="12" fillId="0" borderId="125" xfId="0" quotePrefix="1" applyNumberFormat="1" applyFont="1" applyFill="1" applyBorder="1" applyAlignment="1">
      <alignment horizontal="right"/>
    </xf>
    <xf numFmtId="178" fontId="12" fillId="0" borderId="50" xfId="0" quotePrefix="1" applyNumberFormat="1" applyFont="1" applyFill="1" applyBorder="1" applyAlignment="1">
      <alignment horizontal="right"/>
    </xf>
    <xf numFmtId="186" fontId="12" fillId="0" borderId="125" xfId="0" quotePrefix="1" applyNumberFormat="1" applyFont="1" applyFill="1" applyBorder="1" applyAlignment="1">
      <alignment horizontal="right"/>
    </xf>
    <xf numFmtId="0" fontId="0" fillId="0" borderId="0" xfId="0" applyFill="1" applyBorder="1" applyAlignment="1">
      <alignment horizontal="left"/>
    </xf>
    <xf numFmtId="178" fontId="23" fillId="0" borderId="0" xfId="0" quotePrefix="1" applyNumberFormat="1" applyFont="1" applyFill="1" applyBorder="1" applyAlignment="1">
      <alignment horizontal="right"/>
    </xf>
    <xf numFmtId="0" fontId="23" fillId="0" borderId="0" xfId="3" applyNumberFormat="1" applyFont="1" applyBorder="1" applyAlignment="1">
      <alignment vertical="center"/>
    </xf>
    <xf numFmtId="0" fontId="12" fillId="0" borderId="0" xfId="0" applyFont="1" applyBorder="1" applyAlignment="1">
      <alignment horizontal="center" vertical="center"/>
    </xf>
    <xf numFmtId="0" fontId="12" fillId="0" borderId="106" xfId="0" applyFont="1" applyBorder="1" applyAlignment="1">
      <alignment vertical="center" textRotation="255"/>
    </xf>
    <xf numFmtId="184" fontId="12" fillId="0" borderId="7" xfId="3" applyNumberFormat="1" applyFont="1" applyFill="1" applyBorder="1" applyAlignment="1">
      <alignment horizontal="right" vertical="center"/>
    </xf>
    <xf numFmtId="178" fontId="13" fillId="0" borderId="33" xfId="3" applyNumberFormat="1" applyFont="1" applyFill="1" applyBorder="1" applyAlignment="1">
      <alignment vertical="center"/>
    </xf>
    <xf numFmtId="0" fontId="3" fillId="0" borderId="0" xfId="5">
      <alignment vertical="center"/>
    </xf>
    <xf numFmtId="0" fontId="3" fillId="0" borderId="0" xfId="5" applyBorder="1" applyAlignment="1">
      <alignment horizontal="center" vertical="center"/>
    </xf>
    <xf numFmtId="0" fontId="17" fillId="0" borderId="0" xfId="5" applyFont="1" applyAlignment="1">
      <alignment horizontal="right" vertical="center"/>
    </xf>
    <xf numFmtId="0" fontId="3" fillId="0" borderId="5" xfId="5" applyBorder="1">
      <alignment vertical="center"/>
    </xf>
    <xf numFmtId="0" fontId="3" fillId="0" borderId="4" xfId="5" applyBorder="1">
      <alignment vertical="center"/>
    </xf>
    <xf numFmtId="0" fontId="3" fillId="0" borderId="3" xfId="5" applyBorder="1">
      <alignment vertical="center"/>
    </xf>
    <xf numFmtId="49" fontId="14" fillId="0" borderId="2" xfId="5" applyNumberFormat="1" applyFont="1" applyFill="1" applyBorder="1" applyAlignment="1">
      <alignment horizontal="center" vertical="center" wrapText="1"/>
    </xf>
    <xf numFmtId="49" fontId="14" fillId="0" borderId="5" xfId="5" applyNumberFormat="1" applyFont="1" applyFill="1" applyBorder="1" applyAlignment="1">
      <alignment horizontal="center" vertical="center" wrapText="1"/>
    </xf>
    <xf numFmtId="49" fontId="14" fillId="0" borderId="13" xfId="5" applyNumberFormat="1" applyFont="1" applyFill="1" applyBorder="1" applyAlignment="1">
      <alignment horizontal="center" vertical="center"/>
    </xf>
    <xf numFmtId="49" fontId="14" fillId="0" borderId="8" xfId="5" applyNumberFormat="1" applyFont="1" applyFill="1" applyBorder="1" applyAlignment="1">
      <alignment horizontal="left"/>
    </xf>
    <xf numFmtId="184" fontId="14" fillId="0" borderId="14" xfId="5" applyNumberFormat="1" applyFont="1" applyFill="1" applyBorder="1" applyAlignment="1">
      <alignment horizontal="right"/>
    </xf>
    <xf numFmtId="184" fontId="14" fillId="0" borderId="55" xfId="5" applyNumberFormat="1" applyFont="1" applyFill="1" applyBorder="1" applyAlignment="1">
      <alignment horizontal="right"/>
    </xf>
    <xf numFmtId="184" fontId="14" fillId="0" borderId="153" xfId="5" applyNumberFormat="1" applyFont="1" applyFill="1" applyBorder="1" applyAlignment="1">
      <alignment horizontal="right"/>
    </xf>
    <xf numFmtId="184" fontId="14" fillId="0" borderId="13" xfId="5" applyNumberFormat="1" applyFont="1" applyFill="1" applyBorder="1" applyAlignment="1">
      <alignment horizontal="right"/>
    </xf>
    <xf numFmtId="49" fontId="14" fillId="0" borderId="6" xfId="5" applyNumberFormat="1" applyFont="1" applyFill="1" applyBorder="1" applyAlignment="1">
      <alignment horizontal="center" vertical="center"/>
    </xf>
    <xf numFmtId="49" fontId="14" fillId="0" borderId="7" xfId="5" applyNumberFormat="1" applyFont="1" applyFill="1" applyBorder="1" applyAlignment="1">
      <alignment horizontal="left"/>
    </xf>
    <xf numFmtId="184" fontId="14" fillId="0" borderId="9" xfId="5" applyNumberFormat="1" applyFont="1" applyFill="1" applyBorder="1" applyAlignment="1">
      <alignment horizontal="right"/>
    </xf>
    <xf numFmtId="184" fontId="14" fillId="0" borderId="33" xfId="5" applyNumberFormat="1" applyFont="1" applyFill="1" applyBorder="1" applyAlignment="1">
      <alignment horizontal="right"/>
    </xf>
    <xf numFmtId="184" fontId="14" fillId="0" borderId="116" xfId="5" applyNumberFormat="1" applyFont="1" applyFill="1" applyBorder="1" applyAlignment="1">
      <alignment horizontal="right"/>
    </xf>
    <xf numFmtId="184" fontId="14" fillId="0" borderId="6" xfId="5" applyNumberFormat="1" applyFont="1" applyFill="1" applyBorder="1" applyAlignment="1">
      <alignment horizontal="right"/>
    </xf>
    <xf numFmtId="49" fontId="14" fillId="0" borderId="12" xfId="5" applyNumberFormat="1" applyFont="1" applyFill="1" applyBorder="1" applyAlignment="1">
      <alignment horizontal="left"/>
    </xf>
    <xf numFmtId="184" fontId="14" fillId="0" borderId="11" xfId="5" applyNumberFormat="1" applyFont="1" applyFill="1" applyBorder="1" applyAlignment="1">
      <alignment horizontal="right"/>
    </xf>
    <xf numFmtId="184" fontId="14" fillId="0" borderId="38" xfId="5" applyNumberFormat="1" applyFont="1" applyFill="1" applyBorder="1" applyAlignment="1">
      <alignment horizontal="right"/>
    </xf>
    <xf numFmtId="184" fontId="14" fillId="0" borderId="119" xfId="5" applyNumberFormat="1" applyFont="1" applyFill="1" applyBorder="1" applyAlignment="1">
      <alignment horizontal="right"/>
    </xf>
    <xf numFmtId="184" fontId="14" fillId="0" borderId="10" xfId="5" applyNumberFormat="1" applyFont="1" applyFill="1" applyBorder="1" applyAlignment="1">
      <alignment horizontal="right"/>
    </xf>
    <xf numFmtId="184" fontId="14" fillId="0" borderId="9" xfId="5" applyNumberFormat="1" applyFont="1" applyBorder="1" applyAlignment="1">
      <alignment horizontal="right"/>
    </xf>
    <xf numFmtId="184" fontId="14" fillId="0" borderId="33" xfId="5" applyNumberFormat="1" applyFont="1" applyBorder="1" applyAlignment="1">
      <alignment horizontal="right"/>
    </xf>
    <xf numFmtId="184" fontId="14" fillId="0" borderId="116" xfId="5" applyNumberFormat="1" applyFont="1" applyBorder="1" applyAlignment="1">
      <alignment horizontal="right"/>
    </xf>
    <xf numFmtId="184" fontId="14" fillId="0" borderId="6" xfId="5" applyNumberFormat="1" applyFont="1" applyBorder="1" applyAlignment="1">
      <alignment horizontal="right"/>
    </xf>
    <xf numFmtId="49" fontId="14" fillId="0" borderId="7" xfId="5" applyNumberFormat="1" applyFont="1" applyFill="1" applyBorder="1" applyAlignment="1">
      <alignment horizontal="center" vertical="center"/>
    </xf>
    <xf numFmtId="49" fontId="14" fillId="0" borderId="12" xfId="5" applyNumberFormat="1" applyFont="1" applyFill="1" applyBorder="1" applyAlignment="1">
      <alignment horizontal="center" vertical="center"/>
    </xf>
    <xf numFmtId="184" fontId="14" fillId="0" borderId="11" xfId="5" applyNumberFormat="1" applyFont="1" applyBorder="1" applyAlignment="1">
      <alignment horizontal="right"/>
    </xf>
    <xf numFmtId="184" fontId="14" fillId="0" borderId="38" xfId="5" applyNumberFormat="1" applyFont="1" applyBorder="1" applyAlignment="1">
      <alignment horizontal="right"/>
    </xf>
    <xf numFmtId="184" fontId="14" fillId="0" borderId="119" xfId="5" applyNumberFormat="1" applyFont="1" applyBorder="1" applyAlignment="1">
      <alignment horizontal="right"/>
    </xf>
    <xf numFmtId="184" fontId="14" fillId="0" borderId="10" xfId="5" applyNumberFormat="1" applyFont="1" applyBorder="1" applyAlignment="1">
      <alignment horizontal="right"/>
    </xf>
    <xf numFmtId="49" fontId="14" fillId="0" borderId="19" xfId="5" applyNumberFormat="1" applyFont="1" applyFill="1" applyBorder="1" applyAlignment="1">
      <alignment horizontal="center" vertical="center"/>
    </xf>
    <xf numFmtId="49" fontId="14" fillId="0" borderId="17" xfId="5" applyNumberFormat="1" applyFont="1" applyFill="1" applyBorder="1" applyAlignment="1">
      <alignment horizontal="left"/>
    </xf>
    <xf numFmtId="184" fontId="14" fillId="0" borderId="16" xfId="5" applyNumberFormat="1" applyFont="1" applyFill="1" applyBorder="1" applyAlignment="1">
      <alignment horizontal="right"/>
    </xf>
    <xf numFmtId="184" fontId="14" fillId="0" borderId="138" xfId="5" applyNumberFormat="1" applyFont="1" applyFill="1" applyBorder="1" applyAlignment="1">
      <alignment horizontal="right"/>
    </xf>
    <xf numFmtId="184" fontId="14" fillId="0" borderId="139" xfId="5" applyNumberFormat="1" applyFont="1" applyFill="1" applyBorder="1" applyAlignment="1">
      <alignment horizontal="right"/>
    </xf>
    <xf numFmtId="184" fontId="14" fillId="0" borderId="19" xfId="5" applyNumberFormat="1" applyFont="1" applyFill="1" applyBorder="1" applyAlignment="1">
      <alignment horizontal="right"/>
    </xf>
    <xf numFmtId="184" fontId="14" fillId="0" borderId="47" xfId="5" applyNumberFormat="1" applyFont="1" applyFill="1" applyBorder="1" applyAlignment="1">
      <alignment horizontal="right"/>
    </xf>
    <xf numFmtId="49" fontId="14" fillId="0" borderId="0" xfId="5" applyNumberFormat="1" applyFont="1" applyFill="1" applyBorder="1" applyAlignment="1">
      <alignment horizontal="left"/>
    </xf>
    <xf numFmtId="0" fontId="30" fillId="0" borderId="0" xfId="5" applyFont="1" applyBorder="1" applyAlignment="1">
      <alignment horizontal="right"/>
    </xf>
    <xf numFmtId="184" fontId="14" fillId="0" borderId="105" xfId="5" applyNumberFormat="1" applyFont="1" applyFill="1" applyBorder="1" applyAlignment="1">
      <alignment horizontal="right"/>
    </xf>
    <xf numFmtId="184" fontId="14" fillId="0" borderId="215" xfId="5" applyNumberFormat="1" applyFont="1" applyFill="1" applyBorder="1" applyAlignment="1">
      <alignment horizontal="right"/>
    </xf>
    <xf numFmtId="184" fontId="14" fillId="0" borderId="117" xfId="5" applyNumberFormat="1" applyFont="1" applyFill="1" applyBorder="1" applyAlignment="1">
      <alignment horizontal="right"/>
    </xf>
    <xf numFmtId="0" fontId="3" fillId="0" borderId="0" xfId="5" applyAlignment="1">
      <alignment horizontal="center" vertical="center"/>
    </xf>
    <xf numFmtId="49" fontId="14" fillId="0" borderId="10" xfId="5" applyNumberFormat="1" applyFont="1" applyFill="1" applyBorder="1" applyAlignment="1">
      <alignment horizontal="center" vertical="center"/>
    </xf>
    <xf numFmtId="184" fontId="14" fillId="0" borderId="120" xfId="5" applyNumberFormat="1" applyFont="1" applyFill="1" applyBorder="1" applyAlignment="1">
      <alignment horizontal="right"/>
    </xf>
    <xf numFmtId="184" fontId="14" fillId="0" borderId="14" xfId="5" applyNumberFormat="1" applyFont="1" applyFill="1" applyBorder="1" applyAlignment="1">
      <alignment horizontal="center" vertical="center"/>
    </xf>
    <xf numFmtId="177" fontId="14" fillId="0" borderId="55" xfId="5" applyNumberFormat="1" applyFont="1" applyFill="1" applyBorder="1" applyAlignment="1">
      <alignment horizontal="right"/>
    </xf>
    <xf numFmtId="177" fontId="14" fillId="0" borderId="153" xfId="5" applyNumberFormat="1" applyFont="1" applyFill="1" applyBorder="1" applyAlignment="1">
      <alignment horizontal="right"/>
    </xf>
    <xf numFmtId="177" fontId="14" fillId="0" borderId="6" xfId="5" applyNumberFormat="1" applyFont="1" applyFill="1" applyBorder="1" applyAlignment="1">
      <alignment horizontal="right"/>
    </xf>
    <xf numFmtId="49" fontId="14" fillId="0" borderId="9" xfId="5" applyNumberFormat="1" applyFont="1" applyFill="1" applyBorder="1" applyAlignment="1">
      <alignment horizontal="left"/>
    </xf>
    <xf numFmtId="184" fontId="14" fillId="0" borderId="9" xfId="5" applyNumberFormat="1" applyFont="1" applyFill="1" applyBorder="1" applyAlignment="1">
      <alignment horizontal="center" vertical="center"/>
    </xf>
    <xf numFmtId="177" fontId="14" fillId="0" borderId="33" xfId="5" applyNumberFormat="1" applyFont="1" applyFill="1" applyBorder="1" applyAlignment="1">
      <alignment horizontal="right"/>
    </xf>
    <xf numFmtId="177" fontId="14" fillId="0" borderId="116" xfId="5" applyNumberFormat="1" applyFont="1" applyFill="1" applyBorder="1" applyAlignment="1">
      <alignment horizontal="right"/>
    </xf>
    <xf numFmtId="184" fontId="14" fillId="0" borderId="7" xfId="5" applyNumberFormat="1" applyFont="1" applyFill="1" applyBorder="1" applyAlignment="1">
      <alignment horizontal="center" vertical="center"/>
    </xf>
    <xf numFmtId="184" fontId="14" fillId="0" borderId="12" xfId="5" applyNumberFormat="1" applyFont="1" applyFill="1" applyBorder="1" applyAlignment="1">
      <alignment horizontal="center" vertical="center"/>
    </xf>
    <xf numFmtId="177" fontId="14" fillId="0" borderId="38" xfId="5" applyNumberFormat="1" applyFont="1" applyFill="1" applyBorder="1" applyAlignment="1">
      <alignment horizontal="right"/>
    </xf>
    <xf numFmtId="177" fontId="14" fillId="0" borderId="119" xfId="5" applyNumberFormat="1" applyFont="1" applyFill="1" applyBorder="1" applyAlignment="1">
      <alignment horizontal="right"/>
    </xf>
    <xf numFmtId="177" fontId="14" fillId="0" borderId="10" xfId="5" applyNumberFormat="1" applyFont="1" applyFill="1" applyBorder="1" applyAlignment="1">
      <alignment horizontal="right"/>
    </xf>
    <xf numFmtId="184" fontId="14" fillId="0" borderId="17" xfId="5" applyNumberFormat="1" applyFont="1" applyFill="1" applyBorder="1" applyAlignment="1">
      <alignment horizontal="center" vertical="center"/>
    </xf>
    <xf numFmtId="177" fontId="14" fillId="0" borderId="138" xfId="5" applyNumberFormat="1" applyFont="1" applyFill="1" applyBorder="1" applyAlignment="1">
      <alignment horizontal="right"/>
    </xf>
    <xf numFmtId="177" fontId="14" fillId="0" borderId="139" xfId="5" applyNumberFormat="1" applyFont="1" applyFill="1" applyBorder="1" applyAlignment="1">
      <alignment horizontal="right"/>
    </xf>
    <xf numFmtId="177" fontId="14" fillId="0" borderId="19" xfId="5" applyNumberFormat="1" applyFont="1" applyFill="1" applyBorder="1" applyAlignment="1">
      <alignment horizontal="right"/>
    </xf>
    <xf numFmtId="177" fontId="14" fillId="0" borderId="216" xfId="5" applyNumberFormat="1" applyFont="1" applyFill="1" applyBorder="1" applyAlignment="1">
      <alignment horizontal="right"/>
    </xf>
    <xf numFmtId="177" fontId="14" fillId="0" borderId="47" xfId="5" applyNumberFormat="1" applyFont="1" applyFill="1" applyBorder="1" applyAlignment="1">
      <alignment horizontal="right"/>
    </xf>
    <xf numFmtId="177" fontId="14" fillId="0" borderId="105" xfId="5" applyNumberFormat="1" applyFont="1" applyFill="1" applyBorder="1" applyAlignment="1">
      <alignment horizontal="right"/>
    </xf>
    <xf numFmtId="49" fontId="14" fillId="0" borderId="0" xfId="5" applyNumberFormat="1" applyFont="1" applyFill="1" applyBorder="1" applyAlignment="1">
      <alignment horizontal="center" vertical="center"/>
    </xf>
    <xf numFmtId="184" fontId="14" fillId="0" borderId="0" xfId="5" applyNumberFormat="1" applyFont="1" applyFill="1" applyBorder="1" applyAlignment="1">
      <alignment horizontal="center" vertical="center"/>
    </xf>
    <xf numFmtId="177" fontId="14" fillId="0" borderId="0" xfId="5" applyNumberFormat="1" applyFont="1" applyFill="1" applyBorder="1" applyAlignment="1">
      <alignment horizontal="right"/>
    </xf>
    <xf numFmtId="0" fontId="17" fillId="0" borderId="0" xfId="0" applyFont="1" applyAlignment="1">
      <alignment horizontal="right" vertical="center"/>
    </xf>
    <xf numFmtId="0" fontId="0" fillId="0" borderId="12" xfId="0" applyBorder="1" applyAlignment="1">
      <alignment horizontal="center" vertical="center"/>
    </xf>
    <xf numFmtId="49" fontId="14" fillId="0" borderId="8" xfId="0" applyNumberFormat="1" applyFont="1" applyFill="1" applyBorder="1" applyAlignment="1">
      <alignment horizontal="center" vertical="center"/>
    </xf>
    <xf numFmtId="184" fontId="14" fillId="0" borderId="15" xfId="0" applyNumberFormat="1" applyFont="1" applyBorder="1" applyAlignment="1">
      <alignment horizontal="right"/>
    </xf>
    <xf numFmtId="184" fontId="14" fillId="0" borderId="14" xfId="0" applyNumberFormat="1" applyFont="1" applyBorder="1" applyAlignment="1">
      <alignment horizontal="right"/>
    </xf>
    <xf numFmtId="177" fontId="21" fillId="0" borderId="14" xfId="0" applyNumberFormat="1" applyFont="1" applyBorder="1">
      <alignment vertical="center"/>
    </xf>
    <xf numFmtId="177" fontId="21" fillId="0" borderId="13" xfId="0" applyNumberFormat="1" applyFont="1" applyBorder="1">
      <alignment vertical="center"/>
    </xf>
    <xf numFmtId="49" fontId="14" fillId="0" borderId="7" xfId="0" applyNumberFormat="1" applyFont="1" applyFill="1" applyBorder="1" applyAlignment="1">
      <alignment horizontal="center" vertical="center"/>
    </xf>
    <xf numFmtId="184" fontId="14" fillId="0" borderId="0" xfId="0" applyNumberFormat="1" applyFont="1" applyBorder="1" applyAlignment="1">
      <alignment horizontal="right"/>
    </xf>
    <xf numFmtId="184" fontId="14" fillId="0" borderId="9" xfId="0" applyNumberFormat="1" applyFont="1" applyBorder="1" applyAlignment="1">
      <alignment horizontal="right"/>
    </xf>
    <xf numFmtId="177" fontId="21" fillId="0" borderId="9" xfId="0" applyNumberFormat="1" applyFont="1" applyBorder="1">
      <alignment vertical="center"/>
    </xf>
    <xf numFmtId="177" fontId="21" fillId="0" borderId="6" xfId="0" applyNumberFormat="1" applyFont="1" applyBorder="1">
      <alignment vertical="center"/>
    </xf>
    <xf numFmtId="177" fontId="36" fillId="0" borderId="9" xfId="0" applyNumberFormat="1" applyFont="1" applyBorder="1">
      <alignment vertical="center"/>
    </xf>
    <xf numFmtId="49" fontId="14" fillId="0" borderId="12" xfId="0" applyNumberFormat="1" applyFont="1" applyFill="1" applyBorder="1" applyAlignment="1">
      <alignment horizontal="center" vertical="center"/>
    </xf>
    <xf numFmtId="184" fontId="14" fillId="0" borderId="1" xfId="0" applyNumberFormat="1" applyFont="1" applyBorder="1" applyAlignment="1">
      <alignment horizontal="right"/>
    </xf>
    <xf numFmtId="184" fontId="14" fillId="0" borderId="11" xfId="0" applyNumberFormat="1" applyFont="1" applyBorder="1" applyAlignment="1">
      <alignment horizontal="right"/>
    </xf>
    <xf numFmtId="177" fontId="21" fillId="0" borderId="11" xfId="0" applyNumberFormat="1" applyFont="1" applyBorder="1">
      <alignment vertical="center"/>
    </xf>
    <xf numFmtId="177" fontId="21" fillId="0" borderId="10" xfId="0" applyNumberFormat="1" applyFont="1" applyBorder="1">
      <alignment vertical="center"/>
    </xf>
    <xf numFmtId="177" fontId="21" fillId="0" borderId="11" xfId="0" applyNumberFormat="1" applyFont="1" applyBorder="1" applyAlignment="1">
      <alignment horizontal="right" vertical="center"/>
    </xf>
    <xf numFmtId="0" fontId="0" fillId="0" borderId="0" xfId="0" applyBorder="1" applyAlignment="1">
      <alignment horizontal="center" vertical="top"/>
    </xf>
    <xf numFmtId="49" fontId="14" fillId="0" borderId="0" xfId="0" applyNumberFormat="1" applyFont="1" applyFill="1" applyBorder="1" applyAlignment="1">
      <alignment horizontal="center" vertical="center"/>
    </xf>
    <xf numFmtId="177" fontId="21" fillId="0" borderId="0" xfId="0" applyNumberFormat="1" applyFont="1" applyBorder="1">
      <alignment vertical="center"/>
    </xf>
    <xf numFmtId="184" fontId="14" fillId="0" borderId="0" xfId="0" applyNumberFormat="1" applyFont="1" applyAlignment="1">
      <alignment horizontal="right"/>
    </xf>
    <xf numFmtId="177" fontId="13" fillId="0" borderId="7" xfId="0" applyNumberFormat="1" applyFont="1" applyBorder="1">
      <alignment vertical="center"/>
    </xf>
    <xf numFmtId="0" fontId="16" fillId="0" borderId="0" xfId="0" applyFont="1" applyAlignment="1">
      <alignment horizontal="center" vertical="center"/>
    </xf>
    <xf numFmtId="0" fontId="12" fillId="0" borderId="14" xfId="0" applyNumberFormat="1" applyFont="1" applyBorder="1" applyAlignment="1">
      <alignment vertical="center"/>
    </xf>
    <xf numFmtId="0" fontId="12" fillId="0" borderId="15" xfId="0" applyNumberFormat="1" applyFont="1" applyBorder="1" applyAlignment="1">
      <alignment vertical="center"/>
    </xf>
    <xf numFmtId="0" fontId="12" fillId="0" borderId="2" xfId="0" applyNumberFormat="1" applyFont="1" applyBorder="1" applyAlignment="1">
      <alignment horizontal="center" vertical="center"/>
    </xf>
    <xf numFmtId="0" fontId="12" fillId="0" borderId="9" xfId="0" applyNumberFormat="1" applyFont="1" applyBorder="1" applyAlignment="1">
      <alignment vertical="center"/>
    </xf>
    <xf numFmtId="0" fontId="12" fillId="0" borderId="0" xfId="0" applyNumberFormat="1" applyFont="1" applyBorder="1" applyAlignment="1">
      <alignment vertical="center"/>
    </xf>
    <xf numFmtId="0" fontId="12" fillId="0" borderId="14" xfId="0" applyNumberFormat="1" applyFont="1" applyBorder="1" applyAlignment="1">
      <alignment horizontal="center" vertical="center"/>
    </xf>
    <xf numFmtId="0" fontId="12" fillId="0" borderId="218" xfId="0" applyNumberFormat="1" applyFont="1" applyBorder="1" applyAlignment="1">
      <alignment horizontal="center" vertical="center"/>
    </xf>
    <xf numFmtId="0" fontId="12" fillId="0" borderId="219" xfId="0" applyNumberFormat="1" applyFont="1" applyBorder="1" applyAlignment="1">
      <alignment horizontal="center" vertical="center"/>
    </xf>
    <xf numFmtId="0" fontId="12" fillId="0" borderId="220" xfId="0" applyNumberFormat="1" applyFont="1" applyBorder="1" applyAlignment="1">
      <alignment horizontal="center" vertical="center"/>
    </xf>
    <xf numFmtId="0" fontId="12" fillId="0" borderId="221"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222" xfId="0" applyNumberFormat="1" applyFont="1" applyBorder="1" applyAlignment="1">
      <alignment horizontal="center" vertical="center"/>
    </xf>
    <xf numFmtId="0" fontId="12" fillId="0" borderId="0" xfId="0" applyNumberFormat="1" applyFont="1" applyBorder="1" applyAlignment="1">
      <alignment vertical="center" shrinkToFit="1"/>
    </xf>
    <xf numFmtId="0" fontId="12" fillId="0" borderId="9" xfId="0" applyNumberFormat="1" applyFont="1" applyBorder="1" applyAlignment="1">
      <alignment horizontal="left" vertical="center" wrapText="1"/>
    </xf>
    <xf numFmtId="0" fontId="12" fillId="0" borderId="11" xfId="0" applyNumberFormat="1" applyFont="1" applyBorder="1" applyAlignment="1">
      <alignment vertical="center"/>
    </xf>
    <xf numFmtId="0" fontId="12" fillId="0" borderId="1" xfId="0" applyNumberFormat="1" applyFont="1" applyBorder="1" applyAlignment="1">
      <alignment vertical="center" shrinkToFit="1"/>
    </xf>
    <xf numFmtId="0" fontId="0" fillId="0" borderId="28" xfId="0" applyBorder="1">
      <alignment vertical="center"/>
    </xf>
    <xf numFmtId="0" fontId="37" fillId="0" borderId="66" xfId="0" applyNumberFormat="1" applyFont="1" applyFill="1" applyBorder="1" applyAlignment="1">
      <alignment vertical="center"/>
    </xf>
    <xf numFmtId="184" fontId="12" fillId="0" borderId="30" xfId="6" applyNumberFormat="1" applyFont="1" applyFill="1" applyBorder="1" applyAlignment="1">
      <alignment horizontal="center" vertical="center"/>
    </xf>
    <xf numFmtId="177" fontId="12" fillId="0" borderId="223" xfId="0" applyNumberFormat="1" applyFont="1" applyFill="1" applyBorder="1" applyAlignment="1">
      <alignment vertical="center"/>
    </xf>
    <xf numFmtId="184" fontId="12" fillId="0" borderId="31" xfId="6" applyNumberFormat="1" applyFont="1" applyFill="1" applyBorder="1" applyAlignment="1">
      <alignment vertical="center"/>
    </xf>
    <xf numFmtId="177" fontId="12" fillId="0" borderId="32"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177" fontId="12" fillId="0" borderId="28" xfId="0" applyNumberFormat="1" applyFont="1" applyFill="1" applyBorder="1" applyAlignment="1">
      <alignment vertical="center"/>
    </xf>
    <xf numFmtId="184" fontId="12" fillId="0" borderId="34" xfId="6" applyNumberFormat="1" applyFont="1" applyFill="1" applyBorder="1" applyAlignment="1">
      <alignment vertical="center"/>
    </xf>
    <xf numFmtId="177" fontId="12" fillId="0" borderId="224" xfId="0" applyNumberFormat="1" applyFont="1" applyFill="1" applyBorder="1" applyAlignment="1">
      <alignment vertical="center"/>
    </xf>
    <xf numFmtId="184" fontId="12" fillId="0" borderId="34" xfId="6" applyNumberFormat="1" applyFont="1" applyBorder="1" applyAlignment="1">
      <alignment vertical="center"/>
    </xf>
    <xf numFmtId="184" fontId="12" fillId="0" borderId="35" xfId="6" applyNumberFormat="1" applyFont="1" applyBorder="1" applyAlignment="1">
      <alignment vertical="center"/>
    </xf>
    <xf numFmtId="177" fontId="12" fillId="0" borderId="73" xfId="0" applyNumberFormat="1" applyFont="1" applyFill="1" applyBorder="1" applyAlignment="1">
      <alignment horizontal="right" vertical="center"/>
    </xf>
    <xf numFmtId="177" fontId="12" fillId="0" borderId="0" xfId="0" applyNumberFormat="1" applyFont="1" applyBorder="1" applyAlignment="1">
      <alignment vertical="center"/>
    </xf>
    <xf numFmtId="0" fontId="12" fillId="0" borderId="226" xfId="0" applyNumberFormat="1" applyFont="1" applyBorder="1" applyAlignment="1">
      <alignment vertical="center"/>
    </xf>
    <xf numFmtId="0" fontId="12" fillId="0" borderId="227" xfId="0" applyNumberFormat="1" applyFont="1" applyBorder="1" applyAlignment="1">
      <alignment vertical="center" shrinkToFit="1"/>
    </xf>
    <xf numFmtId="184" fontId="12" fillId="0" borderId="228" xfId="6" applyNumberFormat="1" applyFont="1" applyFill="1" applyBorder="1" applyAlignment="1">
      <alignment vertical="center"/>
    </xf>
    <xf numFmtId="177" fontId="12" fillId="0" borderId="229" xfId="0" applyNumberFormat="1" applyFont="1" applyFill="1" applyBorder="1" applyAlignment="1">
      <alignment vertical="center"/>
    </xf>
    <xf numFmtId="184" fontId="12" fillId="0" borderId="228" xfId="6" applyNumberFormat="1" applyFont="1" applyBorder="1" applyAlignment="1">
      <alignment vertical="center"/>
    </xf>
    <xf numFmtId="184" fontId="12" fillId="0" borderId="230" xfId="6" applyNumberFormat="1" applyFont="1" applyBorder="1" applyAlignment="1">
      <alignment vertical="center"/>
    </xf>
    <xf numFmtId="177" fontId="12" fillId="0" borderId="9" xfId="0" applyNumberFormat="1" applyFont="1" applyBorder="1" applyAlignment="1">
      <alignment vertical="center"/>
    </xf>
    <xf numFmtId="0" fontId="37" fillId="0" borderId="0" xfId="0" applyNumberFormat="1" applyFont="1" applyBorder="1" applyAlignment="1">
      <alignment vertical="center" shrinkToFit="1"/>
    </xf>
    <xf numFmtId="184" fontId="12" fillId="0" borderId="34" xfId="6" applyNumberFormat="1" applyFont="1" applyFill="1" applyBorder="1" applyAlignment="1">
      <alignment horizontal="center" vertical="center"/>
    </xf>
    <xf numFmtId="184" fontId="12" fillId="0" borderId="34" xfId="6" applyNumberFormat="1" applyFont="1" applyBorder="1" applyAlignment="1">
      <alignment horizontal="center" vertical="center"/>
    </xf>
    <xf numFmtId="177" fontId="12" fillId="0" borderId="232" xfId="0" applyNumberFormat="1" applyFont="1" applyBorder="1" applyAlignment="1">
      <alignment vertical="center"/>
    </xf>
    <xf numFmtId="177" fontId="12" fillId="0" borderId="21" xfId="0" applyNumberFormat="1" applyFont="1" applyFill="1" applyBorder="1" applyAlignment="1">
      <alignment vertical="center"/>
    </xf>
    <xf numFmtId="177" fontId="12" fillId="0" borderId="6" xfId="0" applyNumberFormat="1" applyFont="1" applyBorder="1" applyAlignment="1">
      <alignment vertical="center"/>
    </xf>
    <xf numFmtId="177" fontId="12" fillId="0" borderId="234" xfId="0" applyNumberFormat="1" applyFont="1" applyBorder="1" applyAlignment="1">
      <alignment vertical="center"/>
    </xf>
    <xf numFmtId="177" fontId="12" fillId="0" borderId="7" xfId="0" applyNumberFormat="1" applyFont="1" applyFill="1" applyBorder="1" applyAlignment="1">
      <alignment vertical="center"/>
    </xf>
    <xf numFmtId="177" fontId="12" fillId="0" borderId="235" xfId="0" applyNumberFormat="1" applyFont="1" applyFill="1" applyBorder="1" applyAlignment="1">
      <alignment vertical="center"/>
    </xf>
    <xf numFmtId="177" fontId="12" fillId="0" borderId="236" xfId="0" applyNumberFormat="1" applyFont="1" applyFill="1" applyBorder="1" applyAlignment="1">
      <alignment vertical="center"/>
    </xf>
    <xf numFmtId="177" fontId="12" fillId="0" borderId="231" xfId="0" applyNumberFormat="1" applyFont="1" applyFill="1" applyBorder="1" applyAlignment="1">
      <alignment vertical="center"/>
    </xf>
    <xf numFmtId="184" fontId="12" fillId="0" borderId="228" xfId="6" applyNumberFormat="1" applyFont="1" applyFill="1" applyBorder="1" applyAlignment="1">
      <alignment horizontal="right" vertical="center"/>
    </xf>
    <xf numFmtId="177" fontId="12" fillId="0" borderId="224" xfId="0" applyNumberFormat="1" applyFont="1" applyFill="1" applyBorder="1" applyAlignment="1">
      <alignment horizontal="right" vertical="center"/>
    </xf>
    <xf numFmtId="184" fontId="12" fillId="0" borderId="228" xfId="6" applyNumberFormat="1" applyFont="1" applyBorder="1" applyAlignment="1">
      <alignment horizontal="right" vertical="center"/>
    </xf>
    <xf numFmtId="177" fontId="12" fillId="0" borderId="229" xfId="0" applyNumberFormat="1" applyFont="1" applyFill="1" applyBorder="1" applyAlignment="1">
      <alignment horizontal="right" vertical="center"/>
    </xf>
    <xf numFmtId="184" fontId="12" fillId="0" borderId="230" xfId="6" applyNumberFormat="1" applyFont="1" applyBorder="1" applyAlignment="1">
      <alignment horizontal="right" vertical="center"/>
    </xf>
    <xf numFmtId="177" fontId="12" fillId="0" borderId="234" xfId="0" applyNumberFormat="1" applyFont="1" applyBorder="1" applyAlignment="1">
      <alignment horizontal="right" vertical="center"/>
    </xf>
    <xf numFmtId="0" fontId="37" fillId="0" borderId="0" xfId="0" applyNumberFormat="1" applyFont="1" applyBorder="1" applyAlignment="1">
      <alignment horizontal="left" vertical="center" shrinkToFit="1"/>
    </xf>
    <xf numFmtId="0" fontId="37" fillId="0" borderId="0" xfId="0" applyNumberFormat="1" applyFont="1" applyBorder="1" applyAlignment="1">
      <alignment vertical="center" wrapText="1" shrinkToFit="1"/>
    </xf>
    <xf numFmtId="177" fontId="12" fillId="0" borderId="237" xfId="0" applyNumberFormat="1" applyFont="1" applyFill="1" applyBorder="1" applyAlignment="1">
      <alignment vertical="center"/>
    </xf>
    <xf numFmtId="177" fontId="13" fillId="0" borderId="224" xfId="0" applyNumberFormat="1" applyFont="1" applyFill="1" applyBorder="1" applyAlignment="1">
      <alignment vertical="center"/>
    </xf>
    <xf numFmtId="184" fontId="12" fillId="0" borderId="36" xfId="6" applyNumberFormat="1" applyFont="1" applyFill="1" applyBorder="1" applyAlignment="1">
      <alignment vertical="center"/>
    </xf>
    <xf numFmtId="177" fontId="12" fillId="0" borderId="225" xfId="0" applyNumberFormat="1" applyFont="1" applyFill="1" applyBorder="1" applyAlignment="1">
      <alignment vertical="center"/>
    </xf>
    <xf numFmtId="184" fontId="12" fillId="0" borderId="36" xfId="6" applyNumberFormat="1" applyFont="1" applyBorder="1" applyAlignment="1">
      <alignment vertical="center"/>
    </xf>
    <xf numFmtId="184" fontId="12" fillId="0" borderId="37" xfId="6" applyNumberFormat="1" applyFont="1" applyBorder="1" applyAlignment="1">
      <alignment vertical="center"/>
    </xf>
    <xf numFmtId="177" fontId="12" fillId="0" borderId="10" xfId="0" applyNumberFormat="1" applyFont="1" applyBorder="1" applyAlignment="1">
      <alignment vertical="center"/>
    </xf>
    <xf numFmtId="177" fontId="12" fillId="0" borderId="12" xfId="0" applyNumberFormat="1" applyFont="1" applyFill="1" applyBorder="1" applyAlignment="1">
      <alignment vertical="center"/>
    </xf>
    <xf numFmtId="184" fontId="13" fillId="0" borderId="35" xfId="6" applyNumberFormat="1" applyFont="1" applyBorder="1" applyAlignment="1">
      <alignment vertical="center"/>
    </xf>
    <xf numFmtId="184" fontId="13" fillId="0" borderId="34" xfId="6" applyNumberFormat="1" applyFont="1" applyFill="1" applyBorder="1" applyAlignment="1">
      <alignment vertical="center"/>
    </xf>
    <xf numFmtId="0" fontId="12" fillId="0" borderId="238" xfId="0" applyNumberFormat="1" applyFont="1" applyBorder="1" applyAlignment="1">
      <alignment vertical="center"/>
    </xf>
    <xf numFmtId="0" fontId="12" fillId="0" borderId="239" xfId="0" applyNumberFormat="1" applyFont="1" applyBorder="1" applyAlignment="1">
      <alignment vertical="center" shrinkToFit="1"/>
    </xf>
    <xf numFmtId="177" fontId="12" fillId="0" borderId="8" xfId="0" applyNumberFormat="1" applyFont="1" applyBorder="1" applyAlignment="1">
      <alignment horizontal="right" vertical="center"/>
    </xf>
    <xf numFmtId="177" fontId="12" fillId="0" borderId="7" xfId="0" applyNumberFormat="1" applyFont="1" applyBorder="1" applyAlignment="1">
      <alignment horizontal="right" vertical="center"/>
    </xf>
    <xf numFmtId="177" fontId="12" fillId="0" borderId="226" xfId="0" applyNumberFormat="1" applyFont="1" applyBorder="1">
      <alignment vertical="center"/>
    </xf>
    <xf numFmtId="177" fontId="12" fillId="0" borderId="231" xfId="0" applyNumberFormat="1" applyFont="1" applyBorder="1" applyAlignment="1">
      <alignment horizontal="right" vertical="center"/>
    </xf>
    <xf numFmtId="177" fontId="12" fillId="0" borderId="233" xfId="0" applyNumberFormat="1" applyFont="1" applyBorder="1">
      <alignment vertical="center"/>
    </xf>
    <xf numFmtId="177" fontId="12" fillId="0" borderId="236" xfId="0" applyNumberFormat="1" applyFont="1" applyBorder="1">
      <alignment vertical="center"/>
    </xf>
    <xf numFmtId="177" fontId="12" fillId="0" borderId="231" xfId="0" applyNumberFormat="1" applyFont="1" applyBorder="1">
      <alignment vertical="center"/>
    </xf>
    <xf numFmtId="177" fontId="12" fillId="0" borderId="12" xfId="0" applyNumberFormat="1" applyFont="1" applyBorder="1">
      <alignment vertical="center"/>
    </xf>
    <xf numFmtId="177" fontId="13" fillId="0" borderId="6" xfId="0" applyNumberFormat="1" applyFont="1" applyBorder="1" applyAlignment="1">
      <alignment vertical="center"/>
    </xf>
    <xf numFmtId="0" fontId="16" fillId="0" borderId="0" xfId="0" applyNumberFormat="1" applyFont="1" applyAlignment="1">
      <alignment vertical="center"/>
    </xf>
    <xf numFmtId="182" fontId="12" fillId="0" borderId="7" xfId="3" applyNumberFormat="1" applyFont="1" applyBorder="1" applyAlignment="1">
      <alignment vertical="center"/>
    </xf>
    <xf numFmtId="178" fontId="12" fillId="0" borderId="106" xfId="3" applyNumberFormat="1" applyFont="1" applyBorder="1" applyAlignment="1">
      <alignment vertical="center"/>
    </xf>
    <xf numFmtId="178" fontId="12" fillId="0" borderId="123" xfId="3" applyNumberFormat="1" applyFont="1" applyBorder="1" applyAlignment="1">
      <alignment vertical="center"/>
    </xf>
    <xf numFmtId="178" fontId="12" fillId="0" borderId="124" xfId="3" applyNumberFormat="1"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3" xfId="0" applyBorder="1" applyAlignment="1">
      <alignment vertical="center"/>
    </xf>
    <xf numFmtId="177" fontId="12" fillId="0" borderId="7" xfId="3" applyNumberFormat="1" applyFont="1" applyBorder="1" applyAlignment="1">
      <alignment vertical="center"/>
    </xf>
    <xf numFmtId="177" fontId="12" fillId="0" borderId="12" xfId="3" applyNumberFormat="1" applyFont="1" applyBorder="1" applyAlignment="1">
      <alignment vertical="center"/>
    </xf>
    <xf numFmtId="0" fontId="12" fillId="0" borderId="126" xfId="3" applyFont="1" applyBorder="1" applyAlignment="1">
      <alignment vertical="center"/>
    </xf>
    <xf numFmtId="182" fontId="12" fillId="0" borderId="8" xfId="3" applyNumberFormat="1" applyFont="1" applyBorder="1" applyAlignment="1">
      <alignment vertical="center"/>
    </xf>
    <xf numFmtId="178" fontId="12" fillId="0" borderId="215" xfId="3" applyNumberFormat="1" applyFont="1" applyBorder="1" applyAlignment="1">
      <alignment vertical="center"/>
    </xf>
    <xf numFmtId="178" fontId="12" fillId="0" borderId="13" xfId="3" applyNumberFormat="1" applyFont="1" applyBorder="1" applyAlignment="1">
      <alignment vertical="center"/>
    </xf>
    <xf numFmtId="177" fontId="12" fillId="0" borderId="6" xfId="3" applyNumberFormat="1" applyFont="1" applyBorder="1" applyAlignment="1">
      <alignment vertical="center"/>
    </xf>
    <xf numFmtId="177" fontId="12" fillId="0" borderId="10" xfId="3" applyNumberFormat="1" applyFont="1" applyBorder="1" applyAlignment="1">
      <alignment vertical="center"/>
    </xf>
    <xf numFmtId="178" fontId="12" fillId="0" borderId="241" xfId="3" applyNumberFormat="1" applyFont="1" applyBorder="1" applyAlignment="1">
      <alignment vertical="center"/>
    </xf>
    <xf numFmtId="178" fontId="13" fillId="0" borderId="33" xfId="3" applyNumberFormat="1" applyFont="1" applyBorder="1" applyAlignment="1">
      <alignment vertical="center"/>
    </xf>
    <xf numFmtId="178" fontId="12" fillId="0" borderId="33" xfId="3" applyNumberFormat="1" applyFont="1" applyBorder="1" applyAlignment="1">
      <alignment vertical="center"/>
    </xf>
    <xf numFmtId="178" fontId="12" fillId="0" borderId="38" xfId="3" applyNumberFormat="1" applyFont="1" applyBorder="1" applyAlignment="1">
      <alignment vertical="center"/>
    </xf>
    <xf numFmtId="177" fontId="12" fillId="0" borderId="33" xfId="3" applyNumberFormat="1" applyFont="1" applyBorder="1" applyAlignment="1">
      <alignment vertical="center"/>
    </xf>
    <xf numFmtId="177" fontId="12" fillId="0" borderId="38" xfId="3" applyNumberFormat="1" applyFont="1" applyBorder="1" applyAlignment="1">
      <alignment vertical="center"/>
    </xf>
    <xf numFmtId="177" fontId="12" fillId="0" borderId="116" xfId="3" applyNumberFormat="1" applyFont="1" applyBorder="1" applyAlignment="1">
      <alignment vertical="center"/>
    </xf>
    <xf numFmtId="177" fontId="12" fillId="0" borderId="119" xfId="3" applyNumberFormat="1" applyFont="1" applyBorder="1" applyAlignment="1">
      <alignment vertical="center"/>
    </xf>
    <xf numFmtId="177" fontId="13" fillId="0" borderId="116" xfId="3" applyNumberFormat="1" applyFont="1" applyBorder="1" applyAlignment="1">
      <alignment vertical="center"/>
    </xf>
    <xf numFmtId="177" fontId="12" fillId="0" borderId="107" xfId="3" applyNumberFormat="1" applyFont="1" applyBorder="1" applyAlignment="1">
      <alignment vertical="center"/>
    </xf>
    <xf numFmtId="177" fontId="12" fillId="0" borderId="241" xfId="3" applyNumberFormat="1" applyFont="1" applyBorder="1" applyAlignment="1">
      <alignment vertical="center"/>
    </xf>
    <xf numFmtId="177" fontId="12" fillId="0" borderId="112" xfId="3" applyNumberFormat="1" applyFont="1" applyBorder="1" applyAlignment="1">
      <alignment vertical="center"/>
    </xf>
    <xf numFmtId="177" fontId="12" fillId="0" borderId="135" xfId="3" applyNumberFormat="1" applyFont="1" applyBorder="1" applyAlignment="1">
      <alignment vertical="center"/>
    </xf>
    <xf numFmtId="177" fontId="12" fillId="0" borderId="47" xfId="3" applyNumberFormat="1" applyFont="1" applyBorder="1" applyAlignment="1">
      <alignment vertical="center"/>
    </xf>
    <xf numFmtId="184" fontId="12" fillId="0" borderId="122" xfId="3" applyNumberFormat="1" applyFont="1" applyFill="1" applyBorder="1" applyAlignment="1">
      <alignment horizontal="right" vertical="center"/>
    </xf>
    <xf numFmtId="177" fontId="12" fillId="0" borderId="0" xfId="0" applyNumberFormat="1" applyFont="1" applyBorder="1" applyAlignment="1">
      <alignment vertical="top"/>
    </xf>
    <xf numFmtId="177" fontId="12" fillId="0" borderId="1" xfId="0" applyNumberFormat="1" applyFont="1" applyBorder="1" applyAlignment="1">
      <alignment vertical="top"/>
    </xf>
    <xf numFmtId="177" fontId="12" fillId="0" borderId="7" xfId="0" applyNumberFormat="1" applyFont="1" applyBorder="1" applyAlignment="1">
      <alignment vertical="top"/>
    </xf>
    <xf numFmtId="177" fontId="12" fillId="0" borderId="12" xfId="0" applyNumberFormat="1" applyFont="1" applyBorder="1" applyAlignment="1">
      <alignment vertical="top"/>
    </xf>
    <xf numFmtId="184" fontId="12" fillId="0" borderId="30" xfId="3" applyNumberFormat="1" applyFont="1" applyFill="1" applyBorder="1" applyAlignment="1">
      <alignment horizontal="right" vertical="center"/>
    </xf>
    <xf numFmtId="184" fontId="12" fillId="0" borderId="67" xfId="3" applyNumberFormat="1" applyFont="1" applyFill="1" applyBorder="1" applyAlignment="1">
      <alignment horizontal="right" vertical="center"/>
    </xf>
    <xf numFmtId="184" fontId="12" fillId="0" borderId="31" xfId="3" applyNumberFormat="1" applyFont="1" applyFill="1" applyBorder="1" applyAlignment="1">
      <alignment horizontal="right" vertical="center"/>
    </xf>
    <xf numFmtId="184" fontId="12" fillId="0" borderId="68" xfId="3" applyNumberFormat="1" applyFont="1" applyFill="1" applyBorder="1" applyAlignment="1">
      <alignment horizontal="right" vertical="center"/>
    </xf>
    <xf numFmtId="184" fontId="12" fillId="0" borderId="68" xfId="0" applyNumberFormat="1" applyFont="1" applyFill="1" applyBorder="1" applyAlignment="1">
      <alignment horizontal="right" vertical="center"/>
    </xf>
    <xf numFmtId="184" fontId="12" fillId="0" borderId="69" xfId="0" applyNumberFormat="1" applyFont="1" applyFill="1" applyBorder="1" applyAlignment="1">
      <alignment horizontal="right" vertical="center"/>
    </xf>
    <xf numFmtId="184" fontId="12" fillId="0" borderId="34" xfId="3" applyNumberFormat="1" applyFont="1" applyFill="1" applyBorder="1" applyAlignment="1">
      <alignment horizontal="right" vertical="center"/>
    </xf>
    <xf numFmtId="184" fontId="12" fillId="0" borderId="71" xfId="3" applyNumberFormat="1" applyFont="1" applyFill="1" applyBorder="1" applyAlignment="1">
      <alignment horizontal="right" vertical="center"/>
    </xf>
    <xf numFmtId="184" fontId="13" fillId="0" borderId="35" xfId="3" applyNumberFormat="1" applyFont="1" applyFill="1" applyBorder="1" applyAlignment="1">
      <alignment horizontal="right" vertical="center"/>
    </xf>
    <xf numFmtId="184" fontId="24" fillId="0" borderId="72" xfId="0" applyNumberFormat="1" applyFont="1" applyFill="1" applyBorder="1" applyAlignment="1">
      <alignment horizontal="right" vertical="center"/>
    </xf>
    <xf numFmtId="184" fontId="13" fillId="0" borderId="71" xfId="3" applyNumberFormat="1" applyFont="1" applyFill="1" applyBorder="1" applyAlignment="1">
      <alignment horizontal="right" vertical="center"/>
    </xf>
    <xf numFmtId="184" fontId="12" fillId="0" borderId="35" xfId="3" applyNumberFormat="1" applyFont="1" applyFill="1" applyBorder="1" applyAlignment="1">
      <alignment horizontal="right" vertical="center"/>
    </xf>
    <xf numFmtId="184" fontId="12" fillId="0" borderId="72" xfId="0" applyNumberFormat="1" applyFont="1" applyFill="1" applyBorder="1" applyAlignment="1">
      <alignment horizontal="right" vertical="center"/>
    </xf>
    <xf numFmtId="184" fontId="12" fillId="0" borderId="76" xfId="3" applyNumberFormat="1" applyFont="1" applyFill="1" applyBorder="1" applyAlignment="1">
      <alignment horizontal="right" vertical="center"/>
    </xf>
    <xf numFmtId="184" fontId="12" fillId="0" borderId="77" xfId="3" applyNumberFormat="1" applyFont="1" applyFill="1" applyBorder="1" applyAlignment="1">
      <alignment horizontal="right" vertical="center"/>
    </xf>
    <xf numFmtId="184" fontId="12" fillId="0" borderId="78" xfId="3" applyNumberFormat="1" applyFont="1" applyFill="1" applyBorder="1" applyAlignment="1">
      <alignment horizontal="right" vertical="center"/>
    </xf>
    <xf numFmtId="184" fontId="12" fillId="0" borderId="79" xfId="0" applyNumberFormat="1" applyFont="1" applyFill="1" applyBorder="1" applyAlignment="1">
      <alignment horizontal="right" vertical="center"/>
    </xf>
    <xf numFmtId="184" fontId="12" fillId="0" borderId="80" xfId="0" applyNumberFormat="1" applyFont="1" applyFill="1" applyBorder="1" applyAlignment="1">
      <alignment horizontal="right" vertical="center"/>
    </xf>
    <xf numFmtId="184" fontId="12" fillId="0" borderId="36" xfId="3" applyNumberFormat="1" applyFont="1" applyFill="1" applyBorder="1" applyAlignment="1">
      <alignment horizontal="right" vertical="center"/>
    </xf>
    <xf numFmtId="184" fontId="12" fillId="0" borderId="82" xfId="3" applyNumberFormat="1" applyFont="1" applyFill="1" applyBorder="1" applyAlignment="1">
      <alignment horizontal="right" vertical="center"/>
    </xf>
    <xf numFmtId="184" fontId="12" fillId="0" borderId="37" xfId="3" applyNumberFormat="1" applyFont="1" applyFill="1" applyBorder="1" applyAlignment="1">
      <alignment horizontal="right" vertical="center"/>
    </xf>
    <xf numFmtId="184" fontId="12" fillId="0" borderId="84" xfId="0" applyNumberFormat="1" applyFont="1" applyFill="1" applyBorder="1" applyAlignment="1">
      <alignment horizontal="right" vertical="center"/>
    </xf>
    <xf numFmtId="184" fontId="12" fillId="0" borderId="85" xfId="3" applyNumberFormat="1" applyFont="1" applyFill="1" applyBorder="1" applyAlignment="1">
      <alignment horizontal="right" vertical="center"/>
    </xf>
    <xf numFmtId="184" fontId="12" fillId="0" borderId="127" xfId="0" applyNumberFormat="1" applyFont="1" applyFill="1" applyBorder="1" applyAlignment="1">
      <alignment horizontal="right" vertical="center"/>
    </xf>
    <xf numFmtId="184" fontId="12" fillId="0" borderId="128" xfId="0" applyNumberFormat="1" applyFont="1" applyFill="1" applyBorder="1" applyAlignment="1">
      <alignment horizontal="right" vertical="center"/>
    </xf>
    <xf numFmtId="184" fontId="12" fillId="0" borderId="86" xfId="3" applyNumberFormat="1" applyFont="1" applyFill="1" applyBorder="1" applyAlignment="1">
      <alignment horizontal="right" vertical="center"/>
    </xf>
    <xf numFmtId="184" fontId="12" fillId="0" borderId="116" xfId="3" applyNumberFormat="1" applyFont="1" applyFill="1" applyBorder="1" applyAlignment="1">
      <alignment horizontal="right"/>
    </xf>
    <xf numFmtId="184" fontId="12" fillId="0" borderId="47" xfId="0" applyNumberFormat="1" applyFont="1" applyFill="1" applyBorder="1" applyAlignment="1">
      <alignment horizontal="right" vertical="center"/>
    </xf>
    <xf numFmtId="184" fontId="12" fillId="0" borderId="119" xfId="3" applyNumberFormat="1" applyFont="1" applyFill="1" applyBorder="1" applyAlignment="1">
      <alignment horizontal="right"/>
    </xf>
    <xf numFmtId="184" fontId="12" fillId="0" borderId="105" xfId="0" applyNumberFormat="1" applyFont="1" applyFill="1" applyBorder="1" applyAlignment="1">
      <alignment horizontal="right" vertical="center"/>
    </xf>
    <xf numFmtId="184" fontId="12" fillId="0" borderId="129" xfId="3" applyNumberFormat="1" applyFont="1" applyFill="1" applyBorder="1" applyAlignment="1">
      <alignment horizontal="right"/>
    </xf>
    <xf numFmtId="184" fontId="12" fillId="0" borderId="92" xfId="3" applyNumberFormat="1" applyFont="1" applyFill="1" applyBorder="1" applyAlignment="1">
      <alignment horizontal="right" vertical="center"/>
    </xf>
    <xf numFmtId="184" fontId="12" fillId="0" borderId="131" xfId="3" applyNumberFormat="1" applyFont="1" applyFill="1" applyBorder="1" applyAlignment="1">
      <alignment horizontal="right" vertical="center"/>
    </xf>
    <xf numFmtId="184" fontId="12" fillId="0" borderId="94" xfId="3" applyNumberFormat="1" applyFont="1" applyFill="1" applyBorder="1" applyAlignment="1">
      <alignment horizontal="right" vertical="center"/>
    </xf>
    <xf numFmtId="184" fontId="12" fillId="0" borderId="93" xfId="3" applyNumberFormat="1" applyFont="1" applyFill="1" applyBorder="1" applyAlignment="1">
      <alignment horizontal="right" vertical="center"/>
    </xf>
    <xf numFmtId="184" fontId="12" fillId="0" borderId="122" xfId="3" applyNumberFormat="1" applyFont="1" applyFill="1" applyBorder="1" applyAlignment="1">
      <alignment horizontal="right"/>
    </xf>
    <xf numFmtId="184" fontId="12" fillId="0" borderId="51" xfId="0" applyNumberFormat="1" applyFont="1" applyFill="1" applyBorder="1" applyAlignment="1">
      <alignment horizontal="right" vertical="center"/>
    </xf>
    <xf numFmtId="184" fontId="12" fillId="0" borderId="109" xfId="3" applyNumberFormat="1" applyFont="1" applyBorder="1" applyAlignment="1">
      <alignment horizontal="right" vertical="center"/>
    </xf>
    <xf numFmtId="184" fontId="12" fillId="0" borderId="133" xfId="3" applyNumberFormat="1" applyFont="1" applyBorder="1" applyAlignment="1">
      <alignment horizontal="right" vertical="center"/>
    </xf>
    <xf numFmtId="184" fontId="12" fillId="0" borderId="111" xfId="3" applyNumberFormat="1" applyFont="1" applyBorder="1" applyAlignment="1">
      <alignment horizontal="right" vertical="center"/>
    </xf>
    <xf numFmtId="184" fontId="12" fillId="0" borderId="134" xfId="3" applyNumberFormat="1" applyFont="1" applyBorder="1" applyAlignment="1">
      <alignment horizontal="right" vertical="center"/>
    </xf>
    <xf numFmtId="184" fontId="12" fillId="0" borderId="112" xfId="0" applyNumberFormat="1" applyFont="1" applyBorder="1" applyAlignment="1">
      <alignment horizontal="right" vertical="center"/>
    </xf>
    <xf numFmtId="184" fontId="12" fillId="0" borderId="135" xfId="0" applyNumberFormat="1" applyFont="1" applyBorder="1" applyAlignment="1">
      <alignment horizontal="right" vertical="center"/>
    </xf>
    <xf numFmtId="184" fontId="12" fillId="0" borderId="34" xfId="3" applyNumberFormat="1" applyFont="1" applyBorder="1" applyAlignment="1">
      <alignment horizontal="right" vertical="center"/>
    </xf>
    <xf numFmtId="184" fontId="12" fillId="0" borderId="35" xfId="3" applyNumberFormat="1" applyFont="1" applyBorder="1" applyAlignment="1">
      <alignment horizontal="right" vertical="center"/>
    </xf>
    <xf numFmtId="184" fontId="12" fillId="0" borderId="86" xfId="3" applyNumberFormat="1" applyFont="1" applyBorder="1" applyAlignment="1">
      <alignment horizontal="right" vertical="center"/>
    </xf>
    <xf numFmtId="184" fontId="12" fillId="0" borderId="116" xfId="3" applyNumberFormat="1" applyFont="1" applyBorder="1" applyAlignment="1">
      <alignment horizontal="right"/>
    </xf>
    <xf numFmtId="184" fontId="12" fillId="0" borderId="47" xfId="0" applyNumberFormat="1" applyFont="1" applyBorder="1" applyAlignment="1">
      <alignment horizontal="right" vertical="center"/>
    </xf>
    <xf numFmtId="184" fontId="12" fillId="0" borderId="76" xfId="3" applyNumberFormat="1" applyFont="1" applyBorder="1" applyAlignment="1">
      <alignment horizontal="right" vertical="center"/>
    </xf>
    <xf numFmtId="184" fontId="12" fillId="0" borderId="78" xfId="3" applyNumberFormat="1" applyFont="1" applyBorder="1" applyAlignment="1">
      <alignment horizontal="right" vertical="center"/>
    </xf>
    <xf numFmtId="184" fontId="12" fillId="0" borderId="119" xfId="3" applyNumberFormat="1" applyFont="1" applyBorder="1" applyAlignment="1">
      <alignment horizontal="right"/>
    </xf>
    <xf numFmtId="184" fontId="12" fillId="0" borderId="105" xfId="0" applyNumberFormat="1" applyFont="1" applyBorder="1" applyAlignment="1">
      <alignment horizontal="right" vertical="center"/>
    </xf>
    <xf numFmtId="184" fontId="12" fillId="0" borderId="30" xfId="3" applyNumberFormat="1" applyFont="1" applyBorder="1" applyAlignment="1">
      <alignment horizontal="right" vertical="center"/>
    </xf>
    <xf numFmtId="184" fontId="12" fillId="0" borderId="31" xfId="3" applyNumberFormat="1" applyFont="1" applyBorder="1" applyAlignment="1">
      <alignment horizontal="right" vertical="center"/>
    </xf>
    <xf numFmtId="184" fontId="12" fillId="0" borderId="85" xfId="3" applyNumberFormat="1" applyFont="1" applyBorder="1" applyAlignment="1">
      <alignment horizontal="right" vertical="center"/>
    </xf>
    <xf numFmtId="184" fontId="12" fillId="0" borderId="129" xfId="3" applyNumberFormat="1" applyFont="1" applyBorder="1" applyAlignment="1">
      <alignment horizontal="right"/>
    </xf>
    <xf numFmtId="184" fontId="12" fillId="0" borderId="104" xfId="0" applyNumberFormat="1" applyFont="1" applyBorder="1" applyAlignment="1">
      <alignment horizontal="right" vertical="center"/>
    </xf>
    <xf numFmtId="184" fontId="12" fillId="0" borderId="92" xfId="3" applyNumberFormat="1" applyFont="1" applyBorder="1" applyAlignment="1">
      <alignment horizontal="right" vertical="center"/>
    </xf>
    <xf numFmtId="184" fontId="12" fillId="0" borderId="131" xfId="3" applyNumberFormat="1" applyFont="1" applyBorder="1" applyAlignment="1">
      <alignment horizontal="right" vertical="center"/>
    </xf>
    <xf numFmtId="184" fontId="12" fillId="0" borderId="94" xfId="3" applyNumberFormat="1" applyFont="1" applyBorder="1" applyAlignment="1">
      <alignment horizontal="right" vertical="center"/>
    </xf>
    <xf numFmtId="184" fontId="12" fillId="0" borderId="122" xfId="3" applyNumberFormat="1" applyFont="1" applyBorder="1" applyAlignment="1">
      <alignment horizontal="right"/>
    </xf>
    <xf numFmtId="184" fontId="12" fillId="0" borderId="51" xfId="0" applyNumberFormat="1" applyFont="1" applyBorder="1" applyAlignment="1">
      <alignment horizontal="right" vertical="center"/>
    </xf>
    <xf numFmtId="184" fontId="12" fillId="0" borderId="33" xfId="3" applyNumberFormat="1" applyFont="1" applyFill="1" applyBorder="1" applyAlignment="1">
      <alignment horizontal="right" vertical="center"/>
    </xf>
    <xf numFmtId="184" fontId="12" fillId="0" borderId="6" xfId="3" applyNumberFormat="1" applyFont="1" applyFill="1" applyBorder="1" applyAlignment="1">
      <alignment horizontal="right" vertical="center"/>
    </xf>
    <xf numFmtId="184" fontId="12" fillId="0" borderId="38" xfId="3" applyNumberFormat="1" applyFont="1" applyFill="1" applyBorder="1" applyAlignment="1">
      <alignment horizontal="right" vertical="center"/>
    </xf>
    <xf numFmtId="184" fontId="12" fillId="0" borderId="10" xfId="3" applyNumberFormat="1" applyFont="1" applyFill="1" applyBorder="1" applyAlignment="1">
      <alignment horizontal="right" vertical="center"/>
    </xf>
    <xf numFmtId="184" fontId="12" fillId="0" borderId="16" xfId="3" applyNumberFormat="1" applyFont="1" applyFill="1" applyBorder="1" applyAlignment="1">
      <alignment horizontal="right" vertical="center"/>
    </xf>
    <xf numFmtId="184" fontId="12" fillId="0" borderId="138" xfId="3" applyNumberFormat="1" applyFont="1" applyFill="1" applyBorder="1" applyAlignment="1">
      <alignment horizontal="right" vertical="center"/>
    </xf>
    <xf numFmtId="184" fontId="12" fillId="0" borderId="139" xfId="3" applyNumberFormat="1" applyFont="1" applyFill="1" applyBorder="1" applyAlignment="1">
      <alignment horizontal="right" vertical="center"/>
    </xf>
    <xf numFmtId="184" fontId="12" fillId="0" borderId="19" xfId="3" applyNumberFormat="1" applyFont="1" applyFill="1" applyBorder="1" applyAlignment="1">
      <alignment horizontal="right" vertical="center"/>
    </xf>
    <xf numFmtId="178" fontId="12" fillId="0" borderId="140" xfId="3" applyNumberFormat="1" applyFont="1" applyFill="1" applyBorder="1" applyAlignment="1">
      <alignment horizontal="right" vertical="center"/>
    </xf>
    <xf numFmtId="178" fontId="12" fillId="0" borderId="143" xfId="3" applyNumberFormat="1" applyFont="1" applyFill="1" applyBorder="1" applyAlignment="1">
      <alignment horizontal="right" vertical="center"/>
    </xf>
    <xf numFmtId="178" fontId="12" fillId="0" borderId="144" xfId="3" applyNumberFormat="1" applyFont="1" applyFill="1" applyBorder="1" applyAlignment="1">
      <alignment horizontal="right" vertical="center"/>
    </xf>
    <xf numFmtId="178" fontId="12" fillId="0" borderId="145" xfId="3" applyNumberFormat="1" applyFont="1" applyFill="1" applyBorder="1" applyAlignment="1">
      <alignment horizontal="right" vertical="center"/>
    </xf>
    <xf numFmtId="178" fontId="12" fillId="0" borderId="71" xfId="3" applyNumberFormat="1" applyFont="1" applyFill="1" applyBorder="1" applyAlignment="1">
      <alignment horizontal="right" vertical="center"/>
    </xf>
    <xf numFmtId="178" fontId="13" fillId="0" borderId="146" xfId="3" applyNumberFormat="1" applyFont="1" applyFill="1" applyBorder="1" applyAlignment="1">
      <alignment horizontal="right" vertical="center"/>
    </xf>
    <xf numFmtId="178" fontId="12" fillId="0" borderId="117" xfId="3" applyNumberFormat="1" applyFont="1" applyFill="1" applyBorder="1" applyAlignment="1">
      <alignment horizontal="right" vertical="center"/>
    </xf>
    <xf numFmtId="178" fontId="12" fillId="0" borderId="6" xfId="3" applyNumberFormat="1" applyFont="1" applyFill="1" applyBorder="1" applyAlignment="1">
      <alignment horizontal="right" vertical="center"/>
    </xf>
    <xf numFmtId="178" fontId="12" fillId="0" borderId="146" xfId="3" applyNumberFormat="1" applyFont="1" applyFill="1" applyBorder="1" applyAlignment="1">
      <alignment horizontal="right" vertical="center"/>
    </xf>
    <xf numFmtId="178" fontId="12" fillId="0" borderId="82" xfId="3" applyNumberFormat="1" applyFont="1" applyFill="1" applyBorder="1" applyAlignment="1">
      <alignment horizontal="right" vertical="center"/>
    </xf>
    <xf numFmtId="178" fontId="12" fillId="0" borderId="147" xfId="3" applyNumberFormat="1" applyFont="1" applyFill="1" applyBorder="1" applyAlignment="1">
      <alignment horizontal="right" vertical="center"/>
    </xf>
    <xf numFmtId="178" fontId="12" fillId="0" borderId="148" xfId="3" applyNumberFormat="1" applyFont="1" applyFill="1" applyBorder="1" applyAlignment="1">
      <alignment horizontal="right" vertical="center"/>
    </xf>
    <xf numFmtId="178" fontId="12" fillId="0" borderId="32" xfId="3" applyNumberFormat="1" applyFont="1" applyFill="1" applyBorder="1" applyAlignment="1">
      <alignment horizontal="right" vertical="center"/>
    </xf>
    <xf numFmtId="178" fontId="12" fillId="0" borderId="149" xfId="3" applyNumberFormat="1" applyFont="1" applyFill="1" applyBorder="1" applyAlignment="1">
      <alignment horizontal="right" vertical="center"/>
    </xf>
    <xf numFmtId="178" fontId="12" fillId="0" borderId="130" xfId="3" applyNumberFormat="1" applyFont="1" applyFill="1" applyBorder="1" applyAlignment="1">
      <alignment horizontal="right" vertical="center"/>
    </xf>
    <xf numFmtId="178" fontId="12" fillId="0" borderId="150" xfId="3" applyNumberFormat="1" applyFont="1" applyFill="1" applyBorder="1" applyAlignment="1">
      <alignment horizontal="right" vertical="center"/>
    </xf>
    <xf numFmtId="178" fontId="12" fillId="0" borderId="123" xfId="3" applyNumberFormat="1" applyFont="1" applyFill="1" applyBorder="1" applyAlignment="1">
      <alignment horizontal="right" vertical="center"/>
    </xf>
    <xf numFmtId="178" fontId="12" fillId="0" borderId="124" xfId="3" applyNumberFormat="1" applyFont="1" applyFill="1" applyBorder="1" applyAlignment="1">
      <alignment horizontal="right" vertical="center"/>
    </xf>
    <xf numFmtId="178" fontId="12" fillId="0" borderId="109" xfId="3" applyNumberFormat="1" applyFont="1" applyBorder="1" applyAlignment="1">
      <alignment horizontal="right" vertical="center"/>
    </xf>
    <xf numFmtId="178" fontId="12" fillId="0" borderId="151" xfId="3" applyNumberFormat="1" applyFont="1" applyBorder="1" applyAlignment="1">
      <alignment horizontal="right" vertical="center"/>
    </xf>
    <xf numFmtId="178" fontId="12" fillId="0" borderId="113" xfId="3" applyNumberFormat="1" applyFont="1" applyBorder="1" applyAlignment="1">
      <alignment horizontal="right" vertical="center"/>
    </xf>
    <xf numFmtId="178" fontId="12" fillId="0" borderId="112" xfId="3" applyNumberFormat="1" applyFont="1" applyBorder="1" applyAlignment="1">
      <alignment horizontal="right" vertical="center"/>
    </xf>
    <xf numFmtId="178" fontId="12" fillId="0" borderId="135" xfId="3" applyNumberFormat="1" applyFont="1" applyBorder="1" applyAlignment="1">
      <alignment horizontal="right" vertical="center"/>
    </xf>
    <xf numFmtId="178" fontId="12" fillId="0" borderId="34" xfId="3" applyNumberFormat="1" applyFont="1" applyBorder="1" applyAlignment="1">
      <alignment horizontal="right" vertical="center"/>
    </xf>
    <xf numFmtId="178" fontId="12" fillId="0" borderId="146" xfId="3" applyNumberFormat="1" applyFont="1" applyBorder="1" applyAlignment="1">
      <alignment horizontal="right" vertical="center"/>
    </xf>
    <xf numFmtId="178" fontId="12" fillId="0" borderId="117" xfId="3" applyNumberFormat="1" applyFont="1" applyBorder="1" applyAlignment="1">
      <alignment horizontal="right" vertical="center"/>
    </xf>
    <xf numFmtId="178" fontId="12" fillId="0" borderId="116" xfId="3" applyNumberFormat="1" applyFont="1" applyBorder="1" applyAlignment="1">
      <alignment horizontal="right" vertical="center"/>
    </xf>
    <xf numFmtId="178" fontId="12" fillId="0" borderId="47" xfId="3" applyNumberFormat="1" applyFont="1" applyBorder="1" applyAlignment="1">
      <alignment horizontal="right" vertical="center"/>
    </xf>
    <xf numFmtId="178" fontId="12" fillId="0" borderId="82" xfId="3" applyNumberFormat="1" applyFont="1" applyBorder="1" applyAlignment="1">
      <alignment horizontal="right" vertical="center"/>
    </xf>
    <xf numFmtId="178" fontId="12" fillId="0" borderId="119" xfId="3" applyNumberFormat="1" applyFont="1" applyBorder="1" applyAlignment="1">
      <alignment horizontal="right" vertical="center"/>
    </xf>
    <xf numFmtId="178" fontId="12" fillId="0" borderId="105" xfId="3" applyNumberFormat="1" applyFont="1" applyBorder="1" applyAlignment="1">
      <alignment horizontal="right" vertical="center"/>
    </xf>
    <xf numFmtId="178" fontId="12" fillId="0" borderId="147" xfId="3" applyNumberFormat="1" applyFont="1" applyBorder="1" applyAlignment="1">
      <alignment horizontal="right" vertical="center"/>
    </xf>
    <xf numFmtId="178" fontId="12" fillId="0" borderId="148" xfId="3" applyNumberFormat="1" applyFont="1" applyBorder="1" applyAlignment="1">
      <alignment horizontal="right" vertical="center"/>
    </xf>
    <xf numFmtId="178" fontId="12" fillId="0" borderId="127" xfId="3" applyNumberFormat="1" applyFont="1" applyBorder="1" applyAlignment="1">
      <alignment horizontal="right" vertical="center"/>
    </xf>
    <xf numFmtId="178" fontId="12" fillId="0" borderId="128" xfId="3" applyNumberFormat="1" applyFont="1" applyBorder="1" applyAlignment="1">
      <alignment horizontal="right" vertical="center"/>
    </xf>
    <xf numFmtId="178" fontId="12" fillId="0" borderId="36" xfId="3" applyNumberFormat="1" applyFont="1" applyBorder="1" applyAlignment="1">
      <alignment horizontal="right" vertical="center"/>
    </xf>
    <xf numFmtId="178" fontId="12" fillId="0" borderId="149" xfId="3" applyNumberFormat="1" applyFont="1" applyBorder="1" applyAlignment="1">
      <alignment horizontal="right" vertical="center"/>
    </xf>
    <xf numFmtId="178" fontId="12" fillId="0" borderId="126" xfId="3" applyNumberFormat="1" applyFont="1" applyBorder="1" applyAlignment="1">
      <alignment horizontal="right" vertical="center"/>
    </xf>
    <xf numFmtId="178" fontId="12" fillId="0" borderId="152" xfId="3" applyNumberFormat="1" applyFont="1" applyBorder="1" applyAlignment="1">
      <alignment horizontal="right" vertical="center"/>
    </xf>
    <xf numFmtId="178" fontId="12" fillId="0" borderId="153" xfId="3" applyNumberFormat="1" applyFont="1" applyBorder="1" applyAlignment="1">
      <alignment horizontal="right" vertical="center"/>
    </xf>
    <xf numFmtId="178" fontId="12" fillId="0" borderId="154" xfId="3" applyNumberFormat="1" applyFont="1" applyBorder="1" applyAlignment="1">
      <alignment horizontal="right" vertical="center"/>
    </xf>
    <xf numFmtId="178" fontId="12" fillId="0" borderId="71" xfId="3" applyNumberFormat="1" applyFont="1" applyBorder="1" applyAlignment="1">
      <alignment horizontal="right" vertical="center"/>
    </xf>
    <xf numFmtId="178" fontId="12" fillId="0" borderId="130" xfId="3" applyNumberFormat="1" applyFont="1" applyBorder="1" applyAlignment="1">
      <alignment horizontal="right" vertical="center"/>
    </xf>
    <xf numFmtId="178" fontId="12" fillId="0" borderId="150" xfId="3" applyNumberFormat="1" applyFont="1" applyBorder="1" applyAlignment="1">
      <alignment horizontal="right" vertical="center"/>
    </xf>
    <xf numFmtId="178" fontId="12" fillId="0" borderId="122" xfId="3" applyNumberFormat="1" applyFont="1" applyBorder="1" applyAlignment="1">
      <alignment horizontal="right" vertical="center"/>
    </xf>
    <xf numFmtId="178" fontId="12" fillId="0" borderId="51" xfId="3" applyNumberFormat="1" applyFont="1" applyBorder="1" applyAlignment="1">
      <alignment horizontal="right" vertical="center"/>
    </xf>
    <xf numFmtId="181" fontId="12" fillId="0" borderId="117" xfId="3" applyNumberFormat="1" applyFont="1" applyFill="1" applyBorder="1" applyAlignment="1">
      <alignment horizontal="right" vertical="center"/>
    </xf>
    <xf numFmtId="181" fontId="12" fillId="0" borderId="47" xfId="3" applyNumberFormat="1" applyFont="1" applyFill="1" applyBorder="1" applyAlignment="1">
      <alignment horizontal="right" vertical="center"/>
    </xf>
    <xf numFmtId="181" fontId="13" fillId="0" borderId="146" xfId="3" applyNumberFormat="1" applyFont="1" applyFill="1" applyBorder="1" applyAlignment="1">
      <alignment horizontal="right" vertical="center"/>
    </xf>
    <xf numFmtId="184" fontId="12" fillId="0" borderId="29" xfId="3" applyNumberFormat="1" applyFont="1" applyFill="1" applyBorder="1" applyAlignment="1">
      <alignment horizontal="right" vertical="center"/>
    </xf>
    <xf numFmtId="184" fontId="12" fillId="0" borderId="190" xfId="0" applyNumberFormat="1" applyFont="1" applyFill="1" applyBorder="1" applyAlignment="1">
      <alignment horizontal="right" vertical="center"/>
    </xf>
    <xf numFmtId="184" fontId="12" fillId="0" borderId="191" xfId="3" applyNumberFormat="1" applyFont="1" applyFill="1" applyBorder="1" applyAlignment="1">
      <alignment horizontal="right"/>
    </xf>
    <xf numFmtId="184" fontId="12" fillId="0" borderId="47" xfId="3" applyNumberFormat="1" applyFont="1" applyFill="1" applyBorder="1" applyAlignment="1">
      <alignment horizontal="right"/>
    </xf>
    <xf numFmtId="184" fontId="12" fillId="0" borderId="27" xfId="3" applyNumberFormat="1" applyFont="1" applyFill="1" applyBorder="1" applyAlignment="1">
      <alignment horizontal="right" vertical="center"/>
    </xf>
    <xf numFmtId="184" fontId="12" fillId="0" borderId="192" xfId="3" applyNumberFormat="1" applyFont="1" applyFill="1" applyBorder="1" applyAlignment="1">
      <alignment horizontal="right"/>
    </xf>
    <xf numFmtId="184" fontId="12" fillId="0" borderId="105" xfId="3" applyNumberFormat="1" applyFont="1" applyFill="1" applyBorder="1" applyAlignment="1">
      <alignment horizontal="right"/>
    </xf>
    <xf numFmtId="184" fontId="12" fillId="0" borderId="1" xfId="3" applyNumberFormat="1" applyFont="1" applyFill="1" applyBorder="1" applyAlignment="1">
      <alignment horizontal="right" vertical="center"/>
    </xf>
    <xf numFmtId="184" fontId="12" fillId="0" borderId="90" xfId="3" applyNumberFormat="1" applyFont="1" applyFill="1" applyBorder="1" applyAlignment="1">
      <alignment horizontal="right" vertical="center"/>
    </xf>
    <xf numFmtId="184" fontId="12" fillId="0" borderId="0" xfId="3" applyNumberFormat="1" applyFont="1" applyBorder="1" applyAlignment="1">
      <alignment horizontal="right" vertical="center"/>
    </xf>
    <xf numFmtId="184" fontId="12" fillId="0" borderId="72" xfId="3" applyNumberFormat="1" applyFont="1" applyBorder="1" applyAlignment="1">
      <alignment horizontal="right" vertical="center"/>
    </xf>
    <xf numFmtId="184" fontId="12" fillId="0" borderId="116" xfId="0" applyNumberFormat="1" applyFont="1" applyBorder="1" applyAlignment="1">
      <alignment horizontal="right" vertical="center"/>
    </xf>
    <xf numFmtId="184" fontId="12" fillId="0" borderId="191" xfId="0" applyNumberFormat="1" applyFont="1" applyBorder="1" applyAlignment="1">
      <alignment horizontal="right" vertical="center"/>
    </xf>
    <xf numFmtId="184" fontId="12" fillId="0" borderId="191" xfId="3" applyNumberFormat="1" applyFont="1" applyBorder="1" applyAlignment="1">
      <alignment horizontal="right"/>
    </xf>
    <xf numFmtId="184" fontId="12" fillId="0" borderId="47" xfId="3" applyNumberFormat="1" applyFont="1" applyBorder="1" applyAlignment="1">
      <alignment horizontal="right"/>
    </xf>
    <xf numFmtId="184" fontId="12" fillId="0" borderId="27" xfId="3" applyNumberFormat="1" applyFont="1" applyBorder="1" applyAlignment="1">
      <alignment horizontal="right" vertical="center"/>
    </xf>
    <xf numFmtId="184" fontId="12" fillId="0" borderId="192" xfId="3" applyNumberFormat="1" applyFont="1" applyBorder="1" applyAlignment="1">
      <alignment horizontal="right"/>
    </xf>
    <xf numFmtId="184" fontId="12" fillId="0" borderId="105" xfId="3" applyNumberFormat="1" applyFont="1" applyBorder="1" applyAlignment="1">
      <alignment horizontal="right"/>
    </xf>
    <xf numFmtId="184" fontId="12" fillId="0" borderId="29" xfId="3" applyNumberFormat="1" applyFont="1" applyBorder="1" applyAlignment="1">
      <alignment horizontal="right" vertical="center"/>
    </xf>
    <xf numFmtId="184" fontId="12" fillId="0" borderId="36" xfId="3" applyNumberFormat="1" applyFont="1" applyBorder="1" applyAlignment="1">
      <alignment horizontal="right" vertical="center"/>
    </xf>
    <xf numFmtId="184" fontId="12" fillId="0" borderId="37" xfId="3" applyNumberFormat="1" applyFont="1" applyBorder="1" applyAlignment="1">
      <alignment horizontal="right" vertical="center"/>
    </xf>
    <xf numFmtId="184" fontId="12" fillId="0" borderId="1" xfId="3" applyNumberFormat="1" applyFont="1" applyBorder="1" applyAlignment="1">
      <alignment horizontal="right" vertical="center"/>
    </xf>
    <xf numFmtId="184" fontId="12" fillId="0" borderId="90" xfId="3" applyNumberFormat="1" applyFont="1" applyBorder="1" applyAlignment="1">
      <alignment horizontal="right" vertical="center"/>
    </xf>
    <xf numFmtId="177" fontId="21" fillId="0" borderId="9" xfId="0" applyNumberFormat="1" applyFont="1" applyBorder="1" applyAlignment="1">
      <alignment horizontal="right" vertical="center"/>
    </xf>
    <xf numFmtId="177" fontId="18" fillId="0" borderId="9" xfId="0" applyNumberFormat="1" applyFont="1" applyBorder="1">
      <alignment vertical="center"/>
    </xf>
    <xf numFmtId="184" fontId="12" fillId="0" borderId="34" xfId="6" applyNumberFormat="1" applyFont="1" applyFill="1" applyBorder="1" applyAlignment="1">
      <alignment horizontal="right" vertical="center"/>
    </xf>
    <xf numFmtId="177" fontId="12" fillId="0" borderId="6" xfId="0" applyNumberFormat="1" applyFont="1" applyBorder="1" applyAlignment="1">
      <alignment horizontal="right" vertical="center"/>
    </xf>
    <xf numFmtId="184" fontId="12" fillId="0" borderId="35" xfId="6" applyNumberFormat="1" applyFont="1" applyBorder="1" applyAlignment="1">
      <alignment horizontal="right" vertical="center"/>
    </xf>
    <xf numFmtId="181" fontId="0" fillId="0" borderId="0" xfId="0" applyNumberFormat="1">
      <alignment vertical="center"/>
    </xf>
    <xf numFmtId="180" fontId="12" fillId="0" borderId="178" xfId="3" applyNumberFormat="1" applyFont="1" applyFill="1" applyBorder="1" applyAlignment="1">
      <alignment horizontal="right" vertical="center"/>
    </xf>
    <xf numFmtId="180" fontId="12" fillId="0" borderId="149" xfId="3" applyNumberFormat="1" applyFont="1" applyFill="1" applyBorder="1" applyAlignment="1">
      <alignment horizontal="right" vertical="center"/>
    </xf>
    <xf numFmtId="180" fontId="12" fillId="0" borderId="183" xfId="3" applyNumberFormat="1" applyFont="1" applyFill="1" applyBorder="1" applyAlignment="1">
      <alignment horizontal="right" vertical="center"/>
    </xf>
    <xf numFmtId="180" fontId="12" fillId="0" borderId="152" xfId="3" applyNumberFormat="1" applyFont="1" applyFill="1" applyBorder="1" applyAlignment="1">
      <alignment horizontal="right" vertical="center"/>
    </xf>
    <xf numFmtId="180" fontId="12" fillId="0" borderId="173" xfId="3" applyNumberFormat="1" applyFont="1" applyFill="1" applyBorder="1" applyAlignment="1">
      <alignment horizontal="right" vertical="center"/>
    </xf>
    <xf numFmtId="180" fontId="12" fillId="0" borderId="146" xfId="3" applyNumberFormat="1" applyFont="1" applyFill="1" applyBorder="1" applyAlignment="1">
      <alignment horizontal="right" vertical="center"/>
    </xf>
    <xf numFmtId="180" fontId="12" fillId="0" borderId="176" xfId="3" applyNumberFormat="1" applyFont="1" applyFill="1" applyBorder="1" applyAlignment="1">
      <alignment horizontal="right" vertical="center"/>
    </xf>
    <xf numFmtId="180" fontId="12" fillId="0" borderId="147" xfId="3" applyNumberFormat="1" applyFont="1" applyFill="1" applyBorder="1" applyAlignment="1">
      <alignment horizontal="right" vertical="center"/>
    </xf>
    <xf numFmtId="180" fontId="12" fillId="0" borderId="181" xfId="3" applyNumberFormat="1" applyFont="1" applyFill="1" applyBorder="1" applyAlignment="1">
      <alignment horizontal="right" vertical="center"/>
    </xf>
    <xf numFmtId="180" fontId="12" fillId="0" borderId="152" xfId="3" applyNumberFormat="1" applyFont="1" applyFill="1" applyBorder="1" applyAlignment="1">
      <alignment vertical="center"/>
    </xf>
    <xf numFmtId="180" fontId="12" fillId="0" borderId="173" xfId="3" applyNumberFormat="1" applyFont="1" applyFill="1" applyBorder="1" applyAlignment="1">
      <alignment vertical="center"/>
    </xf>
    <xf numFmtId="180" fontId="12" fillId="0" borderId="176" xfId="3" applyNumberFormat="1" applyFont="1" applyFill="1" applyBorder="1" applyAlignment="1">
      <alignment vertical="center"/>
    </xf>
    <xf numFmtId="180" fontId="12" fillId="0" borderId="161" xfId="3" applyNumberFormat="1" applyFont="1" applyFill="1" applyBorder="1" applyAlignment="1">
      <alignment horizontal="right" vertical="center"/>
    </xf>
    <xf numFmtId="180" fontId="12" fillId="0" borderId="90" xfId="3" applyNumberFormat="1" applyFont="1" applyFill="1" applyBorder="1" applyAlignment="1">
      <alignment horizontal="right" vertical="center"/>
    </xf>
    <xf numFmtId="181" fontId="13" fillId="0" borderId="0" xfId="0" applyNumberFormat="1" applyFont="1" applyBorder="1">
      <alignment vertical="center"/>
    </xf>
    <xf numFmtId="181" fontId="0" fillId="0" borderId="0" xfId="0" applyNumberFormat="1" applyAlignment="1">
      <alignment horizontal="right" vertical="center"/>
    </xf>
    <xf numFmtId="177" fontId="18" fillId="0" borderId="11" xfId="0" applyNumberFormat="1" applyFont="1" applyBorder="1">
      <alignment vertical="center"/>
    </xf>
    <xf numFmtId="177" fontId="13" fillId="0" borderId="7" xfId="0" applyNumberFormat="1" applyFont="1" applyBorder="1" applyAlignment="1">
      <alignment vertical="top"/>
    </xf>
    <xf numFmtId="178" fontId="13" fillId="0" borderId="9" xfId="1" applyNumberFormat="1" applyFont="1" applyFill="1" applyBorder="1" applyAlignment="1">
      <alignment horizontal="right" vertical="center"/>
    </xf>
    <xf numFmtId="177" fontId="13" fillId="0" borderId="9" xfId="0" applyNumberFormat="1" applyFont="1" applyBorder="1">
      <alignment vertical="center"/>
    </xf>
    <xf numFmtId="177" fontId="13" fillId="0" borderId="1" xfId="0" applyNumberFormat="1" applyFont="1" applyBorder="1">
      <alignment vertical="center"/>
    </xf>
    <xf numFmtId="184" fontId="13" fillId="0" borderId="6" xfId="3" applyNumberFormat="1" applyFont="1" applyBorder="1" applyAlignment="1">
      <alignment vertical="center"/>
    </xf>
    <xf numFmtId="177" fontId="13" fillId="0" borderId="6" xfId="3" applyNumberFormat="1" applyFont="1" applyBorder="1" applyAlignment="1">
      <alignment vertical="center"/>
    </xf>
    <xf numFmtId="177" fontId="12" fillId="0" borderId="224" xfId="0" applyNumberFormat="1" applyFont="1" applyFill="1" applyBorder="1" applyAlignment="1">
      <alignment horizontal="center" vertical="center"/>
    </xf>
    <xf numFmtId="0" fontId="0" fillId="4" borderId="0" xfId="0" applyFill="1">
      <alignment vertical="center"/>
    </xf>
    <xf numFmtId="0" fontId="0" fillId="4" borderId="8" xfId="0" applyFill="1" applyBorder="1">
      <alignment vertical="center"/>
    </xf>
    <xf numFmtId="0" fontId="0" fillId="4" borderId="15" xfId="0" applyFill="1" applyBorder="1">
      <alignment vertical="center"/>
    </xf>
    <xf numFmtId="0" fontId="0" fillId="4" borderId="13" xfId="0" applyFill="1" applyBorder="1">
      <alignment vertical="center"/>
    </xf>
    <xf numFmtId="0" fontId="0" fillId="4" borderId="12" xfId="0" applyFill="1" applyBorder="1">
      <alignment vertical="center"/>
    </xf>
    <xf numFmtId="0" fontId="0" fillId="4" borderId="11" xfId="0" applyFill="1" applyBorder="1" applyAlignment="1"/>
    <xf numFmtId="0" fontId="0" fillId="4" borderId="10" xfId="0" applyFill="1" applyBorder="1">
      <alignment vertical="center"/>
    </xf>
    <xf numFmtId="0" fontId="0" fillId="4" borderId="242" xfId="0" applyFill="1" applyBorder="1">
      <alignment vertical="center"/>
    </xf>
    <xf numFmtId="0" fontId="0" fillId="4" borderId="242" xfId="0" applyFill="1" applyBorder="1" applyAlignment="1">
      <alignment vertical="center" wrapText="1"/>
    </xf>
    <xf numFmtId="0" fontId="0" fillId="4" borderId="243" xfId="0" applyFill="1" applyBorder="1">
      <alignment vertical="center"/>
    </xf>
    <xf numFmtId="184" fontId="0" fillId="4" borderId="7" xfId="0" applyNumberFormat="1" applyFill="1" applyBorder="1" applyAlignment="1">
      <alignment horizontal="right" vertical="center"/>
    </xf>
    <xf numFmtId="184" fontId="0" fillId="4" borderId="9" xfId="0" applyNumberFormat="1" applyFill="1" applyBorder="1" applyAlignment="1">
      <alignment horizontal="right" vertical="center"/>
    </xf>
    <xf numFmtId="184" fontId="0" fillId="4" borderId="116" xfId="0" applyNumberFormat="1" applyFill="1" applyBorder="1" applyAlignment="1">
      <alignment horizontal="right" vertical="center"/>
    </xf>
    <xf numFmtId="184" fontId="0" fillId="4" borderId="47" xfId="0" applyNumberFormat="1" applyFill="1" applyBorder="1" applyAlignment="1">
      <alignment horizontal="right" vertical="center"/>
    </xf>
    <xf numFmtId="0" fontId="0" fillId="4" borderId="9" xfId="0" applyFill="1" applyBorder="1">
      <alignment vertical="center"/>
    </xf>
    <xf numFmtId="0" fontId="0" fillId="4" borderId="6" xfId="0" applyFill="1" applyBorder="1">
      <alignment vertical="center"/>
    </xf>
    <xf numFmtId="0" fontId="0" fillId="4" borderId="11" xfId="0" applyFill="1" applyBorder="1">
      <alignment vertical="center"/>
    </xf>
    <xf numFmtId="184" fontId="0" fillId="4" borderId="12" xfId="0" applyNumberFormat="1" applyFill="1" applyBorder="1" applyAlignment="1">
      <alignment horizontal="right" vertical="center"/>
    </xf>
    <xf numFmtId="184" fontId="0" fillId="4" borderId="11" xfId="0" applyNumberFormat="1" applyFill="1" applyBorder="1" applyAlignment="1">
      <alignment horizontal="right" vertical="center"/>
    </xf>
    <xf numFmtId="184" fontId="0" fillId="4" borderId="119" xfId="0" applyNumberFormat="1" applyFill="1" applyBorder="1" applyAlignment="1">
      <alignment horizontal="right" vertical="center"/>
    </xf>
    <xf numFmtId="184" fontId="0" fillId="4" borderId="105" xfId="0" applyNumberFormat="1" applyFill="1" applyBorder="1" applyAlignment="1">
      <alignment horizontal="right" vertical="center"/>
    </xf>
    <xf numFmtId="184" fontId="0" fillId="4" borderId="0" xfId="0" applyNumberFormat="1" applyFill="1" applyAlignment="1">
      <alignment horizontal="right" vertical="center"/>
    </xf>
    <xf numFmtId="0" fontId="0" fillId="4" borderId="8" xfId="0" applyFill="1" applyBorder="1" applyAlignment="1">
      <alignment horizontal="right" vertical="center"/>
    </xf>
    <xf numFmtId="181" fontId="0" fillId="4" borderId="15" xfId="0" applyNumberFormat="1" applyFill="1" applyBorder="1" applyAlignment="1">
      <alignment horizontal="right" vertical="center"/>
    </xf>
    <xf numFmtId="181" fontId="0" fillId="4" borderId="153" xfId="0" applyNumberFormat="1" applyFill="1" applyBorder="1" applyAlignment="1">
      <alignment horizontal="right" vertical="center"/>
    </xf>
    <xf numFmtId="181" fontId="0" fillId="4" borderId="8" xfId="0" applyNumberFormat="1" applyFill="1" applyBorder="1" applyAlignment="1">
      <alignment horizontal="right" vertical="center"/>
    </xf>
    <xf numFmtId="0" fontId="0" fillId="4" borderId="7" xfId="0" applyFill="1" applyBorder="1" applyAlignment="1">
      <alignment horizontal="right" vertical="center"/>
    </xf>
    <xf numFmtId="181" fontId="0" fillId="4" borderId="0" xfId="0" applyNumberFormat="1" applyFill="1" applyBorder="1" applyAlignment="1">
      <alignment horizontal="right" vertical="center"/>
    </xf>
    <xf numFmtId="181" fontId="0" fillId="4" borderId="116" xfId="0" applyNumberFormat="1" applyFill="1" applyBorder="1" applyAlignment="1">
      <alignment horizontal="right" vertical="center"/>
    </xf>
    <xf numFmtId="181" fontId="0" fillId="4" borderId="7" xfId="0" applyNumberFormat="1" applyFill="1" applyBorder="1" applyAlignment="1">
      <alignment horizontal="right" vertical="center"/>
    </xf>
    <xf numFmtId="0" fontId="0" fillId="4" borderId="12" xfId="0" applyFill="1" applyBorder="1" applyAlignment="1">
      <alignment horizontal="right" vertical="center"/>
    </xf>
    <xf numFmtId="181" fontId="0" fillId="4" borderId="1" xfId="0" applyNumberFormat="1" applyFill="1" applyBorder="1" applyAlignment="1">
      <alignment horizontal="right" vertical="center"/>
    </xf>
    <xf numFmtId="181" fontId="0" fillId="4" borderId="119" xfId="0" applyNumberFormat="1" applyFill="1" applyBorder="1" applyAlignment="1">
      <alignment horizontal="right" vertical="center"/>
    </xf>
    <xf numFmtId="181" fontId="0" fillId="4" borderId="12" xfId="0" applyNumberFormat="1" applyFill="1" applyBorder="1" applyAlignment="1">
      <alignment horizontal="right" vertical="center"/>
    </xf>
    <xf numFmtId="0" fontId="0" fillId="4" borderId="244" xfId="0" applyFill="1" applyBorder="1" applyAlignment="1">
      <alignment vertical="center" wrapText="1"/>
    </xf>
    <xf numFmtId="0" fontId="0" fillId="4" borderId="245" xfId="0" applyFill="1" applyBorder="1">
      <alignment vertical="center"/>
    </xf>
    <xf numFmtId="0" fontId="0" fillId="4" borderId="14" xfId="0" applyFill="1" applyBorder="1">
      <alignment vertical="center"/>
    </xf>
    <xf numFmtId="184" fontId="0" fillId="4" borderId="8" xfId="0" applyNumberFormat="1" applyFill="1" applyBorder="1" applyAlignment="1">
      <alignment horizontal="right" vertical="center"/>
    </xf>
    <xf numFmtId="184" fontId="0" fillId="4" borderId="0" xfId="0" applyNumberFormat="1" applyFill="1" applyBorder="1" applyAlignment="1">
      <alignment horizontal="right" vertical="center"/>
    </xf>
    <xf numFmtId="184" fontId="0" fillId="4" borderId="1" xfId="0" applyNumberFormat="1" applyFill="1" applyBorder="1" applyAlignment="1">
      <alignment horizontal="right" vertical="center"/>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5" fillId="0" borderId="1" xfId="1" applyNumberFormat="1" applyFont="1" applyBorder="1" applyAlignment="1">
      <alignment horizontal="center" vertical="top" wrapText="1"/>
    </xf>
    <xf numFmtId="0" fontId="8" fillId="0" borderId="0" xfId="1" applyFont="1" applyBorder="1" applyAlignment="1">
      <alignment horizontal="right"/>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9" xfId="0" applyBorder="1" applyAlignment="1">
      <alignment horizontal="center" vertical="top" wrapText="1"/>
    </xf>
    <xf numFmtId="0" fontId="17" fillId="0" borderId="39" xfId="0" applyFont="1" applyBorder="1" applyAlignment="1">
      <alignment horizontal="right"/>
    </xf>
    <xf numFmtId="0" fontId="0" fillId="0" borderId="40" xfId="0" applyBorder="1" applyAlignment="1">
      <alignment horizontal="center" vertical="center"/>
    </xf>
    <xf numFmtId="0" fontId="0" fillId="0" borderId="43" xfId="0" applyBorder="1" applyAlignment="1">
      <alignment horizontal="center" vertical="center"/>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27" fillId="0" borderId="0" xfId="4" applyFont="1" applyAlignment="1">
      <alignment vertical="center" shrinkToFit="1"/>
    </xf>
    <xf numFmtId="0" fontId="28" fillId="0" borderId="0" xfId="4" applyFont="1" applyAlignment="1">
      <alignment vertical="center" shrinkToFit="1"/>
    </xf>
    <xf numFmtId="0" fontId="16" fillId="0" borderId="0" xfId="3" applyNumberFormat="1" applyFont="1" applyBorder="1" applyAlignment="1">
      <alignment horizontal="center"/>
    </xf>
    <xf numFmtId="0" fontId="10" fillId="0" borderId="14" xfId="0" applyFont="1" applyBorder="1" applyAlignment="1">
      <alignment horizontal="center" vertical="top" textRotation="255" wrapText="1"/>
    </xf>
    <xf numFmtId="0" fontId="10" fillId="0" borderId="7" xfId="0" applyFont="1" applyBorder="1" applyAlignment="1">
      <alignment horizontal="center" vertical="top" textRotation="255" wrapText="1"/>
    </xf>
    <xf numFmtId="0" fontId="10" fillId="0" borderId="8" xfId="4" applyFont="1" applyBorder="1" applyAlignment="1">
      <alignment horizontal="center" vertical="top" textRotation="255" wrapText="1"/>
    </xf>
    <xf numFmtId="0" fontId="10" fillId="0" borderId="7" xfId="4" applyFont="1" applyBorder="1" applyAlignment="1">
      <alignment horizontal="center" vertical="top" textRotation="255" wrapText="1"/>
    </xf>
    <xf numFmtId="0" fontId="10" fillId="0" borderId="14" xfId="4" applyFont="1" applyBorder="1" applyAlignment="1">
      <alignment horizontal="center" vertical="top" textRotation="255" wrapText="1"/>
    </xf>
    <xf numFmtId="0" fontId="10" fillId="0" borderId="9" xfId="4" applyFont="1" applyBorder="1" applyAlignment="1">
      <alignment horizontal="center" vertical="top" textRotation="255" wrapText="1"/>
    </xf>
    <xf numFmtId="0" fontId="9" fillId="0" borderId="65" xfId="4" applyFont="1" applyBorder="1" applyAlignment="1">
      <alignment horizontal="center" vertical="center" textRotation="255"/>
    </xf>
    <xf numFmtId="0" fontId="9" fillId="0" borderId="21" xfId="4" applyFont="1" applyBorder="1" applyAlignment="1">
      <alignment horizontal="center" vertical="center" textRotation="255"/>
    </xf>
    <xf numFmtId="0" fontId="9" fillId="0" borderId="74" xfId="4" applyFont="1" applyBorder="1" applyAlignment="1">
      <alignment horizontal="center" vertical="center" textRotation="255"/>
    </xf>
    <xf numFmtId="0" fontId="9" fillId="0" borderId="65" xfId="4" applyFont="1" applyBorder="1" applyAlignment="1">
      <alignment horizontal="center" vertical="center"/>
    </xf>
    <xf numFmtId="0" fontId="9" fillId="0" borderId="21" xfId="4" applyFont="1" applyBorder="1" applyAlignment="1">
      <alignment horizontal="center" vertical="center"/>
    </xf>
    <xf numFmtId="0" fontId="9" fillId="0" borderId="74" xfId="4" applyFont="1" applyBorder="1" applyAlignment="1">
      <alignment horizontal="center" vertical="center"/>
    </xf>
    <xf numFmtId="0" fontId="27" fillId="0" borderId="0" xfId="0" applyFont="1" applyAlignment="1">
      <alignment vertical="center" shrinkToFit="1"/>
    </xf>
    <xf numFmtId="0" fontId="28" fillId="0" borderId="0" xfId="0" applyFont="1" applyAlignment="1">
      <alignment vertical="center" shrinkToFit="1"/>
    </xf>
    <xf numFmtId="0" fontId="9" fillId="0" borderId="65"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74" xfId="0" applyFont="1" applyBorder="1" applyAlignment="1">
      <alignment horizontal="center" vertical="center" textRotation="255"/>
    </xf>
    <xf numFmtId="0" fontId="9" fillId="0" borderId="65" xfId="0" applyFont="1" applyBorder="1" applyAlignment="1">
      <alignment horizontal="center" vertical="center"/>
    </xf>
    <xf numFmtId="0" fontId="9" fillId="0" borderId="21" xfId="0" applyFont="1" applyBorder="1" applyAlignment="1">
      <alignment horizontal="center" vertical="center"/>
    </xf>
    <xf numFmtId="0" fontId="9" fillId="0" borderId="74" xfId="0" applyFont="1" applyBorder="1" applyAlignment="1">
      <alignment horizontal="center" vertical="center"/>
    </xf>
    <xf numFmtId="0" fontId="9" fillId="0" borderId="22" xfId="4" applyFont="1" applyBorder="1" applyAlignment="1">
      <alignment horizontal="center" vertical="center" textRotation="255"/>
    </xf>
    <xf numFmtId="0" fontId="16" fillId="0" borderId="1" xfId="3" applyNumberFormat="1" applyFont="1" applyBorder="1" applyAlignment="1">
      <alignment horizontal="center" vertical="top"/>
    </xf>
    <xf numFmtId="0" fontId="10" fillId="0" borderId="8" xfId="0" applyFont="1" applyBorder="1" applyAlignment="1">
      <alignment horizontal="center" vertical="top" textRotation="255" wrapText="1"/>
    </xf>
    <xf numFmtId="0" fontId="10" fillId="0" borderId="9" xfId="0" applyFont="1" applyBorder="1" applyAlignment="1">
      <alignment horizontal="center" vertical="top" textRotation="255" wrapText="1"/>
    </xf>
    <xf numFmtId="0" fontId="9" fillId="0" borderId="22" xfId="0" applyFont="1" applyBorder="1" applyAlignment="1">
      <alignment horizontal="center" vertical="center" textRotation="255"/>
    </xf>
    <xf numFmtId="0" fontId="0" fillId="0" borderId="8" xfId="0" applyBorder="1" applyAlignment="1">
      <alignment horizontal="center" vertical="center" wrapText="1"/>
    </xf>
    <xf numFmtId="0" fontId="0" fillId="0" borderId="7" xfId="0" applyBorder="1" applyAlignment="1">
      <alignment horizontal="center" vertical="center"/>
    </xf>
    <xf numFmtId="0" fontId="0" fillId="0" borderId="12" xfId="0" applyBorder="1" applyAlignment="1">
      <alignment horizontal="center" vertical="center"/>
    </xf>
    <xf numFmtId="0" fontId="12" fillId="0" borderId="7" xfId="0" applyFont="1" applyBorder="1" applyAlignment="1">
      <alignment horizontal="center" vertical="center" textRotation="255"/>
    </xf>
    <xf numFmtId="0" fontId="12" fillId="0" borderId="12" xfId="0" applyFont="1" applyBorder="1" applyAlignment="1">
      <alignment horizontal="center" vertical="center" textRotation="255"/>
    </xf>
    <xf numFmtId="0" fontId="12" fillId="0" borderId="66" xfId="0" applyFont="1" applyBorder="1" applyAlignment="1">
      <alignment horizontal="center" vertical="center" textRotation="255"/>
    </xf>
    <xf numFmtId="0" fontId="12" fillId="0" borderId="70" xfId="0" applyFont="1" applyBorder="1" applyAlignment="1">
      <alignment horizontal="center" vertical="center" textRotation="255"/>
    </xf>
    <xf numFmtId="0" fontId="12" fillId="0" borderId="81" xfId="0" applyFont="1" applyBorder="1" applyAlignment="1">
      <alignment horizontal="center" vertical="center" textRotation="255"/>
    </xf>
    <xf numFmtId="0" fontId="12" fillId="0" borderId="107" xfId="0" applyFont="1" applyBorder="1" applyAlignment="1">
      <alignment horizontal="center" vertical="center" textRotation="255"/>
    </xf>
    <xf numFmtId="0" fontId="12" fillId="0" borderId="108" xfId="0" applyFont="1" applyBorder="1" applyAlignment="1">
      <alignment horizontal="center" vertical="center" textRotation="255"/>
    </xf>
    <xf numFmtId="0" fontId="12" fillId="0" borderId="75" xfId="0" applyFont="1" applyBorder="1" applyAlignment="1">
      <alignment horizontal="center" vertical="center" textRotation="255"/>
    </xf>
    <xf numFmtId="0" fontId="12" fillId="0" borderId="65" xfId="0" applyFont="1" applyBorder="1" applyAlignment="1">
      <alignment horizontal="center" vertical="center" textRotation="255"/>
    </xf>
    <xf numFmtId="0" fontId="12" fillId="0" borderId="21" xfId="0" applyFont="1" applyBorder="1" applyAlignment="1">
      <alignment horizontal="center" vertical="center" textRotation="255"/>
    </xf>
    <xf numFmtId="0" fontId="12" fillId="0" borderId="74"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106" xfId="0" applyFont="1" applyBorder="1" applyAlignment="1">
      <alignment horizontal="center" vertical="center" textRotation="255"/>
    </xf>
    <xf numFmtId="0" fontId="12" fillId="0" borderId="25" xfId="0" applyFont="1" applyBorder="1" applyAlignment="1">
      <alignment horizontal="center" vertical="center" textRotation="255"/>
    </xf>
    <xf numFmtId="0" fontId="12" fillId="0" borderId="91" xfId="0" applyFont="1" applyBorder="1" applyAlignment="1">
      <alignment horizontal="center" vertical="center" textRotation="255"/>
    </xf>
    <xf numFmtId="0" fontId="16" fillId="0" borderId="1" xfId="0" applyFont="1"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240" xfId="0" applyBorder="1" applyAlignment="1">
      <alignment horizontal="center" vertical="center"/>
    </xf>
    <xf numFmtId="0" fontId="16" fillId="0" borderId="0" xfId="0" applyFont="1" applyBorder="1" applyAlignment="1">
      <alignment horizontal="center" vertical="center"/>
    </xf>
    <xf numFmtId="0" fontId="12" fillId="0" borderId="102" xfId="0" applyFont="1" applyBorder="1" applyAlignment="1">
      <alignment horizontal="center" vertical="center" textRotation="255"/>
    </xf>
    <xf numFmtId="0" fontId="12" fillId="0" borderId="0" xfId="0" applyFont="1" applyAlignment="1">
      <alignment horizontal="center" wrapText="1"/>
    </xf>
    <xf numFmtId="0" fontId="17" fillId="0" borderId="39" xfId="0" applyFont="1" applyBorder="1" applyAlignment="1">
      <alignment horizontal="right" vertical="center"/>
    </xf>
    <xf numFmtId="0" fontId="29" fillId="0" borderId="39" xfId="0" applyFont="1" applyBorder="1" applyAlignment="1">
      <alignment horizontal="right" vertical="center"/>
    </xf>
    <xf numFmtId="0" fontId="12" fillId="0" borderId="71" xfId="0" applyFont="1" applyBorder="1" applyAlignment="1">
      <alignment horizontal="center" vertical="center" textRotation="255"/>
    </xf>
    <xf numFmtId="0" fontId="12" fillId="0" borderId="77" xfId="0" applyFont="1" applyBorder="1" applyAlignment="1">
      <alignment horizontal="center" vertical="center" textRotation="255"/>
    </xf>
    <xf numFmtId="0" fontId="12" fillId="0" borderId="67" xfId="0" applyFont="1" applyBorder="1" applyAlignment="1">
      <alignment horizontal="center" vertical="center" textRotation="255"/>
    </xf>
    <xf numFmtId="0" fontId="12" fillId="0" borderId="130" xfId="0" applyFont="1" applyBorder="1" applyAlignment="1">
      <alignment horizontal="center" vertical="center" textRotation="255"/>
    </xf>
    <xf numFmtId="0" fontId="12" fillId="0" borderId="109" xfId="3" applyNumberFormat="1" applyFont="1" applyBorder="1" applyAlignment="1">
      <alignment horizontal="center" vertical="center"/>
    </xf>
    <xf numFmtId="0" fontId="12" fillId="0" borderId="34" xfId="3" applyNumberFormat="1" applyFont="1" applyBorder="1" applyAlignment="1">
      <alignment horizontal="center" vertical="center"/>
    </xf>
    <xf numFmtId="0" fontId="12" fillId="0" borderId="110" xfId="3" applyNumberFormat="1" applyFont="1" applyBorder="1" applyAlignment="1">
      <alignment horizontal="center" vertical="center"/>
    </xf>
    <xf numFmtId="0" fontId="12" fillId="0" borderId="115" xfId="3" applyNumberFormat="1" applyFont="1" applyBorder="1" applyAlignment="1">
      <alignment horizontal="center" vertical="center"/>
    </xf>
    <xf numFmtId="0" fontId="12" fillId="0" borderId="155" xfId="0" applyFont="1" applyBorder="1" applyAlignment="1">
      <alignment horizontal="left" vertical="center"/>
    </xf>
    <xf numFmtId="0" fontId="12" fillId="0" borderId="0" xfId="0" applyFont="1" applyBorder="1" applyAlignment="1">
      <alignment horizontal="left" vertical="center"/>
    </xf>
    <xf numFmtId="0" fontId="12" fillId="0" borderId="70" xfId="0" applyFont="1" applyBorder="1" applyAlignment="1">
      <alignment horizontal="left" vertical="center"/>
    </xf>
    <xf numFmtId="0" fontId="12" fillId="0" borderId="159" xfId="0" applyFont="1" applyBorder="1" applyAlignment="1">
      <alignment horizontal="center" vertical="center" textRotation="255"/>
    </xf>
    <xf numFmtId="0" fontId="12" fillId="0" borderId="155" xfId="0" applyFont="1" applyBorder="1" applyAlignment="1">
      <alignment horizontal="center" vertical="center" textRotation="255"/>
    </xf>
    <xf numFmtId="0" fontId="12" fillId="0" borderId="164" xfId="0" applyFont="1" applyBorder="1" applyAlignment="1">
      <alignment horizontal="center" vertical="center" textRotation="255"/>
    </xf>
    <xf numFmtId="0" fontId="12" fillId="0" borderId="24" xfId="0" applyFont="1" applyBorder="1" applyAlignment="1">
      <alignment horizontal="center" vertical="center" textRotation="255"/>
    </xf>
    <xf numFmtId="0" fontId="12" fillId="0" borderId="136" xfId="0" applyFont="1" applyBorder="1" applyAlignment="1">
      <alignment horizontal="center" vertical="center" textRotation="255"/>
    </xf>
    <xf numFmtId="0" fontId="12" fillId="0" borderId="171" xfId="0" applyFont="1" applyBorder="1" applyAlignment="1">
      <alignment horizontal="center" vertical="center" textRotation="255"/>
    </xf>
    <xf numFmtId="0" fontId="12" fillId="0" borderId="20" xfId="0" applyFont="1" applyBorder="1" applyAlignment="1">
      <alignment horizontal="center" vertical="center" textRotation="255"/>
    </xf>
    <xf numFmtId="0" fontId="12" fillId="0" borderId="140" xfId="0" applyFont="1" applyBorder="1" applyAlignment="1">
      <alignment horizontal="center" vertical="center" textRotation="255"/>
    </xf>
    <xf numFmtId="0" fontId="12" fillId="0" borderId="132" xfId="0" applyFont="1" applyBorder="1" applyAlignment="1">
      <alignment horizontal="center" vertical="center" textRotation="255"/>
    </xf>
    <xf numFmtId="0" fontId="12" fillId="0" borderId="82" xfId="0" applyFont="1" applyBorder="1" applyAlignment="1">
      <alignment horizontal="center" vertical="center" textRotation="255"/>
    </xf>
    <xf numFmtId="0" fontId="23" fillId="0" borderId="0" xfId="3" applyNumberFormat="1" applyFont="1" applyBorder="1" applyAlignment="1">
      <alignment vertical="center"/>
    </xf>
    <xf numFmtId="0" fontId="12" fillId="0" borderId="126" xfId="3" applyNumberFormat="1" applyFont="1" applyBorder="1" applyAlignment="1">
      <alignment horizontal="center" vertical="center"/>
    </xf>
    <xf numFmtId="0" fontId="12" fillId="0" borderId="76" xfId="3" applyNumberFormat="1" applyFont="1" applyBorder="1" applyAlignment="1">
      <alignment horizontal="center" vertical="center"/>
    </xf>
    <xf numFmtId="0" fontId="12" fillId="0" borderId="23" xfId="3" applyNumberFormat="1" applyFont="1" applyBorder="1" applyAlignment="1">
      <alignment horizontal="center" vertical="center"/>
    </xf>
    <xf numFmtId="0" fontId="12" fillId="0" borderId="4" xfId="3" applyNumberFormat="1" applyFont="1" applyBorder="1" applyAlignment="1">
      <alignment horizontal="center" vertical="center"/>
    </xf>
    <xf numFmtId="0" fontId="12" fillId="0" borderId="3" xfId="3" applyNumberFormat="1" applyFont="1" applyBorder="1" applyAlignment="1">
      <alignment horizontal="center" vertical="center"/>
    </xf>
    <xf numFmtId="0" fontId="12" fillId="0" borderId="17" xfId="0" applyFont="1" applyBorder="1" applyAlignment="1">
      <alignment horizontal="center" vertical="center" textRotation="255"/>
    </xf>
    <xf numFmtId="0" fontId="12" fillId="0" borderId="172" xfId="0" applyFont="1" applyBorder="1" applyAlignment="1">
      <alignment horizontal="center" vertical="center" textRotation="255"/>
    </xf>
    <xf numFmtId="0" fontId="12" fillId="0" borderId="22" xfId="0" applyFont="1" applyBorder="1" applyAlignment="1">
      <alignment horizontal="center" vertical="center" textRotation="255"/>
    </xf>
    <xf numFmtId="0" fontId="10" fillId="0" borderId="0" xfId="0" applyFont="1" applyBorder="1" applyAlignment="1">
      <alignment horizontal="center" wrapText="1"/>
    </xf>
    <xf numFmtId="0" fontId="17" fillId="0" borderId="1" xfId="0" applyFont="1" applyBorder="1" applyAlignment="1">
      <alignment horizontal="right"/>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39" xfId="0" applyFont="1" applyBorder="1" applyAlignment="1">
      <alignment horizontal="center" vertical="top" wrapText="1"/>
    </xf>
    <xf numFmtId="0" fontId="8" fillId="0" borderId="0" xfId="0" applyFont="1" applyBorder="1" applyAlignment="1">
      <alignment horizontal="right"/>
    </xf>
    <xf numFmtId="0" fontId="17" fillId="0" borderId="185"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42" xfId="0" applyFont="1" applyFill="1" applyBorder="1" applyAlignment="1">
      <alignment horizontal="center" vertical="center"/>
    </xf>
    <xf numFmtId="0" fontId="12" fillId="0" borderId="28"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1" xfId="0" applyFont="1" applyBorder="1" applyAlignment="1">
      <alignment horizontal="center" vertical="center" textRotation="255"/>
    </xf>
    <xf numFmtId="0" fontId="12" fillId="0" borderId="57" xfId="0" applyFont="1" applyBorder="1" applyAlignment="1">
      <alignment horizontal="center" vertical="center" textRotation="255"/>
    </xf>
    <xf numFmtId="0" fontId="12" fillId="0" borderId="0" xfId="3" applyNumberFormat="1" applyFont="1" applyBorder="1" applyAlignment="1">
      <alignment horizontal="center" vertical="center"/>
    </xf>
    <xf numFmtId="0" fontId="12" fillId="0" borderId="70" xfId="3" applyNumberFormat="1" applyFont="1" applyBorder="1" applyAlignment="1">
      <alignment horizontal="center" vertical="center"/>
    </xf>
    <xf numFmtId="0" fontId="12" fillId="0" borderId="6" xfId="3" applyNumberFormat="1" applyFont="1" applyBorder="1" applyAlignment="1">
      <alignment horizontal="center" vertical="center"/>
    </xf>
    <xf numFmtId="0" fontId="12" fillId="0" borderId="110" xfId="0" applyFont="1" applyBorder="1" applyAlignment="1">
      <alignment horizontal="center" vertical="center" textRotation="255"/>
    </xf>
    <xf numFmtId="0" fontId="12" fillId="0" borderId="0" xfId="0" applyFont="1" applyBorder="1" applyAlignment="1">
      <alignment horizontal="center" vertical="center" textRotation="255"/>
    </xf>
    <xf numFmtId="0" fontId="12" fillId="0" borderId="1" xfId="0" applyFont="1" applyBorder="1" applyAlignment="1">
      <alignment horizontal="center" vertical="center" textRotation="255"/>
    </xf>
    <xf numFmtId="0" fontId="0" fillId="0" borderId="0" xfId="0" applyFont="1" applyBorder="1" applyAlignment="1">
      <alignment horizontal="center" vertical="center"/>
    </xf>
    <xf numFmtId="0" fontId="9" fillId="0" borderId="0" xfId="0" applyFont="1" applyBorder="1" applyAlignment="1">
      <alignment horizontal="center" vertical="center"/>
    </xf>
    <xf numFmtId="0" fontId="12" fillId="0" borderId="15" xfId="0" applyFont="1" applyBorder="1" applyAlignment="1">
      <alignment horizontal="center" vertical="center" textRotation="255"/>
    </xf>
    <xf numFmtId="0" fontId="12" fillId="0" borderId="39" xfId="0" applyFont="1" applyBorder="1" applyAlignment="1">
      <alignment horizontal="center" vertical="center" textRotation="255"/>
    </xf>
    <xf numFmtId="0" fontId="25" fillId="0" borderId="0" xfId="0" applyFont="1" applyAlignment="1">
      <alignment horizontal="center" vertical="center"/>
    </xf>
    <xf numFmtId="0" fontId="23" fillId="0" borderId="0" xfId="3" applyFont="1" applyBorder="1" applyAlignment="1">
      <alignmen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25" xfId="0" applyFont="1" applyBorder="1" applyAlignment="1">
      <alignment horizontal="left" vertical="center"/>
    </xf>
    <xf numFmtId="0" fontId="12" fillId="0" borderId="11" xfId="0" applyFont="1" applyBorder="1" applyAlignment="1">
      <alignment horizontal="left" vertical="center"/>
    </xf>
    <xf numFmtId="0" fontId="12" fillId="0" borderId="1" xfId="0" applyFont="1" applyBorder="1" applyAlignment="1">
      <alignment horizontal="left" vertical="center"/>
    </xf>
    <xf numFmtId="0" fontId="12" fillId="0" borderId="81" xfId="0" applyFont="1" applyBorder="1" applyAlignment="1">
      <alignment horizontal="left" vertical="center"/>
    </xf>
    <xf numFmtId="0" fontId="12" fillId="0" borderId="0" xfId="0" applyFont="1" applyBorder="1" applyAlignment="1">
      <alignment horizontal="center" vertical="center" wrapText="1"/>
    </xf>
    <xf numFmtId="0" fontId="12" fillId="0" borderId="0" xfId="0" applyFont="1" applyBorder="1" applyAlignment="1">
      <alignment horizontal="center" wrapText="1"/>
    </xf>
    <xf numFmtId="0" fontId="20" fillId="0" borderId="0" xfId="0" applyFont="1" applyBorder="1" applyAlignment="1">
      <alignment horizontal="center" vertical="center" wrapText="1"/>
    </xf>
    <xf numFmtId="0" fontId="17" fillId="0" borderId="185"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20" fillId="0" borderId="0" xfId="0" applyFont="1" applyBorder="1" applyAlignment="1">
      <alignment horizontal="center" vertical="top" wrapText="1"/>
    </xf>
    <xf numFmtId="0" fontId="2" fillId="0" borderId="0" xfId="5" applyFont="1" applyFill="1" applyAlignment="1">
      <alignment horizontal="center"/>
    </xf>
    <xf numFmtId="0" fontId="3" fillId="0" borderId="0" xfId="5" applyFill="1" applyAlignment="1">
      <alignment horizontal="center"/>
    </xf>
    <xf numFmtId="0" fontId="3" fillId="0" borderId="8" xfId="5" applyBorder="1" applyAlignment="1">
      <alignment horizontal="center" vertical="center" wrapText="1"/>
    </xf>
    <xf numFmtId="0" fontId="3" fillId="0" borderId="7" xfId="5" applyBorder="1" applyAlignment="1">
      <alignment horizontal="center" vertical="center" wrapText="1"/>
    </xf>
    <xf numFmtId="0" fontId="3" fillId="0" borderId="17" xfId="5" applyBorder="1" applyAlignment="1">
      <alignment horizontal="center" vertical="center" wrapText="1"/>
    </xf>
    <xf numFmtId="0" fontId="3" fillId="0" borderId="7" xfId="5" applyBorder="1" applyAlignment="1">
      <alignment horizontal="center" vertical="center"/>
    </xf>
    <xf numFmtId="0" fontId="3" fillId="0" borderId="12" xfId="5" applyBorder="1" applyAlignment="1">
      <alignment horizontal="center" vertical="center"/>
    </xf>
    <xf numFmtId="0" fontId="20" fillId="0" borderId="39" xfId="0" applyFont="1" applyBorder="1" applyAlignment="1">
      <alignment horizontal="center" vertical="center"/>
    </xf>
    <xf numFmtId="0" fontId="30" fillId="0" borderId="39" xfId="0" applyFont="1" applyBorder="1" applyAlignment="1">
      <alignment horizontal="right"/>
    </xf>
    <xf numFmtId="0" fontId="0" fillId="0" borderId="185"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30" fillId="0" borderId="39" xfId="0" applyFont="1" applyBorder="1" applyAlignment="1">
      <alignment horizontal="right" vertical="center"/>
    </xf>
    <xf numFmtId="0" fontId="19" fillId="0" borderId="40" xfId="0" applyFont="1" applyBorder="1" applyAlignment="1">
      <alignment horizontal="center" vertical="center"/>
    </xf>
    <xf numFmtId="0" fontId="19" fillId="0" borderId="43" xfId="0" applyFont="1" applyBorder="1" applyAlignment="1">
      <alignment horizontal="center" vertical="center"/>
    </xf>
    <xf numFmtId="0" fontId="20" fillId="0" borderId="110" xfId="0" applyFont="1" applyBorder="1" applyAlignment="1">
      <alignment horizontal="center" vertical="center"/>
    </xf>
    <xf numFmtId="0" fontId="20" fillId="0" borderId="115" xfId="0" applyFont="1" applyBorder="1" applyAlignment="1">
      <alignment horizontal="center" vertical="center"/>
    </xf>
    <xf numFmtId="0" fontId="20" fillId="0" borderId="40" xfId="0" applyFont="1" applyBorder="1" applyAlignment="1">
      <alignment horizontal="center" vertical="center"/>
    </xf>
    <xf numFmtId="0" fontId="20" fillId="0" borderId="43" xfId="0" applyFont="1" applyBorder="1" applyAlignment="1">
      <alignment horizontal="center" vertical="center"/>
    </xf>
    <xf numFmtId="0" fontId="12" fillId="0" borderId="49" xfId="0" applyFont="1" applyBorder="1" applyAlignment="1">
      <alignment horizontal="center" vertical="center" textRotation="255"/>
    </xf>
    <xf numFmtId="0" fontId="12" fillId="0" borderId="43" xfId="0" applyFont="1" applyBorder="1" applyAlignment="1">
      <alignment horizontal="center" vertical="center" textRotation="255"/>
    </xf>
    <xf numFmtId="0" fontId="12" fillId="0" borderId="46" xfId="0" applyFont="1" applyBorder="1" applyAlignment="1">
      <alignment horizontal="center" vertical="center"/>
    </xf>
    <xf numFmtId="0" fontId="12" fillId="0" borderId="49" xfId="0" applyFont="1" applyBorder="1" applyAlignment="1">
      <alignment horizontal="center" vertical="center"/>
    </xf>
    <xf numFmtId="0" fontId="12" fillId="0" borderId="43" xfId="0" applyFont="1" applyBorder="1" applyAlignment="1">
      <alignment horizontal="center" vertical="center"/>
    </xf>
    <xf numFmtId="0" fontId="12" fillId="0" borderId="50" xfId="0" applyFont="1" applyBorder="1" applyAlignment="1">
      <alignment horizontal="center" vertical="center"/>
    </xf>
    <xf numFmtId="0" fontId="15" fillId="0" borderId="0" xfId="0" applyFont="1" applyAlignment="1">
      <alignment horizontal="center" vertical="center" wrapText="1"/>
    </xf>
    <xf numFmtId="0" fontId="12" fillId="0" borderId="110" xfId="0" applyFont="1" applyBorder="1" applyAlignment="1">
      <alignment horizontal="center" vertical="center"/>
    </xf>
    <xf numFmtId="0" fontId="12" fillId="0" borderId="0" xfId="0" applyFont="1" applyBorder="1" applyAlignment="1">
      <alignment horizontal="center" vertical="center"/>
    </xf>
    <xf numFmtId="0" fontId="12" fillId="0" borderId="185"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206"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207" xfId="0" applyFont="1" applyBorder="1" applyAlignment="1">
      <alignment horizontal="center" vertical="center" wrapText="1"/>
    </xf>
    <xf numFmtId="0" fontId="12" fillId="0" borderId="33" xfId="0" applyFont="1" applyBorder="1" applyAlignment="1">
      <alignment horizontal="center" vertical="center"/>
    </xf>
    <xf numFmtId="0" fontId="12" fillId="0" borderId="38" xfId="0" applyFont="1" applyBorder="1" applyAlignment="1">
      <alignment horizontal="center" vertical="center"/>
    </xf>
    <xf numFmtId="0" fontId="12" fillId="0" borderId="47"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3" xfId="0" applyFont="1" applyBorder="1" applyAlignment="1">
      <alignment horizontal="center" vertical="center" wrapText="1"/>
    </xf>
    <xf numFmtId="0" fontId="0" fillId="0" borderId="8" xfId="0" applyBorder="1" applyAlignment="1">
      <alignment horizontal="center" vertical="top"/>
    </xf>
    <xf numFmtId="0" fontId="0" fillId="0" borderId="7" xfId="0" applyBorder="1" applyAlignment="1">
      <alignment horizontal="center" vertical="top"/>
    </xf>
    <xf numFmtId="0" fontId="0" fillId="0" borderId="12" xfId="0" applyBorder="1" applyAlignment="1">
      <alignment horizontal="center" vertical="top"/>
    </xf>
    <xf numFmtId="0" fontId="34" fillId="0" borderId="0" xfId="0" applyFont="1" applyAlignment="1">
      <alignment horizontal="center" vertical="center"/>
    </xf>
    <xf numFmtId="0" fontId="35" fillId="0" borderId="0" xfId="0" applyFont="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5" fillId="4" borderId="0" xfId="0" applyFont="1" applyFill="1" applyAlignment="1">
      <alignment horizontal="center"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xf>
    <xf numFmtId="0" fontId="0" fillId="4" borderId="12" xfId="0" applyFill="1" applyBorder="1" applyAlignment="1">
      <alignment horizontal="center" vertical="center"/>
    </xf>
    <xf numFmtId="0" fontId="0" fillId="4" borderId="14" xfId="0" applyFill="1" applyBorder="1" applyAlignment="1">
      <alignment horizontal="right" vertical="center"/>
    </xf>
    <xf numFmtId="0" fontId="0" fillId="4" borderId="13" xfId="0" applyFill="1" applyBorder="1" applyAlignment="1">
      <alignment horizontal="right" vertical="center"/>
    </xf>
    <xf numFmtId="0" fontId="0" fillId="4" borderId="8" xfId="0" applyFill="1" applyBorder="1" applyAlignment="1">
      <alignment horizontal="center" vertical="center"/>
    </xf>
    <xf numFmtId="0" fontId="0" fillId="4" borderId="14"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left" vertical="center"/>
    </xf>
    <xf numFmtId="0" fontId="0" fillId="4" borderId="6" xfId="0" applyFill="1" applyBorder="1" applyAlignment="1">
      <alignment horizontal="left" vertical="center"/>
    </xf>
    <xf numFmtId="0" fontId="0" fillId="4" borderId="14" xfId="0" applyFill="1" applyBorder="1" applyAlignment="1">
      <alignment horizontal="left" vertical="center"/>
    </xf>
    <xf numFmtId="0" fontId="0" fillId="4" borderId="13" xfId="0" applyFill="1" applyBorder="1" applyAlignment="1">
      <alignment horizontal="left" vertical="center"/>
    </xf>
    <xf numFmtId="0" fontId="0" fillId="4" borderId="1" xfId="0" applyFill="1" applyBorder="1" applyAlignment="1">
      <alignment horizontal="right" vertical="center"/>
    </xf>
    <xf numFmtId="0" fontId="0" fillId="4" borderId="14" xfId="0" applyFill="1" applyBorder="1" applyAlignment="1">
      <alignment horizontal="center" vertical="center" wrapText="1"/>
    </xf>
    <xf numFmtId="0" fontId="0" fillId="4" borderId="9" xfId="0" applyFill="1" applyBorder="1" applyAlignment="1">
      <alignment horizontal="center" vertical="center"/>
    </xf>
    <xf numFmtId="0" fontId="16" fillId="0" borderId="0" xfId="0" applyNumberFormat="1" applyFont="1" applyAlignment="1">
      <alignment horizontal="center" vertical="center" wrapText="1" shrinkToFit="1"/>
    </xf>
    <xf numFmtId="0" fontId="16" fillId="0" borderId="0" xfId="0" applyNumberFormat="1" applyFont="1" applyAlignment="1">
      <alignment horizontal="center" vertical="center" shrinkToFit="1"/>
    </xf>
    <xf numFmtId="0" fontId="8" fillId="0" borderId="1" xfId="0" applyFont="1" applyBorder="1" applyAlignment="1">
      <alignment horizontal="right"/>
    </xf>
    <xf numFmtId="0" fontId="12" fillId="0" borderId="23" xfId="0" applyNumberFormat="1" applyFont="1" applyBorder="1" applyAlignment="1">
      <alignment horizontal="center" vertical="center"/>
    </xf>
    <xf numFmtId="0" fontId="12" fillId="0" borderId="4" xfId="0" applyNumberFormat="1" applyFont="1" applyBorder="1" applyAlignment="1">
      <alignment horizontal="center" vertical="center"/>
    </xf>
    <xf numFmtId="0" fontId="12" fillId="0" borderId="3" xfId="0" applyNumberFormat="1" applyFont="1" applyBorder="1" applyAlignment="1">
      <alignment horizontal="center" vertical="center"/>
    </xf>
    <xf numFmtId="0" fontId="10" fillId="0" borderId="8"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2" fillId="0" borderId="24" xfId="0" applyNumberFormat="1" applyFont="1" applyBorder="1" applyAlignment="1">
      <alignment horizontal="center" vertical="center"/>
    </xf>
    <xf numFmtId="0" fontId="12" fillId="0" borderId="24" xfId="0" applyFont="1" applyBorder="1" applyAlignment="1">
      <alignment vertical="center"/>
    </xf>
    <xf numFmtId="0" fontId="12" fillId="0" borderId="25" xfId="0" applyNumberFormat="1" applyFont="1" applyBorder="1" applyAlignment="1">
      <alignment horizontal="center" vertical="center"/>
    </xf>
    <xf numFmtId="0" fontId="12" fillId="0" borderId="217" xfId="0" applyFont="1" applyBorder="1" applyAlignment="1">
      <alignment vertical="center"/>
    </xf>
    <xf numFmtId="0" fontId="10" fillId="0" borderId="26" xfId="0" applyNumberFormat="1" applyFont="1" applyBorder="1" applyAlignment="1"/>
    <xf numFmtId="0" fontId="10" fillId="0" borderId="27" xfId="0" applyFont="1" applyBorder="1" applyAlignment="1"/>
    <xf numFmtId="0" fontId="10" fillId="0" borderId="39" xfId="0" applyFont="1" applyBorder="1" applyAlignment="1">
      <alignment horizontal="right"/>
    </xf>
    <xf numFmtId="0" fontId="17" fillId="0" borderId="185" xfId="0" applyFont="1" applyFill="1" applyBorder="1" applyAlignment="1">
      <alignment horizontal="center" vertical="center" wrapText="1"/>
    </xf>
    <xf numFmtId="0" fontId="29" fillId="0" borderId="202" xfId="0" applyFont="1" applyFill="1" applyBorder="1" applyAlignment="1">
      <alignment horizontal="center" vertical="center"/>
    </xf>
    <xf numFmtId="0" fontId="31" fillId="0" borderId="185" xfId="0" applyFont="1" applyFill="1" applyBorder="1" applyAlignment="1">
      <alignment horizontal="center" vertical="center" wrapText="1"/>
    </xf>
    <xf numFmtId="0" fontId="32" fillId="0" borderId="202" xfId="0" applyFont="1" applyFill="1" applyBorder="1" applyAlignment="1">
      <alignment horizontal="center" vertical="center" wrapText="1"/>
    </xf>
    <xf numFmtId="0" fontId="31" fillId="0" borderId="41" xfId="0" applyFont="1" applyFill="1" applyBorder="1" applyAlignment="1">
      <alignment horizontal="center" vertical="center" wrapText="1"/>
    </xf>
    <xf numFmtId="0" fontId="32" fillId="0" borderId="42" xfId="0" applyFont="1" applyFill="1" applyBorder="1" applyAlignment="1">
      <alignment horizontal="center" vertical="center"/>
    </xf>
    <xf numFmtId="0" fontId="0" fillId="0" borderId="58" xfId="0" applyBorder="1" applyAlignment="1">
      <alignment horizontal="center" vertical="center"/>
    </xf>
    <xf numFmtId="0" fontId="0" fillId="0" borderId="164" xfId="0" applyBorder="1" applyAlignment="1">
      <alignment horizontal="center" vertical="center"/>
    </xf>
    <xf numFmtId="0" fontId="21" fillId="0" borderId="185" xfId="0" applyFont="1" applyFill="1" applyBorder="1" applyAlignment="1">
      <alignment horizontal="center" vertical="center" wrapText="1"/>
    </xf>
    <xf numFmtId="0" fontId="18" fillId="0" borderId="202" xfId="0" applyFont="1" applyFill="1" applyBorder="1" applyAlignment="1">
      <alignment horizontal="center" vertical="center"/>
    </xf>
    <xf numFmtId="0" fontId="32" fillId="0" borderId="41" xfId="0" applyFont="1" applyFill="1" applyBorder="1" applyAlignment="1">
      <alignment horizontal="center" vertical="center" wrapText="1"/>
    </xf>
    <xf numFmtId="0" fontId="32" fillId="0" borderId="185" xfId="0" applyFont="1" applyFill="1" applyBorder="1" applyAlignment="1">
      <alignment horizontal="center" vertical="center" wrapText="1"/>
    </xf>
  </cellXfs>
  <cellStyles count="7">
    <cellStyle name="桁区切り" xfId="6" builtinId="6"/>
    <cellStyle name="桁区切り 2" xfId="2"/>
    <cellStyle name="標準" xfId="0" builtinId="0"/>
    <cellStyle name="標準 2" xfId="4"/>
    <cellStyle name="標準 3" xfId="5"/>
    <cellStyle name="標準_Sheet4" xfId="1"/>
    <cellStyle name="標準_表３・図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図３　男女別非正規就業者の割合　－平成９年～２４年</a:t>
            </a:r>
          </a:p>
        </c:rich>
      </c:tx>
      <c:overlay val="0"/>
      <c:spPr>
        <a:noFill/>
        <a:ln w="25400">
          <a:noFill/>
        </a:ln>
      </c:spPr>
    </c:title>
    <c:autoTitleDeleted val="0"/>
    <c:plotArea>
      <c:layout/>
      <c:lineChart>
        <c:grouping val="standard"/>
        <c:varyColors val="0"/>
        <c:ser>
          <c:idx val="0"/>
          <c:order val="0"/>
          <c:spPr>
            <a:ln w="25400">
              <a:solidFill>
                <a:srgbClr val="FF6600"/>
              </a:solidFill>
              <a:prstDash val="solid"/>
            </a:ln>
          </c:spPr>
          <c:marker>
            <c:symbol val="diamond"/>
            <c:size val="6"/>
            <c:spPr>
              <a:solidFill>
                <a:srgbClr val="FF6600"/>
              </a:solidFill>
              <a:ln>
                <a:solidFill>
                  <a:srgbClr val="FF6600"/>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8E-4550-9CB0-0B8E4D405298}"/>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8E-4550-9CB0-0B8E4D405298}"/>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8E-4550-9CB0-0B8E4D405298}"/>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総数</c:v>
                      </c:pt>
                    </c:strCache>
                  </c:strRef>
                </c15:tx>
              </c15:filteredSeriesTitle>
            </c:ext>
            <c:ext xmlns:c16="http://schemas.microsoft.com/office/drawing/2014/chart" uri="{C3380CC4-5D6E-409C-BE32-E72D297353CC}">
              <c16:uniqueId val="{00000003-098E-4550-9CB0-0B8E4D405298}"/>
            </c:ext>
          </c:extLst>
        </c:ser>
        <c:ser>
          <c:idx val="1"/>
          <c:order val="1"/>
          <c:spPr>
            <a:ln w="25400">
              <a:solidFill>
                <a:srgbClr val="0000FF"/>
              </a:solidFill>
              <a:prstDash val="solid"/>
            </a:ln>
          </c:spPr>
          <c:marker>
            <c:symbol val="square"/>
            <c:size val="6"/>
            <c:spPr>
              <a:solidFill>
                <a:srgbClr val="0000FF"/>
              </a:solidFill>
              <a:ln>
                <a:solidFill>
                  <a:srgbClr val="0000FF"/>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8E-4550-9CB0-0B8E4D405298}"/>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8E-4550-9CB0-0B8E4D405298}"/>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8E-4550-9CB0-0B8E4D405298}"/>
                </c:ext>
              </c:extLst>
            </c:dLbl>
            <c:dLbl>
              <c:idx val="3"/>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7-098E-4550-9CB0-0B8E4D405298}"/>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男</c:v>
                      </c:pt>
                    </c:strCache>
                  </c:strRef>
                </c15:tx>
              </c15:filteredSeriesTitle>
            </c:ext>
            <c:ext xmlns:c16="http://schemas.microsoft.com/office/drawing/2014/chart" uri="{C3380CC4-5D6E-409C-BE32-E72D297353CC}">
              <c16:uniqueId val="{00000008-098E-4550-9CB0-0B8E4D405298}"/>
            </c:ext>
          </c:extLst>
        </c:ser>
        <c:ser>
          <c:idx val="2"/>
          <c:order val="2"/>
          <c:spPr>
            <a:ln w="25400">
              <a:solidFill>
                <a:srgbClr val="FF99CC"/>
              </a:solidFill>
              <a:prstDash val="solid"/>
            </a:ln>
          </c:spPr>
          <c:marker>
            <c:symbol val="triangle"/>
            <c:size val="6"/>
            <c:spPr>
              <a:solidFill>
                <a:srgbClr val="FF99CC"/>
              </a:solidFill>
              <a:ln>
                <a:solidFill>
                  <a:srgbClr val="FF99CC"/>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98E-4550-9CB0-0B8E4D405298}"/>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98E-4550-9CB0-0B8E4D405298}"/>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98E-4550-9CB0-0B8E4D405298}"/>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女</c:v>
                      </c:pt>
                    </c:strCache>
                  </c:strRef>
                </c15:tx>
              </c15:filteredSeriesTitle>
            </c:ext>
            <c:ext xmlns:c16="http://schemas.microsoft.com/office/drawing/2014/chart" uri="{C3380CC4-5D6E-409C-BE32-E72D297353CC}">
              <c16:uniqueId val="{0000000C-098E-4550-9CB0-0B8E4D405298}"/>
            </c:ext>
          </c:extLst>
        </c:ser>
        <c:dLbls>
          <c:showLegendKey val="0"/>
          <c:showVal val="0"/>
          <c:showCatName val="0"/>
          <c:showSerName val="0"/>
          <c:showPercent val="0"/>
          <c:showBubbleSize val="0"/>
        </c:dLbls>
        <c:marker val="1"/>
        <c:smooth val="0"/>
        <c:axId val="307065128"/>
        <c:axId val="307069832"/>
      </c:lineChart>
      <c:catAx>
        <c:axId val="307065128"/>
        <c:scaling>
          <c:orientation val="minMax"/>
        </c:scaling>
        <c:delete val="0"/>
        <c:axPos val="b"/>
        <c:numFmt formatCode="General" sourceLinked="1"/>
        <c:majorTickMark val="in"/>
        <c:minorTickMark val="none"/>
        <c:tickLblPos val="nextTo"/>
        <c:spPr>
          <a:ln w="6350">
            <a:noFill/>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69832"/>
        <c:crosses val="autoZero"/>
        <c:auto val="1"/>
        <c:lblAlgn val="ctr"/>
        <c:lblOffset val="100"/>
        <c:tickLblSkip val="1"/>
        <c:tickMarkSkip val="1"/>
        <c:noMultiLvlLbl val="0"/>
      </c:catAx>
      <c:valAx>
        <c:axId val="307069832"/>
        <c:scaling>
          <c:orientation val="minMax"/>
        </c:scaling>
        <c:delete val="0"/>
        <c:axPos val="l"/>
        <c:majorGridlines>
          <c:spPr>
            <a:ln w="3175">
              <a:solidFill>
                <a:srgbClr val="969696"/>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6512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図３　男女別非正規就業者の割合　－平成９年～２４年</a:t>
            </a:r>
          </a:p>
        </c:rich>
      </c:tx>
      <c:overlay val="0"/>
      <c:spPr>
        <a:noFill/>
        <a:ln w="25400">
          <a:noFill/>
        </a:ln>
      </c:spPr>
    </c:title>
    <c:autoTitleDeleted val="0"/>
    <c:plotArea>
      <c:layout/>
      <c:lineChart>
        <c:grouping val="standard"/>
        <c:varyColors val="0"/>
        <c:ser>
          <c:idx val="0"/>
          <c:order val="0"/>
          <c:spPr>
            <a:ln w="25400">
              <a:solidFill>
                <a:srgbClr val="FF6600"/>
              </a:solidFill>
              <a:prstDash val="solid"/>
            </a:ln>
          </c:spPr>
          <c:marker>
            <c:symbol val="diamond"/>
            <c:size val="6"/>
            <c:spPr>
              <a:solidFill>
                <a:srgbClr val="FF6600"/>
              </a:solidFill>
              <a:ln>
                <a:solidFill>
                  <a:srgbClr val="FF6600"/>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52-4F35-86D3-E2D0C04845DB}"/>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52-4F35-86D3-E2D0C04845DB}"/>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52-4F35-86D3-E2D0C04845DB}"/>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総数</c:v>
                      </c:pt>
                    </c:strCache>
                  </c:strRef>
                </c15:tx>
              </c15:filteredSeriesTitle>
            </c:ext>
            <c:ext xmlns:c16="http://schemas.microsoft.com/office/drawing/2014/chart" uri="{C3380CC4-5D6E-409C-BE32-E72D297353CC}">
              <c16:uniqueId val="{00000003-9D52-4F35-86D3-E2D0C04845DB}"/>
            </c:ext>
          </c:extLst>
        </c:ser>
        <c:ser>
          <c:idx val="1"/>
          <c:order val="1"/>
          <c:spPr>
            <a:ln w="25400">
              <a:solidFill>
                <a:srgbClr val="0000FF"/>
              </a:solidFill>
              <a:prstDash val="solid"/>
            </a:ln>
          </c:spPr>
          <c:marker>
            <c:symbol val="square"/>
            <c:size val="6"/>
            <c:spPr>
              <a:solidFill>
                <a:srgbClr val="0000FF"/>
              </a:solidFill>
              <a:ln>
                <a:solidFill>
                  <a:srgbClr val="0000FF"/>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52-4F35-86D3-E2D0C04845DB}"/>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52-4F35-86D3-E2D0C04845DB}"/>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52-4F35-86D3-E2D0C04845DB}"/>
                </c:ext>
              </c:extLst>
            </c:dLbl>
            <c:dLbl>
              <c:idx val="3"/>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7-9D52-4F35-86D3-E2D0C04845DB}"/>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男</c:v>
                      </c:pt>
                    </c:strCache>
                  </c:strRef>
                </c15:tx>
              </c15:filteredSeriesTitle>
            </c:ext>
            <c:ext xmlns:c16="http://schemas.microsoft.com/office/drawing/2014/chart" uri="{C3380CC4-5D6E-409C-BE32-E72D297353CC}">
              <c16:uniqueId val="{00000008-9D52-4F35-86D3-E2D0C04845DB}"/>
            </c:ext>
          </c:extLst>
        </c:ser>
        <c:ser>
          <c:idx val="2"/>
          <c:order val="2"/>
          <c:spPr>
            <a:ln w="25400">
              <a:solidFill>
                <a:srgbClr val="FF99CC"/>
              </a:solidFill>
              <a:prstDash val="solid"/>
            </a:ln>
          </c:spPr>
          <c:marker>
            <c:symbol val="triangle"/>
            <c:size val="6"/>
            <c:spPr>
              <a:solidFill>
                <a:srgbClr val="FF99CC"/>
              </a:solidFill>
              <a:ln>
                <a:solidFill>
                  <a:srgbClr val="FF99CC"/>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52-4F35-86D3-E2D0C04845DB}"/>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52-4F35-86D3-E2D0C04845DB}"/>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52-4F35-86D3-E2D0C04845DB}"/>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女</c:v>
                      </c:pt>
                    </c:strCache>
                  </c:strRef>
                </c15:tx>
              </c15:filteredSeriesTitle>
            </c:ext>
            <c:ext xmlns:c16="http://schemas.microsoft.com/office/drawing/2014/chart" uri="{C3380CC4-5D6E-409C-BE32-E72D297353CC}">
              <c16:uniqueId val="{0000000C-9D52-4F35-86D3-E2D0C04845DB}"/>
            </c:ext>
          </c:extLst>
        </c:ser>
        <c:dLbls>
          <c:showLegendKey val="0"/>
          <c:showVal val="0"/>
          <c:showCatName val="0"/>
          <c:showSerName val="0"/>
          <c:showPercent val="0"/>
          <c:showBubbleSize val="0"/>
        </c:dLbls>
        <c:marker val="1"/>
        <c:smooth val="0"/>
        <c:axId val="307071400"/>
        <c:axId val="307069048"/>
      </c:lineChart>
      <c:catAx>
        <c:axId val="307071400"/>
        <c:scaling>
          <c:orientation val="minMax"/>
        </c:scaling>
        <c:delete val="0"/>
        <c:axPos val="b"/>
        <c:numFmt formatCode="General" sourceLinked="1"/>
        <c:majorTickMark val="in"/>
        <c:minorTickMark val="none"/>
        <c:tickLblPos val="nextTo"/>
        <c:spPr>
          <a:ln w="6350">
            <a:noFill/>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69048"/>
        <c:crosses val="autoZero"/>
        <c:auto val="1"/>
        <c:lblAlgn val="ctr"/>
        <c:lblOffset val="100"/>
        <c:tickLblSkip val="1"/>
        <c:tickMarkSkip val="1"/>
        <c:noMultiLvlLbl val="0"/>
      </c:catAx>
      <c:valAx>
        <c:axId val="307069048"/>
        <c:scaling>
          <c:orientation val="minMax"/>
        </c:scaling>
        <c:delete val="0"/>
        <c:axPos val="l"/>
        <c:majorGridlines>
          <c:spPr>
            <a:ln w="3175">
              <a:solidFill>
                <a:srgbClr val="969696"/>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714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図３　男女別非正規就業者の割合　－平成９年～２４年</a:t>
            </a:r>
          </a:p>
        </c:rich>
      </c:tx>
      <c:overlay val="0"/>
      <c:spPr>
        <a:noFill/>
        <a:ln w="25400">
          <a:noFill/>
        </a:ln>
      </c:spPr>
    </c:title>
    <c:autoTitleDeleted val="0"/>
    <c:plotArea>
      <c:layout/>
      <c:lineChart>
        <c:grouping val="standard"/>
        <c:varyColors val="0"/>
        <c:ser>
          <c:idx val="0"/>
          <c:order val="0"/>
          <c:spPr>
            <a:ln w="25400">
              <a:solidFill>
                <a:srgbClr val="FF6600"/>
              </a:solidFill>
              <a:prstDash val="solid"/>
            </a:ln>
          </c:spPr>
          <c:marker>
            <c:symbol val="diamond"/>
            <c:size val="6"/>
            <c:spPr>
              <a:solidFill>
                <a:srgbClr val="FF6600"/>
              </a:solidFill>
              <a:ln>
                <a:solidFill>
                  <a:srgbClr val="FF6600"/>
                </a:solidFill>
                <a:prstDash val="solid"/>
              </a:ln>
            </c:spPr>
          </c:marker>
          <c:dLbls>
            <c:dLbl>
              <c:idx val="0"/>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3A-419C-8834-C08E15F363AF}"/>
                </c:ext>
              </c:extLst>
            </c:dLbl>
            <c:dLbl>
              <c:idx val="1"/>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3A-419C-8834-C08E15F363AF}"/>
                </c:ext>
              </c:extLst>
            </c:dLbl>
            <c:dLbl>
              <c:idx val="2"/>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3A-419C-8834-C08E15F363AF}"/>
                </c:ext>
              </c:extLst>
            </c:dLbl>
            <c:spPr>
              <a:noFill/>
              <a:ln w="25400">
                <a:noFill/>
              </a:ln>
            </c:spPr>
            <c:txPr>
              <a:bodyPr wrap="square" lIns="38100" tIns="19050" rIns="38100" bIns="19050" anchor="ctr">
                <a:spAutoFit/>
              </a:bodyPr>
              <a:lstStyle/>
              <a:p>
                <a:pPr>
                  <a:defRPr sz="1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表１２・図１２!#REF!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総数</c:v>
                      </c:pt>
                    </c:strCache>
                  </c:strRef>
                </c15:tx>
              </c15:filteredSeriesTitle>
            </c:ext>
            <c:ext xmlns:c15="http://schemas.microsoft.com/office/drawing/2012/chart" uri="{02D57815-91ED-43cb-92C2-25804820EDAC}">
              <c15:filteredCategoryTitle>
                <c15:cat>
                  <c:numRef>
                    <c:extLst>
                      <c:ext uri="{02D57815-91ED-43cb-92C2-25804820EDAC}">
                        <c15:formulaRef>
                          <c15:sqref>表１２・図１２!#REF!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73A-419C-8834-C08E15F363AF}"/>
            </c:ext>
          </c:extLst>
        </c:ser>
        <c:ser>
          <c:idx val="1"/>
          <c:order val="1"/>
          <c:spPr>
            <a:ln w="25400">
              <a:solidFill>
                <a:srgbClr val="0000FF"/>
              </a:solidFill>
              <a:prstDash val="solid"/>
            </a:ln>
          </c:spPr>
          <c:marker>
            <c:symbol val="square"/>
            <c:size val="6"/>
            <c:spPr>
              <a:solidFill>
                <a:srgbClr val="0000FF"/>
              </a:solidFill>
              <a:ln>
                <a:solidFill>
                  <a:srgbClr val="0000FF"/>
                </a:solidFill>
                <a:prstDash val="solid"/>
              </a:ln>
            </c:spPr>
          </c:marker>
          <c:dLbls>
            <c:dLbl>
              <c:idx val="0"/>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3A-419C-8834-C08E15F363AF}"/>
                </c:ext>
              </c:extLst>
            </c:dLbl>
            <c:dLbl>
              <c:idx val="1"/>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3A-419C-8834-C08E15F363AF}"/>
                </c:ext>
              </c:extLst>
            </c:dLbl>
            <c:dLbl>
              <c:idx val="2"/>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3A-419C-8834-C08E15F363AF}"/>
                </c:ext>
              </c:extLst>
            </c:dLbl>
            <c:dLbl>
              <c:idx val="3"/>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7-B73A-419C-8834-C08E15F363AF}"/>
                </c:ext>
              </c:extLst>
            </c:dLbl>
            <c:spPr>
              <a:noFill/>
              <a:ln w="25400">
                <a:noFill/>
              </a:ln>
            </c:spPr>
            <c:txPr>
              <a:bodyPr wrap="square" lIns="38100" tIns="19050" rIns="38100" bIns="19050" anchor="ctr">
                <a:spAutoFit/>
              </a:bodyPr>
              <a:lstStyle/>
              <a:p>
                <a:pPr>
                  <a:defRPr sz="1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表１２・図１２!#REF!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男</c:v>
                      </c:pt>
                    </c:strCache>
                  </c:strRef>
                </c15:tx>
              </c15:filteredSeriesTitle>
            </c:ext>
            <c:ext xmlns:c15="http://schemas.microsoft.com/office/drawing/2012/chart" uri="{02D57815-91ED-43cb-92C2-25804820EDAC}">
              <c15:filteredCategoryTitle>
                <c15:cat>
                  <c:numRef>
                    <c:extLst>
                      <c:ext uri="{02D57815-91ED-43cb-92C2-25804820EDAC}">
                        <c15:formulaRef>
                          <c15:sqref>表１２・図１２!#REF!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B73A-419C-8834-C08E15F363AF}"/>
            </c:ext>
          </c:extLst>
        </c:ser>
        <c:ser>
          <c:idx val="2"/>
          <c:order val="2"/>
          <c:spPr>
            <a:ln w="25400">
              <a:solidFill>
                <a:srgbClr val="FF99CC"/>
              </a:solidFill>
              <a:prstDash val="solid"/>
            </a:ln>
          </c:spPr>
          <c:marker>
            <c:symbol val="triangle"/>
            <c:size val="6"/>
            <c:spPr>
              <a:solidFill>
                <a:srgbClr val="FF99CC"/>
              </a:solidFill>
              <a:ln>
                <a:solidFill>
                  <a:srgbClr val="FF99CC"/>
                </a:solidFill>
                <a:prstDash val="solid"/>
              </a:ln>
            </c:spPr>
          </c:marker>
          <c:dLbls>
            <c:dLbl>
              <c:idx val="0"/>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73A-419C-8834-C08E15F363AF}"/>
                </c:ext>
              </c:extLst>
            </c:dLbl>
            <c:dLbl>
              <c:idx val="1"/>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73A-419C-8834-C08E15F363AF}"/>
                </c:ext>
              </c:extLst>
            </c:dLbl>
            <c:dLbl>
              <c:idx val="2"/>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73A-419C-8834-C08E15F363AF}"/>
                </c:ext>
              </c:extLst>
            </c:dLbl>
            <c:spPr>
              <a:noFill/>
              <a:ln w="25400">
                <a:noFill/>
              </a:ln>
            </c:spPr>
            <c:txPr>
              <a:bodyPr wrap="square" lIns="38100" tIns="19050" rIns="38100" bIns="19050" anchor="ctr">
                <a:spAutoFit/>
              </a:bodyPr>
              <a:lstStyle/>
              <a:p>
                <a:pPr>
                  <a:defRPr sz="1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表１２・図１２!#REF!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女</c:v>
                      </c:pt>
                    </c:strCache>
                  </c:strRef>
                </c15:tx>
              </c15:filteredSeriesTitle>
            </c:ext>
            <c:ext xmlns:c15="http://schemas.microsoft.com/office/drawing/2012/chart" uri="{02D57815-91ED-43cb-92C2-25804820EDAC}">
              <c15:filteredCategoryTitle>
                <c15:cat>
                  <c:numRef>
                    <c:extLst>
                      <c:ext uri="{02D57815-91ED-43cb-92C2-25804820EDAC}">
                        <c15:formulaRef>
                          <c15:sqref>表１２・図１２!#REF!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B73A-419C-8834-C08E15F363AF}"/>
            </c:ext>
          </c:extLst>
        </c:ser>
        <c:dLbls>
          <c:showLegendKey val="0"/>
          <c:showVal val="0"/>
          <c:showCatName val="0"/>
          <c:showSerName val="0"/>
          <c:showPercent val="0"/>
          <c:showBubbleSize val="0"/>
        </c:dLbls>
        <c:marker val="1"/>
        <c:smooth val="0"/>
        <c:axId val="307067480"/>
        <c:axId val="307069440"/>
      </c:lineChart>
      <c:catAx>
        <c:axId val="307067480"/>
        <c:scaling>
          <c:orientation val="minMax"/>
        </c:scaling>
        <c:delete val="0"/>
        <c:axPos val="b"/>
        <c:numFmt formatCode="General" sourceLinked="1"/>
        <c:majorTickMark val="in"/>
        <c:minorTickMark val="none"/>
        <c:tickLblPos val="nextTo"/>
        <c:spPr>
          <a:ln w="6350">
            <a:noFill/>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07069440"/>
        <c:crosses val="autoZero"/>
        <c:auto val="1"/>
        <c:lblAlgn val="ctr"/>
        <c:lblOffset val="100"/>
        <c:tickLblSkip val="1"/>
        <c:tickMarkSkip val="1"/>
        <c:noMultiLvlLbl val="0"/>
      </c:catAx>
      <c:valAx>
        <c:axId val="307069440"/>
        <c:scaling>
          <c:orientation val="minMax"/>
        </c:scaling>
        <c:delete val="0"/>
        <c:axPos val="l"/>
        <c:majorGridlines>
          <c:spPr>
            <a:ln w="3175">
              <a:solidFill>
                <a:srgbClr val="969696"/>
              </a:solidFill>
              <a:prstDash val="solid"/>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070674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635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図３　男女別非正規就業者の割合　－平成９年～２４年</a:t>
            </a:r>
          </a:p>
        </c:rich>
      </c:tx>
      <c:overlay val="0"/>
      <c:spPr>
        <a:noFill/>
        <a:ln w="25400">
          <a:noFill/>
        </a:ln>
      </c:spPr>
    </c:title>
    <c:autoTitleDeleted val="0"/>
    <c:plotArea>
      <c:layout/>
      <c:lineChart>
        <c:grouping val="standard"/>
        <c:varyColors val="0"/>
        <c:ser>
          <c:idx val="0"/>
          <c:order val="0"/>
          <c:spPr>
            <a:ln w="25400">
              <a:solidFill>
                <a:srgbClr val="FF6600"/>
              </a:solidFill>
              <a:prstDash val="solid"/>
            </a:ln>
          </c:spPr>
          <c:marker>
            <c:symbol val="diamond"/>
            <c:size val="6"/>
            <c:spPr>
              <a:solidFill>
                <a:srgbClr val="FF6600"/>
              </a:solidFill>
              <a:ln>
                <a:solidFill>
                  <a:srgbClr val="FF6600"/>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98-4AA2-9E57-C98FD8FA13DC}"/>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98-4AA2-9E57-C98FD8FA13DC}"/>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98-4AA2-9E57-C98FD8FA13DC}"/>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総数</c:v>
                      </c:pt>
                    </c:strCache>
                  </c:strRef>
                </c15:tx>
              </c15:filteredSeriesTitle>
            </c:ext>
            <c:ext xmlns:c16="http://schemas.microsoft.com/office/drawing/2014/chart" uri="{C3380CC4-5D6E-409C-BE32-E72D297353CC}">
              <c16:uniqueId val="{00000003-1A98-4AA2-9E57-C98FD8FA13DC}"/>
            </c:ext>
          </c:extLst>
        </c:ser>
        <c:ser>
          <c:idx val="1"/>
          <c:order val="1"/>
          <c:spPr>
            <a:ln w="25400">
              <a:solidFill>
                <a:srgbClr val="0000FF"/>
              </a:solidFill>
              <a:prstDash val="solid"/>
            </a:ln>
          </c:spPr>
          <c:marker>
            <c:symbol val="square"/>
            <c:size val="6"/>
            <c:spPr>
              <a:solidFill>
                <a:srgbClr val="0000FF"/>
              </a:solidFill>
              <a:ln>
                <a:solidFill>
                  <a:srgbClr val="0000FF"/>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98-4AA2-9E57-C98FD8FA13DC}"/>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98-4AA2-9E57-C98FD8FA13DC}"/>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98-4AA2-9E57-C98FD8FA13DC}"/>
                </c:ext>
              </c:extLst>
            </c:dLbl>
            <c:dLbl>
              <c:idx val="3"/>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7-1A98-4AA2-9E57-C98FD8FA13DC}"/>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男</c:v>
                      </c:pt>
                    </c:strCache>
                  </c:strRef>
                </c15:tx>
              </c15:filteredSeriesTitle>
            </c:ext>
            <c:ext xmlns:c16="http://schemas.microsoft.com/office/drawing/2014/chart" uri="{C3380CC4-5D6E-409C-BE32-E72D297353CC}">
              <c16:uniqueId val="{00000008-1A98-4AA2-9E57-C98FD8FA13DC}"/>
            </c:ext>
          </c:extLst>
        </c:ser>
        <c:ser>
          <c:idx val="2"/>
          <c:order val="2"/>
          <c:spPr>
            <a:ln w="25400">
              <a:solidFill>
                <a:srgbClr val="FF99CC"/>
              </a:solidFill>
              <a:prstDash val="solid"/>
            </a:ln>
          </c:spPr>
          <c:marker>
            <c:symbol val="triangle"/>
            <c:size val="6"/>
            <c:spPr>
              <a:solidFill>
                <a:srgbClr val="FF99CC"/>
              </a:solidFill>
              <a:ln>
                <a:solidFill>
                  <a:srgbClr val="FF99CC"/>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98-4AA2-9E57-C98FD8FA13DC}"/>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A98-4AA2-9E57-C98FD8FA13DC}"/>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98-4AA2-9E57-C98FD8FA13DC}"/>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女</c:v>
                      </c:pt>
                    </c:strCache>
                  </c:strRef>
                </c15:tx>
              </c15:filteredSeriesTitle>
            </c:ext>
            <c:ext xmlns:c16="http://schemas.microsoft.com/office/drawing/2014/chart" uri="{C3380CC4-5D6E-409C-BE32-E72D297353CC}">
              <c16:uniqueId val="{0000000C-1A98-4AA2-9E57-C98FD8FA13DC}"/>
            </c:ext>
          </c:extLst>
        </c:ser>
        <c:dLbls>
          <c:showLegendKey val="0"/>
          <c:showVal val="0"/>
          <c:showCatName val="0"/>
          <c:showSerName val="0"/>
          <c:showPercent val="0"/>
          <c:showBubbleSize val="0"/>
        </c:dLbls>
        <c:marker val="1"/>
        <c:smooth val="0"/>
        <c:axId val="307066696"/>
        <c:axId val="307070616"/>
      </c:lineChart>
      <c:catAx>
        <c:axId val="307066696"/>
        <c:scaling>
          <c:orientation val="minMax"/>
        </c:scaling>
        <c:delete val="0"/>
        <c:axPos val="b"/>
        <c:numFmt formatCode="General" sourceLinked="1"/>
        <c:majorTickMark val="in"/>
        <c:minorTickMark val="none"/>
        <c:tickLblPos val="nextTo"/>
        <c:spPr>
          <a:ln w="6350">
            <a:noFill/>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70616"/>
        <c:crosses val="autoZero"/>
        <c:auto val="1"/>
        <c:lblAlgn val="ctr"/>
        <c:lblOffset val="100"/>
        <c:tickLblSkip val="1"/>
        <c:tickMarkSkip val="1"/>
        <c:noMultiLvlLbl val="0"/>
      </c:catAx>
      <c:valAx>
        <c:axId val="307070616"/>
        <c:scaling>
          <c:orientation val="minMax"/>
        </c:scaling>
        <c:delete val="0"/>
        <c:axPos val="l"/>
        <c:majorGridlines>
          <c:spPr>
            <a:ln w="3175">
              <a:solidFill>
                <a:srgbClr val="969696"/>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6669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図３　男女別非正規就業者の割合　－平成９年～２４年</a:t>
            </a:r>
          </a:p>
        </c:rich>
      </c:tx>
      <c:overlay val="0"/>
      <c:spPr>
        <a:noFill/>
        <a:ln w="25400">
          <a:noFill/>
        </a:ln>
      </c:spPr>
    </c:title>
    <c:autoTitleDeleted val="0"/>
    <c:plotArea>
      <c:layout/>
      <c:lineChart>
        <c:grouping val="standard"/>
        <c:varyColors val="0"/>
        <c:ser>
          <c:idx val="0"/>
          <c:order val="0"/>
          <c:spPr>
            <a:ln w="25400">
              <a:solidFill>
                <a:srgbClr val="FF6600"/>
              </a:solidFill>
              <a:prstDash val="solid"/>
            </a:ln>
          </c:spPr>
          <c:marker>
            <c:symbol val="diamond"/>
            <c:size val="6"/>
            <c:spPr>
              <a:solidFill>
                <a:srgbClr val="FF6600"/>
              </a:solidFill>
              <a:ln>
                <a:solidFill>
                  <a:srgbClr val="FF6600"/>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79-4628-A71A-FDB541341E0F}"/>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79-4628-A71A-FDB541341E0F}"/>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79-4628-A71A-FDB541341E0F}"/>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総数</c:v>
                      </c:pt>
                    </c:strCache>
                  </c:strRef>
                </c15:tx>
              </c15:filteredSeriesTitle>
            </c:ext>
            <c:ext xmlns:c16="http://schemas.microsoft.com/office/drawing/2014/chart" uri="{C3380CC4-5D6E-409C-BE32-E72D297353CC}">
              <c16:uniqueId val="{00000003-DC79-4628-A71A-FDB541341E0F}"/>
            </c:ext>
          </c:extLst>
        </c:ser>
        <c:ser>
          <c:idx val="1"/>
          <c:order val="1"/>
          <c:spPr>
            <a:ln w="25400">
              <a:solidFill>
                <a:srgbClr val="0000FF"/>
              </a:solidFill>
              <a:prstDash val="solid"/>
            </a:ln>
          </c:spPr>
          <c:marker>
            <c:symbol val="square"/>
            <c:size val="6"/>
            <c:spPr>
              <a:solidFill>
                <a:srgbClr val="0000FF"/>
              </a:solidFill>
              <a:ln>
                <a:solidFill>
                  <a:srgbClr val="0000FF"/>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79-4628-A71A-FDB541341E0F}"/>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79-4628-A71A-FDB541341E0F}"/>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79-4628-A71A-FDB541341E0F}"/>
                </c:ext>
              </c:extLst>
            </c:dLbl>
            <c:dLbl>
              <c:idx val="3"/>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7-DC79-4628-A71A-FDB541341E0F}"/>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男</c:v>
                      </c:pt>
                    </c:strCache>
                  </c:strRef>
                </c15:tx>
              </c15:filteredSeriesTitle>
            </c:ext>
            <c:ext xmlns:c16="http://schemas.microsoft.com/office/drawing/2014/chart" uri="{C3380CC4-5D6E-409C-BE32-E72D297353CC}">
              <c16:uniqueId val="{00000008-DC79-4628-A71A-FDB541341E0F}"/>
            </c:ext>
          </c:extLst>
        </c:ser>
        <c:ser>
          <c:idx val="2"/>
          <c:order val="2"/>
          <c:spPr>
            <a:ln w="25400">
              <a:solidFill>
                <a:srgbClr val="FF99CC"/>
              </a:solidFill>
              <a:prstDash val="solid"/>
            </a:ln>
          </c:spPr>
          <c:marker>
            <c:symbol val="triangle"/>
            <c:size val="6"/>
            <c:spPr>
              <a:solidFill>
                <a:srgbClr val="FF99CC"/>
              </a:solidFill>
              <a:ln>
                <a:solidFill>
                  <a:srgbClr val="FF99CC"/>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79-4628-A71A-FDB541341E0F}"/>
                </c:ext>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C79-4628-A71A-FDB541341E0F}"/>
                </c:ext>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C79-4628-A71A-FDB541341E0F}"/>
                </c:ext>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女</c:v>
                      </c:pt>
                    </c:strCache>
                  </c:strRef>
                </c15:tx>
              </c15:filteredSeriesTitle>
            </c:ext>
            <c:ext xmlns:c16="http://schemas.microsoft.com/office/drawing/2014/chart" uri="{C3380CC4-5D6E-409C-BE32-E72D297353CC}">
              <c16:uniqueId val="{0000000C-DC79-4628-A71A-FDB541341E0F}"/>
            </c:ext>
          </c:extLst>
        </c:ser>
        <c:dLbls>
          <c:showLegendKey val="0"/>
          <c:showVal val="0"/>
          <c:showCatName val="0"/>
          <c:showSerName val="0"/>
          <c:showPercent val="0"/>
          <c:showBubbleSize val="0"/>
        </c:dLbls>
        <c:marker val="1"/>
        <c:smooth val="0"/>
        <c:axId val="307613720"/>
        <c:axId val="307616856"/>
      </c:lineChart>
      <c:catAx>
        <c:axId val="307613720"/>
        <c:scaling>
          <c:orientation val="minMax"/>
        </c:scaling>
        <c:delete val="0"/>
        <c:axPos val="b"/>
        <c:numFmt formatCode="General" sourceLinked="1"/>
        <c:majorTickMark val="in"/>
        <c:minorTickMark val="none"/>
        <c:tickLblPos val="nextTo"/>
        <c:spPr>
          <a:ln w="6350">
            <a:noFill/>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616856"/>
        <c:crosses val="autoZero"/>
        <c:auto val="1"/>
        <c:lblAlgn val="ctr"/>
        <c:lblOffset val="100"/>
        <c:tickLblSkip val="1"/>
        <c:tickMarkSkip val="1"/>
        <c:noMultiLvlLbl val="0"/>
      </c:catAx>
      <c:valAx>
        <c:axId val="307616856"/>
        <c:scaling>
          <c:orientation val="minMax"/>
        </c:scaling>
        <c:delete val="0"/>
        <c:axPos val="l"/>
        <c:majorGridlines>
          <c:spPr>
            <a:ln w="3175">
              <a:solidFill>
                <a:srgbClr val="969696"/>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61372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29</xdr:row>
      <xdr:rowOff>9525</xdr:rowOff>
    </xdr:from>
    <xdr:to>
      <xdr:col>6</xdr:col>
      <xdr:colOff>76200</xdr:colOff>
      <xdr:row>30</xdr:row>
      <xdr:rowOff>47625</xdr:rowOff>
    </xdr:to>
    <xdr:sp macro="" textlink="">
      <xdr:nvSpPr>
        <xdr:cNvPr id="3" name="Text Box 5"/>
        <xdr:cNvSpPr txBox="1">
          <a:spLocks noChangeArrowheads="1"/>
        </xdr:cNvSpPr>
      </xdr:nvSpPr>
      <xdr:spPr bwMode="auto">
        <a:xfrm>
          <a:off x="3581400" y="5895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xdr:colOff>
      <xdr:row>2</xdr:row>
      <xdr:rowOff>19050</xdr:rowOff>
    </xdr:from>
    <xdr:to>
      <xdr:col>3</xdr:col>
      <xdr:colOff>1828800</xdr:colOff>
      <xdr:row>5</xdr:row>
      <xdr:rowOff>9525</xdr:rowOff>
    </xdr:to>
    <xdr:cxnSp macro="">
      <xdr:nvCxnSpPr>
        <xdr:cNvPr id="4" name="直線コネクタ 3"/>
        <xdr:cNvCxnSpPr/>
      </xdr:nvCxnSpPr>
      <xdr:spPr>
        <a:xfrm>
          <a:off x="19050" y="381000"/>
          <a:ext cx="2333625" cy="13430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37</xdr:row>
      <xdr:rowOff>19050</xdr:rowOff>
    </xdr:from>
    <xdr:to>
      <xdr:col>3</xdr:col>
      <xdr:colOff>1828800</xdr:colOff>
      <xdr:row>40</xdr:row>
      <xdr:rowOff>0</xdr:rowOff>
    </xdr:to>
    <xdr:cxnSp macro="">
      <xdr:nvCxnSpPr>
        <xdr:cNvPr id="12" name="直線コネクタ 11"/>
        <xdr:cNvCxnSpPr/>
      </xdr:nvCxnSpPr>
      <xdr:spPr>
        <a:xfrm>
          <a:off x="19050" y="7258050"/>
          <a:ext cx="2333625" cy="1343025"/>
        </a:xfrm>
        <a:prstGeom prst="line">
          <a:avLst/>
        </a:prstGeom>
        <a:noFill/>
        <a:ln w="12700" cap="flat" cmpd="sng" algn="ctr">
          <a:solidFill>
            <a:sysClr val="windowText" lastClr="000000"/>
          </a:solidFill>
          <a:prstDash val="solid"/>
          <a:miter lim="800000"/>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486096</xdr:colOff>
      <xdr:row>0</xdr:row>
      <xdr:rowOff>28880</xdr:rowOff>
    </xdr:from>
    <xdr:to>
      <xdr:col>14</xdr:col>
      <xdr:colOff>535409</xdr:colOff>
      <xdr:row>0</xdr:row>
      <xdr:rowOff>30331</xdr:rowOff>
    </xdr:to>
    <xdr:sp macro="" textlink="">
      <xdr:nvSpPr>
        <xdr:cNvPr id="8" name="Line 6"/>
        <xdr:cNvSpPr>
          <a:spLocks noChangeShapeType="1"/>
        </xdr:cNvSpPr>
      </xdr:nvSpPr>
      <xdr:spPr bwMode="auto">
        <a:xfrm flipV="1">
          <a:off x="7620321" y="28880"/>
          <a:ext cx="49313" cy="14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75</xdr:row>
      <xdr:rowOff>0</xdr:rowOff>
    </xdr:from>
    <xdr:to>
      <xdr:col>12</xdr:col>
      <xdr:colOff>104775</xdr:colOff>
      <xdr:row>75</xdr:row>
      <xdr:rowOff>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39</xdr:row>
      <xdr:rowOff>0</xdr:rowOff>
    </xdr:from>
    <xdr:to>
      <xdr:col>12</xdr:col>
      <xdr:colOff>104775</xdr:colOff>
      <xdr:row>39</xdr:row>
      <xdr:rowOff>0</xdr:rowOff>
    </xdr:to>
    <xdr:graphicFrame macro="">
      <xdr:nvGraphicFramePr>
        <xdr:cNvPr id="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76</xdr:row>
      <xdr:rowOff>0</xdr:rowOff>
    </xdr:from>
    <xdr:to>
      <xdr:col>14</xdr:col>
      <xdr:colOff>104775</xdr:colOff>
      <xdr:row>76</xdr:row>
      <xdr:rowOff>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40</xdr:row>
      <xdr:rowOff>0</xdr:rowOff>
    </xdr:from>
    <xdr:to>
      <xdr:col>14</xdr:col>
      <xdr:colOff>104775</xdr:colOff>
      <xdr:row>40</xdr:row>
      <xdr:rowOff>0</xdr:rowOff>
    </xdr:to>
    <xdr:graphicFrame macro="">
      <xdr:nvGraphicFramePr>
        <xdr:cNvPr id="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S34"/>
  <sheetViews>
    <sheetView showGridLines="0" tabSelected="1" zoomScaleNormal="100" zoomScaleSheetLayoutView="100" workbookViewId="0">
      <selection activeCell="B3" sqref="B3:Q3"/>
    </sheetView>
  </sheetViews>
  <sheetFormatPr defaultRowHeight="13.5"/>
  <cols>
    <col min="1" max="1" width="1.25" customWidth="1"/>
    <col min="2" max="2" width="8.5" customWidth="1"/>
    <col min="3" max="3" width="11.5" bestFit="1" customWidth="1"/>
    <col min="4" max="4" width="8.625" bestFit="1" customWidth="1"/>
    <col min="5" max="6" width="8.125" bestFit="1" customWidth="1"/>
    <col min="7" max="7" width="7.5" bestFit="1" customWidth="1"/>
    <col min="8" max="9" width="8.125" bestFit="1" customWidth="1"/>
    <col min="10" max="17" width="7.5" bestFit="1" customWidth="1"/>
    <col min="18" max="18" width="0.875" customWidth="1"/>
    <col min="19" max="19" width="12" style="75" customWidth="1"/>
    <col min="20" max="20" width="5.625" customWidth="1"/>
  </cols>
  <sheetData>
    <row r="3" spans="2:19" ht="14.25" customHeight="1">
      <c r="B3" s="1116" t="s">
        <v>321</v>
      </c>
      <c r="C3" s="1116"/>
      <c r="D3" s="1116"/>
      <c r="E3" s="1116"/>
      <c r="F3" s="1116"/>
      <c r="G3" s="1116"/>
      <c r="H3" s="1116"/>
      <c r="I3" s="1116"/>
      <c r="J3" s="1116"/>
      <c r="K3" s="1116"/>
      <c r="L3" s="1116"/>
      <c r="M3" s="1116"/>
      <c r="N3" s="1116"/>
      <c r="O3" s="1116"/>
      <c r="P3" s="1116"/>
      <c r="Q3" s="1116"/>
      <c r="R3" s="1117" t="s">
        <v>0</v>
      </c>
      <c r="S3" s="1117"/>
    </row>
    <row r="4" spans="2:19" ht="33.75">
      <c r="B4" s="1118"/>
      <c r="C4" s="1119"/>
      <c r="D4" s="1" t="s">
        <v>1</v>
      </c>
      <c r="E4" s="2" t="s">
        <v>2</v>
      </c>
      <c r="F4" s="2" t="s">
        <v>3</v>
      </c>
      <c r="G4" s="2" t="s">
        <v>4</v>
      </c>
      <c r="H4" s="2" t="s">
        <v>5</v>
      </c>
      <c r="I4" s="2" t="s">
        <v>6</v>
      </c>
      <c r="J4" s="2" t="s">
        <v>7</v>
      </c>
      <c r="K4" s="2" t="s">
        <v>8</v>
      </c>
      <c r="L4" s="2" t="s">
        <v>9</v>
      </c>
      <c r="M4" s="2" t="s">
        <v>10</v>
      </c>
      <c r="N4" s="2" t="s">
        <v>11</v>
      </c>
      <c r="O4" s="2" t="s">
        <v>12</v>
      </c>
      <c r="P4" s="2" t="s">
        <v>13</v>
      </c>
      <c r="Q4" s="3" t="s">
        <v>14</v>
      </c>
      <c r="S4" s="4" t="s">
        <v>15</v>
      </c>
    </row>
    <row r="5" spans="2:19">
      <c r="B5" s="5"/>
      <c r="C5" s="6" t="s">
        <v>318</v>
      </c>
      <c r="D5" s="7"/>
      <c r="E5" s="8"/>
      <c r="F5" s="9"/>
      <c r="G5" s="9"/>
      <c r="H5" s="9"/>
      <c r="I5" s="9"/>
      <c r="J5" s="9"/>
      <c r="K5" s="9"/>
      <c r="L5" s="9"/>
      <c r="M5" s="9"/>
      <c r="N5" s="9"/>
      <c r="O5" s="9"/>
      <c r="P5" s="9"/>
      <c r="Q5" s="10"/>
      <c r="S5" s="11"/>
    </row>
    <row r="6" spans="2:19">
      <c r="B6" s="5"/>
      <c r="C6" s="13" t="s">
        <v>18</v>
      </c>
      <c r="D6" s="1067">
        <v>59.7</v>
      </c>
      <c r="E6" s="14">
        <v>13.5</v>
      </c>
      <c r="F6" s="14">
        <v>71.7</v>
      </c>
      <c r="G6" s="14">
        <v>90.2</v>
      </c>
      <c r="H6" s="14">
        <v>92.6</v>
      </c>
      <c r="I6" s="14">
        <v>91.5</v>
      </c>
      <c r="J6" s="14">
        <v>88.9</v>
      </c>
      <c r="K6" s="14">
        <v>90.5</v>
      </c>
      <c r="L6" s="14">
        <v>88.4</v>
      </c>
      <c r="M6" s="14">
        <v>85.8</v>
      </c>
      <c r="N6" s="14">
        <v>73</v>
      </c>
      <c r="O6" s="14">
        <v>51.9</v>
      </c>
      <c r="P6" s="14">
        <v>35.6</v>
      </c>
      <c r="Q6" s="15">
        <v>11.8</v>
      </c>
      <c r="S6" s="1066">
        <v>79.8</v>
      </c>
    </row>
    <row r="7" spans="2:19">
      <c r="B7" s="16"/>
      <c r="C7" s="13" t="s">
        <v>19</v>
      </c>
      <c r="D7" s="17">
        <v>66.599999999999994</v>
      </c>
      <c r="E7" s="18">
        <v>14.1</v>
      </c>
      <c r="F7" s="18">
        <v>68.7</v>
      </c>
      <c r="G7" s="18">
        <v>88.9</v>
      </c>
      <c r="H7" s="18">
        <v>93.5</v>
      </c>
      <c r="I7" s="18">
        <v>95.3</v>
      </c>
      <c r="J7" s="18">
        <v>93.5</v>
      </c>
      <c r="K7" s="18">
        <v>92.2</v>
      </c>
      <c r="L7" s="18">
        <v>92.6</v>
      </c>
      <c r="M7" s="18">
        <v>91.8</v>
      </c>
      <c r="N7" s="18">
        <v>82.4</v>
      </c>
      <c r="O7" s="18">
        <v>59.4</v>
      </c>
      <c r="P7" s="18">
        <v>43.1</v>
      </c>
      <c r="Q7" s="19">
        <v>16.5</v>
      </c>
      <c r="S7" s="20">
        <v>82.9</v>
      </c>
    </row>
    <row r="8" spans="2:19">
      <c r="B8" s="5"/>
      <c r="C8" s="21" t="s">
        <v>20</v>
      </c>
      <c r="D8" s="22">
        <v>53.5</v>
      </c>
      <c r="E8" s="23">
        <v>13.1</v>
      </c>
      <c r="F8" s="23">
        <v>75</v>
      </c>
      <c r="G8" s="23">
        <v>91.6</v>
      </c>
      <c r="H8" s="23">
        <v>91.7</v>
      </c>
      <c r="I8" s="23">
        <v>87.6</v>
      </c>
      <c r="J8" s="23">
        <v>84.1</v>
      </c>
      <c r="K8" s="23">
        <v>88.2</v>
      </c>
      <c r="L8" s="23">
        <v>84.1</v>
      </c>
      <c r="M8" s="23">
        <v>79</v>
      </c>
      <c r="N8" s="23">
        <v>64.3</v>
      </c>
      <c r="O8" s="23">
        <v>44.8</v>
      </c>
      <c r="P8" s="23">
        <v>28.8</v>
      </c>
      <c r="Q8" s="24">
        <v>9</v>
      </c>
      <c r="S8" s="25">
        <v>76.599999999999994</v>
      </c>
    </row>
    <row r="9" spans="2:19">
      <c r="B9" s="16"/>
      <c r="C9" s="6" t="s">
        <v>17</v>
      </c>
      <c r="D9" s="6"/>
      <c r="E9" s="8"/>
      <c r="F9" s="26"/>
      <c r="G9" s="26"/>
      <c r="H9" s="26"/>
      <c r="I9" s="26"/>
      <c r="J9" s="26"/>
      <c r="K9" s="26"/>
      <c r="L9" s="26"/>
      <c r="M9" s="26"/>
      <c r="N9" s="26"/>
      <c r="O9" s="26"/>
      <c r="P9" s="26"/>
      <c r="Q9" s="27"/>
      <c r="S9" s="20"/>
    </row>
    <row r="10" spans="2:19">
      <c r="B10" s="13" t="s">
        <v>22</v>
      </c>
      <c r="C10" s="13" t="s">
        <v>18</v>
      </c>
      <c r="D10" s="28">
        <v>58.8</v>
      </c>
      <c r="E10" s="29">
        <v>12.2</v>
      </c>
      <c r="F10" s="29">
        <v>69</v>
      </c>
      <c r="G10" s="29">
        <v>87</v>
      </c>
      <c r="H10" s="29">
        <v>85.3</v>
      </c>
      <c r="I10" s="29">
        <v>88.8</v>
      </c>
      <c r="J10" s="29">
        <v>91.1</v>
      </c>
      <c r="K10" s="29">
        <v>87.5</v>
      </c>
      <c r="L10" s="29">
        <v>88.4</v>
      </c>
      <c r="M10" s="29">
        <v>85.5</v>
      </c>
      <c r="N10" s="29">
        <v>67.599999999999994</v>
      </c>
      <c r="O10" s="29">
        <v>47</v>
      </c>
      <c r="P10" s="29">
        <v>31.6</v>
      </c>
      <c r="Q10" s="30">
        <v>11.3</v>
      </c>
      <c r="S10" s="20">
        <v>77.5</v>
      </c>
    </row>
    <row r="11" spans="2:19">
      <c r="B11" s="5"/>
      <c r="C11" s="13" t="s">
        <v>19</v>
      </c>
      <c r="D11" s="17">
        <v>66.599999999999994</v>
      </c>
      <c r="E11" s="31">
        <v>12.2</v>
      </c>
      <c r="F11" s="31">
        <v>62.8</v>
      </c>
      <c r="G11" s="31">
        <v>88.4</v>
      </c>
      <c r="H11" s="31">
        <v>90.5</v>
      </c>
      <c r="I11" s="31">
        <v>94</v>
      </c>
      <c r="J11" s="31">
        <v>94.8</v>
      </c>
      <c r="K11" s="31">
        <v>91</v>
      </c>
      <c r="L11" s="31">
        <v>93.8</v>
      </c>
      <c r="M11" s="31">
        <v>92</v>
      </c>
      <c r="N11" s="31">
        <v>76.599999999999994</v>
      </c>
      <c r="O11" s="31">
        <v>55.7</v>
      </c>
      <c r="P11" s="31">
        <v>38.1</v>
      </c>
      <c r="Q11" s="32">
        <v>18</v>
      </c>
      <c r="S11" s="20">
        <v>81.2</v>
      </c>
    </row>
    <row r="12" spans="2:19">
      <c r="B12" s="5"/>
      <c r="C12" s="21" t="s">
        <v>20</v>
      </c>
      <c r="D12" s="22">
        <v>51.9</v>
      </c>
      <c r="E12" s="23">
        <v>12.1</v>
      </c>
      <c r="F12" s="23">
        <v>75.2</v>
      </c>
      <c r="G12" s="23">
        <v>84.7</v>
      </c>
      <c r="H12" s="23">
        <v>80</v>
      </c>
      <c r="I12" s="23">
        <v>83.4</v>
      </c>
      <c r="J12" s="23">
        <v>87.8</v>
      </c>
      <c r="K12" s="23">
        <v>84.1</v>
      </c>
      <c r="L12" s="23">
        <v>83.3</v>
      </c>
      <c r="M12" s="23">
        <v>78.8</v>
      </c>
      <c r="N12" s="23">
        <v>58.7</v>
      </c>
      <c r="O12" s="23">
        <v>38.9</v>
      </c>
      <c r="P12" s="23">
        <v>25.8</v>
      </c>
      <c r="Q12" s="24">
        <v>7.3</v>
      </c>
      <c r="S12" s="25">
        <v>73.599999999999994</v>
      </c>
    </row>
    <row r="13" spans="2:19">
      <c r="B13" s="5"/>
      <c r="C13" s="6" t="s">
        <v>24</v>
      </c>
      <c r="D13" s="6"/>
      <c r="E13" s="8"/>
      <c r="F13" s="26"/>
      <c r="G13" s="26"/>
      <c r="H13" s="26"/>
      <c r="I13" s="26"/>
      <c r="J13" s="26"/>
      <c r="K13" s="26"/>
      <c r="L13" s="26"/>
      <c r="M13" s="26"/>
      <c r="N13" s="26"/>
      <c r="O13" s="26"/>
      <c r="P13" s="26"/>
      <c r="Q13" s="27"/>
      <c r="S13" s="33"/>
    </row>
    <row r="14" spans="2:19">
      <c r="B14" s="5"/>
      <c r="C14" s="13" t="s">
        <v>18</v>
      </c>
      <c r="D14" s="1068">
        <f>+D6-D10</f>
        <v>0.90000000000000568</v>
      </c>
      <c r="E14" s="35">
        <f t="shared" ref="E14:Q14" si="0">+E6-E10</f>
        <v>1.3000000000000007</v>
      </c>
      <c r="F14" s="35">
        <f t="shared" si="0"/>
        <v>2.7000000000000028</v>
      </c>
      <c r="G14" s="35">
        <f t="shared" si="0"/>
        <v>3.2000000000000028</v>
      </c>
      <c r="H14" s="35">
        <f t="shared" si="0"/>
        <v>7.2999999999999972</v>
      </c>
      <c r="I14" s="35">
        <f t="shared" si="0"/>
        <v>2.7000000000000028</v>
      </c>
      <c r="J14" s="35">
        <f t="shared" si="0"/>
        <v>-2.1999999999999886</v>
      </c>
      <c r="K14" s="35">
        <f t="shared" si="0"/>
        <v>3</v>
      </c>
      <c r="L14" s="35">
        <f t="shared" si="0"/>
        <v>0</v>
      </c>
      <c r="M14" s="35">
        <f t="shared" si="0"/>
        <v>0.29999999999999716</v>
      </c>
      <c r="N14" s="35">
        <f t="shared" si="0"/>
        <v>5.4000000000000057</v>
      </c>
      <c r="O14" s="35">
        <f t="shared" si="0"/>
        <v>4.8999999999999986</v>
      </c>
      <c r="P14" s="35">
        <f t="shared" si="0"/>
        <v>4</v>
      </c>
      <c r="Q14" s="36">
        <f t="shared" si="0"/>
        <v>0.5</v>
      </c>
      <c r="S14" s="37">
        <f t="shared" ref="S14" si="1">+S6-S10</f>
        <v>2.2999999999999972</v>
      </c>
    </row>
    <row r="15" spans="2:19">
      <c r="B15" s="16"/>
      <c r="C15" s="13" t="s">
        <v>19</v>
      </c>
      <c r="D15" s="34">
        <f t="shared" ref="D15:Q15" si="2">+D7-D11</f>
        <v>0</v>
      </c>
      <c r="E15" s="35">
        <f t="shared" si="2"/>
        <v>1.9000000000000004</v>
      </c>
      <c r="F15" s="897">
        <f t="shared" si="2"/>
        <v>5.9000000000000057</v>
      </c>
      <c r="G15" s="35">
        <f t="shared" si="2"/>
        <v>0.5</v>
      </c>
      <c r="H15" s="35">
        <f t="shared" si="2"/>
        <v>3</v>
      </c>
      <c r="I15" s="35">
        <f t="shared" si="2"/>
        <v>1.2999999999999972</v>
      </c>
      <c r="J15" s="35">
        <f t="shared" si="2"/>
        <v>-1.2999999999999972</v>
      </c>
      <c r="K15" s="35">
        <f t="shared" si="2"/>
        <v>1.2000000000000028</v>
      </c>
      <c r="L15" s="35">
        <f t="shared" si="2"/>
        <v>-1.2000000000000028</v>
      </c>
      <c r="M15" s="35">
        <f t="shared" si="2"/>
        <v>-0.20000000000000284</v>
      </c>
      <c r="N15" s="35">
        <f t="shared" si="2"/>
        <v>5.8000000000000114</v>
      </c>
      <c r="O15" s="35">
        <f t="shared" si="2"/>
        <v>3.6999999999999957</v>
      </c>
      <c r="P15" s="35">
        <f t="shared" si="2"/>
        <v>5</v>
      </c>
      <c r="Q15" s="36">
        <f t="shared" si="2"/>
        <v>-1.5</v>
      </c>
      <c r="S15" s="37">
        <f t="shared" ref="S15" si="3">+S7-S11</f>
        <v>1.7000000000000028</v>
      </c>
    </row>
    <row r="16" spans="2:19">
      <c r="B16" s="38"/>
      <c r="C16" s="21" t="s">
        <v>20</v>
      </c>
      <c r="D16" s="39">
        <f t="shared" ref="D16:Q16" si="4">+D8-D12</f>
        <v>1.6000000000000014</v>
      </c>
      <c r="E16" s="40">
        <f t="shared" si="4"/>
        <v>1</v>
      </c>
      <c r="F16" s="40">
        <f t="shared" si="4"/>
        <v>-0.20000000000000284</v>
      </c>
      <c r="G16" s="40">
        <f t="shared" si="4"/>
        <v>6.8999999999999915</v>
      </c>
      <c r="H16" s="1069">
        <f t="shared" si="4"/>
        <v>11.700000000000003</v>
      </c>
      <c r="I16" s="40">
        <f t="shared" si="4"/>
        <v>4.1999999999999886</v>
      </c>
      <c r="J16" s="40">
        <f t="shared" si="4"/>
        <v>-3.7000000000000028</v>
      </c>
      <c r="K16" s="40">
        <f t="shared" si="4"/>
        <v>4.1000000000000085</v>
      </c>
      <c r="L16" s="40">
        <f t="shared" si="4"/>
        <v>0.79999999999999716</v>
      </c>
      <c r="M16" s="40">
        <f t="shared" si="4"/>
        <v>0.20000000000000284</v>
      </c>
      <c r="N16" s="898">
        <f t="shared" si="4"/>
        <v>5.5999999999999943</v>
      </c>
      <c r="O16" s="40">
        <f t="shared" si="4"/>
        <v>5.8999999999999986</v>
      </c>
      <c r="P16" s="40">
        <f t="shared" si="4"/>
        <v>3</v>
      </c>
      <c r="Q16" s="41">
        <f t="shared" si="4"/>
        <v>1.7000000000000002</v>
      </c>
      <c r="S16" s="864">
        <f t="shared" ref="S16" si="5">+S8-S12</f>
        <v>3</v>
      </c>
    </row>
    <row r="17" spans="2:19">
      <c r="B17" s="42"/>
      <c r="C17" s="6" t="s">
        <v>318</v>
      </c>
      <c r="D17" s="43"/>
      <c r="E17" s="44"/>
      <c r="F17" s="44"/>
      <c r="G17" s="44"/>
      <c r="H17" s="44"/>
      <c r="I17" s="44"/>
      <c r="J17" s="44"/>
      <c r="K17" s="44"/>
      <c r="L17" s="44"/>
      <c r="M17" s="44"/>
      <c r="N17" s="44"/>
      <c r="O17" s="44"/>
      <c r="P17" s="44"/>
      <c r="Q17" s="45"/>
      <c r="S17" s="20"/>
    </row>
    <row r="18" spans="2:19">
      <c r="B18" s="5"/>
      <c r="C18" s="13" t="s">
        <v>18</v>
      </c>
      <c r="D18" s="17">
        <v>60.9</v>
      </c>
      <c r="E18" s="18">
        <v>18.2</v>
      </c>
      <c r="F18" s="18">
        <v>69.599999999999994</v>
      </c>
      <c r="G18" s="18">
        <v>87.7</v>
      </c>
      <c r="H18" s="18">
        <v>86.5</v>
      </c>
      <c r="I18" s="18">
        <v>86</v>
      </c>
      <c r="J18" s="18">
        <v>86.8</v>
      </c>
      <c r="K18" s="18">
        <v>87.4</v>
      </c>
      <c r="L18" s="18">
        <v>85.8</v>
      </c>
      <c r="M18" s="18">
        <v>82.6</v>
      </c>
      <c r="N18" s="18">
        <v>72.5</v>
      </c>
      <c r="O18" s="18">
        <v>50.9</v>
      </c>
      <c r="P18" s="18">
        <v>33.299999999999997</v>
      </c>
      <c r="Q18" s="19">
        <v>11.4</v>
      </c>
      <c r="S18" s="899">
        <v>78.3</v>
      </c>
    </row>
    <row r="19" spans="2:19">
      <c r="B19" s="5"/>
      <c r="C19" s="13" t="s">
        <v>19</v>
      </c>
      <c r="D19" s="47">
        <v>69.099999999999994</v>
      </c>
      <c r="E19" s="29">
        <v>16.899999999999999</v>
      </c>
      <c r="F19" s="29">
        <v>67.8</v>
      </c>
      <c r="G19" s="29">
        <v>90.2</v>
      </c>
      <c r="H19" s="29">
        <v>91.9</v>
      </c>
      <c r="I19" s="29">
        <v>93</v>
      </c>
      <c r="J19" s="29">
        <v>93.3</v>
      </c>
      <c r="K19" s="29">
        <v>93.5</v>
      </c>
      <c r="L19" s="29">
        <v>92.8</v>
      </c>
      <c r="M19" s="29">
        <v>90.7</v>
      </c>
      <c r="N19" s="29">
        <v>82.9</v>
      </c>
      <c r="O19" s="29">
        <v>61.1</v>
      </c>
      <c r="P19" s="29">
        <v>42.3</v>
      </c>
      <c r="Q19" s="30">
        <v>17.3</v>
      </c>
      <c r="S19" s="20">
        <v>83.6</v>
      </c>
    </row>
    <row r="20" spans="2:19">
      <c r="B20" s="16"/>
      <c r="C20" s="21" t="s">
        <v>20</v>
      </c>
      <c r="D20" s="48">
        <v>53.2</v>
      </c>
      <c r="E20" s="49">
        <v>19.600000000000001</v>
      </c>
      <c r="F20" s="49">
        <v>71.5</v>
      </c>
      <c r="G20" s="49">
        <v>85</v>
      </c>
      <c r="H20" s="49">
        <v>81</v>
      </c>
      <c r="I20" s="49">
        <v>78.7</v>
      </c>
      <c r="J20" s="49">
        <v>80.099999999999994</v>
      </c>
      <c r="K20" s="49">
        <v>81.2</v>
      </c>
      <c r="L20" s="49">
        <v>78.8</v>
      </c>
      <c r="M20" s="49">
        <v>74.599999999999994</v>
      </c>
      <c r="N20" s="49">
        <v>62.2</v>
      </c>
      <c r="O20" s="49">
        <v>41.4</v>
      </c>
      <c r="P20" s="49">
        <v>25.3</v>
      </c>
      <c r="Q20" s="50">
        <v>7.6</v>
      </c>
      <c r="S20" s="25">
        <v>72.8</v>
      </c>
    </row>
    <row r="21" spans="2:19">
      <c r="B21" s="51"/>
      <c r="C21" s="43" t="s">
        <v>17</v>
      </c>
      <c r="D21" s="47"/>
      <c r="E21" s="29"/>
      <c r="F21" s="29"/>
      <c r="G21" s="29"/>
      <c r="H21" s="29"/>
      <c r="I21" s="29"/>
      <c r="J21" s="29"/>
      <c r="K21" s="29"/>
      <c r="L21" s="29"/>
      <c r="M21" s="29"/>
      <c r="N21" s="29"/>
      <c r="O21" s="29"/>
      <c r="P21" s="29"/>
      <c r="Q21" s="30"/>
      <c r="S21" s="20"/>
    </row>
    <row r="22" spans="2:19">
      <c r="B22" s="13" t="s">
        <v>25</v>
      </c>
      <c r="C22" s="13" t="s">
        <v>18</v>
      </c>
      <c r="D22" s="34">
        <v>59.7</v>
      </c>
      <c r="E22" s="52">
        <v>17.399999999999999</v>
      </c>
      <c r="F22" s="52">
        <v>68.599999999999994</v>
      </c>
      <c r="G22" s="52">
        <v>85.9</v>
      </c>
      <c r="H22" s="52">
        <v>83.7</v>
      </c>
      <c r="I22" s="52">
        <v>83.3</v>
      </c>
      <c r="J22" s="52">
        <v>85.5</v>
      </c>
      <c r="K22" s="52">
        <v>85.7</v>
      </c>
      <c r="L22" s="52">
        <v>84.9</v>
      </c>
      <c r="M22" s="52">
        <v>80.900000000000006</v>
      </c>
      <c r="N22" s="52">
        <v>67.3</v>
      </c>
      <c r="O22" s="52">
        <v>45.5</v>
      </c>
      <c r="P22" s="52">
        <v>29</v>
      </c>
      <c r="Q22" s="53">
        <v>10.4</v>
      </c>
      <c r="S22" s="20">
        <v>76</v>
      </c>
    </row>
    <row r="23" spans="2:19">
      <c r="B23" s="51"/>
      <c r="C23" s="13" t="s">
        <v>19</v>
      </c>
      <c r="D23" s="54">
        <v>69.2</v>
      </c>
      <c r="E23" s="55">
        <v>16.8</v>
      </c>
      <c r="F23" s="55">
        <v>68</v>
      </c>
      <c r="G23" s="55">
        <v>90.3</v>
      </c>
      <c r="H23" s="55">
        <v>93.1</v>
      </c>
      <c r="I23" s="55">
        <v>93.5</v>
      </c>
      <c r="J23" s="55">
        <v>93.8</v>
      </c>
      <c r="K23" s="55">
        <v>93.3</v>
      </c>
      <c r="L23" s="55">
        <v>93</v>
      </c>
      <c r="M23" s="55">
        <v>91.4</v>
      </c>
      <c r="N23" s="55">
        <v>79.900000000000006</v>
      </c>
      <c r="O23" s="55">
        <v>56.3</v>
      </c>
      <c r="P23" s="55">
        <v>37.5</v>
      </c>
      <c r="Q23" s="56">
        <v>16.3</v>
      </c>
      <c r="S23" s="20">
        <v>83.3</v>
      </c>
    </row>
    <row r="24" spans="2:19">
      <c r="B24" s="51"/>
      <c r="C24" s="21" t="s">
        <v>20</v>
      </c>
      <c r="D24" s="57">
        <v>50.7</v>
      </c>
      <c r="E24" s="58">
        <v>18.100000000000001</v>
      </c>
      <c r="F24" s="58">
        <v>69.2</v>
      </c>
      <c r="G24" s="58">
        <v>81.2</v>
      </c>
      <c r="H24" s="58">
        <v>74</v>
      </c>
      <c r="I24" s="58">
        <v>72.900000000000006</v>
      </c>
      <c r="J24" s="58">
        <v>76.900000000000006</v>
      </c>
      <c r="K24" s="58">
        <v>77.900000000000006</v>
      </c>
      <c r="L24" s="58">
        <v>76.8</v>
      </c>
      <c r="M24" s="58">
        <v>70.400000000000006</v>
      </c>
      <c r="N24" s="58">
        <v>55.1</v>
      </c>
      <c r="O24" s="58">
        <v>35.4</v>
      </c>
      <c r="P24" s="58">
        <v>21.6</v>
      </c>
      <c r="Q24" s="59">
        <v>6.6</v>
      </c>
      <c r="S24" s="25">
        <v>68.5</v>
      </c>
    </row>
    <row r="25" spans="2:19">
      <c r="B25" s="51"/>
      <c r="C25" s="6" t="s">
        <v>24</v>
      </c>
      <c r="D25" s="60"/>
      <c r="E25" s="55"/>
      <c r="F25" s="55"/>
      <c r="G25" s="55"/>
      <c r="H25" s="55"/>
      <c r="I25" s="55"/>
      <c r="J25" s="55"/>
      <c r="K25" s="55"/>
      <c r="L25" s="55"/>
      <c r="M25" s="55"/>
      <c r="N25" s="55"/>
      <c r="O25" s="55"/>
      <c r="P25" s="55"/>
      <c r="Q25" s="61"/>
      <c r="S25" s="20"/>
    </row>
    <row r="26" spans="2:19">
      <c r="B26" s="51"/>
      <c r="C26" s="13" t="s">
        <v>18</v>
      </c>
      <c r="D26" s="34">
        <f>+D18-D22</f>
        <v>1.1999999999999957</v>
      </c>
      <c r="E26" s="35">
        <f t="shared" ref="E26:Q26" si="6">+E18-E22</f>
        <v>0.80000000000000071</v>
      </c>
      <c r="F26" s="35">
        <f t="shared" si="6"/>
        <v>1</v>
      </c>
      <c r="G26" s="35">
        <f t="shared" si="6"/>
        <v>1.7999999999999972</v>
      </c>
      <c r="H26" s="35">
        <f t="shared" si="6"/>
        <v>2.7999999999999972</v>
      </c>
      <c r="I26" s="35">
        <f t="shared" si="6"/>
        <v>2.7000000000000028</v>
      </c>
      <c r="J26" s="35">
        <f t="shared" si="6"/>
        <v>1.2999999999999972</v>
      </c>
      <c r="K26" s="35">
        <f t="shared" si="6"/>
        <v>1.7000000000000028</v>
      </c>
      <c r="L26" s="35">
        <f t="shared" si="6"/>
        <v>0.89999999999999147</v>
      </c>
      <c r="M26" s="35">
        <f t="shared" si="6"/>
        <v>1.6999999999999886</v>
      </c>
      <c r="N26" s="35">
        <f t="shared" si="6"/>
        <v>5.2000000000000028</v>
      </c>
      <c r="O26" s="35">
        <f t="shared" si="6"/>
        <v>5.3999999999999986</v>
      </c>
      <c r="P26" s="35">
        <f>+P18-P22</f>
        <v>4.2999999999999972</v>
      </c>
      <c r="Q26" s="36">
        <f t="shared" si="6"/>
        <v>1</v>
      </c>
      <c r="S26" s="37">
        <f t="shared" ref="S26:S28" si="7">+S18-S22</f>
        <v>2.2999999999999972</v>
      </c>
    </row>
    <row r="27" spans="2:19">
      <c r="B27" s="51"/>
      <c r="C27" s="13" t="s">
        <v>19</v>
      </c>
      <c r="D27" s="34">
        <f t="shared" ref="D27:Q27" si="8">+D19-D23</f>
        <v>-0.10000000000000853</v>
      </c>
      <c r="E27" s="35">
        <f t="shared" si="8"/>
        <v>9.9999999999997868E-2</v>
      </c>
      <c r="F27" s="35">
        <f t="shared" si="8"/>
        <v>-0.20000000000000284</v>
      </c>
      <c r="G27" s="35">
        <f t="shared" si="8"/>
        <v>-9.9999999999994316E-2</v>
      </c>
      <c r="H27" s="35">
        <f t="shared" si="8"/>
        <v>-1.1999999999999886</v>
      </c>
      <c r="I27" s="35">
        <f t="shared" si="8"/>
        <v>-0.5</v>
      </c>
      <c r="J27" s="35">
        <f t="shared" si="8"/>
        <v>-0.5</v>
      </c>
      <c r="K27" s="35">
        <f t="shared" si="8"/>
        <v>0.20000000000000284</v>
      </c>
      <c r="L27" s="35">
        <f t="shared" si="8"/>
        <v>-0.20000000000000284</v>
      </c>
      <c r="M27" s="35">
        <f t="shared" si="8"/>
        <v>-0.70000000000000284</v>
      </c>
      <c r="N27" s="35">
        <f t="shared" si="8"/>
        <v>3</v>
      </c>
      <c r="O27" s="35">
        <f t="shared" si="8"/>
        <v>4.8000000000000043</v>
      </c>
      <c r="P27" s="35">
        <f t="shared" si="8"/>
        <v>4.7999999999999972</v>
      </c>
      <c r="Q27" s="36">
        <f t="shared" si="8"/>
        <v>1</v>
      </c>
      <c r="S27" s="37">
        <f t="shared" si="7"/>
        <v>0.29999999999999716</v>
      </c>
    </row>
    <row r="28" spans="2:19" ht="14.25" thickBot="1">
      <c r="B28" s="63"/>
      <c r="C28" s="64" t="s">
        <v>20</v>
      </c>
      <c r="D28" s="65">
        <f t="shared" ref="D28:Q28" si="9">+D20-D24</f>
        <v>2.5</v>
      </c>
      <c r="E28" s="66">
        <f t="shared" si="9"/>
        <v>1.5</v>
      </c>
      <c r="F28" s="66">
        <f t="shared" si="9"/>
        <v>2.2999999999999972</v>
      </c>
      <c r="G28" s="66">
        <f t="shared" si="9"/>
        <v>3.7999999999999972</v>
      </c>
      <c r="H28" s="66">
        <f t="shared" si="9"/>
        <v>7</v>
      </c>
      <c r="I28" s="66">
        <f t="shared" si="9"/>
        <v>5.7999999999999972</v>
      </c>
      <c r="J28" s="66">
        <f t="shared" si="9"/>
        <v>3.1999999999999886</v>
      </c>
      <c r="K28" s="66">
        <f t="shared" si="9"/>
        <v>3.2999999999999972</v>
      </c>
      <c r="L28" s="66">
        <f t="shared" si="9"/>
        <v>2</v>
      </c>
      <c r="M28" s="66">
        <f t="shared" si="9"/>
        <v>4.1999999999999886</v>
      </c>
      <c r="N28" s="66">
        <f t="shared" si="9"/>
        <v>7.1000000000000014</v>
      </c>
      <c r="O28" s="66">
        <f t="shared" si="9"/>
        <v>6</v>
      </c>
      <c r="P28" s="66">
        <f t="shared" si="9"/>
        <v>3.6999999999999993</v>
      </c>
      <c r="Q28" s="67">
        <f t="shared" si="9"/>
        <v>1</v>
      </c>
      <c r="R28" s="68"/>
      <c r="S28" s="69">
        <f t="shared" si="7"/>
        <v>4.2999999999999972</v>
      </c>
    </row>
    <row r="29" spans="2:19" ht="13.5" customHeight="1" thickTop="1">
      <c r="B29" s="1113" t="s">
        <v>26</v>
      </c>
      <c r="C29" s="6" t="s">
        <v>27</v>
      </c>
      <c r="D29" s="6"/>
      <c r="E29" s="26"/>
      <c r="F29" s="26"/>
      <c r="G29" s="26"/>
      <c r="H29" s="26"/>
      <c r="I29" s="26"/>
      <c r="J29" s="26"/>
      <c r="K29" s="26"/>
      <c r="L29" s="26"/>
      <c r="M29" s="26"/>
      <c r="N29" s="26"/>
      <c r="O29" s="26"/>
      <c r="P29" s="26"/>
      <c r="Q29" s="27"/>
      <c r="S29" s="20"/>
    </row>
    <row r="30" spans="2:19">
      <c r="B30" s="1114"/>
      <c r="C30" s="13" t="s">
        <v>18</v>
      </c>
      <c r="D30" s="34">
        <f>+D6-D18</f>
        <v>-1.1999999999999957</v>
      </c>
      <c r="E30" s="35">
        <f t="shared" ref="E30:Q30" si="10">+E6-E18</f>
        <v>-4.6999999999999993</v>
      </c>
      <c r="F30" s="35">
        <f t="shared" si="10"/>
        <v>2.1000000000000085</v>
      </c>
      <c r="G30" s="35">
        <f t="shared" si="10"/>
        <v>2.5</v>
      </c>
      <c r="H30" s="35">
        <f t="shared" si="10"/>
        <v>6.0999999999999943</v>
      </c>
      <c r="I30" s="35">
        <f t="shared" si="10"/>
        <v>5.5</v>
      </c>
      <c r="J30" s="35">
        <f t="shared" si="10"/>
        <v>2.1000000000000085</v>
      </c>
      <c r="K30" s="35">
        <f t="shared" si="10"/>
        <v>3.0999999999999943</v>
      </c>
      <c r="L30" s="35">
        <f t="shared" si="10"/>
        <v>2.6000000000000085</v>
      </c>
      <c r="M30" s="35">
        <f t="shared" si="10"/>
        <v>3.2000000000000028</v>
      </c>
      <c r="N30" s="35">
        <f t="shared" si="10"/>
        <v>0.5</v>
      </c>
      <c r="O30" s="35">
        <f t="shared" si="10"/>
        <v>1</v>
      </c>
      <c r="P30" s="35">
        <f t="shared" si="10"/>
        <v>2.3000000000000043</v>
      </c>
      <c r="Q30" s="36">
        <f t="shared" si="10"/>
        <v>0.40000000000000036</v>
      </c>
      <c r="S30" s="899">
        <f t="shared" ref="S30" si="11">+S6-S18</f>
        <v>1.5</v>
      </c>
    </row>
    <row r="31" spans="2:19">
      <c r="B31" s="1114"/>
      <c r="C31" s="13" t="s">
        <v>19</v>
      </c>
      <c r="D31" s="34">
        <f t="shared" ref="D31:Q31" si="12">+D7-D19</f>
        <v>-2.5</v>
      </c>
      <c r="E31" s="35">
        <f t="shared" si="12"/>
        <v>-2.7999999999999989</v>
      </c>
      <c r="F31" s="897">
        <f t="shared" si="12"/>
        <v>0.90000000000000568</v>
      </c>
      <c r="G31" s="35">
        <f t="shared" si="12"/>
        <v>-1.2999999999999972</v>
      </c>
      <c r="H31" s="35">
        <f t="shared" si="12"/>
        <v>1.5999999999999943</v>
      </c>
      <c r="I31" s="35">
        <f t="shared" si="12"/>
        <v>2.2999999999999972</v>
      </c>
      <c r="J31" s="35">
        <f t="shared" si="12"/>
        <v>0.20000000000000284</v>
      </c>
      <c r="K31" s="35">
        <f t="shared" si="12"/>
        <v>-1.2999999999999972</v>
      </c>
      <c r="L31" s="35">
        <f t="shared" si="12"/>
        <v>-0.20000000000000284</v>
      </c>
      <c r="M31" s="35">
        <f t="shared" si="12"/>
        <v>1.0999999999999943</v>
      </c>
      <c r="N31" s="35">
        <f t="shared" si="12"/>
        <v>-0.5</v>
      </c>
      <c r="O31" s="35">
        <f t="shared" si="12"/>
        <v>-1.7000000000000028</v>
      </c>
      <c r="P31" s="35">
        <f t="shared" si="12"/>
        <v>0.80000000000000426</v>
      </c>
      <c r="Q31" s="36">
        <f t="shared" si="12"/>
        <v>-0.80000000000000071</v>
      </c>
      <c r="S31" s="899">
        <f t="shared" ref="S31" si="13">+S7-S19</f>
        <v>-0.69999999999998863</v>
      </c>
    </row>
    <row r="32" spans="2:19">
      <c r="B32" s="1115"/>
      <c r="C32" s="21" t="s">
        <v>20</v>
      </c>
      <c r="D32" s="39">
        <f t="shared" ref="D32:Q32" si="14">+D8-D20</f>
        <v>0.29999999999999716</v>
      </c>
      <c r="E32" s="40">
        <f t="shared" si="14"/>
        <v>-6.5000000000000018</v>
      </c>
      <c r="F32" s="40">
        <f t="shared" si="14"/>
        <v>3.5</v>
      </c>
      <c r="G32" s="40">
        <f t="shared" si="14"/>
        <v>6.5999999999999943</v>
      </c>
      <c r="H32" s="40">
        <f t="shared" si="14"/>
        <v>10.700000000000003</v>
      </c>
      <c r="I32" s="898">
        <f t="shared" si="14"/>
        <v>8.8999999999999915</v>
      </c>
      <c r="J32" s="898">
        <f t="shared" si="14"/>
        <v>4</v>
      </c>
      <c r="K32" s="40">
        <f t="shared" si="14"/>
        <v>7</v>
      </c>
      <c r="L32" s="40">
        <f t="shared" si="14"/>
        <v>5.2999999999999972</v>
      </c>
      <c r="M32" s="40">
        <f t="shared" si="14"/>
        <v>4.4000000000000057</v>
      </c>
      <c r="N32" s="40">
        <f t="shared" si="14"/>
        <v>2.0999999999999943</v>
      </c>
      <c r="O32" s="40">
        <f t="shared" si="14"/>
        <v>3.3999999999999986</v>
      </c>
      <c r="P32" s="40">
        <f t="shared" si="14"/>
        <v>3.5</v>
      </c>
      <c r="Q32" s="41">
        <f t="shared" si="14"/>
        <v>1.4000000000000004</v>
      </c>
      <c r="S32" s="900">
        <f t="shared" ref="S32" si="15">+S8-S20</f>
        <v>3.7999999999999972</v>
      </c>
    </row>
    <row r="33" spans="2:2">
      <c r="B33" s="74" t="s">
        <v>319</v>
      </c>
    </row>
    <row r="34" spans="2:2">
      <c r="B34" s="74" t="s">
        <v>320</v>
      </c>
    </row>
  </sheetData>
  <mergeCells count="4">
    <mergeCell ref="B29:B32"/>
    <mergeCell ref="B3:Q3"/>
    <mergeCell ref="R3:S3"/>
    <mergeCell ref="B4:C4"/>
  </mergeCells>
  <phoneticPr fontId="6"/>
  <pageMargins left="0.75" right="0.75" top="1" bottom="1" header="0.51200000000000001" footer="0.51200000000000001"/>
  <pageSetup paperSize="9" scale="5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P62"/>
  <sheetViews>
    <sheetView showGridLines="0" workbookViewId="0"/>
  </sheetViews>
  <sheetFormatPr defaultRowHeight="13.5"/>
  <cols>
    <col min="2" max="2" width="11.25" bestFit="1" customWidth="1"/>
    <col min="3" max="3" width="10.25" bestFit="1" customWidth="1"/>
    <col min="7" max="7" width="11.25" bestFit="1" customWidth="1"/>
    <col min="12" max="12" width="11.25" bestFit="1" customWidth="1"/>
  </cols>
  <sheetData>
    <row r="2" spans="2:16" ht="14.25" thickBot="1">
      <c r="B2" s="1253" t="s">
        <v>344</v>
      </c>
      <c r="C2" s="1253"/>
      <c r="D2" s="1253"/>
      <c r="E2" s="1253"/>
      <c r="F2" s="1253"/>
      <c r="G2" s="1253"/>
      <c r="H2" s="1253"/>
      <c r="I2" s="1253"/>
      <c r="J2" s="1253"/>
      <c r="K2" s="1253"/>
      <c r="L2" s="1253"/>
      <c r="M2" s="1253"/>
      <c r="N2" s="1253"/>
      <c r="O2" s="1221" t="s">
        <v>155</v>
      </c>
      <c r="P2" s="1221"/>
    </row>
    <row r="3" spans="2:16">
      <c r="B3" s="501"/>
      <c r="C3" s="1250" t="s">
        <v>171</v>
      </c>
      <c r="D3" s="1251"/>
      <c r="E3" s="1251"/>
      <c r="F3" s="1252"/>
      <c r="G3" s="501"/>
      <c r="H3" s="1250" t="s">
        <v>171</v>
      </c>
      <c r="I3" s="1251"/>
      <c r="J3" s="1251"/>
      <c r="K3" s="1252"/>
      <c r="L3" s="501"/>
      <c r="M3" s="1250" t="s">
        <v>171</v>
      </c>
      <c r="N3" s="1251"/>
      <c r="O3" s="1251"/>
      <c r="P3" s="1252"/>
    </row>
    <row r="4" spans="2:16" ht="14.25" thickBot="1">
      <c r="B4" s="502"/>
      <c r="C4" s="503" t="s">
        <v>37</v>
      </c>
      <c r="D4" s="504" t="s">
        <v>38</v>
      </c>
      <c r="E4" s="503" t="s">
        <v>39</v>
      </c>
      <c r="F4" s="505" t="s">
        <v>40</v>
      </c>
      <c r="G4" s="502"/>
      <c r="H4" s="503" t="s">
        <v>37</v>
      </c>
      <c r="I4" s="504" t="s">
        <v>38</v>
      </c>
      <c r="J4" s="503" t="s">
        <v>39</v>
      </c>
      <c r="K4" s="505" t="s">
        <v>40</v>
      </c>
      <c r="L4" s="502"/>
      <c r="M4" s="503" t="s">
        <v>37</v>
      </c>
      <c r="N4" s="504" t="s">
        <v>38</v>
      </c>
      <c r="O4" s="503" t="s">
        <v>39</v>
      </c>
      <c r="P4" s="505" t="s">
        <v>40</v>
      </c>
    </row>
    <row r="5" spans="2:16">
      <c r="B5" s="506" t="s">
        <v>41</v>
      </c>
      <c r="C5" s="115">
        <v>6288000</v>
      </c>
      <c r="D5" s="115">
        <v>3646300</v>
      </c>
      <c r="E5" s="507">
        <v>57.988231552162851</v>
      </c>
      <c r="F5" s="397" t="s">
        <v>42</v>
      </c>
      <c r="G5" s="87" t="s">
        <v>43</v>
      </c>
      <c r="H5" s="72">
        <v>54200</v>
      </c>
      <c r="I5" s="72">
        <v>34300</v>
      </c>
      <c r="J5" s="508">
        <v>63.284132841328415</v>
      </c>
      <c r="K5" s="399">
        <v>2</v>
      </c>
      <c r="L5" s="87" t="s">
        <v>44</v>
      </c>
      <c r="M5" s="72">
        <v>36400</v>
      </c>
      <c r="N5" s="72">
        <v>21400</v>
      </c>
      <c r="O5" s="508">
        <v>58.791208791208796</v>
      </c>
      <c r="P5" s="399">
        <v>16</v>
      </c>
    </row>
    <row r="6" spans="2:16">
      <c r="B6" s="87" t="s">
        <v>45</v>
      </c>
      <c r="C6" s="72">
        <v>237300</v>
      </c>
      <c r="D6" s="72">
        <v>131100</v>
      </c>
      <c r="E6" s="508">
        <v>55.246523388116309</v>
      </c>
      <c r="F6" s="399">
        <v>41</v>
      </c>
      <c r="G6" s="87" t="s">
        <v>46</v>
      </c>
      <c r="H6" s="72">
        <v>45700</v>
      </c>
      <c r="I6" s="72">
        <v>25900</v>
      </c>
      <c r="J6" s="508">
        <v>56.673960612691467</v>
      </c>
      <c r="K6" s="399">
        <v>29</v>
      </c>
      <c r="L6" s="87" t="s">
        <v>47</v>
      </c>
      <c r="M6" s="72">
        <v>95700</v>
      </c>
      <c r="N6" s="72">
        <v>54000</v>
      </c>
      <c r="O6" s="508">
        <v>56.426332288401248</v>
      </c>
      <c r="P6" s="399">
        <v>30</v>
      </c>
    </row>
    <row r="7" spans="2:16">
      <c r="B7" s="87" t="s">
        <v>48</v>
      </c>
      <c r="C7" s="72">
        <v>56200</v>
      </c>
      <c r="D7" s="72">
        <v>31500</v>
      </c>
      <c r="E7" s="508">
        <v>56.04982206405694</v>
      </c>
      <c r="F7" s="399">
        <v>36</v>
      </c>
      <c r="G7" s="87" t="s">
        <v>49</v>
      </c>
      <c r="H7" s="72">
        <v>36300</v>
      </c>
      <c r="I7" s="72">
        <v>23000</v>
      </c>
      <c r="J7" s="508">
        <v>63.360881542699723</v>
      </c>
      <c r="K7" s="399">
        <v>1</v>
      </c>
      <c r="L7" s="87" t="s">
        <v>50</v>
      </c>
      <c r="M7" s="72">
        <v>146500</v>
      </c>
      <c r="N7" s="72">
        <v>81500</v>
      </c>
      <c r="O7" s="508">
        <v>55.631399317406135</v>
      </c>
      <c r="P7" s="399">
        <v>38</v>
      </c>
    </row>
    <row r="8" spans="2:16">
      <c r="B8" s="87" t="s">
        <v>51</v>
      </c>
      <c r="C8" s="72">
        <v>65800</v>
      </c>
      <c r="D8" s="72">
        <v>38400</v>
      </c>
      <c r="E8" s="508">
        <v>58.358662613981757</v>
      </c>
      <c r="F8" s="399">
        <v>22</v>
      </c>
      <c r="G8" s="87" t="s">
        <v>52</v>
      </c>
      <c r="H8" s="72">
        <v>42000</v>
      </c>
      <c r="I8" s="72">
        <v>26100</v>
      </c>
      <c r="J8" s="508">
        <v>62.142857142857146</v>
      </c>
      <c r="K8" s="399">
        <v>3</v>
      </c>
      <c r="L8" s="87" t="s">
        <v>53</v>
      </c>
      <c r="M8" s="72">
        <v>67200</v>
      </c>
      <c r="N8" s="72">
        <v>38200</v>
      </c>
      <c r="O8" s="508">
        <v>56.845238095238095</v>
      </c>
      <c r="P8" s="399">
        <v>28</v>
      </c>
    </row>
    <row r="9" spans="2:16">
      <c r="B9" s="87" t="s">
        <v>54</v>
      </c>
      <c r="C9" s="72">
        <v>116000</v>
      </c>
      <c r="D9" s="72">
        <v>61900</v>
      </c>
      <c r="E9" s="508">
        <v>53.362068965517238</v>
      </c>
      <c r="F9" s="399">
        <v>46</v>
      </c>
      <c r="G9" s="87" t="s">
        <v>55</v>
      </c>
      <c r="H9" s="72">
        <v>108000</v>
      </c>
      <c r="I9" s="72">
        <v>66800</v>
      </c>
      <c r="J9" s="508">
        <v>61.851851851851848</v>
      </c>
      <c r="K9" s="399">
        <v>4</v>
      </c>
      <c r="L9" s="87" t="s">
        <v>56</v>
      </c>
      <c r="M9" s="72">
        <v>34500</v>
      </c>
      <c r="N9" s="72">
        <v>19200</v>
      </c>
      <c r="O9" s="508">
        <v>55.652173913043477</v>
      </c>
      <c r="P9" s="399">
        <v>37</v>
      </c>
    </row>
    <row r="10" spans="2:16">
      <c r="B10" s="87" t="s">
        <v>57</v>
      </c>
      <c r="C10" s="72">
        <v>45800</v>
      </c>
      <c r="D10" s="72">
        <v>24600</v>
      </c>
      <c r="E10" s="508">
        <v>53.711790393013104</v>
      </c>
      <c r="F10" s="399">
        <v>44</v>
      </c>
      <c r="G10" s="87" t="s">
        <v>58</v>
      </c>
      <c r="H10" s="72">
        <v>94000</v>
      </c>
      <c r="I10" s="72">
        <v>55300</v>
      </c>
      <c r="J10" s="508">
        <v>58.829787234042556</v>
      </c>
      <c r="K10" s="399">
        <v>16</v>
      </c>
      <c r="L10" s="87" t="s">
        <v>59</v>
      </c>
      <c r="M10" s="72">
        <v>49400</v>
      </c>
      <c r="N10" s="72">
        <v>27800</v>
      </c>
      <c r="O10" s="508">
        <v>56.275303643724698</v>
      </c>
      <c r="P10" s="399">
        <v>31</v>
      </c>
    </row>
    <row r="11" spans="2:16">
      <c r="B11" s="87" t="s">
        <v>60</v>
      </c>
      <c r="C11" s="72">
        <v>54200</v>
      </c>
      <c r="D11" s="72">
        <v>32700</v>
      </c>
      <c r="E11" s="508">
        <v>60.332103321033216</v>
      </c>
      <c r="F11" s="399">
        <v>7</v>
      </c>
      <c r="G11" s="87" t="s">
        <v>61</v>
      </c>
      <c r="H11" s="72">
        <v>170400</v>
      </c>
      <c r="I11" s="72">
        <v>102300</v>
      </c>
      <c r="J11" s="508">
        <v>60.035211267605639</v>
      </c>
      <c r="K11" s="399">
        <v>9</v>
      </c>
      <c r="L11" s="87" t="s">
        <v>62</v>
      </c>
      <c r="M11" s="72">
        <v>71600</v>
      </c>
      <c r="N11" s="72">
        <v>38400</v>
      </c>
      <c r="O11" s="508">
        <v>53.631284916201118</v>
      </c>
      <c r="P11" s="399">
        <v>45</v>
      </c>
    </row>
    <row r="12" spans="2:16">
      <c r="B12" s="87" t="s">
        <v>63</v>
      </c>
      <c r="C12" s="72">
        <v>93800</v>
      </c>
      <c r="D12" s="72">
        <v>52700</v>
      </c>
      <c r="E12" s="508">
        <v>56.183368869936032</v>
      </c>
      <c r="F12" s="399">
        <v>34</v>
      </c>
      <c r="G12" s="87" t="s">
        <v>64</v>
      </c>
      <c r="H12" s="72">
        <v>365500</v>
      </c>
      <c r="I12" s="72">
        <v>218100</v>
      </c>
      <c r="J12" s="508">
        <v>59.671682626538988</v>
      </c>
      <c r="K12" s="399">
        <v>11</v>
      </c>
      <c r="L12" s="87" t="s">
        <v>65</v>
      </c>
      <c r="M12" s="72">
        <v>36500</v>
      </c>
      <c r="N12" s="72">
        <v>19700</v>
      </c>
      <c r="O12" s="508">
        <v>53.972602739726028</v>
      </c>
      <c r="P12" s="399">
        <v>43</v>
      </c>
    </row>
    <row r="13" spans="2:16">
      <c r="B13" s="87" t="s">
        <v>66</v>
      </c>
      <c r="C13" s="72">
        <v>132700</v>
      </c>
      <c r="D13" s="72">
        <v>78400</v>
      </c>
      <c r="E13" s="508">
        <v>59.080633006782215</v>
      </c>
      <c r="F13" s="399">
        <v>14</v>
      </c>
      <c r="G13" s="87" t="s">
        <v>67</v>
      </c>
      <c r="H13" s="72">
        <v>88500</v>
      </c>
      <c r="I13" s="72">
        <v>53400</v>
      </c>
      <c r="J13" s="508">
        <v>60.33898305084746</v>
      </c>
      <c r="K13" s="399">
        <v>7</v>
      </c>
      <c r="L13" s="87" t="s">
        <v>68</v>
      </c>
      <c r="M13" s="72">
        <v>243500</v>
      </c>
      <c r="N13" s="72">
        <v>140500</v>
      </c>
      <c r="O13" s="508">
        <v>57.700205338809027</v>
      </c>
      <c r="P13" s="399">
        <v>25</v>
      </c>
    </row>
    <row r="14" spans="2:16">
      <c r="B14" s="87" t="s">
        <v>69</v>
      </c>
      <c r="C14" s="72">
        <v>90800</v>
      </c>
      <c r="D14" s="72">
        <v>54500</v>
      </c>
      <c r="E14" s="508">
        <v>60.022026431718054</v>
      </c>
      <c r="F14" s="399">
        <v>9</v>
      </c>
      <c r="G14" s="87" t="s">
        <v>70</v>
      </c>
      <c r="H14" s="72">
        <v>72000</v>
      </c>
      <c r="I14" s="72">
        <v>41800</v>
      </c>
      <c r="J14" s="508">
        <v>58.055555555555557</v>
      </c>
      <c r="K14" s="399">
        <v>24</v>
      </c>
      <c r="L14" s="87" t="s">
        <v>71</v>
      </c>
      <c r="M14" s="72">
        <v>35500</v>
      </c>
      <c r="N14" s="72">
        <v>21800</v>
      </c>
      <c r="O14" s="508">
        <v>61.408450704225345</v>
      </c>
      <c r="P14" s="399">
        <v>5</v>
      </c>
    </row>
    <row r="15" spans="2:16">
      <c r="B15" s="87" t="s">
        <v>72</v>
      </c>
      <c r="C15" s="72">
        <v>89900</v>
      </c>
      <c r="D15" s="72">
        <v>51700</v>
      </c>
      <c r="E15" s="508">
        <v>57.508342602892107</v>
      </c>
      <c r="F15" s="399">
        <v>27</v>
      </c>
      <c r="G15" s="87" t="s">
        <v>73</v>
      </c>
      <c r="H15" s="72">
        <v>159200</v>
      </c>
      <c r="I15" s="72">
        <v>89600</v>
      </c>
      <c r="J15" s="508">
        <v>56.281407035175882</v>
      </c>
      <c r="K15" s="399">
        <v>31</v>
      </c>
      <c r="L15" s="87" t="s">
        <v>74</v>
      </c>
      <c r="M15" s="72">
        <v>64500</v>
      </c>
      <c r="N15" s="72">
        <v>37200</v>
      </c>
      <c r="O15" s="508">
        <v>57.674418604651166</v>
      </c>
      <c r="P15" s="399">
        <v>25</v>
      </c>
    </row>
    <row r="16" spans="2:16">
      <c r="B16" s="87" t="s">
        <v>75</v>
      </c>
      <c r="C16" s="72">
        <v>347000</v>
      </c>
      <c r="D16" s="72">
        <v>203700</v>
      </c>
      <c r="E16" s="508">
        <v>58.703170028818441</v>
      </c>
      <c r="F16" s="399">
        <v>19</v>
      </c>
      <c r="G16" s="87" t="s">
        <v>76</v>
      </c>
      <c r="H16" s="72">
        <v>484300</v>
      </c>
      <c r="I16" s="72">
        <v>272100</v>
      </c>
      <c r="J16" s="508">
        <v>56.184183357423088</v>
      </c>
      <c r="K16" s="399">
        <v>34</v>
      </c>
      <c r="L16" s="87" t="s">
        <v>77</v>
      </c>
      <c r="M16" s="72">
        <v>92800</v>
      </c>
      <c r="N16" s="72">
        <v>52200</v>
      </c>
      <c r="O16" s="508">
        <v>56.25</v>
      </c>
      <c r="P16" s="399">
        <v>31</v>
      </c>
    </row>
    <row r="17" spans="2:16">
      <c r="B17" s="87" t="s">
        <v>78</v>
      </c>
      <c r="C17" s="72">
        <v>290500</v>
      </c>
      <c r="D17" s="72">
        <v>170500</v>
      </c>
      <c r="E17" s="508">
        <v>58.691910499139411</v>
      </c>
      <c r="F17" s="399">
        <v>19</v>
      </c>
      <c r="G17" s="87" t="s">
        <v>79</v>
      </c>
      <c r="H17" s="72">
        <v>298700</v>
      </c>
      <c r="I17" s="72">
        <v>162100</v>
      </c>
      <c r="J17" s="508">
        <v>54.268496819551395</v>
      </c>
      <c r="K17" s="399">
        <v>42</v>
      </c>
      <c r="L17" s="87" t="s">
        <v>80</v>
      </c>
      <c r="M17" s="72">
        <v>53100</v>
      </c>
      <c r="N17" s="72">
        <v>29400</v>
      </c>
      <c r="O17" s="508">
        <v>55.367231638418076</v>
      </c>
      <c r="P17" s="399">
        <v>39</v>
      </c>
    </row>
    <row r="18" spans="2:16">
      <c r="B18" s="87" t="s">
        <v>81</v>
      </c>
      <c r="C18" s="72">
        <v>702400</v>
      </c>
      <c r="D18" s="72">
        <v>428000</v>
      </c>
      <c r="E18" s="508">
        <v>60.933940774487475</v>
      </c>
      <c r="F18" s="399">
        <v>6</v>
      </c>
      <c r="G18" s="87" t="s">
        <v>82</v>
      </c>
      <c r="H18" s="72">
        <v>71300</v>
      </c>
      <c r="I18" s="72">
        <v>37400</v>
      </c>
      <c r="J18" s="508">
        <v>52.454417952314166</v>
      </c>
      <c r="K18" s="399">
        <v>47</v>
      </c>
      <c r="L18" s="87" t="s">
        <v>83</v>
      </c>
      <c r="M18" s="72">
        <v>50000</v>
      </c>
      <c r="N18" s="72">
        <v>29400</v>
      </c>
      <c r="O18" s="508">
        <v>58.8</v>
      </c>
      <c r="P18" s="399">
        <v>16</v>
      </c>
    </row>
    <row r="19" spans="2:16">
      <c r="B19" s="87" t="s">
        <v>84</v>
      </c>
      <c r="C19" s="72">
        <v>455200</v>
      </c>
      <c r="D19" s="72">
        <v>266800</v>
      </c>
      <c r="E19" s="508">
        <v>58.611599297012305</v>
      </c>
      <c r="F19" s="399">
        <v>21</v>
      </c>
      <c r="G19" s="87" t="s">
        <v>85</v>
      </c>
      <c r="H19" s="72">
        <v>47400</v>
      </c>
      <c r="I19" s="72">
        <v>26200</v>
      </c>
      <c r="J19" s="508">
        <v>55.274261603375528</v>
      </c>
      <c r="K19" s="399">
        <v>40</v>
      </c>
      <c r="L19" s="87" t="s">
        <v>86</v>
      </c>
      <c r="M19" s="72">
        <v>85100</v>
      </c>
      <c r="N19" s="72">
        <v>50400</v>
      </c>
      <c r="O19" s="508">
        <v>59.22444183313749</v>
      </c>
      <c r="P19" s="399">
        <v>13</v>
      </c>
    </row>
    <row r="20" spans="2:16" ht="14.25" thickBot="1">
      <c r="B20" s="99" t="s">
        <v>87</v>
      </c>
      <c r="C20" s="125">
        <v>103300</v>
      </c>
      <c r="D20" s="125">
        <v>61000</v>
      </c>
      <c r="E20" s="509">
        <v>59.051306873184892</v>
      </c>
      <c r="F20" s="403">
        <v>14</v>
      </c>
      <c r="G20" s="104" t="s">
        <v>88</v>
      </c>
      <c r="H20" s="105">
        <v>28700</v>
      </c>
      <c r="I20" s="105">
        <v>17100</v>
      </c>
      <c r="J20" s="510">
        <v>59.581881533101047</v>
      </c>
      <c r="K20" s="407">
        <v>12</v>
      </c>
      <c r="L20" s="99" t="s">
        <v>89</v>
      </c>
      <c r="M20" s="125">
        <v>79000</v>
      </c>
      <c r="N20" s="125">
        <v>46000</v>
      </c>
      <c r="O20" s="509">
        <v>58.22784810126582</v>
      </c>
      <c r="P20" s="403">
        <v>23</v>
      </c>
    </row>
    <row r="23" spans="2:16" ht="14.25" thickBot="1">
      <c r="B23" s="1253" t="s">
        <v>345</v>
      </c>
      <c r="C23" s="1253"/>
      <c r="D23" s="1253"/>
      <c r="E23" s="1253"/>
      <c r="F23" s="1253"/>
      <c r="G23" s="1253"/>
      <c r="H23" s="1253"/>
      <c r="I23" s="1253"/>
      <c r="J23" s="1253"/>
      <c r="K23" s="1253"/>
      <c r="L23" s="1253"/>
      <c r="M23" s="1253"/>
      <c r="N23" s="1253"/>
      <c r="O23" s="1221" t="s">
        <v>155</v>
      </c>
      <c r="P23" s="1221"/>
    </row>
    <row r="24" spans="2:16">
      <c r="B24" s="501"/>
      <c r="C24" s="1250" t="s">
        <v>172</v>
      </c>
      <c r="D24" s="1251"/>
      <c r="E24" s="1251"/>
      <c r="F24" s="1252"/>
      <c r="G24" s="511"/>
      <c r="H24" s="1250" t="s">
        <v>172</v>
      </c>
      <c r="I24" s="1251"/>
      <c r="J24" s="1251"/>
      <c r="K24" s="1252"/>
      <c r="L24" s="501"/>
      <c r="M24" s="1250" t="s">
        <v>172</v>
      </c>
      <c r="N24" s="1251"/>
      <c r="O24" s="1251"/>
      <c r="P24" s="1252"/>
    </row>
    <row r="25" spans="2:16" ht="14.25" thickBot="1">
      <c r="B25" s="502"/>
      <c r="C25" s="503" t="s">
        <v>37</v>
      </c>
      <c r="D25" s="504" t="s">
        <v>38</v>
      </c>
      <c r="E25" s="503" t="s">
        <v>39</v>
      </c>
      <c r="F25" s="505" t="s">
        <v>40</v>
      </c>
      <c r="G25" s="512"/>
      <c r="H25" s="503" t="s">
        <v>37</v>
      </c>
      <c r="I25" s="504" t="s">
        <v>38</v>
      </c>
      <c r="J25" s="503" t="s">
        <v>39</v>
      </c>
      <c r="K25" s="505" t="s">
        <v>40</v>
      </c>
      <c r="L25" s="502"/>
      <c r="M25" s="503" t="s">
        <v>37</v>
      </c>
      <c r="N25" s="504" t="s">
        <v>38</v>
      </c>
      <c r="O25" s="503" t="s">
        <v>39</v>
      </c>
      <c r="P25" s="505" t="s">
        <v>40</v>
      </c>
    </row>
    <row r="26" spans="2:16">
      <c r="B26" s="506" t="s">
        <v>41</v>
      </c>
      <c r="C26" s="115">
        <v>19946400</v>
      </c>
      <c r="D26" s="115">
        <v>473700</v>
      </c>
      <c r="E26" s="507">
        <v>2.3748646372277702</v>
      </c>
      <c r="F26" s="513" t="s">
        <v>42</v>
      </c>
      <c r="G26" s="87" t="s">
        <v>43</v>
      </c>
      <c r="H26" s="72">
        <v>141700</v>
      </c>
      <c r="I26" s="72">
        <v>3600</v>
      </c>
      <c r="J26" s="508">
        <v>2.5405786873676783</v>
      </c>
      <c r="K26" s="514">
        <v>26</v>
      </c>
      <c r="L26" s="87" t="s">
        <v>44</v>
      </c>
      <c r="M26" s="72">
        <v>91100</v>
      </c>
      <c r="N26" s="72">
        <v>3000</v>
      </c>
      <c r="O26" s="508">
        <v>3.2930845225027441</v>
      </c>
      <c r="P26" s="514">
        <v>3</v>
      </c>
    </row>
    <row r="27" spans="2:16">
      <c r="B27" s="87" t="s">
        <v>45</v>
      </c>
      <c r="C27" s="72">
        <v>803500</v>
      </c>
      <c r="D27" s="72">
        <v>18300</v>
      </c>
      <c r="E27" s="508">
        <v>2.2775357809583072</v>
      </c>
      <c r="F27" s="514">
        <v>34</v>
      </c>
      <c r="G27" s="87" t="s">
        <v>46</v>
      </c>
      <c r="H27" s="72">
        <v>166000</v>
      </c>
      <c r="I27" s="72">
        <v>3400</v>
      </c>
      <c r="J27" s="508">
        <v>2.0481927710843375</v>
      </c>
      <c r="K27" s="515">
        <v>44</v>
      </c>
      <c r="L27" s="87" t="s">
        <v>47</v>
      </c>
      <c r="M27" s="72">
        <v>285800</v>
      </c>
      <c r="N27" s="72">
        <v>6900</v>
      </c>
      <c r="O27" s="508">
        <v>2.4142757172848146</v>
      </c>
      <c r="P27" s="514">
        <v>31</v>
      </c>
    </row>
    <row r="28" spans="2:16">
      <c r="B28" s="87" t="s">
        <v>48</v>
      </c>
      <c r="C28" s="72">
        <v>174900</v>
      </c>
      <c r="D28" s="72">
        <v>4300</v>
      </c>
      <c r="E28" s="508">
        <v>2.4585477415666093</v>
      </c>
      <c r="F28" s="514">
        <v>26</v>
      </c>
      <c r="G28" s="87" t="s">
        <v>49</v>
      </c>
      <c r="H28" s="72">
        <v>103500</v>
      </c>
      <c r="I28" s="72">
        <v>3100</v>
      </c>
      <c r="J28" s="508">
        <v>2.9951690821256038</v>
      </c>
      <c r="K28" s="514">
        <v>8</v>
      </c>
      <c r="L28" s="87" t="s">
        <v>50</v>
      </c>
      <c r="M28" s="72">
        <v>416400</v>
      </c>
      <c r="N28" s="72">
        <v>10300</v>
      </c>
      <c r="O28" s="508">
        <v>2.4735830931796348</v>
      </c>
      <c r="P28" s="514">
        <v>26</v>
      </c>
    </row>
    <row r="29" spans="2:16">
      <c r="B29" s="87" t="s">
        <v>51</v>
      </c>
      <c r="C29" s="72">
        <v>177600</v>
      </c>
      <c r="D29" s="72">
        <v>5100</v>
      </c>
      <c r="E29" s="508">
        <v>2.8716216216216219</v>
      </c>
      <c r="F29" s="515">
        <v>12</v>
      </c>
      <c r="G29" s="87" t="s">
        <v>52</v>
      </c>
      <c r="H29" s="72">
        <v>117400</v>
      </c>
      <c r="I29" s="72">
        <v>4300</v>
      </c>
      <c r="J29" s="508">
        <v>3.6626916524701874</v>
      </c>
      <c r="K29" s="514">
        <v>2</v>
      </c>
      <c r="L29" s="87" t="s">
        <v>53</v>
      </c>
      <c r="M29" s="72">
        <v>197000</v>
      </c>
      <c r="N29" s="72">
        <v>6300</v>
      </c>
      <c r="O29" s="508">
        <v>3.1979695431472082</v>
      </c>
      <c r="P29" s="514">
        <v>4</v>
      </c>
    </row>
    <row r="30" spans="2:16">
      <c r="B30" s="87" t="s">
        <v>54</v>
      </c>
      <c r="C30" s="72">
        <v>375500</v>
      </c>
      <c r="D30" s="72">
        <v>9700</v>
      </c>
      <c r="E30" s="508">
        <v>2.5832223701731025</v>
      </c>
      <c r="F30" s="514">
        <v>19</v>
      </c>
      <c r="G30" s="87" t="s">
        <v>55</v>
      </c>
      <c r="H30" s="72">
        <v>299900</v>
      </c>
      <c r="I30" s="72">
        <v>8300</v>
      </c>
      <c r="J30" s="508">
        <v>2.7675891963987995</v>
      </c>
      <c r="K30" s="514">
        <v>14</v>
      </c>
      <c r="L30" s="87" t="s">
        <v>56</v>
      </c>
      <c r="M30" s="72">
        <v>95100</v>
      </c>
      <c r="N30" s="72">
        <v>2300</v>
      </c>
      <c r="O30" s="508">
        <v>2.4185068349106205</v>
      </c>
      <c r="P30" s="514">
        <v>31</v>
      </c>
    </row>
    <row r="31" spans="2:16">
      <c r="B31" s="87" t="s">
        <v>57</v>
      </c>
      <c r="C31" s="72">
        <v>129800</v>
      </c>
      <c r="D31" s="72">
        <v>3900</v>
      </c>
      <c r="E31" s="508">
        <v>3.00462249614792</v>
      </c>
      <c r="F31" s="515">
        <v>8</v>
      </c>
      <c r="G31" s="87" t="s">
        <v>58</v>
      </c>
      <c r="H31" s="72">
        <v>292400</v>
      </c>
      <c r="I31" s="72">
        <v>7700</v>
      </c>
      <c r="J31" s="508">
        <v>2.6333789329685362</v>
      </c>
      <c r="K31" s="515">
        <v>19</v>
      </c>
      <c r="L31" s="87" t="s">
        <v>59</v>
      </c>
      <c r="M31" s="72">
        <v>133400</v>
      </c>
      <c r="N31" s="72">
        <v>3900</v>
      </c>
      <c r="O31" s="508">
        <v>2.9235382308845579</v>
      </c>
      <c r="P31" s="514">
        <v>12</v>
      </c>
    </row>
    <row r="32" spans="2:16">
      <c r="B32" s="87" t="s">
        <v>60</v>
      </c>
      <c r="C32" s="72">
        <v>151600</v>
      </c>
      <c r="D32" s="72">
        <v>3900</v>
      </c>
      <c r="E32" s="508">
        <v>2.5725593667546174</v>
      </c>
      <c r="F32" s="515">
        <v>19</v>
      </c>
      <c r="G32" s="87" t="s">
        <v>61</v>
      </c>
      <c r="H32" s="72">
        <v>584400</v>
      </c>
      <c r="I32" s="72">
        <v>15100</v>
      </c>
      <c r="J32" s="508">
        <v>2.5838466803559208</v>
      </c>
      <c r="K32" s="514">
        <v>19</v>
      </c>
      <c r="L32" s="87" t="s">
        <v>62</v>
      </c>
      <c r="M32" s="72">
        <v>189600</v>
      </c>
      <c r="N32" s="72">
        <v>7500</v>
      </c>
      <c r="O32" s="508">
        <v>3.9556962025316458</v>
      </c>
      <c r="P32" s="514">
        <v>1</v>
      </c>
    </row>
    <row r="33" spans="2:16">
      <c r="B33" s="87" t="s">
        <v>63</v>
      </c>
      <c r="C33" s="72">
        <v>272400</v>
      </c>
      <c r="D33" s="72">
        <v>7600</v>
      </c>
      <c r="E33" s="508">
        <v>2.7900146842878124</v>
      </c>
      <c r="F33" s="514">
        <v>14</v>
      </c>
      <c r="G33" s="87" t="s">
        <v>64</v>
      </c>
      <c r="H33" s="72">
        <v>1144400</v>
      </c>
      <c r="I33" s="72">
        <v>18900</v>
      </c>
      <c r="J33" s="508">
        <v>1.6515204473960154</v>
      </c>
      <c r="K33" s="515">
        <v>47</v>
      </c>
      <c r="L33" s="87" t="s">
        <v>65</v>
      </c>
      <c r="M33" s="72">
        <v>98200</v>
      </c>
      <c r="N33" s="72">
        <v>3100</v>
      </c>
      <c r="O33" s="508">
        <v>3.1568228105906315</v>
      </c>
      <c r="P33" s="515">
        <v>4</v>
      </c>
    </row>
    <row r="34" spans="2:16">
      <c r="B34" s="87" t="s">
        <v>66</v>
      </c>
      <c r="C34" s="72">
        <v>413600</v>
      </c>
      <c r="D34" s="72">
        <v>9100</v>
      </c>
      <c r="E34" s="508">
        <v>2.2001934235976788</v>
      </c>
      <c r="F34" s="515">
        <v>41</v>
      </c>
      <c r="G34" s="87" t="s">
        <v>67</v>
      </c>
      <c r="H34" s="72">
        <v>252600</v>
      </c>
      <c r="I34" s="72">
        <v>5700</v>
      </c>
      <c r="J34" s="508">
        <v>2.2565320665083135</v>
      </c>
      <c r="K34" s="514">
        <v>34</v>
      </c>
      <c r="L34" s="87" t="s">
        <v>68</v>
      </c>
      <c r="M34" s="72">
        <v>859300</v>
      </c>
      <c r="N34" s="72">
        <v>21600</v>
      </c>
      <c r="O34" s="508">
        <v>2.5136739206330736</v>
      </c>
      <c r="P34" s="515">
        <v>26</v>
      </c>
    </row>
    <row r="35" spans="2:16">
      <c r="B35" s="87" t="s">
        <v>69</v>
      </c>
      <c r="C35" s="72">
        <v>291500</v>
      </c>
      <c r="D35" s="72">
        <v>6800</v>
      </c>
      <c r="E35" s="508">
        <v>2.3327615780445967</v>
      </c>
      <c r="F35" s="514">
        <v>34</v>
      </c>
      <c r="G35" s="87" t="s">
        <v>70</v>
      </c>
      <c r="H35" s="72">
        <v>213100</v>
      </c>
      <c r="I35" s="72">
        <v>4900</v>
      </c>
      <c r="J35" s="508">
        <v>2.2993899577663068</v>
      </c>
      <c r="K35" s="514">
        <v>34</v>
      </c>
      <c r="L35" s="87" t="s">
        <v>71</v>
      </c>
      <c r="M35" s="72">
        <v>119400</v>
      </c>
      <c r="N35" s="72">
        <v>3600</v>
      </c>
      <c r="O35" s="508">
        <v>3.0150753768844218</v>
      </c>
      <c r="P35" s="514">
        <v>8</v>
      </c>
    </row>
    <row r="36" spans="2:16">
      <c r="B36" s="87" t="s">
        <v>72</v>
      </c>
      <c r="C36" s="72">
        <v>299300</v>
      </c>
      <c r="D36" s="72">
        <v>6700</v>
      </c>
      <c r="E36" s="508">
        <v>2.2385566321416639</v>
      </c>
      <c r="F36" s="515">
        <v>41</v>
      </c>
      <c r="G36" s="87" t="s">
        <v>73</v>
      </c>
      <c r="H36" s="72">
        <v>390100</v>
      </c>
      <c r="I36" s="72">
        <v>7000</v>
      </c>
      <c r="J36" s="508">
        <v>1.7944116893104334</v>
      </c>
      <c r="K36" s="514">
        <v>45</v>
      </c>
      <c r="L36" s="87" t="s">
        <v>74</v>
      </c>
      <c r="M36" s="72">
        <v>189100</v>
      </c>
      <c r="N36" s="72">
        <v>4500</v>
      </c>
      <c r="O36" s="508">
        <v>2.379693283976732</v>
      </c>
      <c r="P36" s="514">
        <v>31</v>
      </c>
    </row>
    <row r="37" spans="2:16">
      <c r="B37" s="87" t="s">
        <v>75</v>
      </c>
      <c r="C37" s="72">
        <v>1246800</v>
      </c>
      <c r="D37" s="72">
        <v>22200</v>
      </c>
      <c r="E37" s="508">
        <v>1.7805582290664101</v>
      </c>
      <c r="F37" s="515">
        <v>45</v>
      </c>
      <c r="G37" s="87" t="s">
        <v>76</v>
      </c>
      <c r="H37" s="72">
        <v>1441100</v>
      </c>
      <c r="I37" s="72">
        <v>29900</v>
      </c>
      <c r="J37" s="508">
        <v>2.0748039691902016</v>
      </c>
      <c r="K37" s="515">
        <v>43</v>
      </c>
      <c r="L37" s="87" t="s">
        <v>77</v>
      </c>
      <c r="M37" s="72">
        <v>266400</v>
      </c>
      <c r="N37" s="72">
        <v>7100</v>
      </c>
      <c r="O37" s="508">
        <v>2.6651651651651651</v>
      </c>
      <c r="P37" s="514">
        <v>17</v>
      </c>
    </row>
    <row r="38" spans="2:16">
      <c r="B38" s="87" t="s">
        <v>78</v>
      </c>
      <c r="C38" s="72">
        <v>1045500</v>
      </c>
      <c r="D38" s="72">
        <v>27100</v>
      </c>
      <c r="E38" s="508">
        <v>2.5920612147297946</v>
      </c>
      <c r="F38" s="515">
        <v>19</v>
      </c>
      <c r="G38" s="87" t="s">
        <v>79</v>
      </c>
      <c r="H38" s="72">
        <v>822800</v>
      </c>
      <c r="I38" s="72">
        <v>20200</v>
      </c>
      <c r="J38" s="508">
        <v>2.4550315994166261</v>
      </c>
      <c r="K38" s="514">
        <v>26</v>
      </c>
      <c r="L38" s="87" t="s">
        <v>80</v>
      </c>
      <c r="M38" s="72">
        <v>162800</v>
      </c>
      <c r="N38" s="72">
        <v>4300</v>
      </c>
      <c r="O38" s="508">
        <v>2.6412776412776413</v>
      </c>
      <c r="P38" s="514">
        <v>19</v>
      </c>
    </row>
    <row r="39" spans="2:16">
      <c r="B39" s="87" t="s">
        <v>81</v>
      </c>
      <c r="C39" s="72">
        <v>2581500</v>
      </c>
      <c r="D39" s="72">
        <v>58300</v>
      </c>
      <c r="E39" s="508">
        <v>2.2583769126476851</v>
      </c>
      <c r="F39" s="515">
        <v>34</v>
      </c>
      <c r="G39" s="87" t="s">
        <v>82</v>
      </c>
      <c r="H39" s="72">
        <v>190800</v>
      </c>
      <c r="I39" s="72">
        <v>5200</v>
      </c>
      <c r="J39" s="508">
        <v>2.7253668763102725</v>
      </c>
      <c r="K39" s="515">
        <v>17</v>
      </c>
      <c r="L39" s="87" t="s">
        <v>83</v>
      </c>
      <c r="M39" s="72">
        <v>171300</v>
      </c>
      <c r="N39" s="72">
        <v>4800</v>
      </c>
      <c r="O39" s="508">
        <v>2.8021015761821366</v>
      </c>
      <c r="P39" s="514">
        <v>14</v>
      </c>
    </row>
    <row r="40" spans="2:16">
      <c r="B40" s="87" t="s">
        <v>84</v>
      </c>
      <c r="C40" s="72">
        <v>1532800</v>
      </c>
      <c r="D40" s="72">
        <v>36000</v>
      </c>
      <c r="E40" s="508">
        <v>2.3486430062630479</v>
      </c>
      <c r="F40" s="514">
        <v>34</v>
      </c>
      <c r="G40" s="87" t="s">
        <v>85</v>
      </c>
      <c r="H40" s="72">
        <v>127700</v>
      </c>
      <c r="I40" s="72">
        <v>3900</v>
      </c>
      <c r="J40" s="508">
        <v>3.0540328895849647</v>
      </c>
      <c r="K40" s="514">
        <v>6</v>
      </c>
      <c r="L40" s="87" t="s">
        <v>86</v>
      </c>
      <c r="M40" s="72">
        <v>249800</v>
      </c>
      <c r="N40" s="72">
        <v>7800</v>
      </c>
      <c r="O40" s="508">
        <v>3.1224979983987189</v>
      </c>
      <c r="P40" s="514">
        <v>6</v>
      </c>
    </row>
    <row r="41" spans="2:16" ht="14.25" thickBot="1">
      <c r="B41" s="99" t="s">
        <v>87</v>
      </c>
      <c r="C41" s="125">
        <v>305200</v>
      </c>
      <c r="D41" s="125">
        <v>7000</v>
      </c>
      <c r="E41" s="509">
        <v>2.2935779816513762</v>
      </c>
      <c r="F41" s="516">
        <v>34</v>
      </c>
      <c r="G41" s="104" t="s">
        <v>88</v>
      </c>
      <c r="H41" s="105">
        <v>77200</v>
      </c>
      <c r="I41" s="105">
        <v>2000</v>
      </c>
      <c r="J41" s="510">
        <v>2.5906735751295336</v>
      </c>
      <c r="K41" s="517">
        <v>19</v>
      </c>
      <c r="L41" s="99" t="s">
        <v>89</v>
      </c>
      <c r="M41" s="125">
        <v>255300</v>
      </c>
      <c r="N41" s="125">
        <v>7700</v>
      </c>
      <c r="O41" s="509">
        <v>3.0160595377986681</v>
      </c>
      <c r="P41" s="516">
        <v>8</v>
      </c>
    </row>
    <row r="44" spans="2:16" ht="14.25" thickBot="1">
      <c r="B44" s="1249" t="s">
        <v>346</v>
      </c>
      <c r="C44" s="1249"/>
      <c r="D44" s="1249"/>
      <c r="E44" s="1249"/>
      <c r="F44" s="1249"/>
      <c r="G44" s="1249"/>
      <c r="H44" s="1249"/>
      <c r="I44" s="1249"/>
      <c r="J44" s="1249"/>
      <c r="K44" s="1249"/>
      <c r="L44" s="1249"/>
      <c r="M44" s="1249"/>
      <c r="N44" s="1249"/>
      <c r="O44" s="1221" t="s">
        <v>155</v>
      </c>
      <c r="P44" s="1221"/>
    </row>
    <row r="45" spans="2:16">
      <c r="B45" s="501"/>
      <c r="C45" s="1250" t="s">
        <v>172</v>
      </c>
      <c r="D45" s="1251"/>
      <c r="E45" s="1251"/>
      <c r="F45" s="1252"/>
      <c r="G45" s="501"/>
      <c r="H45" s="1250" t="s">
        <v>172</v>
      </c>
      <c r="I45" s="1251"/>
      <c r="J45" s="1251"/>
      <c r="K45" s="1252"/>
      <c r="L45" s="501"/>
      <c r="M45" s="1250" t="s">
        <v>172</v>
      </c>
      <c r="N45" s="1251"/>
      <c r="O45" s="1251"/>
      <c r="P45" s="1252"/>
    </row>
    <row r="46" spans="2:16" ht="14.25" thickBot="1">
      <c r="B46" s="502"/>
      <c r="C46" s="503" t="s">
        <v>37</v>
      </c>
      <c r="D46" s="504" t="s">
        <v>38</v>
      </c>
      <c r="E46" s="503" t="s">
        <v>39</v>
      </c>
      <c r="F46" s="505" t="s">
        <v>40</v>
      </c>
      <c r="G46" s="502"/>
      <c r="H46" s="503" t="s">
        <v>37</v>
      </c>
      <c r="I46" s="504" t="s">
        <v>38</v>
      </c>
      <c r="J46" s="503" t="s">
        <v>39</v>
      </c>
      <c r="K46" s="505" t="s">
        <v>40</v>
      </c>
      <c r="L46" s="502"/>
      <c r="M46" s="503" t="s">
        <v>37</v>
      </c>
      <c r="N46" s="504" t="s">
        <v>38</v>
      </c>
      <c r="O46" s="503" t="s">
        <v>39</v>
      </c>
      <c r="P46" s="505" t="s">
        <v>40</v>
      </c>
    </row>
    <row r="47" spans="2:16">
      <c r="B47" s="506" t="s">
        <v>41</v>
      </c>
      <c r="C47" s="115">
        <v>5512700</v>
      </c>
      <c r="D47" s="115">
        <v>106200</v>
      </c>
      <c r="E47" s="507">
        <v>1.9264607179784861</v>
      </c>
      <c r="F47" s="397" t="s">
        <v>42</v>
      </c>
      <c r="G47" s="87" t="s">
        <v>43</v>
      </c>
      <c r="H47" s="72">
        <v>38200</v>
      </c>
      <c r="I47" s="72">
        <v>700</v>
      </c>
      <c r="J47" s="508">
        <v>1.832460732984293</v>
      </c>
      <c r="K47" s="399">
        <v>34</v>
      </c>
      <c r="L47" s="87" t="s">
        <v>44</v>
      </c>
      <c r="M47" s="72">
        <v>24400</v>
      </c>
      <c r="N47" s="72">
        <v>700</v>
      </c>
      <c r="O47" s="508">
        <v>2.8688524590163933</v>
      </c>
      <c r="P47" s="399">
        <v>4</v>
      </c>
    </row>
    <row r="48" spans="2:16">
      <c r="B48" s="87" t="s">
        <v>45</v>
      </c>
      <c r="C48" s="72">
        <v>215700</v>
      </c>
      <c r="D48" s="72">
        <v>3800</v>
      </c>
      <c r="E48" s="508">
        <v>1.7617060732498839</v>
      </c>
      <c r="F48" s="399">
        <v>34</v>
      </c>
      <c r="G48" s="87" t="s">
        <v>46</v>
      </c>
      <c r="H48" s="72">
        <v>45500</v>
      </c>
      <c r="I48" s="72">
        <v>500</v>
      </c>
      <c r="J48" s="508">
        <v>1.098901098901099</v>
      </c>
      <c r="K48" s="399">
        <v>46</v>
      </c>
      <c r="L48" s="87" t="s">
        <v>47</v>
      </c>
      <c r="M48" s="72">
        <v>78400</v>
      </c>
      <c r="N48" s="72">
        <v>1700</v>
      </c>
      <c r="O48" s="508">
        <v>2.1683673469387754</v>
      </c>
      <c r="P48" s="399">
        <v>19</v>
      </c>
    </row>
    <row r="49" spans="2:16">
      <c r="B49" s="87" t="s">
        <v>48</v>
      </c>
      <c r="C49" s="72">
        <v>50600</v>
      </c>
      <c r="D49" s="72">
        <v>1100</v>
      </c>
      <c r="E49" s="508">
        <v>2.1739130434782608</v>
      </c>
      <c r="F49" s="399">
        <v>19</v>
      </c>
      <c r="G49" s="87" t="s">
        <v>49</v>
      </c>
      <c r="H49" s="72">
        <v>27000</v>
      </c>
      <c r="I49" s="72">
        <v>700</v>
      </c>
      <c r="J49" s="508">
        <v>2.5925925925925926</v>
      </c>
      <c r="K49" s="399">
        <v>9</v>
      </c>
      <c r="L49" s="87" t="s">
        <v>50</v>
      </c>
      <c r="M49" s="72">
        <v>111900</v>
      </c>
      <c r="N49" s="72">
        <v>2700</v>
      </c>
      <c r="O49" s="508">
        <v>2.4128686327077746</v>
      </c>
      <c r="P49" s="399">
        <v>13</v>
      </c>
    </row>
    <row r="50" spans="2:16">
      <c r="B50" s="87" t="s">
        <v>51</v>
      </c>
      <c r="C50" s="72">
        <v>47700</v>
      </c>
      <c r="D50" s="72">
        <v>1100</v>
      </c>
      <c r="E50" s="508">
        <v>2.3060796645702304</v>
      </c>
      <c r="F50" s="399">
        <v>16</v>
      </c>
      <c r="G50" s="87" t="s">
        <v>52</v>
      </c>
      <c r="H50" s="72">
        <v>30300</v>
      </c>
      <c r="I50" s="72">
        <v>1100</v>
      </c>
      <c r="J50" s="508">
        <v>3.6303630363036308</v>
      </c>
      <c r="K50" s="399">
        <v>3</v>
      </c>
      <c r="L50" s="87" t="s">
        <v>53</v>
      </c>
      <c r="M50" s="72">
        <v>52500</v>
      </c>
      <c r="N50" s="72">
        <v>1400</v>
      </c>
      <c r="O50" s="508">
        <v>2.666666666666667</v>
      </c>
      <c r="P50" s="399">
        <v>7</v>
      </c>
    </row>
    <row r="51" spans="2:16">
      <c r="B51" s="87" t="s">
        <v>54</v>
      </c>
      <c r="C51" s="72">
        <v>108500</v>
      </c>
      <c r="D51" s="72">
        <v>2100</v>
      </c>
      <c r="E51" s="508">
        <v>1.935483870967742</v>
      </c>
      <c r="F51" s="399">
        <v>28</v>
      </c>
      <c r="G51" s="87" t="s">
        <v>55</v>
      </c>
      <c r="H51" s="72">
        <v>82900</v>
      </c>
      <c r="I51" s="72">
        <v>1900</v>
      </c>
      <c r="J51" s="508">
        <v>2.2919179734620023</v>
      </c>
      <c r="K51" s="399">
        <v>16</v>
      </c>
      <c r="L51" s="87" t="s">
        <v>56</v>
      </c>
      <c r="M51" s="72">
        <v>24200</v>
      </c>
      <c r="N51" s="72">
        <v>600</v>
      </c>
      <c r="O51" s="508">
        <v>2.4793388429752068</v>
      </c>
      <c r="P51" s="399">
        <v>11</v>
      </c>
    </row>
    <row r="52" spans="2:16">
      <c r="B52" s="87" t="s">
        <v>57</v>
      </c>
      <c r="C52" s="72">
        <v>34400</v>
      </c>
      <c r="D52" s="72">
        <v>1000</v>
      </c>
      <c r="E52" s="508">
        <v>2.9069767441860463</v>
      </c>
      <c r="F52" s="399">
        <v>4</v>
      </c>
      <c r="G52" s="87" t="s">
        <v>58</v>
      </c>
      <c r="H52" s="72">
        <v>78300</v>
      </c>
      <c r="I52" s="72">
        <v>1300</v>
      </c>
      <c r="J52" s="508">
        <v>1.6602809706257982</v>
      </c>
      <c r="K52" s="399">
        <v>38</v>
      </c>
      <c r="L52" s="87" t="s">
        <v>59</v>
      </c>
      <c r="M52" s="72">
        <v>36500</v>
      </c>
      <c r="N52" s="72">
        <v>1000</v>
      </c>
      <c r="O52" s="508">
        <v>2.7397260273972601</v>
      </c>
      <c r="P52" s="399">
        <v>7</v>
      </c>
    </row>
    <row r="53" spans="2:16">
      <c r="B53" s="87" t="s">
        <v>60</v>
      </c>
      <c r="C53" s="72">
        <v>40800</v>
      </c>
      <c r="D53" s="72">
        <v>900</v>
      </c>
      <c r="E53" s="508">
        <v>2.2058823529411766</v>
      </c>
      <c r="F53" s="399">
        <v>19</v>
      </c>
      <c r="G53" s="87" t="s">
        <v>61</v>
      </c>
      <c r="H53" s="72">
        <v>149900</v>
      </c>
      <c r="I53" s="72">
        <v>3400</v>
      </c>
      <c r="J53" s="508">
        <v>2.2681787858572382</v>
      </c>
      <c r="K53" s="399">
        <v>16</v>
      </c>
      <c r="L53" s="87" t="s">
        <v>62</v>
      </c>
      <c r="M53" s="72">
        <v>46000</v>
      </c>
      <c r="N53" s="72">
        <v>1700</v>
      </c>
      <c r="O53" s="508">
        <v>3.6956521739130435</v>
      </c>
      <c r="P53" s="399">
        <v>2</v>
      </c>
    </row>
    <row r="54" spans="2:16">
      <c r="B54" s="87" t="s">
        <v>63</v>
      </c>
      <c r="C54" s="72">
        <v>71600</v>
      </c>
      <c r="D54" s="72">
        <v>1600</v>
      </c>
      <c r="E54" s="508">
        <v>2.2346368715083798</v>
      </c>
      <c r="F54" s="399">
        <v>19</v>
      </c>
      <c r="G54" s="87" t="s">
        <v>64</v>
      </c>
      <c r="H54" s="72">
        <v>315400</v>
      </c>
      <c r="I54" s="72">
        <v>4400</v>
      </c>
      <c r="J54" s="508">
        <v>1.3950538998097652</v>
      </c>
      <c r="K54" s="399">
        <v>44</v>
      </c>
      <c r="L54" s="87" t="s">
        <v>65</v>
      </c>
      <c r="M54" s="72">
        <v>24900</v>
      </c>
      <c r="N54" s="72">
        <v>600</v>
      </c>
      <c r="O54" s="508">
        <v>2.4096385542168677</v>
      </c>
      <c r="P54" s="399">
        <v>13</v>
      </c>
    </row>
    <row r="55" spans="2:16">
      <c r="B55" s="87" t="s">
        <v>66</v>
      </c>
      <c r="C55" s="72">
        <v>108500</v>
      </c>
      <c r="D55" s="72">
        <v>1300</v>
      </c>
      <c r="E55" s="508">
        <v>1.1981566820276499</v>
      </c>
      <c r="F55" s="399">
        <v>45</v>
      </c>
      <c r="G55" s="87" t="s">
        <v>67</v>
      </c>
      <c r="H55" s="72">
        <v>71200</v>
      </c>
      <c r="I55" s="72">
        <v>1200</v>
      </c>
      <c r="J55" s="508">
        <v>1.6853932584269662</v>
      </c>
      <c r="K55" s="399">
        <v>38</v>
      </c>
      <c r="L55" s="87" t="s">
        <v>68</v>
      </c>
      <c r="M55" s="72">
        <v>244100</v>
      </c>
      <c r="N55" s="72">
        <v>4300</v>
      </c>
      <c r="O55" s="508">
        <v>1.7615731257681277</v>
      </c>
      <c r="P55" s="399">
        <v>34</v>
      </c>
    </row>
    <row r="56" spans="2:16">
      <c r="B56" s="87" t="s">
        <v>69</v>
      </c>
      <c r="C56" s="72">
        <v>80100</v>
      </c>
      <c r="D56" s="72">
        <v>1700</v>
      </c>
      <c r="E56" s="508">
        <v>2.1223470661672907</v>
      </c>
      <c r="F56" s="399">
        <v>25</v>
      </c>
      <c r="G56" s="87" t="s">
        <v>70</v>
      </c>
      <c r="H56" s="72">
        <v>57900</v>
      </c>
      <c r="I56" s="72">
        <v>1700</v>
      </c>
      <c r="J56" s="508">
        <v>2.9360967184801381</v>
      </c>
      <c r="K56" s="399">
        <v>4</v>
      </c>
      <c r="L56" s="87" t="s">
        <v>71</v>
      </c>
      <c r="M56" s="72">
        <v>32200</v>
      </c>
      <c r="N56" s="72">
        <v>700</v>
      </c>
      <c r="O56" s="508">
        <v>2.1739130434782608</v>
      </c>
      <c r="P56" s="399">
        <v>19</v>
      </c>
    </row>
    <row r="57" spans="2:16">
      <c r="B57" s="87" t="s">
        <v>72</v>
      </c>
      <c r="C57" s="72">
        <v>82100</v>
      </c>
      <c r="D57" s="72">
        <v>1400</v>
      </c>
      <c r="E57" s="508">
        <v>1.705237515225335</v>
      </c>
      <c r="F57" s="399">
        <v>38</v>
      </c>
      <c r="G57" s="87" t="s">
        <v>73</v>
      </c>
      <c r="H57" s="72">
        <v>107900</v>
      </c>
      <c r="I57" s="72">
        <v>1000</v>
      </c>
      <c r="J57" s="508">
        <v>0.92678405931417973</v>
      </c>
      <c r="K57" s="399">
        <v>47</v>
      </c>
      <c r="L57" s="87" t="s">
        <v>74</v>
      </c>
      <c r="M57" s="72">
        <v>47900</v>
      </c>
      <c r="N57" s="72">
        <v>900</v>
      </c>
      <c r="O57" s="508">
        <v>1.8789144050104383</v>
      </c>
      <c r="P57" s="399">
        <v>28</v>
      </c>
    </row>
    <row r="58" spans="2:16">
      <c r="B58" s="87" t="s">
        <v>75</v>
      </c>
      <c r="C58" s="72">
        <v>344300</v>
      </c>
      <c r="D58" s="72">
        <v>6200</v>
      </c>
      <c r="E58" s="508">
        <v>1.8007551553877434</v>
      </c>
      <c r="F58" s="399">
        <v>34</v>
      </c>
      <c r="G58" s="87" t="s">
        <v>76</v>
      </c>
      <c r="H58" s="72">
        <v>418100</v>
      </c>
      <c r="I58" s="72">
        <v>7000</v>
      </c>
      <c r="J58" s="508">
        <v>1.6742406122937097</v>
      </c>
      <c r="K58" s="399">
        <v>38</v>
      </c>
      <c r="L58" s="87" t="s">
        <v>77</v>
      </c>
      <c r="M58" s="72">
        <v>75600</v>
      </c>
      <c r="N58" s="72">
        <v>1900</v>
      </c>
      <c r="O58" s="508">
        <v>2.513227513227513</v>
      </c>
      <c r="P58" s="399">
        <v>11</v>
      </c>
    </row>
    <row r="59" spans="2:16">
      <c r="B59" s="87" t="s">
        <v>78</v>
      </c>
      <c r="C59" s="72">
        <v>279900</v>
      </c>
      <c r="D59" s="72">
        <v>4400</v>
      </c>
      <c r="E59" s="508">
        <v>1.5719899964272956</v>
      </c>
      <c r="F59" s="399">
        <v>42</v>
      </c>
      <c r="G59" s="87" t="s">
        <v>79</v>
      </c>
      <c r="H59" s="72">
        <v>236500</v>
      </c>
      <c r="I59" s="72">
        <v>5100</v>
      </c>
      <c r="J59" s="508">
        <v>2.1564482029598309</v>
      </c>
      <c r="K59" s="399">
        <v>19</v>
      </c>
      <c r="L59" s="87" t="s">
        <v>80</v>
      </c>
      <c r="M59" s="72">
        <v>42800</v>
      </c>
      <c r="N59" s="72">
        <v>800</v>
      </c>
      <c r="O59" s="508">
        <v>1.8691588785046727</v>
      </c>
      <c r="P59" s="399">
        <v>28</v>
      </c>
    </row>
    <row r="60" spans="2:16">
      <c r="B60" s="87" t="s">
        <v>81</v>
      </c>
      <c r="C60" s="72">
        <v>729400</v>
      </c>
      <c r="D60" s="72">
        <v>14200</v>
      </c>
      <c r="E60" s="508">
        <v>1.9468055936386071</v>
      </c>
      <c r="F60" s="399">
        <v>28</v>
      </c>
      <c r="G60" s="87" t="s">
        <v>82</v>
      </c>
      <c r="H60" s="72">
        <v>51900</v>
      </c>
      <c r="I60" s="72">
        <v>1000</v>
      </c>
      <c r="J60" s="508">
        <v>1.9267822736030826</v>
      </c>
      <c r="K60" s="399">
        <v>28</v>
      </c>
      <c r="L60" s="87" t="s">
        <v>83</v>
      </c>
      <c r="M60" s="72">
        <v>45000</v>
      </c>
      <c r="N60" s="72">
        <v>1100</v>
      </c>
      <c r="O60" s="508">
        <v>2.4444444444444446</v>
      </c>
      <c r="P60" s="399">
        <v>13</v>
      </c>
    </row>
    <row r="61" spans="2:16">
      <c r="B61" s="87" t="s">
        <v>84</v>
      </c>
      <c r="C61" s="72">
        <v>450900</v>
      </c>
      <c r="D61" s="72">
        <v>8500</v>
      </c>
      <c r="E61" s="508">
        <v>1.8851186515857175</v>
      </c>
      <c r="F61" s="399">
        <v>28</v>
      </c>
      <c r="G61" s="87" t="s">
        <v>85</v>
      </c>
      <c r="H61" s="72">
        <v>31900</v>
      </c>
      <c r="I61" s="72">
        <v>1200</v>
      </c>
      <c r="J61" s="508">
        <v>3.761755485893417</v>
      </c>
      <c r="K61" s="399">
        <v>1</v>
      </c>
      <c r="L61" s="87" t="s">
        <v>86</v>
      </c>
      <c r="M61" s="72">
        <v>68400</v>
      </c>
      <c r="N61" s="72">
        <v>1800</v>
      </c>
      <c r="O61" s="508">
        <v>2.6315789473684208</v>
      </c>
      <c r="P61" s="399">
        <v>9</v>
      </c>
    </row>
    <row r="62" spans="2:16" ht="14.25" thickBot="1">
      <c r="B62" s="99" t="s">
        <v>87</v>
      </c>
      <c r="C62" s="401">
        <v>81000</v>
      </c>
      <c r="D62" s="125">
        <v>1200</v>
      </c>
      <c r="E62" s="509">
        <v>1.4814814814814816</v>
      </c>
      <c r="F62" s="403">
        <v>43</v>
      </c>
      <c r="G62" s="104" t="s">
        <v>88</v>
      </c>
      <c r="H62" s="405">
        <v>19100</v>
      </c>
      <c r="I62" s="105">
        <v>400</v>
      </c>
      <c r="J62" s="510">
        <v>2.0942408376963351</v>
      </c>
      <c r="K62" s="407">
        <v>25</v>
      </c>
      <c r="L62" s="99" t="s">
        <v>89</v>
      </c>
      <c r="M62" s="125">
        <v>70600</v>
      </c>
      <c r="N62" s="125">
        <v>1400</v>
      </c>
      <c r="O62" s="509">
        <v>1.9830028328611897</v>
      </c>
      <c r="P62" s="403">
        <v>27</v>
      </c>
    </row>
  </sheetData>
  <mergeCells count="15">
    <mergeCell ref="B2:N2"/>
    <mergeCell ref="O2:P2"/>
    <mergeCell ref="C3:F3"/>
    <mergeCell ref="H3:K3"/>
    <mergeCell ref="M3:P3"/>
    <mergeCell ref="B23:N23"/>
    <mergeCell ref="O23:P23"/>
    <mergeCell ref="C24:F24"/>
    <mergeCell ref="H24:K24"/>
    <mergeCell ref="M24:P24"/>
    <mergeCell ref="B44:N44"/>
    <mergeCell ref="O44:P44"/>
    <mergeCell ref="C45:F45"/>
    <mergeCell ref="H45:K45"/>
    <mergeCell ref="M45:P45"/>
  </mergeCells>
  <phoneticPr fontId="7"/>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178"/>
  <sheetViews>
    <sheetView showGridLines="0" workbookViewId="0">
      <selection activeCell="B38" sqref="B38:I70"/>
    </sheetView>
  </sheetViews>
  <sheetFormatPr defaultRowHeight="13.5"/>
  <cols>
    <col min="1" max="1" width="6.25" style="691" customWidth="1"/>
    <col min="2" max="2" width="3.375" style="691" bestFit="1" customWidth="1"/>
    <col min="3" max="3" width="8.25" style="691" customWidth="1"/>
    <col min="4" max="4" width="27.75" style="691" bestFit="1" customWidth="1"/>
    <col min="5" max="5" width="12.25" style="691" bestFit="1" customWidth="1"/>
    <col min="6" max="6" width="11.25" style="691" bestFit="1" customWidth="1"/>
    <col min="7" max="9" width="10.25" style="691" bestFit="1" customWidth="1"/>
    <col min="10" max="16384" width="9" style="691"/>
  </cols>
  <sheetData>
    <row r="2" spans="2:9">
      <c r="B2" s="1254" t="s">
        <v>392</v>
      </c>
      <c r="C2" s="1255"/>
      <c r="D2" s="1255"/>
      <c r="E2" s="1255"/>
      <c r="F2" s="1255"/>
      <c r="G2" s="1255"/>
      <c r="H2" s="1255"/>
      <c r="I2" s="1255"/>
    </row>
    <row r="3" spans="2:9">
      <c r="I3" s="693" t="s">
        <v>236</v>
      </c>
    </row>
    <row r="4" spans="2:9" ht="26.25" customHeight="1">
      <c r="B4" s="694"/>
      <c r="C4" s="695"/>
      <c r="D4" s="696"/>
      <c r="E4" s="697" t="s">
        <v>174</v>
      </c>
      <c r="F4" s="698" t="s">
        <v>237</v>
      </c>
      <c r="G4" s="698" t="s">
        <v>228</v>
      </c>
      <c r="H4" s="698" t="s">
        <v>177</v>
      </c>
      <c r="I4" s="698" t="s">
        <v>178</v>
      </c>
    </row>
    <row r="5" spans="2:9" ht="13.5" customHeight="1">
      <c r="B5" s="1256" t="s">
        <v>238</v>
      </c>
      <c r="C5" s="699"/>
      <c r="D5" s="700" t="s">
        <v>239</v>
      </c>
      <c r="E5" s="701">
        <v>106800</v>
      </c>
      <c r="F5" s="702">
        <v>58300</v>
      </c>
      <c r="G5" s="703">
        <v>17300</v>
      </c>
      <c r="H5" s="703">
        <v>7000</v>
      </c>
      <c r="I5" s="704">
        <v>22700</v>
      </c>
    </row>
    <row r="6" spans="2:9">
      <c r="B6" s="1257"/>
      <c r="C6" s="705"/>
      <c r="D6" s="706" t="s">
        <v>180</v>
      </c>
      <c r="E6" s="707">
        <v>44800</v>
      </c>
      <c r="F6" s="708">
        <v>16300</v>
      </c>
      <c r="G6" s="709">
        <v>7900</v>
      </c>
      <c r="H6" s="709">
        <v>3800</v>
      </c>
      <c r="I6" s="710">
        <v>15600</v>
      </c>
    </row>
    <row r="7" spans="2:9">
      <c r="B7" s="1257"/>
      <c r="C7" s="705" t="s">
        <v>334</v>
      </c>
      <c r="D7" s="706" t="s">
        <v>181</v>
      </c>
      <c r="E7" s="707">
        <v>6600</v>
      </c>
      <c r="F7" s="708">
        <v>4000</v>
      </c>
      <c r="G7" s="709">
        <v>1100</v>
      </c>
      <c r="H7" s="709">
        <v>700</v>
      </c>
      <c r="I7" s="710">
        <v>700</v>
      </c>
    </row>
    <row r="8" spans="2:9">
      <c r="B8" s="1257"/>
      <c r="C8" s="705"/>
      <c r="D8" s="706" t="s">
        <v>234</v>
      </c>
      <c r="E8" s="707">
        <v>44800</v>
      </c>
      <c r="F8" s="708">
        <v>29200</v>
      </c>
      <c r="G8" s="709">
        <v>7000</v>
      </c>
      <c r="H8" s="709">
        <v>2200</v>
      </c>
      <c r="I8" s="710">
        <v>6100</v>
      </c>
    </row>
    <row r="9" spans="2:9">
      <c r="B9" s="1257"/>
      <c r="C9" s="705"/>
      <c r="D9" s="711" t="s">
        <v>183</v>
      </c>
      <c r="E9" s="712">
        <v>10600</v>
      </c>
      <c r="F9" s="713">
        <v>8700</v>
      </c>
      <c r="G9" s="714">
        <v>1300</v>
      </c>
      <c r="H9" s="714">
        <v>200</v>
      </c>
      <c r="I9" s="715">
        <v>300</v>
      </c>
    </row>
    <row r="10" spans="2:9">
      <c r="B10" s="1257"/>
      <c r="C10" s="699"/>
      <c r="D10" s="706" t="s">
        <v>229</v>
      </c>
      <c r="E10" s="716">
        <v>115800</v>
      </c>
      <c r="F10" s="717">
        <v>63600</v>
      </c>
      <c r="G10" s="718">
        <v>21200</v>
      </c>
      <c r="H10" s="718">
        <v>6400</v>
      </c>
      <c r="I10" s="719">
        <v>23700</v>
      </c>
    </row>
    <row r="11" spans="2:9">
      <c r="B11" s="1257"/>
      <c r="C11" s="705"/>
      <c r="D11" s="706" t="s">
        <v>231</v>
      </c>
      <c r="E11" s="716">
        <v>44200</v>
      </c>
      <c r="F11" s="717">
        <v>16500</v>
      </c>
      <c r="G11" s="718">
        <v>7700</v>
      </c>
      <c r="H11" s="718">
        <v>3300</v>
      </c>
      <c r="I11" s="719">
        <v>16000</v>
      </c>
    </row>
    <row r="12" spans="2:9">
      <c r="B12" s="1257"/>
      <c r="C12" s="705" t="s">
        <v>240</v>
      </c>
      <c r="D12" s="706" t="s">
        <v>233</v>
      </c>
      <c r="E12" s="716">
        <v>7500</v>
      </c>
      <c r="F12" s="717">
        <v>4200</v>
      </c>
      <c r="G12" s="718">
        <v>1800</v>
      </c>
      <c r="H12" s="718">
        <v>600</v>
      </c>
      <c r="I12" s="719">
        <v>700</v>
      </c>
    </row>
    <row r="13" spans="2:9">
      <c r="B13" s="1257"/>
      <c r="C13" s="720"/>
      <c r="D13" s="706" t="s">
        <v>241</v>
      </c>
      <c r="E13" s="716">
        <v>50600</v>
      </c>
      <c r="F13" s="717">
        <v>32100</v>
      </c>
      <c r="G13" s="718">
        <v>9900</v>
      </c>
      <c r="H13" s="718">
        <v>2000</v>
      </c>
      <c r="I13" s="719">
        <v>6400</v>
      </c>
    </row>
    <row r="14" spans="2:9">
      <c r="B14" s="1257"/>
      <c r="C14" s="721"/>
      <c r="D14" s="711" t="s">
        <v>183</v>
      </c>
      <c r="E14" s="722">
        <v>13500</v>
      </c>
      <c r="F14" s="723">
        <v>10800</v>
      </c>
      <c r="G14" s="724">
        <v>1700</v>
      </c>
      <c r="H14" s="724">
        <v>500</v>
      </c>
      <c r="I14" s="725">
        <v>400</v>
      </c>
    </row>
    <row r="15" spans="2:9">
      <c r="B15" s="1257"/>
      <c r="C15" s="705"/>
      <c r="D15" s="706" t="s">
        <v>179</v>
      </c>
      <c r="E15" s="707">
        <f>SUM(E5-E10)</f>
        <v>-9000</v>
      </c>
      <c r="F15" s="702">
        <f t="shared" ref="F15:I15" si="0">SUM(F5-F10)</f>
        <v>-5300</v>
      </c>
      <c r="G15" s="703">
        <f t="shared" si="0"/>
        <v>-3900</v>
      </c>
      <c r="H15" s="703">
        <f t="shared" si="0"/>
        <v>600</v>
      </c>
      <c r="I15" s="710">
        <f t="shared" si="0"/>
        <v>-1000</v>
      </c>
    </row>
    <row r="16" spans="2:9">
      <c r="B16" s="1257"/>
      <c r="C16" s="705"/>
      <c r="D16" s="706" t="s">
        <v>231</v>
      </c>
      <c r="E16" s="707">
        <f t="shared" ref="E16:I19" si="1">SUM(E6-E11)</f>
        <v>600</v>
      </c>
      <c r="F16" s="708">
        <f t="shared" si="1"/>
        <v>-200</v>
      </c>
      <c r="G16" s="709">
        <f t="shared" si="1"/>
        <v>200</v>
      </c>
      <c r="H16" s="709">
        <f t="shared" si="1"/>
        <v>500</v>
      </c>
      <c r="I16" s="710">
        <f t="shared" si="1"/>
        <v>-400</v>
      </c>
    </row>
    <row r="17" spans="1:9">
      <c r="B17" s="1257"/>
      <c r="C17" s="705" t="s">
        <v>242</v>
      </c>
      <c r="D17" s="706" t="s">
        <v>181</v>
      </c>
      <c r="E17" s="707">
        <f t="shared" si="1"/>
        <v>-900</v>
      </c>
      <c r="F17" s="708">
        <f t="shared" si="1"/>
        <v>-200</v>
      </c>
      <c r="G17" s="709">
        <f t="shared" si="1"/>
        <v>-700</v>
      </c>
      <c r="H17" s="709">
        <f t="shared" si="1"/>
        <v>100</v>
      </c>
      <c r="I17" s="710">
        <f t="shared" si="1"/>
        <v>0</v>
      </c>
    </row>
    <row r="18" spans="1:9">
      <c r="B18" s="1257"/>
      <c r="C18" s="705"/>
      <c r="D18" s="706" t="s">
        <v>182</v>
      </c>
      <c r="E18" s="707">
        <f t="shared" si="1"/>
        <v>-5800</v>
      </c>
      <c r="F18" s="708">
        <f t="shared" si="1"/>
        <v>-2900</v>
      </c>
      <c r="G18" s="709">
        <f t="shared" si="1"/>
        <v>-2900</v>
      </c>
      <c r="H18" s="709">
        <f t="shared" si="1"/>
        <v>200</v>
      </c>
      <c r="I18" s="710">
        <f t="shared" si="1"/>
        <v>-300</v>
      </c>
    </row>
    <row r="19" spans="1:9" ht="14.25" thickBot="1">
      <c r="B19" s="1258"/>
      <c r="C19" s="726"/>
      <c r="D19" s="727" t="s">
        <v>183</v>
      </c>
      <c r="E19" s="728">
        <f t="shared" si="1"/>
        <v>-2900</v>
      </c>
      <c r="F19" s="729">
        <f t="shared" si="1"/>
        <v>-2100</v>
      </c>
      <c r="G19" s="730">
        <f t="shared" si="1"/>
        <v>-400</v>
      </c>
      <c r="H19" s="730">
        <f t="shared" si="1"/>
        <v>-300</v>
      </c>
      <c r="I19" s="731">
        <f t="shared" si="1"/>
        <v>-100</v>
      </c>
    </row>
    <row r="20" spans="1:9" ht="14.25" customHeight="1" thickTop="1">
      <c r="B20" s="1257" t="s">
        <v>243</v>
      </c>
      <c r="C20" s="705"/>
      <c r="D20" s="706" t="s">
        <v>239</v>
      </c>
      <c r="E20" s="716">
        <v>26454300</v>
      </c>
      <c r="F20" s="717">
        <v>13461700</v>
      </c>
      <c r="G20" s="718">
        <v>5631500</v>
      </c>
      <c r="H20" s="718">
        <v>1244100</v>
      </c>
      <c r="I20" s="719">
        <v>5656800</v>
      </c>
    </row>
    <row r="21" spans="1:9">
      <c r="B21" s="1259"/>
      <c r="C21" s="705"/>
      <c r="D21" s="706" t="s">
        <v>180</v>
      </c>
      <c r="E21" s="716">
        <v>11816400</v>
      </c>
      <c r="F21" s="717">
        <v>4196700</v>
      </c>
      <c r="G21" s="718">
        <v>2301000</v>
      </c>
      <c r="H21" s="718">
        <v>758600</v>
      </c>
      <c r="I21" s="719">
        <v>4176800</v>
      </c>
    </row>
    <row r="22" spans="1:9">
      <c r="B22" s="1259"/>
      <c r="C22" s="705" t="s">
        <v>334</v>
      </c>
      <c r="D22" s="706" t="s">
        <v>181</v>
      </c>
      <c r="E22" s="716">
        <v>717000</v>
      </c>
      <c r="F22" s="717">
        <v>438700</v>
      </c>
      <c r="G22" s="718">
        <v>152600</v>
      </c>
      <c r="H22" s="718">
        <v>45600</v>
      </c>
      <c r="I22" s="719">
        <v>75600</v>
      </c>
    </row>
    <row r="23" spans="1:9">
      <c r="B23" s="1259"/>
      <c r="C23" s="705"/>
      <c r="D23" s="706" t="s">
        <v>182</v>
      </c>
      <c r="E23" s="716">
        <v>12798700</v>
      </c>
      <c r="F23" s="717">
        <v>7971300</v>
      </c>
      <c r="G23" s="718">
        <v>2983700</v>
      </c>
      <c r="H23" s="718">
        <v>405300</v>
      </c>
      <c r="I23" s="719">
        <v>1368200</v>
      </c>
    </row>
    <row r="24" spans="1:9">
      <c r="B24" s="1259"/>
      <c r="C24" s="705"/>
      <c r="D24" s="711" t="s">
        <v>183</v>
      </c>
      <c r="E24" s="722">
        <v>1122300</v>
      </c>
      <c r="F24" s="723">
        <v>854900</v>
      </c>
      <c r="G24" s="724">
        <v>194200</v>
      </c>
      <c r="H24" s="724">
        <v>34700</v>
      </c>
      <c r="I24" s="725">
        <v>36200</v>
      </c>
    </row>
    <row r="25" spans="1:9">
      <c r="B25" s="1259"/>
      <c r="C25" s="699"/>
      <c r="D25" s="706" t="s">
        <v>179</v>
      </c>
      <c r="E25" s="707">
        <v>27634700</v>
      </c>
      <c r="F25" s="708">
        <v>13488400</v>
      </c>
      <c r="G25" s="709">
        <v>6875700</v>
      </c>
      <c r="H25" s="709">
        <v>1219200</v>
      </c>
      <c r="I25" s="732">
        <v>5779700</v>
      </c>
    </row>
    <row r="26" spans="1:9">
      <c r="B26" s="1259"/>
      <c r="C26" s="705"/>
      <c r="D26" s="706" t="s">
        <v>244</v>
      </c>
      <c r="E26" s="707">
        <v>11439800</v>
      </c>
      <c r="F26" s="708">
        <v>3875100</v>
      </c>
      <c r="G26" s="709">
        <v>2438700</v>
      </c>
      <c r="H26" s="709">
        <v>704600</v>
      </c>
      <c r="I26" s="732">
        <v>4215100</v>
      </c>
    </row>
    <row r="27" spans="1:9">
      <c r="B27" s="1259"/>
      <c r="C27" s="705" t="s">
        <v>240</v>
      </c>
      <c r="D27" s="706" t="s">
        <v>233</v>
      </c>
      <c r="E27" s="707">
        <v>883000</v>
      </c>
      <c r="F27" s="708">
        <v>529000</v>
      </c>
      <c r="G27" s="709">
        <v>198900</v>
      </c>
      <c r="H27" s="709">
        <v>51600</v>
      </c>
      <c r="I27" s="732">
        <v>97200</v>
      </c>
    </row>
    <row r="28" spans="1:9">
      <c r="B28" s="1259"/>
      <c r="C28" s="720"/>
      <c r="D28" s="706" t="s">
        <v>234</v>
      </c>
      <c r="E28" s="707">
        <v>13638900</v>
      </c>
      <c r="F28" s="708">
        <v>7842700</v>
      </c>
      <c r="G28" s="709">
        <v>3909500</v>
      </c>
      <c r="H28" s="709">
        <v>417200</v>
      </c>
      <c r="I28" s="732">
        <v>1415400</v>
      </c>
    </row>
    <row r="29" spans="1:9">
      <c r="A29" s="734"/>
      <c r="B29" s="1259"/>
      <c r="C29" s="721"/>
      <c r="D29" s="711" t="s">
        <v>183</v>
      </c>
      <c r="E29" s="712">
        <v>1673100</v>
      </c>
      <c r="F29" s="713">
        <v>1241600</v>
      </c>
      <c r="G29" s="714">
        <v>328500</v>
      </c>
      <c r="H29" s="714">
        <v>45800</v>
      </c>
      <c r="I29" s="735">
        <v>51900</v>
      </c>
    </row>
    <row r="30" spans="1:9" ht="13.5" customHeight="1">
      <c r="A30" s="692"/>
      <c r="B30" s="1259"/>
      <c r="C30" s="705"/>
      <c r="D30" s="706" t="s">
        <v>179</v>
      </c>
      <c r="E30" s="707">
        <f>SUM(E20-E25)</f>
        <v>-1180400</v>
      </c>
      <c r="F30" s="702">
        <f t="shared" ref="F30:I30" si="2">SUM(F20-F25)</f>
        <v>-26700</v>
      </c>
      <c r="G30" s="736">
        <f t="shared" si="2"/>
        <v>-1244200</v>
      </c>
      <c r="H30" s="736">
        <f t="shared" si="2"/>
        <v>24900</v>
      </c>
      <c r="I30" s="710">
        <f t="shared" si="2"/>
        <v>-122900</v>
      </c>
    </row>
    <row r="31" spans="1:9" s="738" customFormat="1">
      <c r="A31" s="692"/>
      <c r="B31" s="1259"/>
      <c r="C31" s="705"/>
      <c r="D31" s="706" t="s">
        <v>244</v>
      </c>
      <c r="E31" s="707">
        <f t="shared" ref="E31:I34" si="3">SUM(E21-E26)</f>
        <v>376600</v>
      </c>
      <c r="F31" s="708">
        <f t="shared" si="3"/>
        <v>321600</v>
      </c>
      <c r="G31" s="737">
        <f t="shared" si="3"/>
        <v>-137700</v>
      </c>
      <c r="H31" s="737">
        <f t="shared" si="3"/>
        <v>54000</v>
      </c>
      <c r="I31" s="710">
        <f t="shared" si="3"/>
        <v>-38300</v>
      </c>
    </row>
    <row r="32" spans="1:9">
      <c r="A32" s="692"/>
      <c r="B32" s="1259"/>
      <c r="C32" s="705" t="s">
        <v>242</v>
      </c>
      <c r="D32" s="706" t="s">
        <v>181</v>
      </c>
      <c r="E32" s="707">
        <f t="shared" si="3"/>
        <v>-166000</v>
      </c>
      <c r="F32" s="708">
        <f t="shared" si="3"/>
        <v>-90300</v>
      </c>
      <c r="G32" s="737">
        <f t="shared" si="3"/>
        <v>-46300</v>
      </c>
      <c r="H32" s="737">
        <f t="shared" si="3"/>
        <v>-6000</v>
      </c>
      <c r="I32" s="710">
        <f t="shared" si="3"/>
        <v>-21600</v>
      </c>
    </row>
    <row r="33" spans="1:9">
      <c r="A33" s="692"/>
      <c r="B33" s="1259"/>
      <c r="C33" s="705"/>
      <c r="D33" s="706" t="s">
        <v>182</v>
      </c>
      <c r="E33" s="707">
        <f t="shared" si="3"/>
        <v>-840200</v>
      </c>
      <c r="F33" s="708">
        <f t="shared" si="3"/>
        <v>128600</v>
      </c>
      <c r="G33" s="737">
        <f t="shared" si="3"/>
        <v>-925800</v>
      </c>
      <c r="H33" s="737">
        <f t="shared" si="3"/>
        <v>-11900</v>
      </c>
      <c r="I33" s="710">
        <f t="shared" si="3"/>
        <v>-47200</v>
      </c>
    </row>
    <row r="34" spans="1:9">
      <c r="A34" s="692"/>
      <c r="B34" s="1260"/>
      <c r="C34" s="739"/>
      <c r="D34" s="711" t="s">
        <v>245</v>
      </c>
      <c r="E34" s="712">
        <f t="shared" si="3"/>
        <v>-550800</v>
      </c>
      <c r="F34" s="713">
        <f t="shared" si="3"/>
        <v>-386700</v>
      </c>
      <c r="G34" s="740">
        <f t="shared" si="3"/>
        <v>-134300</v>
      </c>
      <c r="H34" s="740">
        <f t="shared" si="3"/>
        <v>-11100</v>
      </c>
      <c r="I34" s="715">
        <f t="shared" si="3"/>
        <v>-15700</v>
      </c>
    </row>
    <row r="35" spans="1:9">
      <c r="A35" s="692"/>
    </row>
    <row r="36" spans="1:9">
      <c r="A36" s="692"/>
    </row>
    <row r="37" spans="1:9">
      <c r="A37" s="692"/>
    </row>
    <row r="38" spans="1:9">
      <c r="B38" s="1254" t="s">
        <v>393</v>
      </c>
      <c r="C38" s="1255"/>
      <c r="D38" s="1255"/>
      <c r="E38" s="1255"/>
      <c r="F38" s="1255"/>
      <c r="G38" s="1255"/>
      <c r="H38" s="1255"/>
      <c r="I38" s="1255"/>
    </row>
    <row r="39" spans="1:9">
      <c r="I39" s="693" t="s">
        <v>246</v>
      </c>
    </row>
    <row r="40" spans="1:9" ht="26.25" customHeight="1">
      <c r="B40" s="694"/>
      <c r="C40" s="695"/>
      <c r="D40" s="696"/>
      <c r="E40" s="697" t="s">
        <v>227</v>
      </c>
      <c r="F40" s="698" t="s">
        <v>175</v>
      </c>
      <c r="G40" s="698" t="s">
        <v>176</v>
      </c>
      <c r="H40" s="698" t="s">
        <v>177</v>
      </c>
      <c r="I40" s="698" t="s">
        <v>178</v>
      </c>
    </row>
    <row r="41" spans="1:9">
      <c r="B41" s="1256" t="s">
        <v>238</v>
      </c>
      <c r="C41" s="699"/>
      <c r="D41" s="700" t="s">
        <v>229</v>
      </c>
      <c r="E41" s="741" t="s">
        <v>247</v>
      </c>
      <c r="F41" s="742">
        <f>F5/$E$5*100</f>
        <v>54.588014981273403</v>
      </c>
      <c r="G41" s="743">
        <f>G5/$E$5*100</f>
        <v>16.198501872659175</v>
      </c>
      <c r="H41" s="743">
        <f>H5/$E$5*100</f>
        <v>6.5543071161048685</v>
      </c>
      <c r="I41" s="744">
        <f>I5/$E$5*100</f>
        <v>21.254681647940075</v>
      </c>
    </row>
    <row r="42" spans="1:9">
      <c r="B42" s="1257"/>
      <c r="C42" s="705"/>
      <c r="D42" s="745" t="s">
        <v>244</v>
      </c>
      <c r="E42" s="746" t="s">
        <v>247</v>
      </c>
      <c r="F42" s="747">
        <f>F6/$E$6*100</f>
        <v>36.383928571428569</v>
      </c>
      <c r="G42" s="748">
        <f>G6/$E$6*100</f>
        <v>17.633928571428573</v>
      </c>
      <c r="H42" s="748">
        <f>H6/$E$6*100</f>
        <v>8.4821428571428577</v>
      </c>
      <c r="I42" s="744">
        <f>I6/$E$6*100</f>
        <v>34.821428571428569</v>
      </c>
    </row>
    <row r="43" spans="1:9">
      <c r="B43" s="1257"/>
      <c r="C43" s="705" t="s">
        <v>334</v>
      </c>
      <c r="D43" s="706" t="s">
        <v>181</v>
      </c>
      <c r="E43" s="746" t="s">
        <v>247</v>
      </c>
      <c r="F43" s="747">
        <f>F7/$E$7*100</f>
        <v>60.606060606060609</v>
      </c>
      <c r="G43" s="748">
        <f>G7/$E$7*100</f>
        <v>16.666666666666664</v>
      </c>
      <c r="H43" s="748">
        <f>H7/$E$7*100</f>
        <v>10.606060606060606</v>
      </c>
      <c r="I43" s="744">
        <f>I7/$E$7*100</f>
        <v>10.606060606060606</v>
      </c>
    </row>
    <row r="44" spans="1:9">
      <c r="B44" s="1257"/>
      <c r="C44" s="705"/>
      <c r="D44" s="706" t="s">
        <v>234</v>
      </c>
      <c r="E44" s="749" t="s">
        <v>154</v>
      </c>
      <c r="F44" s="747">
        <f>F8/$E$8*100</f>
        <v>65.178571428571431</v>
      </c>
      <c r="G44" s="748">
        <f>G8/$E$8*100</f>
        <v>15.625</v>
      </c>
      <c r="H44" s="748">
        <f>H8/$E$8*100</f>
        <v>4.9107142857142856</v>
      </c>
      <c r="I44" s="744">
        <f>I8/$E$8*100</f>
        <v>13.616071428571427</v>
      </c>
    </row>
    <row r="45" spans="1:9" ht="14.25" customHeight="1">
      <c r="B45" s="1257"/>
      <c r="C45" s="705"/>
      <c r="D45" s="711" t="s">
        <v>235</v>
      </c>
      <c r="E45" s="750" t="s">
        <v>154</v>
      </c>
      <c r="F45" s="751">
        <f>F9/$E$9*100</f>
        <v>82.075471698113205</v>
      </c>
      <c r="G45" s="752">
        <f>G9/$E$9*100</f>
        <v>12.264150943396226</v>
      </c>
      <c r="H45" s="752">
        <f>H9/$E$9*100</f>
        <v>1.8867924528301887</v>
      </c>
      <c r="I45" s="753">
        <f>I9/$E$9*100</f>
        <v>2.8301886792452833</v>
      </c>
    </row>
    <row r="46" spans="1:9">
      <c r="B46" s="1257"/>
      <c r="C46" s="699"/>
      <c r="D46" s="706" t="s">
        <v>179</v>
      </c>
      <c r="E46" s="749" t="s">
        <v>230</v>
      </c>
      <c r="F46" s="747">
        <f>F10/$E$10*100</f>
        <v>54.92227979274611</v>
      </c>
      <c r="G46" s="748">
        <f>G10/$E$10*100</f>
        <v>18.307426597582037</v>
      </c>
      <c r="H46" s="748">
        <f>H10/$E$10*100</f>
        <v>5.5267702936096716</v>
      </c>
      <c r="I46" s="744">
        <f>I10/$E$10*100</f>
        <v>20.466321243523318</v>
      </c>
    </row>
    <row r="47" spans="1:9">
      <c r="B47" s="1257"/>
      <c r="C47" s="705"/>
      <c r="D47" s="706" t="s">
        <v>231</v>
      </c>
      <c r="E47" s="749" t="s">
        <v>154</v>
      </c>
      <c r="F47" s="747">
        <f>F11/$E$11*100</f>
        <v>37.33031674208145</v>
      </c>
      <c r="G47" s="748">
        <f>G11/$E$11*100</f>
        <v>17.420814479638008</v>
      </c>
      <c r="H47" s="748">
        <f>H11/$E$11*100</f>
        <v>7.4660633484162897</v>
      </c>
      <c r="I47" s="744">
        <f>I11/$E$11*100</f>
        <v>36.199095022624434</v>
      </c>
    </row>
    <row r="48" spans="1:9">
      <c r="B48" s="1257"/>
      <c r="C48" s="705" t="s">
        <v>240</v>
      </c>
      <c r="D48" s="706" t="s">
        <v>181</v>
      </c>
      <c r="E48" s="749" t="s">
        <v>154</v>
      </c>
      <c r="F48" s="747">
        <f>F12/$E$12*100</f>
        <v>56.000000000000007</v>
      </c>
      <c r="G48" s="748">
        <f>G12/$E$12*100</f>
        <v>24</v>
      </c>
      <c r="H48" s="748">
        <f>H12/$E$12*100</f>
        <v>8</v>
      </c>
      <c r="I48" s="744">
        <f>I12/$E$12*100</f>
        <v>9.3333333333333339</v>
      </c>
    </row>
    <row r="49" spans="2:9">
      <c r="B49" s="1257"/>
      <c r="C49" s="720"/>
      <c r="D49" s="706" t="s">
        <v>234</v>
      </c>
      <c r="E49" s="749" t="s">
        <v>230</v>
      </c>
      <c r="F49" s="747">
        <f>F13/$E$13*100</f>
        <v>63.43873517786561</v>
      </c>
      <c r="G49" s="748">
        <f>G13/$E$13*100</f>
        <v>19.565217391304348</v>
      </c>
      <c r="H49" s="748">
        <f>H13/$E$13*100</f>
        <v>3.9525691699604746</v>
      </c>
      <c r="I49" s="744">
        <f>I13/$E$13*100</f>
        <v>12.648221343873518</v>
      </c>
    </row>
    <row r="50" spans="2:9">
      <c r="B50" s="1257"/>
      <c r="C50" s="721"/>
      <c r="D50" s="711" t="s">
        <v>183</v>
      </c>
      <c r="E50" s="750" t="s">
        <v>247</v>
      </c>
      <c r="F50" s="751">
        <f>F14/$E$14*100</f>
        <v>80</v>
      </c>
      <c r="G50" s="752">
        <f>G14/$E$14*100</f>
        <v>12.592592592592592</v>
      </c>
      <c r="H50" s="752">
        <f>H14/$E$14*100</f>
        <v>3.7037037037037033</v>
      </c>
      <c r="I50" s="753">
        <f>I14/$E$14*100</f>
        <v>2.9629629629629632</v>
      </c>
    </row>
    <row r="51" spans="2:9">
      <c r="B51" s="1257"/>
      <c r="C51" s="705"/>
      <c r="D51" s="706" t="s">
        <v>179</v>
      </c>
      <c r="E51" s="749" t="s">
        <v>154</v>
      </c>
      <c r="F51" s="747">
        <f>SUM(F41-F46)</f>
        <v>-0.33426481147270692</v>
      </c>
      <c r="G51" s="743">
        <f t="shared" ref="G51:I51" si="4">SUM(G41-G46)</f>
        <v>-2.1089247249228613</v>
      </c>
      <c r="H51" s="748">
        <v>1.1000000000000001</v>
      </c>
      <c r="I51" s="744">
        <f t="shared" si="4"/>
        <v>0.78836040441675692</v>
      </c>
    </row>
    <row r="52" spans="2:9">
      <c r="B52" s="1257"/>
      <c r="C52" s="705"/>
      <c r="D52" s="706" t="s">
        <v>180</v>
      </c>
      <c r="E52" s="749" t="s">
        <v>154</v>
      </c>
      <c r="F52" s="747">
        <f t="shared" ref="F52:I52" si="5">SUM(F42-F47)</f>
        <v>-0.94638817065288094</v>
      </c>
      <c r="G52" s="748">
        <f t="shared" si="5"/>
        <v>0.2131140917905654</v>
      </c>
      <c r="H52" s="748">
        <f t="shared" si="5"/>
        <v>1.0160795087265679</v>
      </c>
      <c r="I52" s="744">
        <f t="shared" si="5"/>
        <v>-1.3776664511958643</v>
      </c>
    </row>
    <row r="53" spans="2:9">
      <c r="B53" s="1257"/>
      <c r="C53" s="705" t="s">
        <v>242</v>
      </c>
      <c r="D53" s="706" t="s">
        <v>232</v>
      </c>
      <c r="E53" s="749" t="s">
        <v>247</v>
      </c>
      <c r="F53" s="747">
        <f t="shared" ref="F53:I53" si="6">SUM(F43-F48)</f>
        <v>4.606060606060602</v>
      </c>
      <c r="G53" s="748">
        <f t="shared" si="6"/>
        <v>-7.3333333333333357</v>
      </c>
      <c r="H53" s="748">
        <f t="shared" si="6"/>
        <v>2.6060606060606055</v>
      </c>
      <c r="I53" s="744">
        <f t="shared" si="6"/>
        <v>1.2727272727272716</v>
      </c>
    </row>
    <row r="54" spans="2:9">
      <c r="B54" s="1257"/>
      <c r="C54" s="705"/>
      <c r="D54" s="706" t="s">
        <v>182</v>
      </c>
      <c r="E54" s="749" t="s">
        <v>154</v>
      </c>
      <c r="F54" s="747">
        <v>1.8</v>
      </c>
      <c r="G54" s="748">
        <v>-4</v>
      </c>
      <c r="H54" s="748">
        <v>0.9</v>
      </c>
      <c r="I54" s="744">
        <f t="shared" ref="I54" si="7">SUM(I44-I49)</f>
        <v>0.96785008469790945</v>
      </c>
    </row>
    <row r="55" spans="2:9" ht="14.25" thickBot="1">
      <c r="B55" s="1258"/>
      <c r="C55" s="726"/>
      <c r="D55" s="727" t="s">
        <v>183</v>
      </c>
      <c r="E55" s="754" t="s">
        <v>154</v>
      </c>
      <c r="F55" s="755">
        <f t="shared" ref="F55:H55" si="8">SUM(F45-F50)</f>
        <v>2.0754716981132049</v>
      </c>
      <c r="G55" s="756">
        <f t="shared" si="8"/>
        <v>-0.32844164919636576</v>
      </c>
      <c r="H55" s="756">
        <f t="shared" si="8"/>
        <v>-1.8169112508735146</v>
      </c>
      <c r="I55" s="757">
        <v>-0.2</v>
      </c>
    </row>
    <row r="56" spans="2:9" ht="14.25" thickTop="1">
      <c r="B56" s="1257" t="s">
        <v>243</v>
      </c>
      <c r="C56" s="705"/>
      <c r="D56" s="706" t="s">
        <v>229</v>
      </c>
      <c r="E56" s="749" t="s">
        <v>154</v>
      </c>
      <c r="F56" s="747">
        <f>F20/$E$20*100</f>
        <v>50.886623346677098</v>
      </c>
      <c r="G56" s="748">
        <f>G20/$E$20*100</f>
        <v>21.287654558994191</v>
      </c>
      <c r="H56" s="748">
        <f>H20/$E$20*100</f>
        <v>4.7028271396332544</v>
      </c>
      <c r="I56" s="758">
        <f>I20/$E$20*100</f>
        <v>21.383291185175946</v>
      </c>
    </row>
    <row r="57" spans="2:9">
      <c r="B57" s="1259"/>
      <c r="C57" s="705"/>
      <c r="D57" s="706" t="s">
        <v>231</v>
      </c>
      <c r="E57" s="749" t="s">
        <v>154</v>
      </c>
      <c r="F57" s="747">
        <f>F21/$E$21*100</f>
        <v>35.515893165431095</v>
      </c>
      <c r="G57" s="748">
        <f>G21/$E$21*100</f>
        <v>19.472935919569412</v>
      </c>
      <c r="H57" s="748">
        <f>H21/$E$21*100</f>
        <v>6.4198909989506117</v>
      </c>
      <c r="I57" s="759">
        <f>I21/$E$21*100</f>
        <v>35.347483158999353</v>
      </c>
    </row>
    <row r="58" spans="2:9">
      <c r="B58" s="1259"/>
      <c r="C58" s="705" t="s">
        <v>334</v>
      </c>
      <c r="D58" s="706" t="s">
        <v>232</v>
      </c>
      <c r="E58" s="749" t="s">
        <v>154</v>
      </c>
      <c r="F58" s="747">
        <f>F22/$E$22*100</f>
        <v>61.185495118549518</v>
      </c>
      <c r="G58" s="748">
        <f>G22/$E$22*100</f>
        <v>21.283124128312416</v>
      </c>
      <c r="H58" s="748">
        <f>H22/$E$22*100</f>
        <v>6.3598326359832633</v>
      </c>
      <c r="I58" s="759">
        <f>I22/$E$22*100</f>
        <v>10.543933054393305</v>
      </c>
    </row>
    <row r="59" spans="2:9">
      <c r="B59" s="1259"/>
      <c r="C59" s="705"/>
      <c r="D59" s="706" t="s">
        <v>234</v>
      </c>
      <c r="E59" s="749" t="s">
        <v>154</v>
      </c>
      <c r="F59" s="747">
        <f>F23/$E$23*100</f>
        <v>62.282106776469483</v>
      </c>
      <c r="G59" s="748">
        <f>G23/$E$23*100</f>
        <v>23.312523928211458</v>
      </c>
      <c r="H59" s="748">
        <f>H23/$E$23*100</f>
        <v>3.1667278707993782</v>
      </c>
      <c r="I59" s="759">
        <f>I23/$E$23*100</f>
        <v>10.690148218178409</v>
      </c>
    </row>
    <row r="60" spans="2:9">
      <c r="B60" s="1259"/>
      <c r="C60" s="705"/>
      <c r="D60" s="711" t="s">
        <v>183</v>
      </c>
      <c r="E60" s="750" t="s">
        <v>154</v>
      </c>
      <c r="F60" s="751">
        <f>F24/$E$24*100</f>
        <v>76.173928539606166</v>
      </c>
      <c r="G60" s="752">
        <f>G24/$E$24*100</f>
        <v>17.30375122516261</v>
      </c>
      <c r="H60" s="752">
        <f>H24/$E$24*100</f>
        <v>3.0918649202530517</v>
      </c>
      <c r="I60" s="760">
        <f>I24/$E$24*100</f>
        <v>3.2255190234340194</v>
      </c>
    </row>
    <row r="61" spans="2:9">
      <c r="B61" s="1259"/>
      <c r="C61" s="699"/>
      <c r="D61" s="706" t="s">
        <v>179</v>
      </c>
      <c r="E61" s="749" t="s">
        <v>247</v>
      </c>
      <c r="F61" s="747">
        <f>F25/$E$25*100</f>
        <v>48.809648738723418</v>
      </c>
      <c r="G61" s="748">
        <f>G25/$E$25*100</f>
        <v>24.880675382761527</v>
      </c>
      <c r="H61" s="748">
        <f>H25/$E$25*100</f>
        <v>4.4118445287989374</v>
      </c>
      <c r="I61" s="759">
        <f>I25/$E$25*100</f>
        <v>20.914647164615502</v>
      </c>
    </row>
    <row r="62" spans="2:9">
      <c r="B62" s="1259"/>
      <c r="C62" s="705"/>
      <c r="D62" s="706" t="s">
        <v>180</v>
      </c>
      <c r="E62" s="749" t="s">
        <v>154</v>
      </c>
      <c r="F62" s="747">
        <f>F26/$E$26*100</f>
        <v>33.873843948320776</v>
      </c>
      <c r="G62" s="748">
        <f>G26/$E$26*100</f>
        <v>21.317680379027607</v>
      </c>
      <c r="H62" s="748">
        <f>H26/$E$26*100</f>
        <v>6.1591985873878912</v>
      </c>
      <c r="I62" s="759">
        <f>I26/$E$26*100</f>
        <v>36.845923879788103</v>
      </c>
    </row>
    <row r="63" spans="2:9">
      <c r="B63" s="1259"/>
      <c r="C63" s="705" t="s">
        <v>240</v>
      </c>
      <c r="D63" s="706" t="s">
        <v>233</v>
      </c>
      <c r="E63" s="749" t="s">
        <v>154</v>
      </c>
      <c r="F63" s="747">
        <f>F27/$E$27*100</f>
        <v>59.909399773499437</v>
      </c>
      <c r="G63" s="748">
        <f>G27/$E$27*100</f>
        <v>22.525481313703285</v>
      </c>
      <c r="H63" s="748">
        <f>H27/$E$27*100</f>
        <v>5.8437146092865229</v>
      </c>
      <c r="I63" s="759">
        <f>I27/$E$27*100</f>
        <v>11.0079275198188</v>
      </c>
    </row>
    <row r="64" spans="2:9">
      <c r="B64" s="1259"/>
      <c r="C64" s="720"/>
      <c r="D64" s="706" t="s">
        <v>182</v>
      </c>
      <c r="E64" s="749" t="s">
        <v>247</v>
      </c>
      <c r="F64" s="747">
        <f>F28/$E$28*100</f>
        <v>57.502437879887665</v>
      </c>
      <c r="G64" s="748">
        <f>G28/$E$28*100</f>
        <v>28.664335100338008</v>
      </c>
      <c r="H64" s="748">
        <f>H28/$E$28*100</f>
        <v>3.0588977116922917</v>
      </c>
      <c r="I64" s="759">
        <f>I28/$E$28*100</f>
        <v>10.377669753425863</v>
      </c>
    </row>
    <row r="65" spans="1:9">
      <c r="B65" s="1259"/>
      <c r="C65" s="721"/>
      <c r="D65" s="711" t="s">
        <v>183</v>
      </c>
      <c r="E65" s="750" t="s">
        <v>154</v>
      </c>
      <c r="F65" s="751">
        <f>F29/$E$29*100</f>
        <v>74.209551132628064</v>
      </c>
      <c r="G65" s="752">
        <f>G29/$E$29*100</f>
        <v>19.634211941904251</v>
      </c>
      <c r="H65" s="752">
        <f>H29/$E$29*100</f>
        <v>2.7374335066642761</v>
      </c>
      <c r="I65" s="760">
        <f>I29/$E$29*100</f>
        <v>3.1020261789492558</v>
      </c>
    </row>
    <row r="66" spans="1:9">
      <c r="B66" s="1259"/>
      <c r="C66" s="705"/>
      <c r="D66" s="706" t="s">
        <v>179</v>
      </c>
      <c r="E66" s="749" t="s">
        <v>230</v>
      </c>
      <c r="F66" s="747">
        <f>SUM(F56-F61)</f>
        <v>2.0769746079536802</v>
      </c>
      <c r="G66" s="748">
        <f t="shared" ref="G66:I66" si="9">SUM(G56-G61)</f>
        <v>-3.5930208237673362</v>
      </c>
      <c r="H66" s="748">
        <f t="shared" si="9"/>
        <v>0.29098261083431698</v>
      </c>
      <c r="I66" s="759">
        <f t="shared" si="9"/>
        <v>0.46864402056044341</v>
      </c>
    </row>
    <row r="67" spans="1:9">
      <c r="B67" s="1259"/>
      <c r="C67" s="705"/>
      <c r="D67" s="706" t="s">
        <v>244</v>
      </c>
      <c r="E67" s="749" t="s">
        <v>230</v>
      </c>
      <c r="F67" s="747">
        <f>SUM(F57-F62)</f>
        <v>1.6420492171103191</v>
      </c>
      <c r="G67" s="748">
        <f t="shared" ref="G67:I67" si="10">SUM(G57-G62)</f>
        <v>-1.8447444594581945</v>
      </c>
      <c r="H67" s="748">
        <v>0.2</v>
      </c>
      <c r="I67" s="744">
        <f t="shared" si="10"/>
        <v>-1.49844072078875</v>
      </c>
    </row>
    <row r="68" spans="1:9">
      <c r="B68" s="1259"/>
      <c r="C68" s="705" t="s">
        <v>242</v>
      </c>
      <c r="D68" s="706" t="s">
        <v>181</v>
      </c>
      <c r="E68" s="749" t="s">
        <v>230</v>
      </c>
      <c r="F68" s="747">
        <f t="shared" ref="F68:I68" si="11">SUM(F58-F63)</f>
        <v>1.2760953450500807</v>
      </c>
      <c r="G68" s="748">
        <f t="shared" si="11"/>
        <v>-1.242357185390869</v>
      </c>
      <c r="H68" s="748">
        <v>0.6</v>
      </c>
      <c r="I68" s="744">
        <f t="shared" si="11"/>
        <v>-0.46399446542549505</v>
      </c>
    </row>
    <row r="69" spans="1:9">
      <c r="B69" s="1259"/>
      <c r="C69" s="705"/>
      <c r="D69" s="706" t="s">
        <v>182</v>
      </c>
      <c r="E69" s="749" t="s">
        <v>154</v>
      </c>
      <c r="F69" s="747">
        <f t="shared" ref="F69:I69" si="12">SUM(F59-F64)</f>
        <v>4.7796688965818177</v>
      </c>
      <c r="G69" s="748">
        <f t="shared" si="12"/>
        <v>-5.3518111721265491</v>
      </c>
      <c r="H69" s="748">
        <f t="shared" si="12"/>
        <v>0.10783015910708649</v>
      </c>
      <c r="I69" s="744">
        <f t="shared" si="12"/>
        <v>0.31247846475254626</v>
      </c>
    </row>
    <row r="70" spans="1:9">
      <c r="B70" s="1260"/>
      <c r="C70" s="739"/>
      <c r="D70" s="711" t="s">
        <v>183</v>
      </c>
      <c r="E70" s="750" t="s">
        <v>230</v>
      </c>
      <c r="F70" s="751">
        <f t="shared" ref="F70:I70" si="13">SUM(F60-F65)</f>
        <v>1.9643774069781017</v>
      </c>
      <c r="G70" s="752">
        <f t="shared" si="13"/>
        <v>-2.3304607167416407</v>
      </c>
      <c r="H70" s="752">
        <f t="shared" si="13"/>
        <v>0.35443141358877561</v>
      </c>
      <c r="I70" s="753">
        <f t="shared" si="13"/>
        <v>0.12349284448476361</v>
      </c>
    </row>
    <row r="71" spans="1:9">
      <c r="B71" s="692"/>
      <c r="C71" s="761"/>
      <c r="D71" s="733"/>
      <c r="E71" s="762"/>
      <c r="F71" s="763"/>
      <c r="G71" s="763"/>
      <c r="H71" s="763"/>
      <c r="I71" s="763"/>
    </row>
    <row r="72" spans="1:9">
      <c r="B72" s="692"/>
      <c r="C72" s="761"/>
      <c r="D72" s="733"/>
      <c r="E72" s="762"/>
      <c r="F72" s="763"/>
      <c r="G72" s="763"/>
      <c r="H72" s="763"/>
      <c r="I72" s="763"/>
    </row>
    <row r="74" spans="1:9" ht="14.25" hidden="1" customHeight="1" thickBot="1">
      <c r="A74" s="734"/>
    </row>
    <row r="75" spans="1:9" ht="18" hidden="1" customHeight="1">
      <c r="A75" s="692"/>
    </row>
    <row r="76" spans="1:9" hidden="1">
      <c r="A76" s="691" t="s">
        <v>226</v>
      </c>
    </row>
    <row r="77" spans="1:9" hidden="1">
      <c r="A77" s="692"/>
    </row>
    <row r="78" spans="1:9" hidden="1">
      <c r="A78" s="692"/>
    </row>
    <row r="79" spans="1:9" hidden="1">
      <c r="A79" s="692"/>
    </row>
    <row r="80" spans="1:9" hidden="1">
      <c r="A80" s="692"/>
    </row>
    <row r="81" spans="1:1" hidden="1">
      <c r="A81" s="692"/>
    </row>
    <row r="82" spans="1:1" hidden="1">
      <c r="A82" s="692"/>
    </row>
    <row r="83" spans="1:1" hidden="1">
      <c r="A83" s="692"/>
    </row>
    <row r="84" spans="1:1" hidden="1">
      <c r="A84" s="692"/>
    </row>
    <row r="85" spans="1:1" hidden="1">
      <c r="A85" s="692"/>
    </row>
    <row r="86" spans="1:1" hidden="1">
      <c r="A86" s="692"/>
    </row>
    <row r="87" spans="1:1" hidden="1">
      <c r="A87" s="692"/>
    </row>
    <row r="88" spans="1:1" hidden="1">
      <c r="A88" s="692"/>
    </row>
    <row r="89" spans="1:1" hidden="1">
      <c r="A89" s="692"/>
    </row>
    <row r="90" spans="1:1" hidden="1">
      <c r="A90" s="692"/>
    </row>
    <row r="91" spans="1:1" hidden="1">
      <c r="A91" s="692"/>
    </row>
    <row r="92" spans="1:1" hidden="1">
      <c r="A92" s="692"/>
    </row>
    <row r="93" spans="1:1" hidden="1"/>
    <row r="94" spans="1:1" hidden="1"/>
    <row r="95" spans="1:1" hidden="1"/>
    <row r="96" spans="1:1"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spans="1:1" hidden="1"/>
    <row r="114" spans="1:1" hidden="1"/>
    <row r="115" spans="1:1" hidden="1"/>
    <row r="116" spans="1:1" hidden="1"/>
    <row r="117" spans="1:1" hidden="1"/>
    <row r="118" spans="1:1" hidden="1"/>
    <row r="119" spans="1:1" hidden="1"/>
    <row r="120" spans="1:1" hidden="1"/>
    <row r="121" spans="1:1" hidden="1"/>
    <row r="122" spans="1:1" hidden="1"/>
    <row r="123" spans="1:1" hidden="1"/>
    <row r="124" spans="1:1" hidden="1"/>
    <row r="125" spans="1:1" hidden="1"/>
    <row r="126" spans="1:1" hidden="1"/>
    <row r="127" spans="1:1" ht="14.25" hidden="1" customHeight="1" thickBot="1">
      <c r="A127" s="734"/>
    </row>
    <row r="128" spans="1:1" ht="18" hidden="1" customHeight="1">
      <c r="A128" s="692"/>
    </row>
    <row r="129" spans="1:1" hidden="1">
      <c r="A129" s="692"/>
    </row>
    <row r="130" spans="1:1" hidden="1">
      <c r="A130" s="692"/>
    </row>
    <row r="131" spans="1:1" hidden="1">
      <c r="A131" s="692"/>
    </row>
    <row r="132" spans="1:1" hidden="1">
      <c r="A132" s="692"/>
    </row>
    <row r="133" spans="1:1" hidden="1">
      <c r="A133" s="692"/>
    </row>
    <row r="134" spans="1:1" hidden="1">
      <c r="A134" s="692"/>
    </row>
    <row r="135" spans="1:1" hidden="1">
      <c r="A135" s="692"/>
    </row>
    <row r="136" spans="1:1" hidden="1">
      <c r="A136" s="692"/>
    </row>
    <row r="137" spans="1:1" hidden="1">
      <c r="A137" s="692"/>
    </row>
    <row r="138" spans="1:1" hidden="1">
      <c r="A138" s="692"/>
    </row>
    <row r="139" spans="1:1" hidden="1">
      <c r="A139" s="692"/>
    </row>
    <row r="140" spans="1:1" hidden="1">
      <c r="A140" s="692"/>
    </row>
    <row r="141" spans="1:1" hidden="1">
      <c r="A141" s="692"/>
    </row>
    <row r="142" spans="1:1" hidden="1">
      <c r="A142" s="692"/>
    </row>
    <row r="143" spans="1:1" hidden="1">
      <c r="A143" s="692"/>
    </row>
    <row r="144" spans="1:1" hidden="1">
      <c r="A144" s="692"/>
    </row>
    <row r="145" spans="1:1" hidden="1">
      <c r="A145" s="692"/>
    </row>
    <row r="146" spans="1:1" hidden="1"/>
    <row r="147" spans="1:1" hidden="1"/>
    <row r="148" spans="1:1" hidden="1"/>
    <row r="149" spans="1:1" hidden="1"/>
    <row r="150" spans="1:1" hidden="1"/>
    <row r="151" spans="1:1" hidden="1"/>
    <row r="152" spans="1:1" hidden="1"/>
    <row r="153" spans="1:1" hidden="1"/>
    <row r="154" spans="1:1" hidden="1"/>
    <row r="155" spans="1:1" hidden="1"/>
    <row r="156" spans="1:1" hidden="1"/>
    <row r="157" spans="1:1" hidden="1"/>
    <row r="158" spans="1:1" hidden="1"/>
    <row r="159" spans="1:1" hidden="1"/>
    <row r="160" spans="1:1"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sheetData>
  <mergeCells count="6">
    <mergeCell ref="B38:I38"/>
    <mergeCell ref="B41:B55"/>
    <mergeCell ref="B56:B70"/>
    <mergeCell ref="B2:I2"/>
    <mergeCell ref="B5:B19"/>
    <mergeCell ref="B20:B34"/>
  </mergeCells>
  <phoneticPr fontId="7"/>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P42"/>
  <sheetViews>
    <sheetView showGridLines="0" topLeftCell="D1" workbookViewId="0">
      <selection activeCell="V24" sqref="V24"/>
    </sheetView>
  </sheetViews>
  <sheetFormatPr defaultRowHeight="13.5"/>
  <cols>
    <col min="2" max="2" width="11.25" bestFit="1" customWidth="1"/>
    <col min="3" max="4" width="10.25" bestFit="1" customWidth="1"/>
    <col min="7" max="7" width="11.25" bestFit="1" customWidth="1"/>
    <col min="8" max="8" width="9.375" bestFit="1" customWidth="1"/>
    <col min="9" max="9" width="7.625" bestFit="1" customWidth="1"/>
    <col min="12" max="12" width="11.25" bestFit="1" customWidth="1"/>
    <col min="13" max="13" width="9.375" bestFit="1" customWidth="1"/>
    <col min="14" max="14" width="7.625" bestFit="1" customWidth="1"/>
  </cols>
  <sheetData>
    <row r="3" spans="2:16" ht="14.25" thickBot="1">
      <c r="B3" s="1261" t="s">
        <v>351</v>
      </c>
      <c r="C3" s="1261"/>
      <c r="D3" s="1261"/>
      <c r="E3" s="1261"/>
      <c r="F3" s="1261"/>
      <c r="G3" s="1261"/>
      <c r="H3" s="1261"/>
      <c r="I3" s="1261"/>
      <c r="J3" s="1261"/>
      <c r="K3" s="1261"/>
      <c r="L3" s="1261"/>
      <c r="M3" s="1261"/>
      <c r="N3" s="1266" t="s">
        <v>184</v>
      </c>
      <c r="O3" s="1266"/>
      <c r="P3" s="1266"/>
    </row>
    <row r="4" spans="2:16">
      <c r="B4" s="1267" t="s">
        <v>185</v>
      </c>
      <c r="C4" s="1269" t="s">
        <v>186</v>
      </c>
      <c r="D4" s="1269"/>
      <c r="E4" s="1269"/>
      <c r="F4" s="1270"/>
      <c r="G4" s="1271" t="s">
        <v>185</v>
      </c>
      <c r="H4" s="1269" t="s">
        <v>186</v>
      </c>
      <c r="I4" s="1269"/>
      <c r="J4" s="1269"/>
      <c r="K4" s="1270"/>
      <c r="L4" s="1271" t="s">
        <v>185</v>
      </c>
      <c r="M4" s="1269" t="s">
        <v>186</v>
      </c>
      <c r="N4" s="1269"/>
      <c r="O4" s="1269"/>
      <c r="P4" s="1270"/>
    </row>
    <row r="5" spans="2:16">
      <c r="B5" s="1268"/>
      <c r="C5" s="522" t="s">
        <v>37</v>
      </c>
      <c r="D5" s="523" t="s">
        <v>187</v>
      </c>
      <c r="E5" s="522" t="s">
        <v>39</v>
      </c>
      <c r="F5" s="524" t="s">
        <v>40</v>
      </c>
      <c r="G5" s="1272"/>
      <c r="H5" s="522" t="s">
        <v>37</v>
      </c>
      <c r="I5" s="523" t="s">
        <v>187</v>
      </c>
      <c r="J5" s="522" t="s">
        <v>39</v>
      </c>
      <c r="K5" s="524" t="s">
        <v>40</v>
      </c>
      <c r="L5" s="1272"/>
      <c r="M5" s="522" t="s">
        <v>37</v>
      </c>
      <c r="N5" s="523" t="s">
        <v>187</v>
      </c>
      <c r="O5" s="522" t="s">
        <v>39</v>
      </c>
      <c r="P5" s="524" t="s">
        <v>40</v>
      </c>
    </row>
    <row r="6" spans="2:16">
      <c r="B6" s="82" t="s">
        <v>41</v>
      </c>
      <c r="C6" s="115">
        <v>26454300</v>
      </c>
      <c r="D6" s="525">
        <v>13461700</v>
      </c>
      <c r="E6" s="526">
        <v>50.886623346677098</v>
      </c>
      <c r="F6" s="527" t="s">
        <v>42</v>
      </c>
      <c r="G6" s="87" t="s">
        <v>43</v>
      </c>
      <c r="H6" s="72">
        <v>217300</v>
      </c>
      <c r="I6" s="88">
        <v>121600</v>
      </c>
      <c r="J6" s="62">
        <v>55.959502991256329</v>
      </c>
      <c r="K6" s="528">
        <v>4</v>
      </c>
      <c r="L6" s="87" t="s">
        <v>44</v>
      </c>
      <c r="M6" s="72">
        <v>134800</v>
      </c>
      <c r="N6" s="88">
        <v>75000</v>
      </c>
      <c r="O6" s="62">
        <v>55.637982195845694</v>
      </c>
      <c r="P6" s="528">
        <v>6</v>
      </c>
    </row>
    <row r="7" spans="2:16">
      <c r="B7" s="87" t="s">
        <v>45</v>
      </c>
      <c r="C7" s="72">
        <v>1132200</v>
      </c>
      <c r="D7" s="88">
        <v>511500</v>
      </c>
      <c r="E7" s="62">
        <v>45.177530471648119</v>
      </c>
      <c r="F7" s="134">
        <v>46</v>
      </c>
      <c r="G7" s="87" t="s">
        <v>46</v>
      </c>
      <c r="H7" s="72">
        <v>240500</v>
      </c>
      <c r="I7" s="88">
        <v>134700</v>
      </c>
      <c r="J7" s="62">
        <v>56.008316008316008</v>
      </c>
      <c r="K7" s="528">
        <v>4</v>
      </c>
      <c r="L7" s="87" t="s">
        <v>47</v>
      </c>
      <c r="M7" s="72">
        <v>395100</v>
      </c>
      <c r="N7" s="88">
        <v>201800</v>
      </c>
      <c r="O7" s="62">
        <v>51.075677043786385</v>
      </c>
      <c r="P7" s="528">
        <v>26</v>
      </c>
    </row>
    <row r="8" spans="2:16">
      <c r="B8" s="87" t="s">
        <v>48</v>
      </c>
      <c r="C8" s="72">
        <v>242900</v>
      </c>
      <c r="D8" s="88">
        <v>123900</v>
      </c>
      <c r="E8" s="62">
        <v>51.008645533141205</v>
      </c>
      <c r="F8" s="528">
        <v>29</v>
      </c>
      <c r="G8" s="87" t="s">
        <v>49</v>
      </c>
      <c r="H8" s="72">
        <v>156900</v>
      </c>
      <c r="I8" s="88">
        <v>95100</v>
      </c>
      <c r="J8" s="62">
        <v>60.611854684512423</v>
      </c>
      <c r="K8" s="528">
        <v>1</v>
      </c>
      <c r="L8" s="87" t="s">
        <v>50</v>
      </c>
      <c r="M8" s="72">
        <v>602300</v>
      </c>
      <c r="N8" s="88">
        <v>307100</v>
      </c>
      <c r="O8" s="62">
        <v>50.987879794122527</v>
      </c>
      <c r="P8" s="528">
        <v>29</v>
      </c>
    </row>
    <row r="9" spans="2:16">
      <c r="B9" s="87" t="s">
        <v>51</v>
      </c>
      <c r="C9" s="72">
        <v>230400</v>
      </c>
      <c r="D9" s="88">
        <v>124400</v>
      </c>
      <c r="E9" s="62">
        <v>53.993055555555557</v>
      </c>
      <c r="F9" s="528">
        <v>12</v>
      </c>
      <c r="G9" s="87" t="s">
        <v>52</v>
      </c>
      <c r="H9" s="72">
        <v>178900</v>
      </c>
      <c r="I9" s="88">
        <v>98900</v>
      </c>
      <c r="J9" s="62">
        <v>55.282280603689216</v>
      </c>
      <c r="K9" s="528">
        <v>8</v>
      </c>
      <c r="L9" s="87" t="s">
        <v>53</v>
      </c>
      <c r="M9" s="72">
        <v>297300</v>
      </c>
      <c r="N9" s="88">
        <v>144300</v>
      </c>
      <c r="O9" s="62">
        <v>48.536831483350149</v>
      </c>
      <c r="P9" s="134">
        <v>43</v>
      </c>
    </row>
    <row r="10" spans="2:16">
      <c r="B10" s="87" t="s">
        <v>54</v>
      </c>
      <c r="C10" s="72">
        <v>470500</v>
      </c>
      <c r="D10" s="88">
        <v>235400</v>
      </c>
      <c r="E10" s="62">
        <v>50.031880977683315</v>
      </c>
      <c r="F10" s="134">
        <v>34</v>
      </c>
      <c r="G10" s="87" t="s">
        <v>55</v>
      </c>
      <c r="H10" s="72">
        <v>450100</v>
      </c>
      <c r="I10" s="88">
        <v>255000</v>
      </c>
      <c r="J10" s="62">
        <v>56.654076871806268</v>
      </c>
      <c r="K10" s="528">
        <v>3</v>
      </c>
      <c r="L10" s="87" t="s">
        <v>56</v>
      </c>
      <c r="M10" s="72">
        <v>158700</v>
      </c>
      <c r="N10" s="88">
        <v>79900</v>
      </c>
      <c r="O10" s="62">
        <v>50.34656584751103</v>
      </c>
      <c r="P10" s="528">
        <v>33</v>
      </c>
    </row>
    <row r="11" spans="2:16">
      <c r="B11" s="87" t="s">
        <v>57</v>
      </c>
      <c r="C11" s="72">
        <v>196500</v>
      </c>
      <c r="D11" s="88">
        <v>101700</v>
      </c>
      <c r="E11" s="62">
        <v>51.755725190839698</v>
      </c>
      <c r="F11" s="528">
        <v>23</v>
      </c>
      <c r="G11" s="87" t="s">
        <v>58</v>
      </c>
      <c r="H11" s="72">
        <v>436700</v>
      </c>
      <c r="I11" s="88">
        <v>241600</v>
      </c>
      <c r="J11" s="62">
        <v>55.324021067094122</v>
      </c>
      <c r="K11" s="528">
        <v>8</v>
      </c>
      <c r="L11" s="87" t="s">
        <v>59</v>
      </c>
      <c r="M11" s="72">
        <v>207000</v>
      </c>
      <c r="N11" s="88">
        <v>104800</v>
      </c>
      <c r="O11" s="62">
        <v>50.628019323671502</v>
      </c>
      <c r="P11" s="528">
        <v>31</v>
      </c>
    </row>
    <row r="12" spans="2:16">
      <c r="B12" s="87" t="s">
        <v>60</v>
      </c>
      <c r="C12" s="72">
        <v>209700</v>
      </c>
      <c r="D12" s="88">
        <v>122200</v>
      </c>
      <c r="E12" s="62">
        <v>58.273724368144961</v>
      </c>
      <c r="F12" s="528">
        <v>2</v>
      </c>
      <c r="G12" s="87" t="s">
        <v>61</v>
      </c>
      <c r="H12" s="72">
        <v>777700</v>
      </c>
      <c r="I12" s="88">
        <v>415300</v>
      </c>
      <c r="J12" s="62">
        <v>53.401054391153401</v>
      </c>
      <c r="K12" s="528">
        <v>15</v>
      </c>
      <c r="L12" s="87" t="s">
        <v>62</v>
      </c>
      <c r="M12" s="72">
        <v>289800</v>
      </c>
      <c r="N12" s="88">
        <v>143400</v>
      </c>
      <c r="O12" s="62">
        <v>49.4824016563147</v>
      </c>
      <c r="P12" s="134">
        <v>36</v>
      </c>
    </row>
    <row r="13" spans="2:16">
      <c r="B13" s="87" t="s">
        <v>63</v>
      </c>
      <c r="C13" s="72">
        <v>363400</v>
      </c>
      <c r="D13" s="88">
        <v>185800</v>
      </c>
      <c r="E13" s="62">
        <v>51.128233351678588</v>
      </c>
      <c r="F13" s="528">
        <v>26</v>
      </c>
      <c r="G13" s="87" t="s">
        <v>64</v>
      </c>
      <c r="H13" s="72">
        <v>1629100</v>
      </c>
      <c r="I13" s="88">
        <v>856200</v>
      </c>
      <c r="J13" s="62">
        <v>52.556626358111835</v>
      </c>
      <c r="K13" s="528">
        <v>20</v>
      </c>
      <c r="L13" s="87" t="s">
        <v>65</v>
      </c>
      <c r="M13" s="72">
        <v>142000</v>
      </c>
      <c r="N13" s="88">
        <v>76400</v>
      </c>
      <c r="O13" s="62">
        <v>53.802816901408448</v>
      </c>
      <c r="P13" s="528">
        <v>13</v>
      </c>
    </row>
    <row r="14" spans="2:16">
      <c r="B14" s="87" t="s">
        <v>66</v>
      </c>
      <c r="C14" s="72">
        <v>619500</v>
      </c>
      <c r="D14" s="88">
        <v>319700</v>
      </c>
      <c r="E14" s="62">
        <v>51.606133979015333</v>
      </c>
      <c r="F14" s="528">
        <v>25</v>
      </c>
      <c r="G14" s="87" t="s">
        <v>67</v>
      </c>
      <c r="H14" s="72">
        <v>385300</v>
      </c>
      <c r="I14" s="88">
        <v>194500</v>
      </c>
      <c r="J14" s="62">
        <v>50.480145341292506</v>
      </c>
      <c r="K14" s="528">
        <v>32</v>
      </c>
      <c r="L14" s="87" t="s">
        <v>68</v>
      </c>
      <c r="M14" s="72">
        <v>1022600</v>
      </c>
      <c r="N14" s="88">
        <v>510500</v>
      </c>
      <c r="O14" s="62">
        <v>49.921768042245255</v>
      </c>
      <c r="P14" s="134">
        <v>35</v>
      </c>
    </row>
    <row r="15" spans="2:16">
      <c r="B15" s="87" t="s">
        <v>69</v>
      </c>
      <c r="C15" s="72">
        <v>411800</v>
      </c>
      <c r="D15" s="88">
        <v>213400</v>
      </c>
      <c r="E15" s="62">
        <v>51.821272462360369</v>
      </c>
      <c r="F15" s="528">
        <v>23</v>
      </c>
      <c r="G15" s="87" t="s">
        <v>70</v>
      </c>
      <c r="H15" s="72">
        <v>304300</v>
      </c>
      <c r="I15" s="88">
        <v>162300</v>
      </c>
      <c r="J15" s="62">
        <v>53.335524153795596</v>
      </c>
      <c r="K15" s="528">
        <v>16</v>
      </c>
      <c r="L15" s="87" t="s">
        <v>71</v>
      </c>
      <c r="M15" s="72">
        <v>163300</v>
      </c>
      <c r="N15" s="88">
        <v>90800</v>
      </c>
      <c r="O15" s="62">
        <v>55.603184323331291</v>
      </c>
      <c r="P15" s="528">
        <v>6</v>
      </c>
    </row>
    <row r="16" spans="2:16">
      <c r="B16" s="87" t="s">
        <v>72</v>
      </c>
      <c r="C16" s="72">
        <v>416400</v>
      </c>
      <c r="D16" s="88">
        <v>223100</v>
      </c>
      <c r="E16" s="62">
        <v>53.578290105667627</v>
      </c>
      <c r="F16" s="528">
        <v>14</v>
      </c>
      <c r="G16" s="87" t="s">
        <v>73</v>
      </c>
      <c r="H16" s="72">
        <v>515500</v>
      </c>
      <c r="I16" s="88">
        <v>254000</v>
      </c>
      <c r="J16" s="62">
        <v>49.272550921435496</v>
      </c>
      <c r="K16" s="134">
        <v>39</v>
      </c>
      <c r="L16" s="87" t="s">
        <v>74</v>
      </c>
      <c r="M16" s="72">
        <v>276400</v>
      </c>
      <c r="N16" s="88">
        <v>141200</v>
      </c>
      <c r="O16" s="62">
        <v>51.085383502170764</v>
      </c>
      <c r="P16" s="528">
        <v>26</v>
      </c>
    </row>
    <row r="17" spans="2:16">
      <c r="B17" s="87" t="s">
        <v>75</v>
      </c>
      <c r="C17" s="72">
        <v>1630800</v>
      </c>
      <c r="D17" s="88">
        <v>805500</v>
      </c>
      <c r="E17" s="62">
        <v>49.392935982339957</v>
      </c>
      <c r="F17" s="134">
        <v>37</v>
      </c>
      <c r="G17" s="87" t="s">
        <v>76</v>
      </c>
      <c r="H17" s="72">
        <v>1824900</v>
      </c>
      <c r="I17" s="88">
        <v>886700</v>
      </c>
      <c r="J17" s="62">
        <v>48.588963778837197</v>
      </c>
      <c r="K17" s="134">
        <v>41</v>
      </c>
      <c r="L17" s="87" t="s">
        <v>77</v>
      </c>
      <c r="M17" s="72">
        <v>361500</v>
      </c>
      <c r="N17" s="88">
        <v>192500</v>
      </c>
      <c r="O17" s="62">
        <v>53.250345781466116</v>
      </c>
      <c r="P17" s="528">
        <v>16</v>
      </c>
    </row>
    <row r="18" spans="2:16">
      <c r="B18" s="87" t="s">
        <v>78</v>
      </c>
      <c r="C18" s="72">
        <v>1364500</v>
      </c>
      <c r="D18" s="88">
        <v>663400</v>
      </c>
      <c r="E18" s="62">
        <v>48.618541590326124</v>
      </c>
      <c r="F18" s="134">
        <v>41</v>
      </c>
      <c r="G18" s="87" t="s">
        <v>79</v>
      </c>
      <c r="H18" s="72">
        <v>1205700</v>
      </c>
      <c r="I18" s="88">
        <v>571800</v>
      </c>
      <c r="J18" s="62">
        <v>47.424732520527499</v>
      </c>
      <c r="K18" s="134">
        <v>45</v>
      </c>
      <c r="L18" s="87" t="s">
        <v>80</v>
      </c>
      <c r="M18" s="72">
        <v>242500</v>
      </c>
      <c r="N18" s="88">
        <v>116900</v>
      </c>
      <c r="O18" s="62">
        <v>48.206185567010309</v>
      </c>
      <c r="P18" s="134">
        <v>44</v>
      </c>
    </row>
    <row r="19" spans="2:16">
      <c r="B19" s="87" t="s">
        <v>81</v>
      </c>
      <c r="C19" s="72">
        <v>2634400</v>
      </c>
      <c r="D19" s="88">
        <v>1382100</v>
      </c>
      <c r="E19" s="62">
        <v>52.463559064682663</v>
      </c>
      <c r="F19" s="528">
        <v>21</v>
      </c>
      <c r="G19" s="87" t="s">
        <v>82</v>
      </c>
      <c r="H19" s="72">
        <v>295600</v>
      </c>
      <c r="I19" s="88">
        <v>131700</v>
      </c>
      <c r="J19" s="62">
        <v>44.553450608930987</v>
      </c>
      <c r="K19" s="134">
        <v>47</v>
      </c>
      <c r="L19" s="87" t="s">
        <v>83</v>
      </c>
      <c r="M19" s="72">
        <v>237600</v>
      </c>
      <c r="N19" s="88">
        <v>125500</v>
      </c>
      <c r="O19" s="62">
        <v>52.819865319865322</v>
      </c>
      <c r="P19" s="528">
        <v>18</v>
      </c>
    </row>
    <row r="20" spans="2:16">
      <c r="B20" s="87" t="s">
        <v>84</v>
      </c>
      <c r="C20" s="72">
        <v>1993900</v>
      </c>
      <c r="D20" s="88">
        <v>985200</v>
      </c>
      <c r="E20" s="62">
        <v>49.410702643061342</v>
      </c>
      <c r="F20" s="134">
        <v>37</v>
      </c>
      <c r="G20" s="87" t="s">
        <v>85</v>
      </c>
      <c r="H20" s="72">
        <v>202100</v>
      </c>
      <c r="I20" s="88">
        <v>98400</v>
      </c>
      <c r="J20" s="62">
        <v>48.688767936665016</v>
      </c>
      <c r="K20" s="134">
        <v>40</v>
      </c>
      <c r="L20" s="87" t="s">
        <v>86</v>
      </c>
      <c r="M20" s="72">
        <v>355500</v>
      </c>
      <c r="N20" s="88">
        <v>187200</v>
      </c>
      <c r="O20" s="62">
        <v>52.658227848101269</v>
      </c>
      <c r="P20" s="528">
        <v>19</v>
      </c>
    </row>
    <row r="21" spans="2:16" ht="14.25" thickBot="1">
      <c r="B21" s="99" t="s">
        <v>87</v>
      </c>
      <c r="C21" s="125">
        <v>453200</v>
      </c>
      <c r="D21" s="529">
        <v>249600</v>
      </c>
      <c r="E21" s="530">
        <v>55.075022065313327</v>
      </c>
      <c r="F21" s="531">
        <v>10</v>
      </c>
      <c r="G21" s="104" t="s">
        <v>88</v>
      </c>
      <c r="H21" s="105">
        <v>106800</v>
      </c>
      <c r="I21" s="106">
        <v>58300</v>
      </c>
      <c r="J21" s="532">
        <v>54.588014981273403</v>
      </c>
      <c r="K21" s="136">
        <v>11</v>
      </c>
      <c r="L21" s="99" t="s">
        <v>89</v>
      </c>
      <c r="M21" s="125">
        <v>270300</v>
      </c>
      <c r="N21" s="529">
        <v>141600</v>
      </c>
      <c r="O21" s="530">
        <v>52.386237513873482</v>
      </c>
      <c r="P21" s="531">
        <v>22</v>
      </c>
    </row>
    <row r="24" spans="2:16" ht="14.25" thickBot="1">
      <c r="B24" s="1261" t="s">
        <v>352</v>
      </c>
      <c r="C24" s="1261"/>
      <c r="D24" s="1261"/>
      <c r="E24" s="1261"/>
      <c r="F24" s="1261"/>
      <c r="G24" s="1261"/>
      <c r="H24" s="1261"/>
      <c r="I24" s="1261"/>
      <c r="J24" s="1261"/>
      <c r="K24" s="1261"/>
      <c r="L24" s="1261"/>
      <c r="M24" s="1261"/>
      <c r="N24" s="1262" t="s">
        <v>184</v>
      </c>
      <c r="O24" s="1262"/>
      <c r="P24" s="1262"/>
    </row>
    <row r="25" spans="2:16">
      <c r="B25" s="533"/>
      <c r="C25" s="1263" t="s">
        <v>188</v>
      </c>
      <c r="D25" s="1264"/>
      <c r="E25" s="1264"/>
      <c r="F25" s="1265"/>
      <c r="G25" s="533"/>
      <c r="H25" s="1263" t="s">
        <v>188</v>
      </c>
      <c r="I25" s="1264"/>
      <c r="J25" s="1264"/>
      <c r="K25" s="1265"/>
      <c r="L25" s="533"/>
      <c r="M25" s="1263" t="s">
        <v>189</v>
      </c>
      <c r="N25" s="1264"/>
      <c r="O25" s="1264"/>
      <c r="P25" s="1265"/>
    </row>
    <row r="26" spans="2:16">
      <c r="B26" s="534" t="s">
        <v>190</v>
      </c>
      <c r="C26" s="112" t="s">
        <v>37</v>
      </c>
      <c r="D26" s="535" t="s">
        <v>191</v>
      </c>
      <c r="E26" s="536" t="s">
        <v>39</v>
      </c>
      <c r="F26" s="537" t="s">
        <v>40</v>
      </c>
      <c r="G26" s="534" t="s">
        <v>190</v>
      </c>
      <c r="H26" s="112" t="s">
        <v>37</v>
      </c>
      <c r="I26" s="535" t="s">
        <v>191</v>
      </c>
      <c r="J26" s="536" t="s">
        <v>39</v>
      </c>
      <c r="K26" s="537" t="s">
        <v>40</v>
      </c>
      <c r="L26" s="534" t="s">
        <v>190</v>
      </c>
      <c r="M26" s="112" t="s">
        <v>37</v>
      </c>
      <c r="N26" s="535" t="s">
        <v>191</v>
      </c>
      <c r="O26" s="536" t="s">
        <v>39</v>
      </c>
      <c r="P26" s="537" t="s">
        <v>40</v>
      </c>
    </row>
    <row r="27" spans="2:16">
      <c r="B27" s="538" t="s">
        <v>41</v>
      </c>
      <c r="C27" s="115">
        <v>26454300</v>
      </c>
      <c r="D27" s="115">
        <v>5631500</v>
      </c>
      <c r="E27" s="396">
        <v>21.287654558994191</v>
      </c>
      <c r="F27" s="397" t="s">
        <v>42</v>
      </c>
      <c r="G27" s="539" t="s">
        <v>43</v>
      </c>
      <c r="H27" s="72">
        <v>217300</v>
      </c>
      <c r="I27" s="72">
        <v>35800</v>
      </c>
      <c r="J27" s="76">
        <v>16.474919466175795</v>
      </c>
      <c r="K27" s="399">
        <v>41</v>
      </c>
      <c r="L27" s="539" t="s">
        <v>44</v>
      </c>
      <c r="M27" s="72">
        <v>134800</v>
      </c>
      <c r="N27" s="72">
        <v>22800</v>
      </c>
      <c r="O27" s="76">
        <v>16.913946587537094</v>
      </c>
      <c r="P27" s="399">
        <v>40</v>
      </c>
    </row>
    <row r="28" spans="2:16">
      <c r="B28" s="539" t="s">
        <v>45</v>
      </c>
      <c r="C28" s="72">
        <v>1132200</v>
      </c>
      <c r="D28" s="72">
        <v>265700</v>
      </c>
      <c r="E28" s="76">
        <v>23.467585232291114</v>
      </c>
      <c r="F28" s="540">
        <v>3</v>
      </c>
      <c r="G28" s="539" t="s">
        <v>46</v>
      </c>
      <c r="H28" s="72">
        <v>240500</v>
      </c>
      <c r="I28" s="72">
        <v>39100</v>
      </c>
      <c r="J28" s="76">
        <v>16.257796257796258</v>
      </c>
      <c r="K28" s="399">
        <v>42</v>
      </c>
      <c r="L28" s="539" t="s">
        <v>47</v>
      </c>
      <c r="M28" s="72">
        <v>395100</v>
      </c>
      <c r="N28" s="72">
        <v>77700</v>
      </c>
      <c r="O28" s="76">
        <v>19.665907365223994</v>
      </c>
      <c r="P28" s="399">
        <v>23</v>
      </c>
    </row>
    <row r="29" spans="2:16">
      <c r="B29" s="539" t="s">
        <v>48</v>
      </c>
      <c r="C29" s="72">
        <v>242900</v>
      </c>
      <c r="D29" s="72">
        <v>46500</v>
      </c>
      <c r="E29" s="76">
        <v>19.143680526965827</v>
      </c>
      <c r="F29" s="399">
        <v>27</v>
      </c>
      <c r="G29" s="539" t="s">
        <v>49</v>
      </c>
      <c r="H29" s="72">
        <v>156900</v>
      </c>
      <c r="I29" s="72">
        <v>24500</v>
      </c>
      <c r="J29" s="76">
        <v>15.61504142766093</v>
      </c>
      <c r="K29" s="399">
        <v>46</v>
      </c>
      <c r="L29" s="539" t="s">
        <v>50</v>
      </c>
      <c r="M29" s="72">
        <v>602300</v>
      </c>
      <c r="N29" s="72">
        <v>124000</v>
      </c>
      <c r="O29" s="76">
        <v>20.58774696994853</v>
      </c>
      <c r="P29" s="399">
        <v>17</v>
      </c>
    </row>
    <row r="30" spans="2:16">
      <c r="B30" s="539" t="s">
        <v>51</v>
      </c>
      <c r="C30" s="72">
        <v>230400</v>
      </c>
      <c r="D30" s="72">
        <v>42400</v>
      </c>
      <c r="E30" s="76">
        <v>18.402777777777779</v>
      </c>
      <c r="F30" s="399">
        <v>31</v>
      </c>
      <c r="G30" s="539" t="s">
        <v>52</v>
      </c>
      <c r="H30" s="72">
        <v>178900</v>
      </c>
      <c r="I30" s="72">
        <v>35300</v>
      </c>
      <c r="J30" s="76">
        <v>19.731693683622133</v>
      </c>
      <c r="K30" s="399">
        <v>23</v>
      </c>
      <c r="L30" s="539" t="s">
        <v>53</v>
      </c>
      <c r="M30" s="72">
        <v>297300</v>
      </c>
      <c r="N30" s="72">
        <v>60500</v>
      </c>
      <c r="O30" s="76">
        <v>20.349815001681804</v>
      </c>
      <c r="P30" s="399">
        <v>19</v>
      </c>
    </row>
    <row r="31" spans="2:16">
      <c r="B31" s="539" t="s">
        <v>54</v>
      </c>
      <c r="C31" s="72">
        <v>470500</v>
      </c>
      <c r="D31" s="72">
        <v>107900</v>
      </c>
      <c r="E31" s="76">
        <v>22.933049946865037</v>
      </c>
      <c r="F31" s="540">
        <v>6</v>
      </c>
      <c r="G31" s="539" t="s">
        <v>55</v>
      </c>
      <c r="H31" s="72">
        <v>450100</v>
      </c>
      <c r="I31" s="72">
        <v>76200</v>
      </c>
      <c r="J31" s="76">
        <v>16.929571206398577</v>
      </c>
      <c r="K31" s="399">
        <v>39</v>
      </c>
      <c r="L31" s="539" t="s">
        <v>56</v>
      </c>
      <c r="M31" s="72">
        <v>158700</v>
      </c>
      <c r="N31" s="72">
        <v>28200</v>
      </c>
      <c r="O31" s="76">
        <v>17.769376181474481</v>
      </c>
      <c r="P31" s="399">
        <v>37</v>
      </c>
    </row>
    <row r="32" spans="2:16">
      <c r="B32" s="539" t="s">
        <v>57</v>
      </c>
      <c r="C32" s="72">
        <v>196500</v>
      </c>
      <c r="D32" s="72">
        <v>36000</v>
      </c>
      <c r="E32" s="76">
        <v>18.320610687022899</v>
      </c>
      <c r="F32" s="399">
        <v>32</v>
      </c>
      <c r="G32" s="539" t="s">
        <v>58</v>
      </c>
      <c r="H32" s="72">
        <v>436700</v>
      </c>
      <c r="I32" s="72">
        <v>79000</v>
      </c>
      <c r="J32" s="76">
        <v>18.090222120448821</v>
      </c>
      <c r="K32" s="399">
        <v>33</v>
      </c>
      <c r="L32" s="539" t="s">
        <v>59</v>
      </c>
      <c r="M32" s="72">
        <v>207000</v>
      </c>
      <c r="N32" s="72">
        <v>37500</v>
      </c>
      <c r="O32" s="76">
        <v>18.115942028985508</v>
      </c>
      <c r="P32" s="399">
        <v>33</v>
      </c>
    </row>
    <row r="33" spans="2:16">
      <c r="B33" s="539" t="s">
        <v>60</v>
      </c>
      <c r="C33" s="72">
        <v>209700</v>
      </c>
      <c r="D33" s="72">
        <v>33400</v>
      </c>
      <c r="E33" s="76">
        <v>15.927515498330949</v>
      </c>
      <c r="F33" s="399">
        <v>45</v>
      </c>
      <c r="G33" s="539" t="s">
        <v>61</v>
      </c>
      <c r="H33" s="72">
        <v>777700</v>
      </c>
      <c r="I33" s="72">
        <v>148200</v>
      </c>
      <c r="J33" s="76">
        <v>19.056191333419058</v>
      </c>
      <c r="K33" s="399">
        <v>27</v>
      </c>
      <c r="L33" s="539" t="s">
        <v>62</v>
      </c>
      <c r="M33" s="72">
        <v>289800</v>
      </c>
      <c r="N33" s="72">
        <v>56800</v>
      </c>
      <c r="O33" s="76">
        <v>19.599723947550036</v>
      </c>
      <c r="P33" s="399">
        <v>25</v>
      </c>
    </row>
    <row r="34" spans="2:16">
      <c r="B34" s="539" t="s">
        <v>63</v>
      </c>
      <c r="C34" s="72">
        <v>363400</v>
      </c>
      <c r="D34" s="72">
        <v>79100</v>
      </c>
      <c r="E34" s="76">
        <v>21.766648321408915</v>
      </c>
      <c r="F34" s="399">
        <v>12</v>
      </c>
      <c r="G34" s="539" t="s">
        <v>64</v>
      </c>
      <c r="H34" s="72">
        <v>1629100</v>
      </c>
      <c r="I34" s="72">
        <v>367800</v>
      </c>
      <c r="J34" s="76">
        <v>22.576882941501442</v>
      </c>
      <c r="K34" s="399">
        <v>8</v>
      </c>
      <c r="L34" s="539" t="s">
        <v>65</v>
      </c>
      <c r="M34" s="72">
        <v>142000</v>
      </c>
      <c r="N34" s="72">
        <v>20600</v>
      </c>
      <c r="O34" s="76">
        <v>14.507042253521126</v>
      </c>
      <c r="P34" s="399">
        <v>47</v>
      </c>
    </row>
    <row r="35" spans="2:16">
      <c r="B35" s="539" t="s">
        <v>66</v>
      </c>
      <c r="C35" s="72">
        <v>619500</v>
      </c>
      <c r="D35" s="72">
        <v>125700</v>
      </c>
      <c r="E35" s="76">
        <v>20.290556900726394</v>
      </c>
      <c r="F35" s="399">
        <v>21</v>
      </c>
      <c r="G35" s="539" t="s">
        <v>67</v>
      </c>
      <c r="H35" s="72">
        <v>385300</v>
      </c>
      <c r="I35" s="72">
        <v>76100</v>
      </c>
      <c r="J35" s="76">
        <v>19.750843498572539</v>
      </c>
      <c r="K35" s="399">
        <v>22</v>
      </c>
      <c r="L35" s="539" t="s">
        <v>68</v>
      </c>
      <c r="M35" s="72">
        <v>1022600</v>
      </c>
      <c r="N35" s="72">
        <v>229500</v>
      </c>
      <c r="O35" s="76">
        <v>22.442792880891844</v>
      </c>
      <c r="P35" s="540">
        <v>10</v>
      </c>
    </row>
    <row r="36" spans="2:16">
      <c r="B36" s="539" t="s">
        <v>69</v>
      </c>
      <c r="C36" s="72">
        <v>411800</v>
      </c>
      <c r="D36" s="72">
        <v>87200</v>
      </c>
      <c r="E36" s="76">
        <v>21.175327829043226</v>
      </c>
      <c r="F36" s="399">
        <v>13</v>
      </c>
      <c r="G36" s="539" t="s">
        <v>70</v>
      </c>
      <c r="H36" s="72">
        <v>304300</v>
      </c>
      <c r="I36" s="72">
        <v>63500</v>
      </c>
      <c r="J36" s="76">
        <v>20.867564903056195</v>
      </c>
      <c r="K36" s="399">
        <v>15</v>
      </c>
      <c r="L36" s="539" t="s">
        <v>71</v>
      </c>
      <c r="M36" s="72">
        <v>163300</v>
      </c>
      <c r="N36" s="72">
        <v>29500</v>
      </c>
      <c r="O36" s="76">
        <v>18.064911206368649</v>
      </c>
      <c r="P36" s="399">
        <v>33</v>
      </c>
    </row>
    <row r="37" spans="2:16">
      <c r="B37" s="539" t="s">
        <v>72</v>
      </c>
      <c r="C37" s="72">
        <v>416400</v>
      </c>
      <c r="D37" s="72">
        <v>80500</v>
      </c>
      <c r="E37" s="76">
        <v>19.332372718539865</v>
      </c>
      <c r="F37" s="399">
        <v>26</v>
      </c>
      <c r="G37" s="539" t="s">
        <v>73</v>
      </c>
      <c r="H37" s="72">
        <v>515500</v>
      </c>
      <c r="I37" s="72">
        <v>104800</v>
      </c>
      <c r="J37" s="76">
        <v>20.329776915615909</v>
      </c>
      <c r="K37" s="540">
        <v>19</v>
      </c>
      <c r="L37" s="539" t="s">
        <v>74</v>
      </c>
      <c r="M37" s="72">
        <v>276400</v>
      </c>
      <c r="N37" s="72">
        <v>52800</v>
      </c>
      <c r="O37" s="76">
        <v>19.102749638205498</v>
      </c>
      <c r="P37" s="399">
        <v>27</v>
      </c>
    </row>
    <row r="38" spans="2:16">
      <c r="B38" s="539" t="s">
        <v>75</v>
      </c>
      <c r="C38" s="72">
        <v>1630800</v>
      </c>
      <c r="D38" s="72">
        <v>387800</v>
      </c>
      <c r="E38" s="76">
        <v>23.779740004905566</v>
      </c>
      <c r="F38" s="540">
        <v>2</v>
      </c>
      <c r="G38" s="539" t="s">
        <v>76</v>
      </c>
      <c r="H38" s="72">
        <v>1824900</v>
      </c>
      <c r="I38" s="72">
        <v>414400</v>
      </c>
      <c r="J38" s="76">
        <v>22.708093594169544</v>
      </c>
      <c r="K38" s="540">
        <v>7</v>
      </c>
      <c r="L38" s="539" t="s">
        <v>77</v>
      </c>
      <c r="M38" s="72">
        <v>361500</v>
      </c>
      <c r="N38" s="72">
        <v>64500</v>
      </c>
      <c r="O38" s="76">
        <v>17.842323651452283</v>
      </c>
      <c r="P38" s="399">
        <v>37</v>
      </c>
    </row>
    <row r="39" spans="2:16">
      <c r="B39" s="539" t="s">
        <v>78</v>
      </c>
      <c r="C39" s="72">
        <v>1364500</v>
      </c>
      <c r="D39" s="72">
        <v>302100</v>
      </c>
      <c r="E39" s="76">
        <v>22.139978013924512</v>
      </c>
      <c r="F39" s="540">
        <v>11</v>
      </c>
      <c r="G39" s="539" t="s">
        <v>79</v>
      </c>
      <c r="H39" s="72">
        <v>1205700</v>
      </c>
      <c r="I39" s="72">
        <v>272100</v>
      </c>
      <c r="J39" s="76">
        <v>22.567802936053745</v>
      </c>
      <c r="K39" s="540">
        <v>8</v>
      </c>
      <c r="L39" s="539" t="s">
        <v>80</v>
      </c>
      <c r="M39" s="72">
        <v>242500</v>
      </c>
      <c r="N39" s="72">
        <v>49900</v>
      </c>
      <c r="O39" s="76">
        <v>20.577319587628867</v>
      </c>
      <c r="P39" s="399">
        <v>17</v>
      </c>
    </row>
    <row r="40" spans="2:16">
      <c r="B40" s="539" t="s">
        <v>81</v>
      </c>
      <c r="C40" s="72">
        <v>2634400</v>
      </c>
      <c r="D40" s="72">
        <v>610300</v>
      </c>
      <c r="E40" s="76">
        <v>23.166565441846341</v>
      </c>
      <c r="F40" s="540">
        <v>5</v>
      </c>
      <c r="G40" s="539" t="s">
        <v>82</v>
      </c>
      <c r="H40" s="72">
        <v>295600</v>
      </c>
      <c r="I40" s="72">
        <v>71700</v>
      </c>
      <c r="J40" s="76">
        <v>24.255751014884979</v>
      </c>
      <c r="K40" s="540">
        <v>1</v>
      </c>
      <c r="L40" s="539" t="s">
        <v>83</v>
      </c>
      <c r="M40" s="72">
        <v>237600</v>
      </c>
      <c r="N40" s="72">
        <v>42900</v>
      </c>
      <c r="O40" s="76">
        <v>18.055555555555554</v>
      </c>
      <c r="P40" s="399">
        <v>33</v>
      </c>
    </row>
    <row r="41" spans="2:16">
      <c r="B41" s="539" t="s">
        <v>84</v>
      </c>
      <c r="C41" s="72">
        <v>1993900</v>
      </c>
      <c r="D41" s="72">
        <v>466300</v>
      </c>
      <c r="E41" s="76">
        <v>23.386328301319022</v>
      </c>
      <c r="F41" s="540">
        <v>4</v>
      </c>
      <c r="G41" s="539" t="s">
        <v>85</v>
      </c>
      <c r="H41" s="72">
        <v>202100</v>
      </c>
      <c r="I41" s="72">
        <v>42800</v>
      </c>
      <c r="J41" s="76">
        <v>21.177634834240475</v>
      </c>
      <c r="K41" s="399">
        <v>13</v>
      </c>
      <c r="L41" s="539" t="s">
        <v>86</v>
      </c>
      <c r="M41" s="72">
        <v>355500</v>
      </c>
      <c r="N41" s="72">
        <v>66300</v>
      </c>
      <c r="O41" s="76">
        <v>18.649789029535864</v>
      </c>
      <c r="P41" s="399">
        <v>30</v>
      </c>
    </row>
    <row r="42" spans="2:16" ht="14.25" thickBot="1">
      <c r="B42" s="541" t="s">
        <v>87</v>
      </c>
      <c r="C42" s="125">
        <v>453200</v>
      </c>
      <c r="D42" s="125">
        <v>72500</v>
      </c>
      <c r="E42" s="402">
        <v>15.997352162400706</v>
      </c>
      <c r="F42" s="403">
        <v>44</v>
      </c>
      <c r="G42" s="542" t="s">
        <v>88</v>
      </c>
      <c r="H42" s="105">
        <v>106800</v>
      </c>
      <c r="I42" s="105">
        <v>17300</v>
      </c>
      <c r="J42" s="406">
        <v>16.198501872659175</v>
      </c>
      <c r="K42" s="407">
        <v>43</v>
      </c>
      <c r="L42" s="541" t="s">
        <v>89</v>
      </c>
      <c r="M42" s="125">
        <v>270300</v>
      </c>
      <c r="N42" s="125">
        <v>56100</v>
      </c>
      <c r="O42" s="402">
        <v>20.754716981132077</v>
      </c>
      <c r="P42" s="403">
        <v>16</v>
      </c>
    </row>
  </sheetData>
  <mergeCells count="13">
    <mergeCell ref="B3:M3"/>
    <mergeCell ref="N3:P3"/>
    <mergeCell ref="B4:B5"/>
    <mergeCell ref="C4:F4"/>
    <mergeCell ref="G4:G5"/>
    <mergeCell ref="H4:K4"/>
    <mergeCell ref="L4:L5"/>
    <mergeCell ref="M4:P4"/>
    <mergeCell ref="B24:M24"/>
    <mergeCell ref="N24:P24"/>
    <mergeCell ref="C25:F25"/>
    <mergeCell ref="H25:K25"/>
    <mergeCell ref="M25:P25"/>
  </mergeCells>
  <phoneticPr fontId="7"/>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5"/>
  <sheetViews>
    <sheetView showGridLines="0" workbookViewId="0">
      <selection activeCell="M30" sqref="M30"/>
    </sheetView>
  </sheetViews>
  <sheetFormatPr defaultRowHeight="13.5"/>
  <cols>
    <col min="1" max="1" width="3.25" customWidth="1"/>
    <col min="2" max="2" width="2" customWidth="1"/>
    <col min="3" max="3" width="29" bestFit="1" customWidth="1"/>
    <col min="4" max="4" width="8.5" bestFit="1" customWidth="1"/>
    <col min="6" max="6" width="12" customWidth="1"/>
    <col min="7" max="7" width="0.75" customWidth="1"/>
    <col min="8" max="8" width="10.875" bestFit="1" customWidth="1"/>
    <col min="10" max="10" width="12" customWidth="1"/>
  </cols>
  <sheetData>
    <row r="1" spans="1:10" ht="23.25" customHeight="1">
      <c r="A1" s="1279" t="s">
        <v>329</v>
      </c>
      <c r="B1" s="1279"/>
      <c r="C1" s="1279"/>
      <c r="D1" s="1279"/>
      <c r="E1" s="1279"/>
      <c r="F1" s="1279"/>
      <c r="G1" s="1279"/>
      <c r="H1" s="1279"/>
      <c r="I1" s="1279"/>
      <c r="J1" s="646"/>
    </row>
    <row r="2" spans="1:10" ht="14.25" thickBot="1">
      <c r="I2" s="647" t="s">
        <v>125</v>
      </c>
    </row>
    <row r="3" spans="1:10" ht="15" customHeight="1">
      <c r="A3" s="648"/>
      <c r="B3" s="649"/>
      <c r="C3" s="1280"/>
      <c r="D3" s="1282" t="s">
        <v>206</v>
      </c>
      <c r="E3" s="1283"/>
      <c r="F3" s="1284"/>
      <c r="H3" s="650" t="s">
        <v>28</v>
      </c>
      <c r="I3" s="1285" t="s">
        <v>207</v>
      </c>
    </row>
    <row r="4" spans="1:10" ht="28.5" customHeight="1">
      <c r="A4" s="651"/>
      <c r="B4" s="26"/>
      <c r="C4" s="1281"/>
      <c r="D4" s="1288" t="s">
        <v>18</v>
      </c>
      <c r="E4" s="1290" t="s">
        <v>208</v>
      </c>
      <c r="F4" s="1286" t="s">
        <v>209</v>
      </c>
      <c r="H4" s="1292" t="s">
        <v>210</v>
      </c>
      <c r="I4" s="1286"/>
    </row>
    <row r="5" spans="1:10">
      <c r="A5" s="651"/>
      <c r="B5" s="26"/>
      <c r="C5" s="1281"/>
      <c r="D5" s="1289"/>
      <c r="E5" s="1291"/>
      <c r="F5" s="1287"/>
      <c r="H5" s="1293"/>
      <c r="I5" s="1287"/>
    </row>
    <row r="6" spans="1:10" ht="15" customHeight="1">
      <c r="A6" s="1273" t="s">
        <v>18</v>
      </c>
      <c r="B6" s="652"/>
      <c r="C6" s="653" t="s">
        <v>211</v>
      </c>
      <c r="D6" s="654">
        <v>284300</v>
      </c>
      <c r="E6" s="655">
        <v>94400</v>
      </c>
      <c r="F6" s="656">
        <v>33.200000000000003</v>
      </c>
      <c r="G6" s="12"/>
      <c r="H6" s="657">
        <v>35.4</v>
      </c>
      <c r="I6" s="658">
        <f>+F6-H6</f>
        <v>-2.1999999999999957</v>
      </c>
    </row>
    <row r="7" spans="1:10" ht="12" customHeight="1">
      <c r="A7" s="1273"/>
      <c r="B7" s="659"/>
      <c r="C7" s="660" t="s">
        <v>212</v>
      </c>
      <c r="D7" s="661">
        <v>25300</v>
      </c>
      <c r="E7" s="662">
        <v>7100</v>
      </c>
      <c r="F7" s="663">
        <v>28.1</v>
      </c>
      <c r="G7" s="12"/>
      <c r="H7" s="664">
        <v>30</v>
      </c>
      <c r="I7" s="665">
        <f t="shared" ref="I7:I32" si="0">+F7-H7</f>
        <v>-1.8999999999999986</v>
      </c>
    </row>
    <row r="8" spans="1:10" ht="12" customHeight="1">
      <c r="A8" s="1273"/>
      <c r="B8" s="659"/>
      <c r="C8" s="666" t="s">
        <v>213</v>
      </c>
      <c r="D8" s="661">
        <v>7600</v>
      </c>
      <c r="E8" s="662">
        <v>1300</v>
      </c>
      <c r="F8" s="663">
        <v>17.100000000000001</v>
      </c>
      <c r="G8" s="12"/>
      <c r="H8" s="664">
        <v>14.9</v>
      </c>
      <c r="I8" s="658">
        <f t="shared" si="0"/>
        <v>2.2000000000000011</v>
      </c>
    </row>
    <row r="9" spans="1:10" ht="12" customHeight="1">
      <c r="A9" s="1273"/>
      <c r="B9" s="659"/>
      <c r="C9" s="666" t="s">
        <v>214</v>
      </c>
      <c r="D9" s="661">
        <v>14500</v>
      </c>
      <c r="E9" s="662">
        <v>5200</v>
      </c>
      <c r="F9" s="663">
        <v>35.9</v>
      </c>
      <c r="G9" s="12"/>
      <c r="H9" s="664">
        <v>34.200000000000003</v>
      </c>
      <c r="I9" s="658">
        <f t="shared" si="0"/>
        <v>1.6999999999999957</v>
      </c>
    </row>
    <row r="10" spans="1:10" ht="12" customHeight="1">
      <c r="A10" s="1273"/>
      <c r="B10" s="659"/>
      <c r="C10" s="666" t="s">
        <v>215</v>
      </c>
      <c r="D10" s="661">
        <v>153200</v>
      </c>
      <c r="E10" s="662">
        <v>60800</v>
      </c>
      <c r="F10" s="663">
        <v>39.700000000000003</v>
      </c>
      <c r="G10" s="12"/>
      <c r="H10" s="664">
        <v>42.8</v>
      </c>
      <c r="I10" s="658">
        <f t="shared" si="0"/>
        <v>-3.0999999999999943</v>
      </c>
    </row>
    <row r="11" spans="1:10" ht="12" customHeight="1">
      <c r="A11" s="1273"/>
      <c r="B11" s="659"/>
      <c r="C11" s="666" t="s">
        <v>216</v>
      </c>
      <c r="D11" s="661">
        <v>42400</v>
      </c>
      <c r="E11" s="662">
        <v>9300</v>
      </c>
      <c r="F11" s="663">
        <v>21.9</v>
      </c>
      <c r="G11" s="12"/>
      <c r="H11" s="664">
        <v>21.8</v>
      </c>
      <c r="I11" s="658">
        <f t="shared" si="0"/>
        <v>9.9999999999997868E-2</v>
      </c>
    </row>
    <row r="12" spans="1:10" ht="12" customHeight="1">
      <c r="A12" s="1273"/>
      <c r="B12" s="659"/>
      <c r="C12" s="666" t="s">
        <v>217</v>
      </c>
      <c r="D12" s="661">
        <v>12700</v>
      </c>
      <c r="E12" s="662">
        <v>2000</v>
      </c>
      <c r="F12" s="663">
        <v>15.7</v>
      </c>
      <c r="G12" s="12"/>
      <c r="H12" s="664">
        <v>22.3</v>
      </c>
      <c r="I12" s="658">
        <f t="shared" si="0"/>
        <v>-6.6000000000000014</v>
      </c>
    </row>
    <row r="13" spans="1:10" ht="12" customHeight="1">
      <c r="A13" s="1273"/>
      <c r="B13" s="659"/>
      <c r="C13" s="666" t="s">
        <v>218</v>
      </c>
      <c r="D13" s="661">
        <v>3400</v>
      </c>
      <c r="E13" s="662">
        <v>900</v>
      </c>
      <c r="F13" s="663">
        <v>26.5</v>
      </c>
      <c r="G13" s="12"/>
      <c r="H13" s="664">
        <v>27.7</v>
      </c>
      <c r="I13" s="658">
        <f t="shared" si="0"/>
        <v>-1.1999999999999993</v>
      </c>
    </row>
    <row r="14" spans="1:10" ht="12" customHeight="1">
      <c r="A14" s="1274"/>
      <c r="B14" s="667"/>
      <c r="C14" s="668" t="s">
        <v>219</v>
      </c>
      <c r="D14" s="669">
        <v>12200</v>
      </c>
      <c r="E14" s="670">
        <v>3600</v>
      </c>
      <c r="F14" s="671">
        <v>29.5</v>
      </c>
      <c r="G14" s="12"/>
      <c r="H14" s="672">
        <v>34.5</v>
      </c>
      <c r="I14" s="673">
        <f t="shared" si="0"/>
        <v>-5</v>
      </c>
    </row>
    <row r="15" spans="1:10" ht="15" customHeight="1">
      <c r="A15" s="1275" t="s">
        <v>21</v>
      </c>
      <c r="B15" s="265"/>
      <c r="C15" s="653" t="s">
        <v>211</v>
      </c>
      <c r="D15" s="654">
        <v>150000</v>
      </c>
      <c r="E15" s="655">
        <v>51200</v>
      </c>
      <c r="F15" s="656">
        <v>34.1</v>
      </c>
      <c r="H15" s="657">
        <v>37</v>
      </c>
      <c r="I15" s="658">
        <f t="shared" si="0"/>
        <v>-2.8999999999999986</v>
      </c>
    </row>
    <row r="16" spans="1:10" ht="12" customHeight="1">
      <c r="A16" s="1276"/>
      <c r="B16" s="265"/>
      <c r="C16" s="660" t="s">
        <v>212</v>
      </c>
      <c r="D16" s="661">
        <v>18300</v>
      </c>
      <c r="E16" s="662">
        <v>4700</v>
      </c>
      <c r="F16" s="663">
        <v>25.7</v>
      </c>
      <c r="H16" s="664">
        <v>27.3</v>
      </c>
      <c r="I16" s="665">
        <f t="shared" si="0"/>
        <v>-1.6000000000000014</v>
      </c>
    </row>
    <row r="17" spans="1:9" ht="12" customHeight="1">
      <c r="A17" s="1276"/>
      <c r="B17" s="265"/>
      <c r="C17" s="666" t="s">
        <v>213</v>
      </c>
      <c r="D17" s="661">
        <v>1500</v>
      </c>
      <c r="E17" s="662">
        <v>300</v>
      </c>
      <c r="F17" s="663">
        <v>20</v>
      </c>
      <c r="H17" s="664">
        <v>18.2</v>
      </c>
      <c r="I17" s="658">
        <f t="shared" si="0"/>
        <v>1.8000000000000007</v>
      </c>
    </row>
    <row r="18" spans="1:9" ht="12" customHeight="1">
      <c r="A18" s="1276"/>
      <c r="B18" s="265"/>
      <c r="C18" s="666" t="s">
        <v>214</v>
      </c>
      <c r="D18" s="661">
        <v>10500</v>
      </c>
      <c r="E18" s="662">
        <v>4300</v>
      </c>
      <c r="F18" s="663">
        <v>41</v>
      </c>
      <c r="H18" s="664">
        <v>36.1</v>
      </c>
      <c r="I18" s="658">
        <f t="shared" si="0"/>
        <v>4.8999999999999986</v>
      </c>
    </row>
    <row r="19" spans="1:9" ht="12" customHeight="1">
      <c r="A19" s="1276"/>
      <c r="B19" s="265"/>
      <c r="C19" s="666" t="s">
        <v>215</v>
      </c>
      <c r="D19" s="661">
        <v>92900</v>
      </c>
      <c r="E19" s="662">
        <v>35700</v>
      </c>
      <c r="F19" s="663">
        <v>38.4</v>
      </c>
      <c r="H19" s="664">
        <v>41.8</v>
      </c>
      <c r="I19" s="658">
        <f t="shared" si="0"/>
        <v>-3.3999999999999986</v>
      </c>
    </row>
    <row r="20" spans="1:9" ht="12" customHeight="1">
      <c r="A20" s="1276"/>
      <c r="B20" s="265"/>
      <c r="C20" s="666" t="s">
        <v>220</v>
      </c>
      <c r="D20" s="661">
        <v>6300</v>
      </c>
      <c r="E20" s="662">
        <v>1400</v>
      </c>
      <c r="F20" s="663">
        <v>22.2</v>
      </c>
      <c r="H20" s="664">
        <v>22.6</v>
      </c>
      <c r="I20" s="658">
        <f t="shared" si="0"/>
        <v>-0.40000000000000213</v>
      </c>
    </row>
    <row r="21" spans="1:9" ht="12" customHeight="1">
      <c r="A21" s="1276"/>
      <c r="B21" s="265"/>
      <c r="C21" s="666" t="s">
        <v>221</v>
      </c>
      <c r="D21" s="661">
        <v>7000</v>
      </c>
      <c r="E21" s="662">
        <v>1400</v>
      </c>
      <c r="F21" s="663">
        <v>20</v>
      </c>
      <c r="H21" s="664">
        <v>22.6</v>
      </c>
      <c r="I21" s="658">
        <f t="shared" si="0"/>
        <v>-2.6000000000000014</v>
      </c>
    </row>
    <row r="22" spans="1:9" ht="12" customHeight="1">
      <c r="A22" s="1276"/>
      <c r="B22" s="265"/>
      <c r="C22" s="666" t="s">
        <v>218</v>
      </c>
      <c r="D22" s="661">
        <v>1500</v>
      </c>
      <c r="E22" s="662">
        <v>400</v>
      </c>
      <c r="F22" s="663">
        <v>26.7</v>
      </c>
      <c r="H22" s="664">
        <v>26.2</v>
      </c>
      <c r="I22" s="658">
        <f t="shared" si="0"/>
        <v>0.5</v>
      </c>
    </row>
    <row r="23" spans="1:9" ht="12" customHeight="1">
      <c r="A23" s="1277"/>
      <c r="B23" s="674"/>
      <c r="C23" s="668" t="s">
        <v>219</v>
      </c>
      <c r="D23" s="669">
        <v>5800</v>
      </c>
      <c r="E23" s="670">
        <v>1300</v>
      </c>
      <c r="F23" s="671">
        <v>22.4</v>
      </c>
      <c r="H23" s="672">
        <v>32.200000000000003</v>
      </c>
      <c r="I23" s="673">
        <f t="shared" si="0"/>
        <v>-9.8000000000000043</v>
      </c>
    </row>
    <row r="24" spans="1:9" ht="15" customHeight="1">
      <c r="A24" s="1276" t="s">
        <v>23</v>
      </c>
      <c r="B24" s="265"/>
      <c r="C24" s="675" t="s">
        <v>211</v>
      </c>
      <c r="D24" s="654">
        <v>134300</v>
      </c>
      <c r="E24" s="655">
        <v>43100</v>
      </c>
      <c r="F24" s="656">
        <v>32.1</v>
      </c>
      <c r="H24" s="657">
        <v>33.5</v>
      </c>
      <c r="I24" s="676">
        <f t="shared" si="0"/>
        <v>-1.3999999999999986</v>
      </c>
    </row>
    <row r="25" spans="1:9" ht="12" customHeight="1">
      <c r="A25" s="1276"/>
      <c r="B25" s="265"/>
      <c r="C25" s="660" t="s">
        <v>212</v>
      </c>
      <c r="D25" s="661">
        <v>6900</v>
      </c>
      <c r="E25" s="662">
        <v>2300</v>
      </c>
      <c r="F25" s="663">
        <v>33.299999999999997</v>
      </c>
      <c r="H25" s="664">
        <v>37.200000000000003</v>
      </c>
      <c r="I25" s="658">
        <f t="shared" si="0"/>
        <v>-3.9000000000000057</v>
      </c>
    </row>
    <row r="26" spans="1:9" ht="12" customHeight="1">
      <c r="A26" s="1276"/>
      <c r="B26" s="265"/>
      <c r="C26" s="666" t="s">
        <v>213</v>
      </c>
      <c r="D26" s="661">
        <v>6100</v>
      </c>
      <c r="E26" s="662">
        <v>1000</v>
      </c>
      <c r="F26" s="663">
        <v>16.399999999999999</v>
      </c>
      <c r="H26" s="664">
        <v>14</v>
      </c>
      <c r="I26" s="658">
        <f t="shared" si="0"/>
        <v>2.3999999999999986</v>
      </c>
    </row>
    <row r="27" spans="1:9" ht="12" customHeight="1">
      <c r="A27" s="1276"/>
      <c r="B27" s="265"/>
      <c r="C27" s="666" t="s">
        <v>214</v>
      </c>
      <c r="D27" s="661">
        <v>4000</v>
      </c>
      <c r="E27" s="662">
        <v>1000</v>
      </c>
      <c r="F27" s="663">
        <v>25</v>
      </c>
      <c r="H27" s="664">
        <v>28.8</v>
      </c>
      <c r="I27" s="658">
        <f t="shared" si="0"/>
        <v>-3.8000000000000007</v>
      </c>
    </row>
    <row r="28" spans="1:9" ht="12" customHeight="1">
      <c r="A28" s="1276"/>
      <c r="B28" s="265"/>
      <c r="C28" s="666" t="s">
        <v>215</v>
      </c>
      <c r="D28" s="661">
        <v>60200</v>
      </c>
      <c r="E28" s="662">
        <v>25100</v>
      </c>
      <c r="F28" s="663">
        <v>41.7</v>
      </c>
      <c r="H28" s="664">
        <v>44.8</v>
      </c>
      <c r="I28" s="658">
        <f t="shared" si="0"/>
        <v>-3.0999999999999943</v>
      </c>
    </row>
    <row r="29" spans="1:9" ht="12" customHeight="1">
      <c r="A29" s="1276"/>
      <c r="B29" s="265"/>
      <c r="C29" s="666" t="s">
        <v>222</v>
      </c>
      <c r="D29" s="661">
        <v>36100</v>
      </c>
      <c r="E29" s="662">
        <v>7900</v>
      </c>
      <c r="F29" s="663">
        <v>21.9</v>
      </c>
      <c r="H29" s="664">
        <v>21.7</v>
      </c>
      <c r="I29" s="658">
        <f t="shared" si="0"/>
        <v>0.19999999999999929</v>
      </c>
    </row>
    <row r="30" spans="1:9" ht="12" customHeight="1">
      <c r="A30" s="1276"/>
      <c r="B30" s="265"/>
      <c r="C30" s="666" t="s">
        <v>217</v>
      </c>
      <c r="D30" s="661">
        <v>5700</v>
      </c>
      <c r="E30" s="662">
        <v>600</v>
      </c>
      <c r="F30" s="663">
        <v>10.5</v>
      </c>
      <c r="H30" s="664">
        <v>22.1</v>
      </c>
      <c r="I30" s="658">
        <f t="shared" si="0"/>
        <v>-11.600000000000001</v>
      </c>
    </row>
    <row r="31" spans="1:9" ht="12" customHeight="1">
      <c r="A31" s="1276"/>
      <c r="B31" s="265"/>
      <c r="C31" s="666" t="s">
        <v>218</v>
      </c>
      <c r="D31" s="661">
        <v>1900</v>
      </c>
      <c r="E31" s="662">
        <v>500</v>
      </c>
      <c r="F31" s="663">
        <v>26.3</v>
      </c>
      <c r="H31" s="664">
        <v>28.5</v>
      </c>
      <c r="I31" s="658">
        <f t="shared" si="0"/>
        <v>-2.1999999999999993</v>
      </c>
    </row>
    <row r="32" spans="1:9" ht="12" customHeight="1" thickBot="1">
      <c r="A32" s="1278"/>
      <c r="B32" s="677"/>
      <c r="C32" s="678" t="s">
        <v>219</v>
      </c>
      <c r="D32" s="679">
        <v>6500</v>
      </c>
      <c r="E32" s="680">
        <v>2300</v>
      </c>
      <c r="F32" s="681">
        <v>35.4</v>
      </c>
      <c r="H32" s="682">
        <v>37.1</v>
      </c>
      <c r="I32" s="683">
        <f t="shared" si="0"/>
        <v>-1.7000000000000028</v>
      </c>
    </row>
    <row r="33" spans="1:7" ht="12" customHeight="1">
      <c r="A33" s="176" t="s">
        <v>117</v>
      </c>
      <c r="B33" s="176"/>
      <c r="C33" s="684"/>
      <c r="D33" s="685"/>
      <c r="E33" s="685"/>
      <c r="F33" s="685"/>
      <c r="G33" s="685"/>
    </row>
    <row r="34" spans="1:7">
      <c r="A34" s="554"/>
      <c r="B34" s="554"/>
      <c r="C34" s="684"/>
      <c r="D34" s="685"/>
      <c r="E34" s="685"/>
      <c r="F34" s="685"/>
      <c r="G34" s="685"/>
    </row>
    <row r="35" spans="1:7">
      <c r="A35" s="554"/>
      <c r="B35" s="554"/>
      <c r="C35" s="684"/>
      <c r="D35" s="685"/>
      <c r="E35" s="685"/>
      <c r="F35" s="685"/>
      <c r="G35" s="685"/>
    </row>
  </sheetData>
  <mergeCells count="11">
    <mergeCell ref="A6:A14"/>
    <mergeCell ref="A15:A23"/>
    <mergeCell ref="A24:A32"/>
    <mergeCell ref="A1:I1"/>
    <mergeCell ref="C3:C5"/>
    <mergeCell ref="D3:F3"/>
    <mergeCell ref="I3:I5"/>
    <mergeCell ref="D4:D5"/>
    <mergeCell ref="E4:E5"/>
    <mergeCell ref="F4:F5"/>
    <mergeCell ref="H4:H5"/>
  </mergeCells>
  <phoneticPr fontId="7"/>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K96"/>
  <sheetViews>
    <sheetView showGridLines="0" workbookViewId="0">
      <selection activeCell="L21" sqref="L21"/>
    </sheetView>
  </sheetViews>
  <sheetFormatPr defaultRowHeight="13.5"/>
  <cols>
    <col min="2" max="2" width="5.25" bestFit="1" customWidth="1"/>
    <col min="3" max="3" width="8.5" bestFit="1" customWidth="1"/>
    <col min="4" max="4" width="11.25" bestFit="1" customWidth="1"/>
    <col min="5" max="5" width="13.625" bestFit="1" customWidth="1"/>
    <col min="6" max="6" width="16.25" customWidth="1"/>
    <col min="7" max="7" width="13.625" bestFit="1" customWidth="1"/>
    <col min="8" max="8" width="15.625" bestFit="1" customWidth="1"/>
    <col min="11" max="11" width="8.5" customWidth="1"/>
  </cols>
  <sheetData>
    <row r="2" spans="2:8" ht="14.25">
      <c r="B2" s="1297" t="s">
        <v>331</v>
      </c>
      <c r="C2" s="1298"/>
      <c r="D2" s="1298"/>
      <c r="E2" s="1298"/>
      <c r="F2" s="1298"/>
      <c r="G2" s="1298"/>
      <c r="H2" s="1298"/>
    </row>
    <row r="3" spans="2:8">
      <c r="H3" s="764" t="s">
        <v>249</v>
      </c>
    </row>
    <row r="4" spans="2:8">
      <c r="B4" s="1213"/>
      <c r="C4" s="1215"/>
      <c r="D4" s="1301" t="s">
        <v>38</v>
      </c>
      <c r="E4" s="1301"/>
      <c r="F4" s="1301"/>
      <c r="G4" s="1213" t="s">
        <v>39</v>
      </c>
      <c r="H4" s="1215"/>
    </row>
    <row r="5" spans="2:8">
      <c r="B5" s="1299"/>
      <c r="C5" s="1300"/>
      <c r="D5" s="1302"/>
      <c r="E5" s="1301"/>
      <c r="F5" s="1301"/>
      <c r="G5" s="1216"/>
      <c r="H5" s="1218"/>
    </row>
    <row r="6" spans="2:8">
      <c r="B6" s="1216"/>
      <c r="C6" s="1218"/>
      <c r="D6" s="765" t="s">
        <v>37</v>
      </c>
      <c r="E6" s="536" t="s">
        <v>250</v>
      </c>
      <c r="F6" s="536" t="s">
        <v>251</v>
      </c>
      <c r="G6" s="536" t="s">
        <v>250</v>
      </c>
      <c r="H6" s="536" t="s">
        <v>251</v>
      </c>
    </row>
    <row r="7" spans="2:8">
      <c r="B7" s="1294" t="s">
        <v>37</v>
      </c>
      <c r="C7" s="766" t="s">
        <v>252</v>
      </c>
      <c r="D7" s="767">
        <v>88500</v>
      </c>
      <c r="E7" s="768">
        <v>16100</v>
      </c>
      <c r="F7" s="767">
        <v>62300</v>
      </c>
      <c r="G7" s="769">
        <f>+E7/D7*100</f>
        <v>18.192090395480225</v>
      </c>
      <c r="H7" s="770">
        <f>+F7/D7*100</f>
        <v>70.395480225988706</v>
      </c>
    </row>
    <row r="8" spans="2:8">
      <c r="B8" s="1295"/>
      <c r="C8" s="771" t="s">
        <v>253</v>
      </c>
      <c r="D8" s="772">
        <v>1900</v>
      </c>
      <c r="E8" s="773">
        <v>700</v>
      </c>
      <c r="F8" s="772">
        <v>900</v>
      </c>
      <c r="G8" s="776">
        <f t="shared" ref="G8:G48" si="0">+E8/D8*100</f>
        <v>36.84210526315789</v>
      </c>
      <c r="H8" s="775">
        <f t="shared" ref="H8:H48" si="1">+F8/D8*100</f>
        <v>47.368421052631575</v>
      </c>
    </row>
    <row r="9" spans="2:8">
      <c r="B9" s="1295"/>
      <c r="C9" s="771" t="s">
        <v>254</v>
      </c>
      <c r="D9" s="772">
        <v>5100</v>
      </c>
      <c r="E9" s="773">
        <v>900</v>
      </c>
      <c r="F9" s="772">
        <v>3500</v>
      </c>
      <c r="G9" s="774">
        <f t="shared" si="0"/>
        <v>17.647058823529413</v>
      </c>
      <c r="H9" s="775">
        <f t="shared" si="1"/>
        <v>68.627450980392155</v>
      </c>
    </row>
    <row r="10" spans="2:8">
      <c r="B10" s="1295"/>
      <c r="C10" s="771" t="s">
        <v>255</v>
      </c>
      <c r="D10" s="772">
        <v>4500</v>
      </c>
      <c r="E10" s="773">
        <v>700</v>
      </c>
      <c r="F10" s="772">
        <v>3600</v>
      </c>
      <c r="G10" s="774">
        <f t="shared" si="0"/>
        <v>15.555555555555555</v>
      </c>
      <c r="H10" s="775">
        <f t="shared" si="1"/>
        <v>80</v>
      </c>
    </row>
    <row r="11" spans="2:8">
      <c r="B11" s="1295"/>
      <c r="C11" s="771" t="s">
        <v>256</v>
      </c>
      <c r="D11" s="772">
        <v>5700</v>
      </c>
      <c r="E11" s="773">
        <v>1300</v>
      </c>
      <c r="F11" s="772">
        <v>3500</v>
      </c>
      <c r="G11" s="774">
        <f t="shared" si="0"/>
        <v>22.807017543859647</v>
      </c>
      <c r="H11" s="775">
        <f t="shared" si="1"/>
        <v>61.403508771929829</v>
      </c>
    </row>
    <row r="12" spans="2:8">
      <c r="B12" s="1295"/>
      <c r="C12" s="771" t="s">
        <v>257</v>
      </c>
      <c r="D12" s="772">
        <v>6200</v>
      </c>
      <c r="E12" s="773">
        <v>1500</v>
      </c>
      <c r="F12" s="772">
        <v>4300</v>
      </c>
      <c r="G12" s="776">
        <f t="shared" si="0"/>
        <v>24.193548387096776</v>
      </c>
      <c r="H12" s="775">
        <f t="shared" si="1"/>
        <v>69.354838709677423</v>
      </c>
    </row>
    <row r="13" spans="2:8">
      <c r="B13" s="1295"/>
      <c r="C13" s="771" t="s">
        <v>258</v>
      </c>
      <c r="D13" s="772">
        <v>8000</v>
      </c>
      <c r="E13" s="773">
        <v>1900</v>
      </c>
      <c r="F13" s="772">
        <v>5500</v>
      </c>
      <c r="G13" s="774">
        <f t="shared" si="0"/>
        <v>23.75</v>
      </c>
      <c r="H13" s="775">
        <f t="shared" si="1"/>
        <v>68.75</v>
      </c>
    </row>
    <row r="14" spans="2:8">
      <c r="B14" s="1295"/>
      <c r="C14" s="771" t="s">
        <v>259</v>
      </c>
      <c r="D14" s="772">
        <v>8200</v>
      </c>
      <c r="E14" s="773">
        <v>2000</v>
      </c>
      <c r="F14" s="772">
        <v>5300</v>
      </c>
      <c r="G14" s="776">
        <f t="shared" si="0"/>
        <v>24.390243902439025</v>
      </c>
      <c r="H14" s="775">
        <f t="shared" si="1"/>
        <v>64.634146341463421</v>
      </c>
    </row>
    <row r="15" spans="2:8">
      <c r="B15" s="1295"/>
      <c r="C15" s="771" t="s">
        <v>260</v>
      </c>
      <c r="D15" s="772">
        <v>7900</v>
      </c>
      <c r="E15" s="773">
        <v>1500</v>
      </c>
      <c r="F15" s="772">
        <v>5400</v>
      </c>
      <c r="G15" s="774">
        <f t="shared" si="0"/>
        <v>18.9873417721519</v>
      </c>
      <c r="H15" s="775">
        <f t="shared" si="1"/>
        <v>68.35443037974683</v>
      </c>
    </row>
    <row r="16" spans="2:8">
      <c r="B16" s="1295"/>
      <c r="C16" s="771" t="s">
        <v>261</v>
      </c>
      <c r="D16" s="772">
        <v>7800</v>
      </c>
      <c r="E16" s="773">
        <v>1600</v>
      </c>
      <c r="F16" s="772">
        <v>5200</v>
      </c>
      <c r="G16" s="774">
        <f t="shared" si="0"/>
        <v>20.512820512820511</v>
      </c>
      <c r="H16" s="775">
        <f t="shared" si="1"/>
        <v>66.666666666666657</v>
      </c>
    </row>
    <row r="17" spans="2:11">
      <c r="B17" s="1295"/>
      <c r="C17" s="771" t="s">
        <v>262</v>
      </c>
      <c r="D17" s="772">
        <v>12700</v>
      </c>
      <c r="E17" s="773">
        <v>1600</v>
      </c>
      <c r="F17" s="772">
        <v>9700</v>
      </c>
      <c r="G17" s="774">
        <f t="shared" si="0"/>
        <v>12.598425196850393</v>
      </c>
      <c r="H17" s="775">
        <f t="shared" si="1"/>
        <v>76.377952755905511</v>
      </c>
    </row>
    <row r="18" spans="2:11">
      <c r="B18" s="1295"/>
      <c r="C18" s="771" t="s">
        <v>263</v>
      </c>
      <c r="D18" s="772">
        <v>10600</v>
      </c>
      <c r="E18" s="773">
        <v>1500</v>
      </c>
      <c r="F18" s="772">
        <v>7800</v>
      </c>
      <c r="G18" s="774">
        <f t="shared" si="0"/>
        <v>14.150943396226415</v>
      </c>
      <c r="H18" s="775">
        <f t="shared" si="1"/>
        <v>73.584905660377359</v>
      </c>
    </row>
    <row r="19" spans="2:11">
      <c r="B19" s="1295"/>
      <c r="C19" s="771" t="s">
        <v>264</v>
      </c>
      <c r="D19" s="772">
        <v>6900</v>
      </c>
      <c r="E19" s="773">
        <v>700</v>
      </c>
      <c r="F19" s="772">
        <v>5400</v>
      </c>
      <c r="G19" s="774">
        <f t="shared" si="0"/>
        <v>10.144927536231885</v>
      </c>
      <c r="H19" s="775">
        <f t="shared" si="1"/>
        <v>78.260869565217391</v>
      </c>
    </row>
    <row r="20" spans="2:11">
      <c r="B20" s="1296"/>
      <c r="C20" s="777" t="s">
        <v>265</v>
      </c>
      <c r="D20" s="778">
        <v>3000</v>
      </c>
      <c r="E20" s="779">
        <v>200</v>
      </c>
      <c r="F20" s="778">
        <v>2200</v>
      </c>
      <c r="G20" s="780">
        <f t="shared" si="0"/>
        <v>6.666666666666667</v>
      </c>
      <c r="H20" s="781">
        <f t="shared" si="1"/>
        <v>73.333333333333329</v>
      </c>
    </row>
    <row r="21" spans="2:11">
      <c r="B21" s="1294" t="s">
        <v>266</v>
      </c>
      <c r="C21" s="766" t="s">
        <v>267</v>
      </c>
      <c r="D21" s="772">
        <v>29700</v>
      </c>
      <c r="E21" s="773">
        <v>2800</v>
      </c>
      <c r="F21" s="772">
        <v>23000</v>
      </c>
      <c r="G21" s="774">
        <f t="shared" si="0"/>
        <v>9.4276094276094273</v>
      </c>
      <c r="H21" s="775">
        <f t="shared" si="1"/>
        <v>77.441077441077439</v>
      </c>
      <c r="J21" s="1048"/>
      <c r="K21" s="1048"/>
    </row>
    <row r="22" spans="2:11">
      <c r="B22" s="1295"/>
      <c r="C22" s="771" t="s">
        <v>268</v>
      </c>
      <c r="D22" s="772">
        <v>800</v>
      </c>
      <c r="E22" s="773">
        <v>400</v>
      </c>
      <c r="F22" s="772">
        <v>300</v>
      </c>
      <c r="G22" s="776">
        <f t="shared" si="0"/>
        <v>50</v>
      </c>
      <c r="H22" s="775">
        <f t="shared" si="1"/>
        <v>37.5</v>
      </c>
      <c r="J22" s="1048"/>
      <c r="K22" s="1048"/>
    </row>
    <row r="23" spans="2:11">
      <c r="B23" s="1295"/>
      <c r="C23" s="771" t="s">
        <v>269</v>
      </c>
      <c r="D23" s="772">
        <v>2900</v>
      </c>
      <c r="E23" s="773">
        <v>400</v>
      </c>
      <c r="F23" s="772">
        <v>2300</v>
      </c>
      <c r="G23" s="776">
        <f t="shared" si="0"/>
        <v>13.793103448275861</v>
      </c>
      <c r="H23" s="775">
        <f t="shared" si="1"/>
        <v>79.310344827586206</v>
      </c>
      <c r="J23" s="1048"/>
      <c r="K23" s="1048"/>
    </row>
    <row r="24" spans="2:11">
      <c r="B24" s="1295"/>
      <c r="C24" s="771" t="s">
        <v>270</v>
      </c>
      <c r="D24" s="772">
        <v>1600</v>
      </c>
      <c r="E24" s="773">
        <v>200</v>
      </c>
      <c r="F24" s="772">
        <v>1300</v>
      </c>
      <c r="G24" s="774">
        <f t="shared" si="0"/>
        <v>12.5</v>
      </c>
      <c r="H24" s="775">
        <f t="shared" si="1"/>
        <v>81.25</v>
      </c>
      <c r="J24" s="1048"/>
      <c r="K24" s="1048"/>
    </row>
    <row r="25" spans="2:11">
      <c r="B25" s="1295"/>
      <c r="C25" s="771" t="s">
        <v>271</v>
      </c>
      <c r="D25" s="772">
        <v>1400</v>
      </c>
      <c r="E25" s="773">
        <v>100</v>
      </c>
      <c r="F25" s="772">
        <v>1000</v>
      </c>
      <c r="G25" s="774">
        <f t="shared" si="0"/>
        <v>7.1428571428571423</v>
      </c>
      <c r="H25" s="775">
        <f t="shared" si="1"/>
        <v>71.428571428571431</v>
      </c>
      <c r="J25" s="1048"/>
      <c r="K25" s="1048"/>
    </row>
    <row r="26" spans="2:11">
      <c r="B26" s="1295"/>
      <c r="C26" s="771" t="s">
        <v>272</v>
      </c>
      <c r="D26" s="772">
        <v>1400</v>
      </c>
      <c r="E26" s="773" t="s">
        <v>42</v>
      </c>
      <c r="F26" s="772">
        <v>1300</v>
      </c>
      <c r="G26" s="1043" t="s">
        <v>332</v>
      </c>
      <c r="H26" s="775">
        <f t="shared" si="1"/>
        <v>92.857142857142861</v>
      </c>
      <c r="J26" s="1048"/>
      <c r="K26" s="1064"/>
    </row>
    <row r="27" spans="2:11">
      <c r="B27" s="1295"/>
      <c r="C27" s="771" t="s">
        <v>273</v>
      </c>
      <c r="D27" s="772">
        <v>1600</v>
      </c>
      <c r="E27" s="773">
        <v>100</v>
      </c>
      <c r="F27" s="772">
        <v>1300</v>
      </c>
      <c r="G27" s="774">
        <f t="shared" si="0"/>
        <v>6.25</v>
      </c>
      <c r="H27" s="775">
        <f t="shared" si="1"/>
        <v>81.25</v>
      </c>
      <c r="J27" s="1048"/>
      <c r="K27" s="1048"/>
    </row>
    <row r="28" spans="2:11">
      <c r="B28" s="1295"/>
      <c r="C28" s="771" t="s">
        <v>274</v>
      </c>
      <c r="D28" s="772">
        <v>1700</v>
      </c>
      <c r="E28" s="773">
        <v>0</v>
      </c>
      <c r="F28" s="772">
        <v>1300</v>
      </c>
      <c r="G28" s="774">
        <f t="shared" si="0"/>
        <v>0</v>
      </c>
      <c r="H28" s="775">
        <f t="shared" si="1"/>
        <v>76.470588235294116</v>
      </c>
      <c r="J28" s="1048"/>
      <c r="K28" s="1048"/>
    </row>
    <row r="29" spans="2:11">
      <c r="B29" s="1295"/>
      <c r="C29" s="771" t="s">
        <v>275</v>
      </c>
      <c r="D29" s="772">
        <v>1500</v>
      </c>
      <c r="E29" s="773">
        <v>100</v>
      </c>
      <c r="F29" s="772">
        <v>1100</v>
      </c>
      <c r="G29" s="774">
        <f t="shared" si="0"/>
        <v>6.666666666666667</v>
      </c>
      <c r="H29" s="775">
        <f t="shared" si="1"/>
        <v>73.333333333333329</v>
      </c>
      <c r="J29" s="1048"/>
      <c r="K29" s="1048"/>
    </row>
    <row r="30" spans="2:11">
      <c r="B30" s="1295"/>
      <c r="C30" s="771" t="s">
        <v>276</v>
      </c>
      <c r="D30" s="772">
        <v>2100</v>
      </c>
      <c r="E30" s="773">
        <v>200</v>
      </c>
      <c r="F30" s="772">
        <v>1500</v>
      </c>
      <c r="G30" s="774">
        <f t="shared" si="0"/>
        <v>9.5238095238095237</v>
      </c>
      <c r="H30" s="775">
        <f t="shared" si="1"/>
        <v>71.428571428571431</v>
      </c>
      <c r="J30" s="1048"/>
      <c r="K30" s="1048"/>
    </row>
    <row r="31" spans="2:11">
      <c r="B31" s="1295"/>
      <c r="C31" s="771" t="s">
        <v>277</v>
      </c>
      <c r="D31" s="772">
        <v>5400</v>
      </c>
      <c r="E31" s="773">
        <v>300</v>
      </c>
      <c r="F31" s="772">
        <v>4400</v>
      </c>
      <c r="G31" s="774">
        <f t="shared" si="0"/>
        <v>5.5555555555555554</v>
      </c>
      <c r="H31" s="775">
        <f t="shared" si="1"/>
        <v>81.481481481481481</v>
      </c>
      <c r="J31" s="1048"/>
      <c r="K31" s="1048"/>
    </row>
    <row r="32" spans="2:11">
      <c r="B32" s="1295"/>
      <c r="C32" s="771" t="s">
        <v>278</v>
      </c>
      <c r="D32" s="772">
        <v>4700</v>
      </c>
      <c r="E32" s="773">
        <v>500</v>
      </c>
      <c r="F32" s="772">
        <v>3700</v>
      </c>
      <c r="G32" s="774">
        <f t="shared" si="0"/>
        <v>10.638297872340425</v>
      </c>
      <c r="H32" s="775">
        <f t="shared" si="1"/>
        <v>78.723404255319153</v>
      </c>
      <c r="J32" s="1048"/>
      <c r="K32" s="1048"/>
    </row>
    <row r="33" spans="2:11">
      <c r="B33" s="1295"/>
      <c r="C33" s="771" t="s">
        <v>279</v>
      </c>
      <c r="D33" s="772">
        <v>3200</v>
      </c>
      <c r="E33" s="773">
        <v>200</v>
      </c>
      <c r="F33" s="772">
        <v>2600</v>
      </c>
      <c r="G33" s="774">
        <f t="shared" si="0"/>
        <v>6.25</v>
      </c>
      <c r="H33" s="775">
        <f t="shared" si="1"/>
        <v>81.25</v>
      </c>
      <c r="J33" s="1048"/>
      <c r="K33" s="1048"/>
    </row>
    <row r="34" spans="2:11">
      <c r="B34" s="1296"/>
      <c r="C34" s="777" t="s">
        <v>280</v>
      </c>
      <c r="D34" s="778">
        <v>1400</v>
      </c>
      <c r="E34" s="779">
        <v>100</v>
      </c>
      <c r="F34" s="778">
        <v>1100</v>
      </c>
      <c r="G34" s="782">
        <f t="shared" si="0"/>
        <v>7.1428571428571423</v>
      </c>
      <c r="H34" s="781">
        <f t="shared" si="1"/>
        <v>78.571428571428569</v>
      </c>
      <c r="J34" s="1048"/>
      <c r="K34" s="1048"/>
    </row>
    <row r="35" spans="2:11">
      <c r="B35" s="1294" t="s">
        <v>281</v>
      </c>
      <c r="C35" s="766" t="s">
        <v>267</v>
      </c>
      <c r="D35" s="772">
        <v>58800</v>
      </c>
      <c r="E35" s="773">
        <v>13400</v>
      </c>
      <c r="F35" s="772">
        <v>39300</v>
      </c>
      <c r="G35" s="774">
        <f t="shared" si="0"/>
        <v>22.789115646258505</v>
      </c>
      <c r="H35" s="775">
        <f t="shared" si="1"/>
        <v>66.83673469387756</v>
      </c>
      <c r="J35" s="1048"/>
      <c r="K35" s="1048"/>
    </row>
    <row r="36" spans="2:11">
      <c r="B36" s="1295"/>
      <c r="C36" s="771" t="s">
        <v>268</v>
      </c>
      <c r="D36" s="772">
        <v>1000</v>
      </c>
      <c r="E36" s="773">
        <v>300</v>
      </c>
      <c r="F36" s="772">
        <v>500</v>
      </c>
      <c r="G36" s="776">
        <f t="shared" si="0"/>
        <v>30</v>
      </c>
      <c r="H36" s="775">
        <f t="shared" si="1"/>
        <v>50</v>
      </c>
      <c r="J36" s="1048"/>
      <c r="K36" s="1048"/>
    </row>
    <row r="37" spans="2:11">
      <c r="B37" s="1295"/>
      <c r="C37" s="771" t="s">
        <v>269</v>
      </c>
      <c r="D37" s="772">
        <v>2200</v>
      </c>
      <c r="E37" s="773">
        <v>500</v>
      </c>
      <c r="F37" s="772">
        <v>1300</v>
      </c>
      <c r="G37" s="774">
        <f t="shared" si="0"/>
        <v>22.727272727272727</v>
      </c>
      <c r="H37" s="775">
        <f t="shared" si="1"/>
        <v>59.090909090909093</v>
      </c>
      <c r="J37" s="1048"/>
      <c r="K37" s="1048"/>
    </row>
    <row r="38" spans="2:11">
      <c r="B38" s="1295"/>
      <c r="C38" s="771" t="s">
        <v>270</v>
      </c>
      <c r="D38" s="772">
        <v>3000</v>
      </c>
      <c r="E38" s="773">
        <v>400</v>
      </c>
      <c r="F38" s="772">
        <v>2300</v>
      </c>
      <c r="G38" s="774">
        <f t="shared" si="0"/>
        <v>13.333333333333334</v>
      </c>
      <c r="H38" s="775">
        <f t="shared" si="1"/>
        <v>76.666666666666671</v>
      </c>
      <c r="J38" s="1048"/>
      <c r="K38" s="1048"/>
    </row>
    <row r="39" spans="2:11">
      <c r="B39" s="1295"/>
      <c r="C39" s="771" t="s">
        <v>271</v>
      </c>
      <c r="D39" s="772">
        <v>4300</v>
      </c>
      <c r="E39" s="773">
        <v>1200</v>
      </c>
      <c r="F39" s="772">
        <v>2500</v>
      </c>
      <c r="G39" s="1044">
        <f t="shared" si="0"/>
        <v>27.906976744186046</v>
      </c>
      <c r="H39" s="775">
        <f t="shared" si="1"/>
        <v>58.139534883720934</v>
      </c>
      <c r="J39" s="1048"/>
      <c r="K39" s="1048"/>
    </row>
    <row r="40" spans="2:11">
      <c r="B40" s="1295"/>
      <c r="C40" s="771" t="s">
        <v>272</v>
      </c>
      <c r="D40" s="772">
        <v>4800</v>
      </c>
      <c r="E40" s="773">
        <v>1500</v>
      </c>
      <c r="F40" s="772">
        <v>3000</v>
      </c>
      <c r="G40" s="776">
        <f t="shared" si="0"/>
        <v>31.25</v>
      </c>
      <c r="H40" s="775">
        <f t="shared" si="1"/>
        <v>62.5</v>
      </c>
      <c r="J40" s="1048"/>
      <c r="K40" s="1048"/>
    </row>
    <row r="41" spans="2:11">
      <c r="B41" s="1295"/>
      <c r="C41" s="771" t="s">
        <v>258</v>
      </c>
      <c r="D41" s="772">
        <v>6400</v>
      </c>
      <c r="E41" s="773">
        <v>1900</v>
      </c>
      <c r="F41" s="772">
        <v>4200</v>
      </c>
      <c r="G41" s="774">
        <f t="shared" si="0"/>
        <v>29.6875</v>
      </c>
      <c r="H41" s="775">
        <f t="shared" si="1"/>
        <v>65.625</v>
      </c>
      <c r="J41" s="1048"/>
      <c r="K41" s="1048"/>
    </row>
    <row r="42" spans="2:11">
      <c r="B42" s="1295"/>
      <c r="C42" s="771" t="s">
        <v>259</v>
      </c>
      <c r="D42" s="772">
        <v>6500</v>
      </c>
      <c r="E42" s="773">
        <v>1900</v>
      </c>
      <c r="F42" s="772">
        <v>4000</v>
      </c>
      <c r="G42" s="1044">
        <f t="shared" si="0"/>
        <v>29.230769230769234</v>
      </c>
      <c r="H42" s="775">
        <f t="shared" si="1"/>
        <v>61.53846153846154</v>
      </c>
      <c r="J42" s="1048"/>
      <c r="K42" s="1048"/>
    </row>
    <row r="43" spans="2:11">
      <c r="B43" s="1295"/>
      <c r="C43" s="771" t="s">
        <v>260</v>
      </c>
      <c r="D43" s="772">
        <v>6400</v>
      </c>
      <c r="E43" s="773">
        <v>1400</v>
      </c>
      <c r="F43" s="772">
        <v>4300</v>
      </c>
      <c r="G43" s="774">
        <f t="shared" si="0"/>
        <v>21.875</v>
      </c>
      <c r="H43" s="775">
        <f t="shared" si="1"/>
        <v>67.1875</v>
      </c>
      <c r="J43" s="1048"/>
      <c r="K43" s="1048"/>
    </row>
    <row r="44" spans="2:11">
      <c r="B44" s="1295"/>
      <c r="C44" s="771" t="s">
        <v>261</v>
      </c>
      <c r="D44" s="772">
        <v>5700</v>
      </c>
      <c r="E44" s="773">
        <v>1400</v>
      </c>
      <c r="F44" s="772">
        <v>3800</v>
      </c>
      <c r="G44" s="774">
        <f t="shared" si="0"/>
        <v>24.561403508771928</v>
      </c>
      <c r="H44" s="775">
        <f t="shared" si="1"/>
        <v>66.666666666666657</v>
      </c>
      <c r="J44" s="1048"/>
      <c r="K44" s="1048"/>
    </row>
    <row r="45" spans="2:11">
      <c r="B45" s="1295"/>
      <c r="C45" s="771" t="s">
        <v>262</v>
      </c>
      <c r="D45" s="772">
        <v>7300</v>
      </c>
      <c r="E45" s="773">
        <v>1300</v>
      </c>
      <c r="F45" s="772">
        <v>5200</v>
      </c>
      <c r="G45" s="774">
        <f t="shared" si="0"/>
        <v>17.80821917808219</v>
      </c>
      <c r="H45" s="775">
        <f t="shared" si="1"/>
        <v>71.232876712328761</v>
      </c>
      <c r="J45" s="1048"/>
      <c r="K45" s="1048"/>
    </row>
    <row r="46" spans="2:11">
      <c r="B46" s="1295"/>
      <c r="C46" s="771" t="s">
        <v>263</v>
      </c>
      <c r="D46" s="772">
        <v>5900</v>
      </c>
      <c r="E46" s="773">
        <v>1100</v>
      </c>
      <c r="F46" s="772">
        <v>4200</v>
      </c>
      <c r="G46" s="774">
        <f t="shared" si="0"/>
        <v>18.64406779661017</v>
      </c>
      <c r="H46" s="775">
        <f t="shared" si="1"/>
        <v>71.186440677966104</v>
      </c>
      <c r="J46" s="1048"/>
      <c r="K46" s="1048"/>
    </row>
    <row r="47" spans="2:11">
      <c r="B47" s="1295"/>
      <c r="C47" s="771" t="s">
        <v>264</v>
      </c>
      <c r="D47" s="772">
        <v>3700</v>
      </c>
      <c r="E47" s="773">
        <v>500</v>
      </c>
      <c r="F47" s="772">
        <v>2800</v>
      </c>
      <c r="G47" s="774">
        <f t="shared" si="0"/>
        <v>13.513513513513514</v>
      </c>
      <c r="H47" s="775">
        <f t="shared" si="1"/>
        <v>75.675675675675677</v>
      </c>
      <c r="J47" s="1048"/>
      <c r="K47" s="1048"/>
    </row>
    <row r="48" spans="2:11">
      <c r="B48" s="1296"/>
      <c r="C48" s="777" t="s">
        <v>265</v>
      </c>
      <c r="D48" s="778">
        <v>1500</v>
      </c>
      <c r="E48" s="779">
        <v>100</v>
      </c>
      <c r="F48" s="778">
        <v>1100</v>
      </c>
      <c r="G48" s="1065">
        <f t="shared" si="0"/>
        <v>6.666666666666667</v>
      </c>
      <c r="H48" s="781">
        <f t="shared" si="1"/>
        <v>73.333333333333329</v>
      </c>
      <c r="J48" s="1048"/>
      <c r="K48" s="1048"/>
    </row>
    <row r="49" spans="2:8">
      <c r="B49" s="783"/>
      <c r="C49" s="784"/>
      <c r="D49" s="772"/>
      <c r="E49" s="772"/>
      <c r="F49" s="772"/>
      <c r="G49" s="785"/>
      <c r="H49" s="785"/>
    </row>
    <row r="50" spans="2:8" ht="14.25">
      <c r="B50" s="1297" t="s">
        <v>333</v>
      </c>
      <c r="C50" s="1298"/>
      <c r="D50" s="1298"/>
      <c r="E50" s="1298"/>
      <c r="F50" s="1298"/>
      <c r="G50" s="1298"/>
      <c r="H50" s="1298"/>
    </row>
    <row r="51" spans="2:8">
      <c r="H51" s="764" t="s">
        <v>249</v>
      </c>
    </row>
    <row r="52" spans="2:8">
      <c r="B52" s="1213"/>
      <c r="C52" s="1215"/>
      <c r="D52" s="1301" t="s">
        <v>38</v>
      </c>
      <c r="E52" s="1301"/>
      <c r="F52" s="1301"/>
      <c r="G52" s="1213" t="s">
        <v>39</v>
      </c>
      <c r="H52" s="1215"/>
    </row>
    <row r="53" spans="2:8">
      <c r="B53" s="1299"/>
      <c r="C53" s="1300"/>
      <c r="D53" s="1302"/>
      <c r="E53" s="1301"/>
      <c r="F53" s="1301"/>
      <c r="G53" s="1216"/>
      <c r="H53" s="1218"/>
    </row>
    <row r="54" spans="2:8">
      <c r="B54" s="1216"/>
      <c r="C54" s="1218"/>
      <c r="D54" s="765" t="s">
        <v>37</v>
      </c>
      <c r="E54" s="536" t="s">
        <v>250</v>
      </c>
      <c r="F54" s="536" t="s">
        <v>251</v>
      </c>
      <c r="G54" s="536" t="s">
        <v>250</v>
      </c>
      <c r="H54" s="536" t="s">
        <v>251</v>
      </c>
    </row>
    <row r="55" spans="2:8">
      <c r="B55" s="1294" t="s">
        <v>37</v>
      </c>
      <c r="C55" s="766" t="s">
        <v>174</v>
      </c>
      <c r="D55" s="786">
        <v>23204000</v>
      </c>
      <c r="E55" s="768">
        <v>5497400</v>
      </c>
      <c r="F55" s="786">
        <v>15928000</v>
      </c>
      <c r="G55" s="769">
        <f>+E55/D55*100</f>
        <v>23.691604895707634</v>
      </c>
      <c r="H55" s="775">
        <f>+F55/D55*100</f>
        <v>68.643337355628347</v>
      </c>
    </row>
    <row r="56" spans="2:8">
      <c r="B56" s="1295"/>
      <c r="C56" s="771" t="s">
        <v>282</v>
      </c>
      <c r="D56" s="786">
        <v>791200</v>
      </c>
      <c r="E56" s="773">
        <v>292700</v>
      </c>
      <c r="F56" s="786">
        <v>448900</v>
      </c>
      <c r="G56" s="776">
        <f t="shared" ref="G56:G96" si="2">+E56/D56*100</f>
        <v>36.99443882709808</v>
      </c>
      <c r="H56" s="775">
        <f t="shared" ref="H56:H96" si="3">+F56/D56*100</f>
        <v>56.736602628918099</v>
      </c>
    </row>
    <row r="57" spans="2:8">
      <c r="B57" s="1295"/>
      <c r="C57" s="771" t="s">
        <v>269</v>
      </c>
      <c r="D57" s="786">
        <v>1728400</v>
      </c>
      <c r="E57" s="773">
        <v>540500</v>
      </c>
      <c r="F57" s="786">
        <v>1083900</v>
      </c>
      <c r="G57" s="776">
        <f t="shared" si="2"/>
        <v>31.271696366581807</v>
      </c>
      <c r="H57" s="775">
        <f t="shared" si="3"/>
        <v>62.711177968062948</v>
      </c>
    </row>
    <row r="58" spans="2:8">
      <c r="B58" s="1295"/>
      <c r="C58" s="771" t="s">
        <v>255</v>
      </c>
      <c r="D58" s="786">
        <v>1175100</v>
      </c>
      <c r="E58" s="773">
        <v>202100</v>
      </c>
      <c r="F58" s="786">
        <v>892700</v>
      </c>
      <c r="G58" s="774">
        <f t="shared" si="2"/>
        <v>17.198536294783423</v>
      </c>
      <c r="H58" s="775">
        <f t="shared" si="3"/>
        <v>75.968002723172503</v>
      </c>
    </row>
    <row r="59" spans="2:8">
      <c r="B59" s="1295"/>
      <c r="C59" s="771" t="s">
        <v>271</v>
      </c>
      <c r="D59" s="786">
        <v>1313500</v>
      </c>
      <c r="E59" s="773">
        <v>281100</v>
      </c>
      <c r="F59" s="786">
        <v>950800</v>
      </c>
      <c r="G59" s="774">
        <f t="shared" si="2"/>
        <v>21.400837457175488</v>
      </c>
      <c r="H59" s="775">
        <f t="shared" si="3"/>
        <v>72.386752950133229</v>
      </c>
    </row>
    <row r="60" spans="2:8">
      <c r="B60" s="1295"/>
      <c r="C60" s="771" t="s">
        <v>272</v>
      </c>
      <c r="D60" s="786">
        <v>1627600</v>
      </c>
      <c r="E60" s="773">
        <v>420200</v>
      </c>
      <c r="F60" s="786">
        <v>1109800</v>
      </c>
      <c r="G60" s="774">
        <f t="shared" si="2"/>
        <v>25.817154091914475</v>
      </c>
      <c r="H60" s="775">
        <f t="shared" si="3"/>
        <v>68.186286556893577</v>
      </c>
    </row>
    <row r="61" spans="2:8">
      <c r="B61" s="1295"/>
      <c r="C61" s="771" t="s">
        <v>258</v>
      </c>
      <c r="D61" s="786">
        <v>1966400</v>
      </c>
      <c r="E61" s="773">
        <v>578700</v>
      </c>
      <c r="F61" s="786">
        <v>1261400</v>
      </c>
      <c r="G61" s="774">
        <f t="shared" si="2"/>
        <v>29.429414157851912</v>
      </c>
      <c r="H61" s="775">
        <f t="shared" si="3"/>
        <v>64.147681041497151</v>
      </c>
    </row>
    <row r="62" spans="2:8">
      <c r="B62" s="1295"/>
      <c r="C62" s="771" t="s">
        <v>274</v>
      </c>
      <c r="D62" s="786">
        <v>2439300</v>
      </c>
      <c r="E62" s="773">
        <v>702400</v>
      </c>
      <c r="F62" s="786">
        <v>1572100</v>
      </c>
      <c r="G62" s="1044">
        <f t="shared" si="2"/>
        <v>28.795146148485223</v>
      </c>
      <c r="H62" s="775">
        <f t="shared" si="3"/>
        <v>64.448817283646946</v>
      </c>
    </row>
    <row r="63" spans="2:8">
      <c r="B63" s="1295"/>
      <c r="C63" s="771" t="s">
        <v>260</v>
      </c>
      <c r="D63" s="786">
        <v>2501200</v>
      </c>
      <c r="E63" s="773">
        <v>711800</v>
      </c>
      <c r="F63" s="786">
        <v>1618100</v>
      </c>
      <c r="G63" s="774">
        <f t="shared" si="2"/>
        <v>28.458339996801534</v>
      </c>
      <c r="H63" s="775">
        <f t="shared" si="3"/>
        <v>64.692947385255067</v>
      </c>
    </row>
    <row r="64" spans="2:8">
      <c r="B64" s="1295"/>
      <c r="C64" s="771" t="s">
        <v>276</v>
      </c>
      <c r="D64" s="786">
        <v>2122600</v>
      </c>
      <c r="E64" s="773">
        <v>534000</v>
      </c>
      <c r="F64" s="786">
        <v>1437700</v>
      </c>
      <c r="G64" s="774">
        <f t="shared" si="2"/>
        <v>25.157825308583813</v>
      </c>
      <c r="H64" s="775">
        <f t="shared" si="3"/>
        <v>67.732969000282679</v>
      </c>
    </row>
    <row r="65" spans="2:8">
      <c r="B65" s="1295"/>
      <c r="C65" s="771" t="s">
        <v>262</v>
      </c>
      <c r="D65" s="786">
        <v>2765600</v>
      </c>
      <c r="E65" s="773">
        <v>481900</v>
      </c>
      <c r="F65" s="786">
        <v>2051900</v>
      </c>
      <c r="G65" s="774">
        <f t="shared" si="2"/>
        <v>17.424790280590109</v>
      </c>
      <c r="H65" s="775">
        <f t="shared" si="3"/>
        <v>74.193665027480478</v>
      </c>
    </row>
    <row r="66" spans="2:8">
      <c r="B66" s="1295"/>
      <c r="C66" s="771" t="s">
        <v>278</v>
      </c>
      <c r="D66" s="786">
        <v>2276400</v>
      </c>
      <c r="E66" s="773">
        <v>413700</v>
      </c>
      <c r="F66" s="786">
        <v>1654800</v>
      </c>
      <c r="G66" s="774">
        <f t="shared" si="2"/>
        <v>18.173431734317344</v>
      </c>
      <c r="H66" s="775">
        <f t="shared" si="3"/>
        <v>72.693726937269375</v>
      </c>
    </row>
    <row r="67" spans="2:8">
      <c r="B67" s="1295"/>
      <c r="C67" s="771" t="s">
        <v>264</v>
      </c>
      <c r="D67" s="786">
        <v>1670500</v>
      </c>
      <c r="E67" s="773">
        <v>252100</v>
      </c>
      <c r="F67" s="786">
        <v>1237900</v>
      </c>
      <c r="G67" s="774">
        <f t="shared" si="2"/>
        <v>15.091290032924274</v>
      </c>
      <c r="H67" s="775">
        <f t="shared" si="3"/>
        <v>74.10356180784197</v>
      </c>
    </row>
    <row r="68" spans="2:8">
      <c r="B68" s="1296"/>
      <c r="C68" s="777" t="s">
        <v>280</v>
      </c>
      <c r="D68" s="779">
        <v>826100</v>
      </c>
      <c r="E68" s="779">
        <v>86200</v>
      </c>
      <c r="F68" s="778">
        <v>607900</v>
      </c>
      <c r="G68" s="780">
        <f t="shared" si="2"/>
        <v>10.434572085703909</v>
      </c>
      <c r="H68" s="781">
        <f t="shared" si="3"/>
        <v>73.58673284106041</v>
      </c>
    </row>
    <row r="69" spans="2:8">
      <c r="B69" s="1294" t="s">
        <v>266</v>
      </c>
      <c r="C69" s="766" t="s">
        <v>174</v>
      </c>
      <c r="D69" s="786">
        <v>8102600</v>
      </c>
      <c r="E69" s="773">
        <v>997900</v>
      </c>
      <c r="F69" s="786">
        <v>6349600</v>
      </c>
      <c r="G69" s="774">
        <f t="shared" si="2"/>
        <v>12.315799866709451</v>
      </c>
      <c r="H69" s="775">
        <f t="shared" si="3"/>
        <v>78.364969269123492</v>
      </c>
    </row>
    <row r="70" spans="2:8">
      <c r="B70" s="1295"/>
      <c r="C70" s="771" t="s">
        <v>282</v>
      </c>
      <c r="D70" s="786">
        <v>345900</v>
      </c>
      <c r="E70" s="773">
        <v>131700</v>
      </c>
      <c r="F70" s="786">
        <v>193200</v>
      </c>
      <c r="G70" s="776">
        <f t="shared" si="2"/>
        <v>38.074588031222895</v>
      </c>
      <c r="H70" s="775">
        <f t="shared" si="3"/>
        <v>55.854293148308763</v>
      </c>
    </row>
    <row r="71" spans="2:8">
      <c r="B71" s="1295"/>
      <c r="C71" s="771" t="s">
        <v>269</v>
      </c>
      <c r="D71" s="786">
        <v>846300</v>
      </c>
      <c r="E71" s="773">
        <v>278900</v>
      </c>
      <c r="F71" s="786">
        <v>511700</v>
      </c>
      <c r="G71" s="776">
        <f t="shared" si="2"/>
        <v>32.955216826184568</v>
      </c>
      <c r="H71" s="775">
        <f t="shared" si="3"/>
        <v>60.463192721257244</v>
      </c>
    </row>
    <row r="72" spans="2:8">
      <c r="B72" s="1295"/>
      <c r="C72" s="771" t="s">
        <v>270</v>
      </c>
      <c r="D72" s="786">
        <v>462700</v>
      </c>
      <c r="E72" s="773">
        <v>56900</v>
      </c>
      <c r="F72" s="786">
        <v>372800</v>
      </c>
      <c r="G72" s="774">
        <f t="shared" si="2"/>
        <v>12.297384914631511</v>
      </c>
      <c r="H72" s="775">
        <f t="shared" si="3"/>
        <v>80.570564080397673</v>
      </c>
    </row>
    <row r="73" spans="2:8">
      <c r="B73" s="1295"/>
      <c r="C73" s="771" t="s">
        <v>256</v>
      </c>
      <c r="D73" s="786">
        <v>395800</v>
      </c>
      <c r="E73" s="773">
        <v>29200</v>
      </c>
      <c r="F73" s="786">
        <v>331800</v>
      </c>
      <c r="G73" s="774">
        <f t="shared" si="2"/>
        <v>7.3774633653360286</v>
      </c>
      <c r="H73" s="775">
        <f t="shared" si="3"/>
        <v>83.830217281455276</v>
      </c>
    </row>
    <row r="74" spans="2:8">
      <c r="B74" s="1295"/>
      <c r="C74" s="771" t="s">
        <v>272</v>
      </c>
      <c r="D74" s="786">
        <v>394100</v>
      </c>
      <c r="E74" s="773">
        <v>24500</v>
      </c>
      <c r="F74" s="786">
        <v>332600</v>
      </c>
      <c r="G74" s="774">
        <f t="shared" si="2"/>
        <v>6.2166962699822381</v>
      </c>
      <c r="H74" s="775">
        <f t="shared" si="3"/>
        <v>84.394823648820093</v>
      </c>
    </row>
    <row r="75" spans="2:8">
      <c r="B75" s="1295"/>
      <c r="C75" s="771" t="s">
        <v>258</v>
      </c>
      <c r="D75" s="786">
        <v>438700</v>
      </c>
      <c r="E75" s="773">
        <v>29400</v>
      </c>
      <c r="F75" s="786">
        <v>368600</v>
      </c>
      <c r="G75" s="774">
        <f t="shared" si="2"/>
        <v>6.7016184180533402</v>
      </c>
      <c r="H75" s="775">
        <f t="shared" si="3"/>
        <v>84.020971050832003</v>
      </c>
    </row>
    <row r="76" spans="2:8">
      <c r="B76" s="1295"/>
      <c r="C76" s="771" t="s">
        <v>274</v>
      </c>
      <c r="D76" s="786">
        <v>489100</v>
      </c>
      <c r="E76" s="773">
        <v>22700</v>
      </c>
      <c r="F76" s="786">
        <v>416800</v>
      </c>
      <c r="G76" s="774">
        <f t="shared" si="2"/>
        <v>4.6411776732774479</v>
      </c>
      <c r="H76" s="775">
        <f t="shared" si="3"/>
        <v>85.217746882028209</v>
      </c>
    </row>
    <row r="77" spans="2:8">
      <c r="B77" s="1295"/>
      <c r="C77" s="771" t="s">
        <v>260</v>
      </c>
      <c r="D77" s="786">
        <v>499500</v>
      </c>
      <c r="E77" s="773">
        <v>27000</v>
      </c>
      <c r="F77" s="786">
        <v>422000</v>
      </c>
      <c r="G77" s="774">
        <f t="shared" si="2"/>
        <v>5.4054054054054053</v>
      </c>
      <c r="H77" s="775">
        <f t="shared" si="3"/>
        <v>84.484484484484483</v>
      </c>
    </row>
    <row r="78" spans="2:8">
      <c r="B78" s="1295"/>
      <c r="C78" s="771" t="s">
        <v>276</v>
      </c>
      <c r="D78" s="786">
        <v>481700</v>
      </c>
      <c r="E78" s="773">
        <v>22500</v>
      </c>
      <c r="F78" s="786">
        <v>412500</v>
      </c>
      <c r="G78" s="774">
        <f t="shared" si="2"/>
        <v>4.6709570271953504</v>
      </c>
      <c r="H78" s="775">
        <f t="shared" si="3"/>
        <v>85.634212165248087</v>
      </c>
    </row>
    <row r="79" spans="2:8">
      <c r="B79" s="1295"/>
      <c r="C79" s="771" t="s">
        <v>277</v>
      </c>
      <c r="D79" s="786">
        <v>1194700</v>
      </c>
      <c r="E79" s="773">
        <v>73100</v>
      </c>
      <c r="F79" s="786">
        <v>1012100</v>
      </c>
      <c r="G79" s="774">
        <f t="shared" si="2"/>
        <v>6.1186908847409391</v>
      </c>
      <c r="H79" s="775">
        <f t="shared" si="3"/>
        <v>84.715828241399521</v>
      </c>
    </row>
    <row r="80" spans="2:8">
      <c r="B80" s="1295"/>
      <c r="C80" s="771" t="s">
        <v>278</v>
      </c>
      <c r="D80" s="786">
        <v>1173300</v>
      </c>
      <c r="E80" s="773">
        <v>146900</v>
      </c>
      <c r="F80" s="786">
        <v>920500</v>
      </c>
      <c r="G80" s="774">
        <f t="shared" si="2"/>
        <v>12.520242052331032</v>
      </c>
      <c r="H80" s="775">
        <f t="shared" si="3"/>
        <v>78.453933350379273</v>
      </c>
    </row>
    <row r="81" spans="2:8">
      <c r="B81" s="1295"/>
      <c r="C81" s="771" t="s">
        <v>264</v>
      </c>
      <c r="D81" s="786">
        <v>917000</v>
      </c>
      <c r="E81" s="773">
        <v>109500</v>
      </c>
      <c r="F81" s="786">
        <v>708600</v>
      </c>
      <c r="G81" s="774">
        <f t="shared" si="2"/>
        <v>11.941112322791712</v>
      </c>
      <c r="H81" s="775">
        <f t="shared" si="3"/>
        <v>77.27371864776444</v>
      </c>
    </row>
    <row r="82" spans="2:8">
      <c r="B82" s="1296"/>
      <c r="C82" s="777" t="s">
        <v>265</v>
      </c>
      <c r="D82" s="779">
        <v>464000</v>
      </c>
      <c r="E82" s="779">
        <v>45700</v>
      </c>
      <c r="F82" s="778">
        <v>346500</v>
      </c>
      <c r="G82" s="780">
        <f t="shared" si="2"/>
        <v>9.8491379310344822</v>
      </c>
      <c r="H82" s="781">
        <f t="shared" si="3"/>
        <v>74.676724137931032</v>
      </c>
    </row>
    <row r="83" spans="2:8">
      <c r="B83" s="1294" t="s">
        <v>281</v>
      </c>
      <c r="C83" s="766" t="s">
        <v>267</v>
      </c>
      <c r="D83" s="767">
        <v>15101500</v>
      </c>
      <c r="E83" s="768">
        <v>4499400</v>
      </c>
      <c r="F83" s="767">
        <v>9578400</v>
      </c>
      <c r="G83" s="769">
        <f t="shared" si="2"/>
        <v>29.794391285633875</v>
      </c>
      <c r="H83" s="770">
        <f t="shared" si="3"/>
        <v>63.426811906102046</v>
      </c>
    </row>
    <row r="84" spans="2:8">
      <c r="B84" s="1295"/>
      <c r="C84" s="771" t="s">
        <v>268</v>
      </c>
      <c r="D84" s="772">
        <v>445300</v>
      </c>
      <c r="E84" s="773">
        <v>161000</v>
      </c>
      <c r="F84" s="772">
        <v>255800</v>
      </c>
      <c r="G84" s="1044">
        <f t="shared" si="2"/>
        <v>36.155400853357293</v>
      </c>
      <c r="H84" s="775">
        <f t="shared" si="3"/>
        <v>57.444419492476982</v>
      </c>
    </row>
    <row r="85" spans="2:8">
      <c r="B85" s="1295"/>
      <c r="C85" s="771" t="s">
        <v>269</v>
      </c>
      <c r="D85" s="772">
        <v>882100</v>
      </c>
      <c r="E85" s="773">
        <v>261600</v>
      </c>
      <c r="F85" s="772">
        <v>572300</v>
      </c>
      <c r="G85" s="774">
        <f t="shared" si="2"/>
        <v>29.656501530438728</v>
      </c>
      <c r="H85" s="775">
        <f t="shared" si="3"/>
        <v>64.879265389411628</v>
      </c>
    </row>
    <row r="86" spans="2:8">
      <c r="B86" s="1295"/>
      <c r="C86" s="771" t="s">
        <v>255</v>
      </c>
      <c r="D86" s="772">
        <v>712400</v>
      </c>
      <c r="E86" s="773">
        <v>145200</v>
      </c>
      <c r="F86" s="772">
        <v>519900</v>
      </c>
      <c r="G86" s="774">
        <f t="shared" si="2"/>
        <v>20.381807973048851</v>
      </c>
      <c r="H86" s="775">
        <f t="shared" si="3"/>
        <v>72.978663672094328</v>
      </c>
    </row>
    <row r="87" spans="2:8">
      <c r="B87" s="1295"/>
      <c r="C87" s="771" t="s">
        <v>271</v>
      </c>
      <c r="D87" s="772">
        <v>917700</v>
      </c>
      <c r="E87" s="773">
        <v>251900</v>
      </c>
      <c r="F87" s="772">
        <v>619100</v>
      </c>
      <c r="G87" s="776">
        <f t="shared" si="2"/>
        <v>27.449057426174129</v>
      </c>
      <c r="H87" s="775">
        <f t="shared" si="3"/>
        <v>67.462133594856709</v>
      </c>
    </row>
    <row r="88" spans="2:8">
      <c r="B88" s="1295"/>
      <c r="C88" s="771" t="s">
        <v>272</v>
      </c>
      <c r="D88" s="772">
        <v>1233500</v>
      </c>
      <c r="E88" s="773">
        <v>395700</v>
      </c>
      <c r="F88" s="772">
        <v>777100</v>
      </c>
      <c r="G88" s="774">
        <f t="shared" si="2"/>
        <v>32.079448723145518</v>
      </c>
      <c r="H88" s="775">
        <f t="shared" si="3"/>
        <v>62.999594649371701</v>
      </c>
    </row>
    <row r="89" spans="2:8">
      <c r="B89" s="1295"/>
      <c r="C89" s="771" t="s">
        <v>258</v>
      </c>
      <c r="D89" s="772">
        <v>1527700</v>
      </c>
      <c r="E89" s="773">
        <v>549300</v>
      </c>
      <c r="F89" s="772">
        <v>892800</v>
      </c>
      <c r="G89" s="1044">
        <f t="shared" si="2"/>
        <v>35.956012306081035</v>
      </c>
      <c r="H89" s="775">
        <f t="shared" si="3"/>
        <v>58.440793349479613</v>
      </c>
    </row>
    <row r="90" spans="2:8">
      <c r="B90" s="1295"/>
      <c r="C90" s="771" t="s">
        <v>274</v>
      </c>
      <c r="D90" s="772">
        <v>1950100</v>
      </c>
      <c r="E90" s="773">
        <v>679700</v>
      </c>
      <c r="F90" s="772">
        <v>1155300</v>
      </c>
      <c r="G90" s="1044">
        <f t="shared" si="2"/>
        <v>34.854622839854365</v>
      </c>
      <c r="H90" s="775">
        <f t="shared" si="3"/>
        <v>59.243115737654485</v>
      </c>
    </row>
    <row r="91" spans="2:8">
      <c r="B91" s="1295"/>
      <c r="C91" s="771" t="s">
        <v>275</v>
      </c>
      <c r="D91" s="772">
        <v>2001700</v>
      </c>
      <c r="E91" s="773">
        <v>684900</v>
      </c>
      <c r="F91" s="772">
        <v>1196100</v>
      </c>
      <c r="G91" s="776">
        <f t="shared" si="2"/>
        <v>34.215916470999652</v>
      </c>
      <c r="H91" s="775">
        <f t="shared" si="3"/>
        <v>59.754208922415941</v>
      </c>
    </row>
    <row r="92" spans="2:8">
      <c r="B92" s="1295"/>
      <c r="C92" s="771" t="s">
        <v>276</v>
      </c>
      <c r="D92" s="772">
        <v>1641000</v>
      </c>
      <c r="E92" s="773">
        <v>511500</v>
      </c>
      <c r="F92" s="772">
        <v>1025100</v>
      </c>
      <c r="G92" s="774">
        <f t="shared" si="2"/>
        <v>31.170018281535651</v>
      </c>
      <c r="H92" s="775">
        <f t="shared" si="3"/>
        <v>62.468007312614262</v>
      </c>
    </row>
    <row r="93" spans="2:8">
      <c r="B93" s="1295"/>
      <c r="C93" s="771" t="s">
        <v>277</v>
      </c>
      <c r="D93" s="772">
        <v>1570900</v>
      </c>
      <c r="E93" s="773">
        <v>408800</v>
      </c>
      <c r="F93" s="772">
        <v>1039800</v>
      </c>
      <c r="G93" s="774">
        <f t="shared" si="2"/>
        <v>26.023298745941815</v>
      </c>
      <c r="H93" s="775">
        <f t="shared" si="3"/>
        <v>66.191355274046728</v>
      </c>
    </row>
    <row r="94" spans="2:8">
      <c r="B94" s="1295"/>
      <c r="C94" s="771" t="s">
        <v>278</v>
      </c>
      <c r="D94" s="772">
        <v>1103200</v>
      </c>
      <c r="E94" s="773">
        <v>266800</v>
      </c>
      <c r="F94" s="772">
        <v>734400</v>
      </c>
      <c r="G94" s="774">
        <f t="shared" si="2"/>
        <v>24.184191443074692</v>
      </c>
      <c r="H94" s="775">
        <f t="shared" si="3"/>
        <v>66.569978245105148</v>
      </c>
    </row>
    <row r="95" spans="2:8">
      <c r="B95" s="1295"/>
      <c r="C95" s="771" t="s">
        <v>279</v>
      </c>
      <c r="D95" s="772">
        <v>753600</v>
      </c>
      <c r="E95" s="773">
        <v>142700</v>
      </c>
      <c r="F95" s="772">
        <v>529300</v>
      </c>
      <c r="G95" s="774">
        <f t="shared" si="2"/>
        <v>18.935774946921445</v>
      </c>
      <c r="H95" s="775">
        <f t="shared" si="3"/>
        <v>70.236199575371543</v>
      </c>
    </row>
    <row r="96" spans="2:8">
      <c r="B96" s="1296"/>
      <c r="C96" s="777" t="s">
        <v>280</v>
      </c>
      <c r="D96" s="778">
        <v>362100</v>
      </c>
      <c r="E96" s="779">
        <v>40500</v>
      </c>
      <c r="F96" s="778">
        <v>261400</v>
      </c>
      <c r="G96" s="1065">
        <f t="shared" si="2"/>
        <v>11.184755592377796</v>
      </c>
      <c r="H96" s="781">
        <f t="shared" si="3"/>
        <v>72.190002761668055</v>
      </c>
    </row>
  </sheetData>
  <mergeCells count="16">
    <mergeCell ref="B2:H2"/>
    <mergeCell ref="B4:C6"/>
    <mergeCell ref="D4:F4"/>
    <mergeCell ref="D5:F5"/>
    <mergeCell ref="G4:H5"/>
    <mergeCell ref="B55:B68"/>
    <mergeCell ref="B69:B82"/>
    <mergeCell ref="B83:B96"/>
    <mergeCell ref="B7:B20"/>
    <mergeCell ref="B21:B34"/>
    <mergeCell ref="B35:B48"/>
    <mergeCell ref="B50:H50"/>
    <mergeCell ref="B52:C54"/>
    <mergeCell ref="D52:F52"/>
    <mergeCell ref="D53:F53"/>
    <mergeCell ref="G52:H53"/>
  </mergeCells>
  <phoneticPr fontId="7"/>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43"/>
  <sheetViews>
    <sheetView showGridLines="0" zoomScaleNormal="100" workbookViewId="0">
      <selection activeCell="N19" sqref="N19"/>
    </sheetView>
  </sheetViews>
  <sheetFormatPr defaultRowHeight="13.5"/>
  <cols>
    <col min="1" max="1" width="1.75" customWidth="1"/>
    <col min="2" max="2" width="28.625" customWidth="1"/>
    <col min="3" max="3" width="8.875" bestFit="1" customWidth="1"/>
    <col min="4" max="4" width="6.875" customWidth="1"/>
    <col min="5" max="5" width="8.875" bestFit="1" customWidth="1"/>
    <col min="6" max="6" width="6.875" customWidth="1"/>
    <col min="7" max="7" width="8.25" customWidth="1"/>
    <col min="8" max="8" width="6.25" customWidth="1"/>
    <col min="9" max="9" width="1" customWidth="1"/>
    <col min="10" max="10" width="8.125" bestFit="1" customWidth="1"/>
    <col min="11" max="11" width="7.5" customWidth="1"/>
  </cols>
  <sheetData>
    <row r="1" spans="1:11">
      <c r="I1" s="788"/>
    </row>
    <row r="2" spans="1:11" ht="31.5" customHeight="1">
      <c r="A2" s="1319" t="s">
        <v>336</v>
      </c>
      <c r="B2" s="1320"/>
      <c r="C2" s="1320"/>
      <c r="D2" s="1320"/>
      <c r="E2" s="1320"/>
      <c r="F2" s="1320"/>
      <c r="G2" s="1320"/>
      <c r="H2" s="1320"/>
      <c r="I2" s="866"/>
      <c r="J2" s="866"/>
      <c r="K2" s="866"/>
    </row>
    <row r="3" spans="1:11">
      <c r="G3" s="1321" t="s">
        <v>283</v>
      </c>
      <c r="H3" s="1321"/>
    </row>
    <row r="4" spans="1:11" ht="13.5" customHeight="1">
      <c r="A4" s="789"/>
      <c r="B4" s="790"/>
      <c r="C4" s="1322" t="s">
        <v>284</v>
      </c>
      <c r="D4" s="1323"/>
      <c r="E4" s="1323"/>
      <c r="F4" s="1323"/>
      <c r="G4" s="1323"/>
      <c r="H4" s="1324"/>
      <c r="I4" s="77"/>
    </row>
    <row r="5" spans="1:11">
      <c r="A5" s="792"/>
      <c r="B5" s="793"/>
      <c r="C5" s="1328" t="s">
        <v>335</v>
      </c>
      <c r="D5" s="1329"/>
      <c r="E5" s="1328" t="s">
        <v>309</v>
      </c>
      <c r="F5" s="1329"/>
      <c r="G5" s="1330" t="s">
        <v>29</v>
      </c>
      <c r="H5" s="1331"/>
      <c r="I5" s="77"/>
    </row>
    <row r="6" spans="1:11">
      <c r="A6" s="1332" t="s">
        <v>285</v>
      </c>
      <c r="B6" s="1333"/>
      <c r="C6" s="795" t="s">
        <v>286</v>
      </c>
      <c r="D6" s="796" t="s">
        <v>30</v>
      </c>
      <c r="E6" s="795" t="s">
        <v>286</v>
      </c>
      <c r="F6" s="796" t="s">
        <v>30</v>
      </c>
      <c r="G6" s="797" t="s">
        <v>286</v>
      </c>
      <c r="H6" s="798" t="s">
        <v>30</v>
      </c>
      <c r="I6" s="799"/>
    </row>
    <row r="7" spans="1:11">
      <c r="A7" s="805"/>
      <c r="B7" s="806" t="s">
        <v>287</v>
      </c>
      <c r="C7" s="807">
        <v>235900</v>
      </c>
      <c r="D7" s="808">
        <v>100.03454231433507</v>
      </c>
      <c r="E7" s="807">
        <v>235500</v>
      </c>
      <c r="F7" s="808">
        <v>100.03454231433507</v>
      </c>
      <c r="G7" s="809">
        <f>+C7-E7</f>
        <v>400</v>
      </c>
      <c r="H7" s="831">
        <f t="shared" ref="H7" si="0">D7-F7</f>
        <v>0</v>
      </c>
      <c r="I7" s="811"/>
    </row>
    <row r="8" spans="1:11">
      <c r="A8" s="792"/>
      <c r="B8" s="801" t="s">
        <v>312</v>
      </c>
      <c r="C8" s="813">
        <v>153200</v>
      </c>
      <c r="D8" s="814">
        <f>SUM(C8/C7*100)</f>
        <v>64.942772361169986</v>
      </c>
      <c r="E8" s="815">
        <v>151800</v>
      </c>
      <c r="F8" s="814">
        <f>SUM(E8/E7*100)</f>
        <v>64.458598726114644</v>
      </c>
      <c r="G8" s="816">
        <f t="shared" ref="G8:G69" si="1">+C8-E8</f>
        <v>1400</v>
      </c>
      <c r="H8" s="831">
        <v>0.4</v>
      </c>
      <c r="I8" s="818"/>
    </row>
    <row r="9" spans="1:11">
      <c r="A9" s="819"/>
      <c r="B9" s="820" t="s">
        <v>314</v>
      </c>
      <c r="C9" s="821">
        <v>82700</v>
      </c>
      <c r="D9" s="822">
        <f>SUM(C9/C7*100)</f>
        <v>35.057227638830014</v>
      </c>
      <c r="E9" s="823">
        <v>83700</v>
      </c>
      <c r="F9" s="822">
        <f>SUM(E9/E7*100)</f>
        <v>35.541401273885349</v>
      </c>
      <c r="G9" s="824">
        <f t="shared" si="1"/>
        <v>-1000</v>
      </c>
      <c r="H9" s="832">
        <v>-0.4</v>
      </c>
      <c r="I9" s="818"/>
    </row>
    <row r="10" spans="1:11">
      <c r="A10" s="792"/>
      <c r="B10" s="826" t="s">
        <v>289</v>
      </c>
      <c r="C10" s="827">
        <v>6100</v>
      </c>
      <c r="D10" s="814">
        <v>100.03454231433507</v>
      </c>
      <c r="E10" s="828">
        <v>5200</v>
      </c>
      <c r="F10" s="814">
        <v>100.03454231433507</v>
      </c>
      <c r="G10" s="816">
        <f t="shared" si="1"/>
        <v>900</v>
      </c>
      <c r="H10" s="831">
        <f t="shared" ref="H10:H69" si="2">D10-F10</f>
        <v>0</v>
      </c>
      <c r="I10" s="818"/>
    </row>
    <row r="11" spans="1:11">
      <c r="A11" s="792"/>
      <c r="B11" s="801" t="s">
        <v>312</v>
      </c>
      <c r="C11" s="813">
        <v>3400</v>
      </c>
      <c r="D11" s="814">
        <f>SUM(C11/C10*100)</f>
        <v>55.737704918032783</v>
      </c>
      <c r="E11" s="815">
        <v>2800</v>
      </c>
      <c r="F11" s="814">
        <f>SUM(E11/E10*100)</f>
        <v>53.846153846153847</v>
      </c>
      <c r="G11" s="816">
        <f t="shared" si="1"/>
        <v>600</v>
      </c>
      <c r="H11" s="831">
        <f t="shared" si="2"/>
        <v>1.8915510718789363</v>
      </c>
      <c r="I11" s="825"/>
    </row>
    <row r="12" spans="1:11">
      <c r="A12" s="819"/>
      <c r="B12" s="820" t="s">
        <v>314</v>
      </c>
      <c r="C12" s="821">
        <v>2700</v>
      </c>
      <c r="D12" s="822">
        <f>SUM(C12/C10*100)</f>
        <v>44.26229508196721</v>
      </c>
      <c r="E12" s="823">
        <v>2400</v>
      </c>
      <c r="F12" s="822">
        <f>SUM(E12/E10*100)</f>
        <v>46.153846153846153</v>
      </c>
      <c r="G12" s="824">
        <f t="shared" si="1"/>
        <v>300</v>
      </c>
      <c r="H12" s="832">
        <f t="shared" si="2"/>
        <v>-1.8915510718789434</v>
      </c>
      <c r="I12" s="818"/>
    </row>
    <row r="13" spans="1:11">
      <c r="A13" s="792"/>
      <c r="B13" s="826" t="s">
        <v>290</v>
      </c>
      <c r="C13" s="827">
        <v>800</v>
      </c>
      <c r="D13" s="814">
        <v>100.03454231433507</v>
      </c>
      <c r="E13" s="828">
        <v>500</v>
      </c>
      <c r="F13" s="814">
        <v>100.03454231433507</v>
      </c>
      <c r="G13" s="816">
        <f t="shared" si="1"/>
        <v>300</v>
      </c>
      <c r="H13" s="831">
        <f t="shared" si="2"/>
        <v>0</v>
      </c>
      <c r="I13" s="825"/>
    </row>
    <row r="14" spans="1:11">
      <c r="A14" s="792"/>
      <c r="B14" s="801" t="s">
        <v>312</v>
      </c>
      <c r="C14" s="813">
        <v>700</v>
      </c>
      <c r="D14" s="814">
        <f>SUM(C14/C13*100)</f>
        <v>87.5</v>
      </c>
      <c r="E14" s="815">
        <v>400</v>
      </c>
      <c r="F14" s="814">
        <f>SUM(E14/E13*100)</f>
        <v>80</v>
      </c>
      <c r="G14" s="816">
        <f t="shared" si="1"/>
        <v>300</v>
      </c>
      <c r="H14" s="865">
        <f t="shared" si="2"/>
        <v>7.5</v>
      </c>
      <c r="I14" s="818"/>
    </row>
    <row r="15" spans="1:11">
      <c r="A15" s="819"/>
      <c r="B15" s="820" t="s">
        <v>314</v>
      </c>
      <c r="C15" s="821">
        <v>100</v>
      </c>
      <c r="D15" s="822">
        <f>SUM(C15/C13*100)</f>
        <v>12.5</v>
      </c>
      <c r="E15" s="823">
        <v>100</v>
      </c>
      <c r="F15" s="822">
        <f>SUM(E15/E13*100)</f>
        <v>20</v>
      </c>
      <c r="G15" s="824">
        <f t="shared" si="1"/>
        <v>0</v>
      </c>
      <c r="H15" s="832">
        <f t="shared" si="2"/>
        <v>-7.5</v>
      </c>
      <c r="I15" s="825"/>
    </row>
    <row r="16" spans="1:11">
      <c r="A16" s="792"/>
      <c r="B16" s="826" t="s">
        <v>291</v>
      </c>
      <c r="C16" s="827" t="s">
        <v>42</v>
      </c>
      <c r="D16" s="1072" t="s">
        <v>42</v>
      </c>
      <c r="E16" s="828">
        <v>100</v>
      </c>
      <c r="F16" s="814">
        <v>100.03454231433507</v>
      </c>
      <c r="G16" s="1047" t="s">
        <v>42</v>
      </c>
      <c r="H16" s="1046" t="s">
        <v>42</v>
      </c>
      <c r="I16" s="818"/>
    </row>
    <row r="17" spans="1:9">
      <c r="A17" s="792"/>
      <c r="B17" s="801" t="s">
        <v>312</v>
      </c>
      <c r="C17" s="1045" t="s">
        <v>42</v>
      </c>
      <c r="D17" s="838" t="s">
        <v>42</v>
      </c>
      <c r="E17" s="815">
        <v>100</v>
      </c>
      <c r="F17" s="814">
        <f>SUM(E17/E16*100)</f>
        <v>100</v>
      </c>
      <c r="G17" s="1047" t="s">
        <v>42</v>
      </c>
      <c r="H17" s="1046" t="s">
        <v>42</v>
      </c>
      <c r="I17" s="825"/>
    </row>
    <row r="18" spans="1:9">
      <c r="A18" s="792"/>
      <c r="B18" s="820" t="s">
        <v>314</v>
      </c>
      <c r="C18" s="837" t="s">
        <v>42</v>
      </c>
      <c r="D18" s="840" t="s">
        <v>31</v>
      </c>
      <c r="E18" s="839" t="s">
        <v>42</v>
      </c>
      <c r="F18" s="840" t="s">
        <v>31</v>
      </c>
      <c r="G18" s="841" t="s">
        <v>42</v>
      </c>
      <c r="H18" s="840" t="s">
        <v>42</v>
      </c>
      <c r="I18" s="818"/>
    </row>
    <row r="19" spans="1:9">
      <c r="A19" s="792"/>
      <c r="B19" s="826" t="s">
        <v>292</v>
      </c>
      <c r="C19" s="827">
        <v>14800</v>
      </c>
      <c r="D19" s="814">
        <v>100.03454231433507</v>
      </c>
      <c r="E19" s="828">
        <v>15200</v>
      </c>
      <c r="F19" s="814">
        <v>100.03454231433507</v>
      </c>
      <c r="G19" s="816">
        <f t="shared" si="1"/>
        <v>-400</v>
      </c>
      <c r="H19" s="831">
        <f t="shared" si="2"/>
        <v>0</v>
      </c>
      <c r="I19" s="825"/>
    </row>
    <row r="20" spans="1:9">
      <c r="A20" s="792"/>
      <c r="B20" s="801" t="s">
        <v>312</v>
      </c>
      <c r="C20" s="813">
        <v>13200</v>
      </c>
      <c r="D20" s="814">
        <f>SUM(C20/C19*100)</f>
        <v>89.189189189189193</v>
      </c>
      <c r="E20" s="815">
        <v>12400</v>
      </c>
      <c r="F20" s="814">
        <f>SUM(E20/E19*100)</f>
        <v>81.578947368421055</v>
      </c>
      <c r="G20" s="816">
        <f t="shared" si="1"/>
        <v>800</v>
      </c>
      <c r="H20" s="865">
        <f t="shared" si="2"/>
        <v>7.6102418207681382</v>
      </c>
      <c r="I20" s="818"/>
    </row>
    <row r="21" spans="1:9">
      <c r="A21" s="792"/>
      <c r="B21" s="820" t="s">
        <v>314</v>
      </c>
      <c r="C21" s="821">
        <v>1600</v>
      </c>
      <c r="D21" s="822">
        <f>SUM(C21/C19*100)</f>
        <v>10.810810810810811</v>
      </c>
      <c r="E21" s="823">
        <v>2700</v>
      </c>
      <c r="F21" s="822">
        <f>SUM(E21/E19*100)</f>
        <v>17.763157894736842</v>
      </c>
      <c r="G21" s="824">
        <f t="shared" si="1"/>
        <v>-1100</v>
      </c>
      <c r="H21" s="832">
        <f t="shared" si="2"/>
        <v>-6.952347083926032</v>
      </c>
      <c r="I21" s="825"/>
    </row>
    <row r="22" spans="1:9">
      <c r="A22" s="792"/>
      <c r="B22" s="826" t="s">
        <v>293</v>
      </c>
      <c r="C22" s="827">
        <v>36100</v>
      </c>
      <c r="D22" s="814">
        <v>100.03454231433507</v>
      </c>
      <c r="E22" s="828">
        <v>37100</v>
      </c>
      <c r="F22" s="814">
        <v>100.03454231433507</v>
      </c>
      <c r="G22" s="816">
        <f t="shared" si="1"/>
        <v>-1000</v>
      </c>
      <c r="H22" s="831">
        <f t="shared" si="2"/>
        <v>0</v>
      </c>
      <c r="I22" s="818"/>
    </row>
    <row r="23" spans="1:9">
      <c r="A23" s="792"/>
      <c r="B23" s="801" t="s">
        <v>312</v>
      </c>
      <c r="C23" s="813">
        <v>26300</v>
      </c>
      <c r="D23" s="814">
        <f>SUM(C23/C22*100)</f>
        <v>72.853185595567865</v>
      </c>
      <c r="E23" s="815">
        <v>27300</v>
      </c>
      <c r="F23" s="814">
        <f>SUM(E23/E22*100)</f>
        <v>73.584905660377359</v>
      </c>
      <c r="G23" s="853">
        <f t="shared" si="1"/>
        <v>-1000</v>
      </c>
      <c r="H23" s="831">
        <f t="shared" si="2"/>
        <v>-0.73172006480949392</v>
      </c>
      <c r="I23" s="825"/>
    </row>
    <row r="24" spans="1:9">
      <c r="A24" s="819"/>
      <c r="B24" s="820" t="s">
        <v>314</v>
      </c>
      <c r="C24" s="821">
        <v>9800</v>
      </c>
      <c r="D24" s="822">
        <f>SUM(C24/C22*100)</f>
        <v>27.146814404432135</v>
      </c>
      <c r="E24" s="823">
        <v>9800</v>
      </c>
      <c r="F24" s="822">
        <f>SUM(E24/E22*100)</f>
        <v>26.415094339622641</v>
      </c>
      <c r="G24" s="824">
        <f t="shared" si="1"/>
        <v>0</v>
      </c>
      <c r="H24" s="832">
        <f t="shared" si="2"/>
        <v>0.73172006480949392</v>
      </c>
      <c r="I24" s="818"/>
    </row>
    <row r="25" spans="1:9">
      <c r="A25" s="802"/>
      <c r="B25" s="843" t="s">
        <v>294</v>
      </c>
      <c r="C25" s="827">
        <v>1900</v>
      </c>
      <c r="D25" s="814">
        <v>100.03454231433507</v>
      </c>
      <c r="E25" s="828">
        <v>2000</v>
      </c>
      <c r="F25" s="814">
        <v>100.03454231433507</v>
      </c>
      <c r="G25" s="816">
        <f t="shared" si="1"/>
        <v>-100</v>
      </c>
      <c r="H25" s="831">
        <f t="shared" si="2"/>
        <v>0</v>
      </c>
      <c r="I25" s="825"/>
    </row>
    <row r="26" spans="1:9">
      <c r="A26" s="792"/>
      <c r="B26" s="801" t="s">
        <v>312</v>
      </c>
      <c r="C26" s="813">
        <v>1500</v>
      </c>
      <c r="D26" s="814">
        <f>SUM(C26/C25*100)</f>
        <v>78.94736842105263</v>
      </c>
      <c r="E26" s="815">
        <v>1800</v>
      </c>
      <c r="F26" s="814">
        <f>SUM(E26/E25*100)</f>
        <v>90</v>
      </c>
      <c r="G26" s="816">
        <f t="shared" si="1"/>
        <v>-300</v>
      </c>
      <c r="H26" s="865">
        <f t="shared" si="2"/>
        <v>-11.05263157894737</v>
      </c>
      <c r="I26" s="818"/>
    </row>
    <row r="27" spans="1:9">
      <c r="A27" s="819"/>
      <c r="B27" s="820" t="s">
        <v>314</v>
      </c>
      <c r="C27" s="821">
        <v>400</v>
      </c>
      <c r="D27" s="822">
        <f>SUM(C27/C25*100)</f>
        <v>21.052631578947366</v>
      </c>
      <c r="E27" s="823">
        <v>100</v>
      </c>
      <c r="F27" s="822">
        <f>SUM(E27/E25*100)</f>
        <v>5</v>
      </c>
      <c r="G27" s="824">
        <f t="shared" si="1"/>
        <v>300</v>
      </c>
      <c r="H27" s="832">
        <f t="shared" si="2"/>
        <v>16.052631578947366</v>
      </c>
      <c r="I27" s="825"/>
    </row>
    <row r="28" spans="1:9">
      <c r="A28" s="792"/>
      <c r="B28" s="826" t="s">
        <v>295</v>
      </c>
      <c r="C28" s="827">
        <v>3200</v>
      </c>
      <c r="D28" s="814">
        <v>100.03454231433507</v>
      </c>
      <c r="E28" s="828">
        <v>2900</v>
      </c>
      <c r="F28" s="814">
        <v>100.03454231433507</v>
      </c>
      <c r="G28" s="816">
        <f t="shared" si="1"/>
        <v>300</v>
      </c>
      <c r="H28" s="831">
        <f t="shared" si="2"/>
        <v>0</v>
      </c>
      <c r="I28" s="818"/>
    </row>
    <row r="29" spans="1:9">
      <c r="A29" s="792"/>
      <c r="B29" s="801" t="s">
        <v>312</v>
      </c>
      <c r="C29" s="813">
        <v>2500</v>
      </c>
      <c r="D29" s="814">
        <f>SUM(C29/C28*100)</f>
        <v>78.125</v>
      </c>
      <c r="E29" s="815">
        <v>2100</v>
      </c>
      <c r="F29" s="814">
        <f>SUM(E29/E28*100)</f>
        <v>72.41379310344827</v>
      </c>
      <c r="G29" s="816">
        <f t="shared" si="1"/>
        <v>400</v>
      </c>
      <c r="H29" s="831">
        <f t="shared" si="2"/>
        <v>5.7112068965517295</v>
      </c>
      <c r="I29" s="825"/>
    </row>
    <row r="30" spans="1:9">
      <c r="A30" s="819"/>
      <c r="B30" s="820" t="s">
        <v>314</v>
      </c>
      <c r="C30" s="821">
        <v>700</v>
      </c>
      <c r="D30" s="822">
        <f>SUM(C30/C28*100)</f>
        <v>21.875</v>
      </c>
      <c r="E30" s="823">
        <v>700</v>
      </c>
      <c r="F30" s="822">
        <f>SUM(E30/E28*100)</f>
        <v>24.137931034482758</v>
      </c>
      <c r="G30" s="824">
        <f t="shared" si="1"/>
        <v>0</v>
      </c>
      <c r="H30" s="832">
        <v>-2.2000000000000002</v>
      </c>
      <c r="I30" s="818"/>
    </row>
    <row r="31" spans="1:9">
      <c r="A31" s="792"/>
      <c r="B31" s="826" t="s">
        <v>296</v>
      </c>
      <c r="C31" s="827">
        <v>10700</v>
      </c>
      <c r="D31" s="814">
        <v>100.03454231433507</v>
      </c>
      <c r="E31" s="828">
        <v>9700</v>
      </c>
      <c r="F31" s="814">
        <v>100.03454231433507</v>
      </c>
      <c r="G31" s="816">
        <f t="shared" si="1"/>
        <v>1000</v>
      </c>
      <c r="H31" s="831">
        <f t="shared" si="2"/>
        <v>0</v>
      </c>
      <c r="I31" s="825"/>
    </row>
    <row r="32" spans="1:9">
      <c r="A32" s="792"/>
      <c r="B32" s="801" t="s">
        <v>312</v>
      </c>
      <c r="C32" s="813">
        <v>8000</v>
      </c>
      <c r="D32" s="814">
        <f>SUM(C32/C31*100)</f>
        <v>74.766355140186917</v>
      </c>
      <c r="E32" s="815">
        <v>7100</v>
      </c>
      <c r="F32" s="814">
        <f>SUM(E32/E31*100)</f>
        <v>73.19587628865979</v>
      </c>
      <c r="G32" s="853">
        <f t="shared" si="1"/>
        <v>900</v>
      </c>
      <c r="H32" s="831">
        <f t="shared" si="2"/>
        <v>1.5704788515271275</v>
      </c>
      <c r="I32" s="818"/>
    </row>
    <row r="33" spans="1:10">
      <c r="A33" s="819"/>
      <c r="B33" s="820" t="s">
        <v>314</v>
      </c>
      <c r="C33" s="821">
        <v>2700</v>
      </c>
      <c r="D33" s="822">
        <f>SUM(C33/C31*100)</f>
        <v>25.233644859813083</v>
      </c>
      <c r="E33" s="823">
        <v>2600</v>
      </c>
      <c r="F33" s="822">
        <f>SUM(E33/E31*100)</f>
        <v>26.804123711340207</v>
      </c>
      <c r="G33" s="824">
        <f t="shared" si="1"/>
        <v>100</v>
      </c>
      <c r="H33" s="832">
        <f t="shared" si="2"/>
        <v>-1.570478851527124</v>
      </c>
      <c r="I33" s="825"/>
    </row>
    <row r="34" spans="1:10">
      <c r="A34" s="802"/>
      <c r="B34" s="843" t="s">
        <v>297</v>
      </c>
      <c r="C34" s="827">
        <v>32200</v>
      </c>
      <c r="D34" s="814">
        <v>100.03454231433507</v>
      </c>
      <c r="E34" s="828">
        <v>33900</v>
      </c>
      <c r="F34" s="814">
        <v>100.03454231433507</v>
      </c>
      <c r="G34" s="816">
        <f t="shared" si="1"/>
        <v>-1700</v>
      </c>
      <c r="H34" s="831">
        <f t="shared" si="2"/>
        <v>0</v>
      </c>
      <c r="I34" s="818"/>
    </row>
    <row r="35" spans="1:10">
      <c r="A35" s="792"/>
      <c r="B35" s="801" t="s">
        <v>312</v>
      </c>
      <c r="C35" s="813">
        <v>16200</v>
      </c>
      <c r="D35" s="814">
        <f>SUM(C35/C34*100)</f>
        <v>50.310559006211179</v>
      </c>
      <c r="E35" s="815">
        <v>17700</v>
      </c>
      <c r="F35" s="814">
        <f>SUM(E35/E34*100)</f>
        <v>52.212389380530979</v>
      </c>
      <c r="G35" s="853">
        <f t="shared" si="1"/>
        <v>-1500</v>
      </c>
      <c r="H35" s="831">
        <f t="shared" si="2"/>
        <v>-1.9018303743198004</v>
      </c>
      <c r="I35" s="825"/>
    </row>
    <row r="36" spans="1:10">
      <c r="A36" s="819"/>
      <c r="B36" s="820" t="s">
        <v>314</v>
      </c>
      <c r="C36" s="821">
        <v>16000</v>
      </c>
      <c r="D36" s="822">
        <f>SUM(C36/C34*100)</f>
        <v>49.689440993788821</v>
      </c>
      <c r="E36" s="823">
        <v>16200</v>
      </c>
      <c r="F36" s="822">
        <f>SUM(E36/E34*100)</f>
        <v>47.787610619469028</v>
      </c>
      <c r="G36" s="824">
        <f t="shared" si="1"/>
        <v>-200</v>
      </c>
      <c r="H36" s="832">
        <f t="shared" si="2"/>
        <v>1.9018303743197933</v>
      </c>
      <c r="I36" s="818"/>
    </row>
    <row r="37" spans="1:10">
      <c r="A37" s="792"/>
      <c r="B37" s="826" t="s">
        <v>298</v>
      </c>
      <c r="C37" s="827">
        <v>5200</v>
      </c>
      <c r="D37" s="814">
        <v>100.03454231433507</v>
      </c>
      <c r="E37" s="828">
        <v>6700</v>
      </c>
      <c r="F37" s="814">
        <v>100.03454231433507</v>
      </c>
      <c r="G37" s="816">
        <f t="shared" si="1"/>
        <v>-1500</v>
      </c>
      <c r="H37" s="831">
        <f t="shared" si="2"/>
        <v>0</v>
      </c>
      <c r="I37" s="825"/>
    </row>
    <row r="38" spans="1:10">
      <c r="A38" s="792"/>
      <c r="B38" s="801" t="s">
        <v>312</v>
      </c>
      <c r="C38" s="813">
        <v>4500</v>
      </c>
      <c r="D38" s="814">
        <f>SUM(C38/C37*100)</f>
        <v>86.538461538461547</v>
      </c>
      <c r="E38" s="815">
        <v>5300</v>
      </c>
      <c r="F38" s="814">
        <f>SUM(E38/E37*100)</f>
        <v>79.104477611940297</v>
      </c>
      <c r="G38" s="816">
        <f t="shared" si="1"/>
        <v>-800</v>
      </c>
      <c r="H38" s="865">
        <f t="shared" si="2"/>
        <v>7.4339839265212504</v>
      </c>
      <c r="I38" s="818"/>
    </row>
    <row r="39" spans="1:10">
      <c r="A39" s="819"/>
      <c r="B39" s="820" t="s">
        <v>314</v>
      </c>
      <c r="C39" s="821">
        <v>700</v>
      </c>
      <c r="D39" s="822">
        <f>SUM(C39/C37*100)</f>
        <v>13.461538461538462</v>
      </c>
      <c r="E39" s="823">
        <v>1400</v>
      </c>
      <c r="F39" s="822">
        <f>SUM(E39/E37*100)</f>
        <v>20.8955223880597</v>
      </c>
      <c r="G39" s="824">
        <f t="shared" si="1"/>
        <v>-700</v>
      </c>
      <c r="H39" s="832">
        <f t="shared" si="2"/>
        <v>-7.433983926521238</v>
      </c>
      <c r="I39" s="825"/>
    </row>
    <row r="40" spans="1:10">
      <c r="A40" s="792"/>
      <c r="B40" s="826" t="s">
        <v>299</v>
      </c>
      <c r="C40" s="827">
        <v>2300</v>
      </c>
      <c r="D40" s="814">
        <v>100.03454231433507</v>
      </c>
      <c r="E40" s="828">
        <v>1900</v>
      </c>
      <c r="F40" s="814">
        <v>100.03454231433507</v>
      </c>
      <c r="G40" s="816">
        <f t="shared" si="1"/>
        <v>400</v>
      </c>
      <c r="H40" s="831">
        <f t="shared" si="2"/>
        <v>0</v>
      </c>
      <c r="I40" s="818"/>
    </row>
    <row r="41" spans="1:10">
      <c r="A41" s="792"/>
      <c r="B41" s="801" t="s">
        <v>312</v>
      </c>
      <c r="C41" s="813">
        <v>1300</v>
      </c>
      <c r="D41" s="814">
        <f>SUM(C41/C40*100)</f>
        <v>56.521739130434781</v>
      </c>
      <c r="E41" s="815">
        <v>1100</v>
      </c>
      <c r="F41" s="814">
        <f>SUM(E41/E40*100)</f>
        <v>57.894736842105267</v>
      </c>
      <c r="G41" s="816">
        <f t="shared" si="1"/>
        <v>200</v>
      </c>
      <c r="H41" s="831">
        <f t="shared" si="2"/>
        <v>-1.3729977116704859</v>
      </c>
      <c r="I41" s="825"/>
    </row>
    <row r="42" spans="1:10">
      <c r="A42" s="819"/>
      <c r="B42" s="820" t="s">
        <v>314</v>
      </c>
      <c r="C42" s="821">
        <v>900</v>
      </c>
      <c r="D42" s="822">
        <f>SUM(C42/C40*100)</f>
        <v>39.130434782608695</v>
      </c>
      <c r="E42" s="823">
        <v>800</v>
      </c>
      <c r="F42" s="822">
        <f>SUM(E42/E40*100)</f>
        <v>42.105263157894733</v>
      </c>
      <c r="G42" s="824">
        <f t="shared" si="1"/>
        <v>100</v>
      </c>
      <c r="H42" s="832">
        <f t="shared" si="2"/>
        <v>-2.9748283752860374</v>
      </c>
      <c r="I42" s="818"/>
    </row>
    <row r="43" spans="1:10">
      <c r="A43" s="792"/>
      <c r="B43" s="844" t="s">
        <v>300</v>
      </c>
      <c r="C43" s="827">
        <v>5200</v>
      </c>
      <c r="D43" s="814">
        <v>100.03454231433507</v>
      </c>
      <c r="E43" s="828">
        <v>5400</v>
      </c>
      <c r="F43" s="814">
        <v>100.03454231433507</v>
      </c>
      <c r="G43" s="816">
        <f t="shared" si="1"/>
        <v>-200</v>
      </c>
      <c r="H43" s="831">
        <f t="shared" si="2"/>
        <v>0</v>
      </c>
      <c r="I43" s="825"/>
    </row>
    <row r="44" spans="1:10">
      <c r="A44" s="792"/>
      <c r="B44" s="801" t="s">
        <v>312</v>
      </c>
      <c r="C44" s="813">
        <v>3900</v>
      </c>
      <c r="D44" s="814">
        <f>SUM(C44/C43*100)</f>
        <v>75</v>
      </c>
      <c r="E44" s="815">
        <v>4200</v>
      </c>
      <c r="F44" s="814">
        <f>SUM(E44/E43*100)</f>
        <v>77.777777777777786</v>
      </c>
      <c r="G44" s="816">
        <f t="shared" si="1"/>
        <v>-300</v>
      </c>
      <c r="H44" s="831">
        <f t="shared" si="2"/>
        <v>-2.7777777777777857</v>
      </c>
      <c r="I44" s="818"/>
    </row>
    <row r="45" spans="1:10">
      <c r="A45" s="819"/>
      <c r="B45" s="820" t="s">
        <v>314</v>
      </c>
      <c r="C45" s="821">
        <v>1200</v>
      </c>
      <c r="D45" s="822">
        <f>SUM(C45/C43*100)</f>
        <v>23.076923076923077</v>
      </c>
      <c r="E45" s="823">
        <v>1200</v>
      </c>
      <c r="F45" s="822">
        <f>SUM(E45/E43*100)</f>
        <v>22.222222222222221</v>
      </c>
      <c r="G45" s="824">
        <f t="shared" si="1"/>
        <v>0</v>
      </c>
      <c r="H45" s="832">
        <f t="shared" si="2"/>
        <v>0.85470085470085522</v>
      </c>
      <c r="I45" s="825"/>
    </row>
    <row r="46" spans="1:10">
      <c r="A46" s="792"/>
      <c r="B46" s="826" t="s">
        <v>301</v>
      </c>
      <c r="C46" s="827">
        <v>11300</v>
      </c>
      <c r="D46" s="814">
        <v>100.03454231433507</v>
      </c>
      <c r="E46" s="828">
        <v>12600</v>
      </c>
      <c r="F46" s="814">
        <v>100.03454231433507</v>
      </c>
      <c r="G46" s="816">
        <f t="shared" si="1"/>
        <v>-1300</v>
      </c>
      <c r="H46" s="831">
        <f t="shared" si="2"/>
        <v>0</v>
      </c>
      <c r="I46" s="818"/>
    </row>
    <row r="47" spans="1:10">
      <c r="A47" s="792"/>
      <c r="B47" s="801" t="s">
        <v>312</v>
      </c>
      <c r="C47" s="813">
        <v>3700</v>
      </c>
      <c r="D47" s="814">
        <f>SUM(C47/C46*100)</f>
        <v>32.743362831858406</v>
      </c>
      <c r="E47" s="815">
        <v>3700</v>
      </c>
      <c r="F47" s="814">
        <f>SUM(E47/E46*100)</f>
        <v>29.365079365079367</v>
      </c>
      <c r="G47" s="816">
        <f t="shared" si="1"/>
        <v>0</v>
      </c>
      <c r="H47" s="831">
        <v>3.3</v>
      </c>
      <c r="I47" s="825"/>
      <c r="J47" s="68"/>
    </row>
    <row r="48" spans="1:10">
      <c r="A48" s="819"/>
      <c r="B48" s="820" t="s">
        <v>314</v>
      </c>
      <c r="C48" s="821">
        <v>7600</v>
      </c>
      <c r="D48" s="822">
        <f>SUM(C48/C46*100)</f>
        <v>67.256637168141594</v>
      </c>
      <c r="E48" s="823">
        <v>8900</v>
      </c>
      <c r="F48" s="822">
        <f>SUM(E48/E46*100)</f>
        <v>70.634920634920633</v>
      </c>
      <c r="G48" s="824">
        <f t="shared" si="1"/>
        <v>-1300</v>
      </c>
      <c r="H48" s="832">
        <v>-3.3</v>
      </c>
      <c r="I48" s="818"/>
    </row>
    <row r="49" spans="1:9">
      <c r="A49" s="792"/>
      <c r="B49" s="826" t="s">
        <v>302</v>
      </c>
      <c r="C49" s="827">
        <v>5700</v>
      </c>
      <c r="D49" s="814">
        <v>100.03454231433507</v>
      </c>
      <c r="E49" s="828">
        <v>5900</v>
      </c>
      <c r="F49" s="814">
        <v>100.03454231433507</v>
      </c>
      <c r="G49" s="816">
        <f t="shared" si="1"/>
        <v>-200</v>
      </c>
      <c r="H49" s="831">
        <f t="shared" si="2"/>
        <v>0</v>
      </c>
      <c r="I49" s="68"/>
    </row>
    <row r="50" spans="1:9">
      <c r="A50" s="792"/>
      <c r="B50" s="801" t="s">
        <v>312</v>
      </c>
      <c r="C50" s="813">
        <v>2500</v>
      </c>
      <c r="D50" s="814">
        <f>SUM(C50/C49*100)</f>
        <v>43.859649122807014</v>
      </c>
      <c r="E50" s="815">
        <v>2700</v>
      </c>
      <c r="F50" s="814">
        <f>SUM(E50/E49*100)</f>
        <v>45.762711864406782</v>
      </c>
      <c r="G50" s="816">
        <f t="shared" si="1"/>
        <v>-200</v>
      </c>
      <c r="H50" s="831">
        <f t="shared" si="2"/>
        <v>-1.9030627415997685</v>
      </c>
    </row>
    <row r="51" spans="1:9">
      <c r="A51" s="819"/>
      <c r="B51" s="820" t="s">
        <v>314</v>
      </c>
      <c r="C51" s="821">
        <v>3200</v>
      </c>
      <c r="D51" s="822">
        <f>SUM(C51/C49*100)</f>
        <v>56.140350877192979</v>
      </c>
      <c r="E51" s="823">
        <v>3200</v>
      </c>
      <c r="F51" s="822">
        <f>SUM(E51/E49*100)</f>
        <v>54.237288135593218</v>
      </c>
      <c r="G51" s="824">
        <f t="shared" si="1"/>
        <v>0</v>
      </c>
      <c r="H51" s="832">
        <f t="shared" si="2"/>
        <v>1.9030627415997614</v>
      </c>
    </row>
    <row r="52" spans="1:9">
      <c r="A52" s="792"/>
      <c r="B52" s="826" t="s">
        <v>303</v>
      </c>
      <c r="C52" s="827">
        <v>15100</v>
      </c>
      <c r="D52" s="814">
        <v>100.03454231433507</v>
      </c>
      <c r="E52" s="828">
        <v>14800</v>
      </c>
      <c r="F52" s="814">
        <v>100.03454231433507</v>
      </c>
      <c r="G52" s="816">
        <f t="shared" si="1"/>
        <v>300</v>
      </c>
      <c r="H52" s="831">
        <f t="shared" si="2"/>
        <v>0</v>
      </c>
    </row>
    <row r="53" spans="1:9">
      <c r="A53" s="792"/>
      <c r="B53" s="801" t="s">
        <v>312</v>
      </c>
      <c r="C53" s="813">
        <v>9300</v>
      </c>
      <c r="D53" s="814">
        <f>SUM(C53/C52*100)</f>
        <v>61.589403973509938</v>
      </c>
      <c r="E53" s="815">
        <v>9700</v>
      </c>
      <c r="F53" s="814">
        <f>SUM(E53/E52*100)</f>
        <v>65.540540540540533</v>
      </c>
      <c r="G53" s="816">
        <f t="shared" si="1"/>
        <v>-400</v>
      </c>
      <c r="H53" s="831">
        <v>-3.9</v>
      </c>
    </row>
    <row r="54" spans="1:9">
      <c r="A54" s="819"/>
      <c r="B54" s="820" t="s">
        <v>314</v>
      </c>
      <c r="C54" s="821">
        <v>5800</v>
      </c>
      <c r="D54" s="822">
        <f>SUM(C54/C52*100)</f>
        <v>38.410596026490069</v>
      </c>
      <c r="E54" s="823">
        <v>5100</v>
      </c>
      <c r="F54" s="822">
        <f>SUM(E54/E52*100)</f>
        <v>34.45945945945946</v>
      </c>
      <c r="G54" s="824">
        <f t="shared" si="1"/>
        <v>700</v>
      </c>
      <c r="H54" s="832">
        <v>3.9</v>
      </c>
    </row>
    <row r="55" spans="1:9">
      <c r="A55" s="792"/>
      <c r="B55" s="826" t="s">
        <v>304</v>
      </c>
      <c r="C55" s="827">
        <v>45000</v>
      </c>
      <c r="D55" s="814">
        <v>100.03454231433507</v>
      </c>
      <c r="E55" s="828">
        <v>43900</v>
      </c>
      <c r="F55" s="814">
        <v>100.03454231433507</v>
      </c>
      <c r="G55" s="816">
        <f t="shared" si="1"/>
        <v>1100</v>
      </c>
      <c r="H55" s="831">
        <f t="shared" si="2"/>
        <v>0</v>
      </c>
    </row>
    <row r="56" spans="1:9">
      <c r="A56" s="792"/>
      <c r="B56" s="801" t="s">
        <v>312</v>
      </c>
      <c r="C56" s="813">
        <v>30700</v>
      </c>
      <c r="D56" s="814">
        <f>SUM(C56/C55*100)</f>
        <v>68.222222222222214</v>
      </c>
      <c r="E56" s="815">
        <v>28800</v>
      </c>
      <c r="F56" s="814">
        <f>SUM(E56/E55*100)</f>
        <v>65.603644646924835</v>
      </c>
      <c r="G56" s="853">
        <f t="shared" si="1"/>
        <v>1900</v>
      </c>
      <c r="H56" s="831">
        <f t="shared" si="2"/>
        <v>2.6185775752973797</v>
      </c>
    </row>
    <row r="57" spans="1:9">
      <c r="A57" s="819"/>
      <c r="B57" s="820" t="s">
        <v>314</v>
      </c>
      <c r="C57" s="821">
        <v>14200</v>
      </c>
      <c r="D57" s="822">
        <f>SUM(C57/C55*100)</f>
        <v>31.555555555555554</v>
      </c>
      <c r="E57" s="823">
        <v>15100</v>
      </c>
      <c r="F57" s="822">
        <f>SUM(E57/E55*100)</f>
        <v>34.396355353075172</v>
      </c>
      <c r="G57" s="824">
        <f t="shared" si="1"/>
        <v>-900</v>
      </c>
      <c r="H57" s="832">
        <f t="shared" si="2"/>
        <v>-2.8407997975196189</v>
      </c>
    </row>
    <row r="58" spans="1:9">
      <c r="A58" s="792"/>
      <c r="B58" s="826" t="s">
        <v>305</v>
      </c>
      <c r="C58" s="827">
        <v>3000</v>
      </c>
      <c r="D58" s="814">
        <v>100.03454231433507</v>
      </c>
      <c r="E58" s="828">
        <v>3300</v>
      </c>
      <c r="F58" s="814">
        <v>100.03454231433507</v>
      </c>
      <c r="G58" s="816">
        <f t="shared" si="1"/>
        <v>-300</v>
      </c>
      <c r="H58" s="831">
        <f t="shared" si="2"/>
        <v>0</v>
      </c>
    </row>
    <row r="59" spans="1:9">
      <c r="A59" s="792"/>
      <c r="B59" s="801" t="s">
        <v>312</v>
      </c>
      <c r="C59" s="813">
        <v>1800</v>
      </c>
      <c r="D59" s="814">
        <f>SUM(C59/C58*100)</f>
        <v>60</v>
      </c>
      <c r="E59" s="815">
        <v>2400</v>
      </c>
      <c r="F59" s="814">
        <f>SUM(E59/E58*100)</f>
        <v>72.727272727272734</v>
      </c>
      <c r="G59" s="816">
        <f t="shared" si="1"/>
        <v>-600</v>
      </c>
      <c r="H59" s="865">
        <f t="shared" si="2"/>
        <v>-12.727272727272734</v>
      </c>
    </row>
    <row r="60" spans="1:9">
      <c r="A60" s="819"/>
      <c r="B60" s="820" t="s">
        <v>314</v>
      </c>
      <c r="C60" s="821">
        <v>1200</v>
      </c>
      <c r="D60" s="822">
        <f>SUM(C60/C58*100)</f>
        <v>40</v>
      </c>
      <c r="E60" s="823">
        <v>900</v>
      </c>
      <c r="F60" s="822">
        <f>SUM(E60/E58*100)</f>
        <v>27.27272727272727</v>
      </c>
      <c r="G60" s="824">
        <f t="shared" si="1"/>
        <v>300</v>
      </c>
      <c r="H60" s="832">
        <f t="shared" si="2"/>
        <v>12.72727272727273</v>
      </c>
    </row>
    <row r="61" spans="1:9">
      <c r="A61" s="792"/>
      <c r="B61" s="844" t="s">
        <v>306</v>
      </c>
      <c r="C61" s="827">
        <v>14700</v>
      </c>
      <c r="D61" s="814">
        <v>100.03454231433507</v>
      </c>
      <c r="E61" s="828">
        <v>13300</v>
      </c>
      <c r="F61" s="814">
        <v>100.03454231433507</v>
      </c>
      <c r="G61" s="816">
        <f t="shared" si="1"/>
        <v>1400</v>
      </c>
      <c r="H61" s="831">
        <f t="shared" si="2"/>
        <v>0</v>
      </c>
    </row>
    <row r="62" spans="1:9">
      <c r="A62" s="792"/>
      <c r="B62" s="801" t="s">
        <v>312</v>
      </c>
      <c r="C62" s="813">
        <v>8100</v>
      </c>
      <c r="D62" s="814">
        <f>SUM(C62/C61*100)</f>
        <v>55.102040816326522</v>
      </c>
      <c r="E62" s="815">
        <v>7300</v>
      </c>
      <c r="F62" s="814">
        <f>SUM(E62/E61*100)</f>
        <v>54.887218045112782</v>
      </c>
      <c r="G62" s="816">
        <f t="shared" si="1"/>
        <v>800</v>
      </c>
      <c r="H62" s="831">
        <f t="shared" si="2"/>
        <v>0.21482277121373983</v>
      </c>
    </row>
    <row r="63" spans="1:9">
      <c r="A63" s="819"/>
      <c r="B63" s="820" t="s">
        <v>314</v>
      </c>
      <c r="C63" s="821">
        <v>6600</v>
      </c>
      <c r="D63" s="822">
        <f>SUM(C63/C61*100)</f>
        <v>44.897959183673471</v>
      </c>
      <c r="E63" s="823">
        <v>6000</v>
      </c>
      <c r="F63" s="822">
        <f>SUM(E63/E61*100)</f>
        <v>45.112781954887218</v>
      </c>
      <c r="G63" s="824">
        <f t="shared" si="1"/>
        <v>600</v>
      </c>
      <c r="H63" s="832">
        <f t="shared" si="2"/>
        <v>-0.21482277121374693</v>
      </c>
    </row>
    <row r="64" spans="1:9">
      <c r="A64" s="792"/>
      <c r="B64" s="844" t="s">
        <v>307</v>
      </c>
      <c r="C64" s="827">
        <v>14800</v>
      </c>
      <c r="D64" s="814">
        <v>100.03454231433507</v>
      </c>
      <c r="E64" s="828">
        <v>14800</v>
      </c>
      <c r="F64" s="814">
        <v>100.03454231433507</v>
      </c>
      <c r="G64" s="816">
        <f t="shared" si="1"/>
        <v>0</v>
      </c>
      <c r="H64" s="831">
        <f t="shared" si="2"/>
        <v>0</v>
      </c>
    </row>
    <row r="65" spans="1:11">
      <c r="A65" s="792"/>
      <c r="B65" s="801" t="s">
        <v>312</v>
      </c>
      <c r="C65" s="813">
        <v>11200</v>
      </c>
      <c r="D65" s="814">
        <f>SUM(C65/C64*100)</f>
        <v>75.675675675675677</v>
      </c>
      <c r="E65" s="815">
        <v>12200</v>
      </c>
      <c r="F65" s="814">
        <f>SUM(E65/E64*100)</f>
        <v>82.432432432432435</v>
      </c>
      <c r="G65" s="816">
        <f t="shared" si="1"/>
        <v>-1000</v>
      </c>
      <c r="H65" s="831">
        <v>-6.7</v>
      </c>
    </row>
    <row r="66" spans="1:11">
      <c r="A66" s="819"/>
      <c r="B66" s="820" t="s">
        <v>314</v>
      </c>
      <c r="C66" s="821">
        <v>3600</v>
      </c>
      <c r="D66" s="822">
        <f>SUM(C66/C64*100)</f>
        <v>24.324324324324326</v>
      </c>
      <c r="E66" s="823">
        <v>2600</v>
      </c>
      <c r="F66" s="822">
        <f>SUM(E66/E64*100)</f>
        <v>17.567567567567568</v>
      </c>
      <c r="G66" s="824">
        <f t="shared" si="1"/>
        <v>1000</v>
      </c>
      <c r="H66" s="832">
        <v>6.7</v>
      </c>
    </row>
    <row r="67" spans="1:11">
      <c r="A67" s="792"/>
      <c r="B67" s="826" t="s">
        <v>308</v>
      </c>
      <c r="C67" s="827">
        <v>7800</v>
      </c>
      <c r="D67" s="814">
        <v>100.03454231433507</v>
      </c>
      <c r="E67" s="828">
        <v>6400</v>
      </c>
      <c r="F67" s="814">
        <v>100.03454231433507</v>
      </c>
      <c r="G67" s="816">
        <f t="shared" si="1"/>
        <v>1400</v>
      </c>
      <c r="H67" s="831">
        <f t="shared" si="2"/>
        <v>0</v>
      </c>
    </row>
    <row r="68" spans="1:11">
      <c r="A68" s="792"/>
      <c r="B68" s="801" t="s">
        <v>312</v>
      </c>
      <c r="C68" s="813">
        <v>4200</v>
      </c>
      <c r="D68" s="814">
        <f>SUM(C68/C67*100)</f>
        <v>53.846153846153847</v>
      </c>
      <c r="E68" s="815">
        <v>2800</v>
      </c>
      <c r="F68" s="814">
        <f>SUM(E68/E67*100)</f>
        <v>43.75</v>
      </c>
      <c r="G68" s="816">
        <f t="shared" si="1"/>
        <v>1400</v>
      </c>
      <c r="H68" s="831">
        <v>10</v>
      </c>
    </row>
    <row r="69" spans="1:11">
      <c r="A69" s="803"/>
      <c r="B69" s="804" t="s">
        <v>314</v>
      </c>
      <c r="C69" s="847">
        <v>3600</v>
      </c>
      <c r="D69" s="848">
        <f>SUM(C69/C67*100)</f>
        <v>46.153846153846153</v>
      </c>
      <c r="E69" s="849">
        <v>3600</v>
      </c>
      <c r="F69" s="848">
        <f>SUM(E69/E67*100)</f>
        <v>56.25</v>
      </c>
      <c r="G69" s="850">
        <f t="shared" si="1"/>
        <v>0</v>
      </c>
      <c r="H69" s="851">
        <f t="shared" si="2"/>
        <v>-10.096153846153847</v>
      </c>
    </row>
    <row r="75" spans="1:11" ht="30" customHeight="1">
      <c r="A75" s="1319" t="s">
        <v>387</v>
      </c>
      <c r="B75" s="1320"/>
      <c r="C75" s="1320"/>
      <c r="D75" s="1320"/>
      <c r="E75" s="1320"/>
      <c r="F75" s="1320"/>
      <c r="G75" s="1320"/>
      <c r="H75" s="1320"/>
      <c r="I75" s="1320"/>
      <c r="J75" s="1320"/>
      <c r="K75" s="1320"/>
    </row>
    <row r="76" spans="1:11">
      <c r="J76" s="1321" t="s">
        <v>283</v>
      </c>
      <c r="K76" s="1321"/>
    </row>
    <row r="77" spans="1:11">
      <c r="A77" s="789"/>
      <c r="B77" s="790"/>
      <c r="C77" s="1322" t="s">
        <v>284</v>
      </c>
      <c r="D77" s="1323"/>
      <c r="E77" s="1323"/>
      <c r="F77" s="1323"/>
      <c r="G77" s="1323"/>
      <c r="H77" s="1324"/>
      <c r="I77" s="77"/>
      <c r="J77" s="791" t="s">
        <v>28</v>
      </c>
      <c r="K77" s="1325" t="s">
        <v>315</v>
      </c>
    </row>
    <row r="78" spans="1:11">
      <c r="A78" s="792"/>
      <c r="B78" s="793"/>
      <c r="C78" s="1328" t="s">
        <v>335</v>
      </c>
      <c r="D78" s="1329"/>
      <c r="E78" s="1328" t="s">
        <v>337</v>
      </c>
      <c r="F78" s="1329"/>
      <c r="G78" s="1330" t="s">
        <v>29</v>
      </c>
      <c r="H78" s="1331"/>
      <c r="I78" s="77"/>
      <c r="J78" s="794" t="s">
        <v>318</v>
      </c>
      <c r="K78" s="1326"/>
    </row>
    <row r="79" spans="1:11">
      <c r="A79" s="1332" t="s">
        <v>285</v>
      </c>
      <c r="B79" s="1333"/>
      <c r="C79" s="795" t="s">
        <v>286</v>
      </c>
      <c r="D79" s="796" t="s">
        <v>30</v>
      </c>
      <c r="E79" s="795" t="s">
        <v>286</v>
      </c>
      <c r="F79" s="796" t="s">
        <v>30</v>
      </c>
      <c r="G79" s="797" t="s">
        <v>286</v>
      </c>
      <c r="H79" s="798" t="s">
        <v>310</v>
      </c>
      <c r="I79" s="799"/>
      <c r="J79" s="800" t="s">
        <v>30</v>
      </c>
      <c r="K79" s="1327"/>
    </row>
    <row r="80" spans="1:11">
      <c r="A80" s="805"/>
      <c r="B80" s="806" t="s">
        <v>287</v>
      </c>
      <c r="C80" s="807">
        <v>235900</v>
      </c>
      <c r="D80" s="808">
        <v>100.03454231433507</v>
      </c>
      <c r="E80" s="807">
        <v>235500</v>
      </c>
      <c r="F80" s="808">
        <v>100.03454231433507</v>
      </c>
      <c r="G80" s="809">
        <f>+C80-E80</f>
        <v>400</v>
      </c>
      <c r="H80" s="810" t="s">
        <v>288</v>
      </c>
      <c r="I80" s="811"/>
      <c r="J80" s="812">
        <v>100.03454231433507</v>
      </c>
      <c r="K80" s="857" t="s">
        <v>311</v>
      </c>
    </row>
    <row r="81" spans="1:11">
      <c r="A81" s="792"/>
      <c r="B81" s="801" t="s">
        <v>312</v>
      </c>
      <c r="C81" s="813">
        <v>153200</v>
      </c>
      <c r="D81" s="814">
        <v>100</v>
      </c>
      <c r="E81" s="815">
        <v>151800</v>
      </c>
      <c r="F81" s="814">
        <v>100</v>
      </c>
      <c r="G81" s="816">
        <f t="shared" ref="G81:G142" si="3">+C81-E81</f>
        <v>1400</v>
      </c>
      <c r="H81" s="817" t="s">
        <v>313</v>
      </c>
      <c r="I81" s="818"/>
      <c r="J81" s="34">
        <v>100</v>
      </c>
      <c r="K81" s="858" t="s">
        <v>31</v>
      </c>
    </row>
    <row r="82" spans="1:11">
      <c r="A82" s="819"/>
      <c r="B82" s="820" t="s">
        <v>314</v>
      </c>
      <c r="C82" s="821">
        <v>82700</v>
      </c>
      <c r="D82" s="822">
        <v>100</v>
      </c>
      <c r="E82" s="823">
        <v>83700</v>
      </c>
      <c r="F82" s="822">
        <v>100</v>
      </c>
      <c r="G82" s="824">
        <f t="shared" si="3"/>
        <v>-1000</v>
      </c>
      <c r="H82" s="817" t="s">
        <v>313</v>
      </c>
      <c r="I82" s="825"/>
      <c r="J82" s="859">
        <v>100</v>
      </c>
      <c r="K82" s="860" t="s">
        <v>31</v>
      </c>
    </row>
    <row r="83" spans="1:11">
      <c r="A83" s="792"/>
      <c r="B83" s="826" t="s">
        <v>289</v>
      </c>
      <c r="C83" s="827">
        <v>6100</v>
      </c>
      <c r="D83" s="814">
        <f>+C83/$C$80*100</f>
        <v>2.5858414582450191</v>
      </c>
      <c r="E83" s="828">
        <v>5200</v>
      </c>
      <c r="F83" s="814">
        <v>2.2080679405520169</v>
      </c>
      <c r="G83" s="816">
        <f t="shared" si="3"/>
        <v>900</v>
      </c>
      <c r="H83" s="829">
        <f>+D83-F83</f>
        <v>0.37777351769300216</v>
      </c>
      <c r="I83" s="818"/>
      <c r="J83" s="830">
        <v>1.1094820611307314</v>
      </c>
      <c r="K83" s="861">
        <f>+D83-J83</f>
        <v>1.4763593971142877</v>
      </c>
    </row>
    <row r="84" spans="1:11">
      <c r="A84" s="792"/>
      <c r="B84" s="801" t="s">
        <v>312</v>
      </c>
      <c r="C84" s="813">
        <v>3400</v>
      </c>
      <c r="D84" s="814">
        <f>+C84/$C$81*100</f>
        <v>2.219321148825065</v>
      </c>
      <c r="E84" s="815">
        <v>2800</v>
      </c>
      <c r="F84" s="814">
        <v>1.8445322793148879</v>
      </c>
      <c r="G84" s="816">
        <f t="shared" si="3"/>
        <v>600</v>
      </c>
      <c r="H84" s="831">
        <f t="shared" ref="H84:H142" si="4">+D84-F84</f>
        <v>0.37478886951017709</v>
      </c>
      <c r="I84" s="818"/>
      <c r="J84" s="830">
        <v>0.81989001677991724</v>
      </c>
      <c r="K84" s="37">
        <f t="shared" ref="K84:K141" si="5">+D84-J84</f>
        <v>1.3994311320451478</v>
      </c>
    </row>
    <row r="85" spans="1:11">
      <c r="A85" s="819"/>
      <c r="B85" s="820" t="s">
        <v>314</v>
      </c>
      <c r="C85" s="821">
        <v>2700</v>
      </c>
      <c r="D85" s="814">
        <f>+C85/$C$82*100</f>
        <v>3.2648125755743655</v>
      </c>
      <c r="E85" s="823">
        <v>2400</v>
      </c>
      <c r="F85" s="822">
        <v>2.8673835125448028</v>
      </c>
      <c r="G85" s="824">
        <f t="shared" si="3"/>
        <v>300</v>
      </c>
      <c r="H85" s="832">
        <f t="shared" si="4"/>
        <v>0.39742906302956271</v>
      </c>
      <c r="I85" s="825"/>
      <c r="J85" s="833">
        <v>1.604903767355272</v>
      </c>
      <c r="K85" s="37">
        <f t="shared" si="5"/>
        <v>1.6599088082190936</v>
      </c>
    </row>
    <row r="86" spans="1:11">
      <c r="A86" s="792"/>
      <c r="B86" s="826" t="s">
        <v>290</v>
      </c>
      <c r="C86" s="827">
        <v>800</v>
      </c>
      <c r="D86" s="834">
        <f>+C86/$C$80*100</f>
        <v>0.33912674862229758</v>
      </c>
      <c r="E86" s="828">
        <v>500</v>
      </c>
      <c r="F86" s="814">
        <v>0.21231422505307856</v>
      </c>
      <c r="G86" s="816">
        <f t="shared" si="3"/>
        <v>300</v>
      </c>
      <c r="H86" s="831">
        <f t="shared" si="4"/>
        <v>0.12681252356921902</v>
      </c>
      <c r="I86" s="825"/>
      <c r="J86" s="835">
        <v>9.0869534066464072E-2</v>
      </c>
      <c r="K86" s="862">
        <f t="shared" si="5"/>
        <v>0.24825721455583349</v>
      </c>
    </row>
    <row r="87" spans="1:11">
      <c r="A87" s="792"/>
      <c r="B87" s="801" t="s">
        <v>312</v>
      </c>
      <c r="C87" s="813">
        <v>700</v>
      </c>
      <c r="D87" s="814">
        <f>+C87/$C$81*100</f>
        <v>0.45691906005221933</v>
      </c>
      <c r="E87" s="815">
        <v>400</v>
      </c>
      <c r="F87" s="814">
        <v>0.2635046113306983</v>
      </c>
      <c r="G87" s="816">
        <f t="shared" si="3"/>
        <v>300</v>
      </c>
      <c r="H87" s="831">
        <f t="shared" si="4"/>
        <v>0.19341444872152103</v>
      </c>
      <c r="I87" s="818"/>
      <c r="J87" s="830">
        <v>9.2760268700193271E-2</v>
      </c>
      <c r="K87" s="37">
        <f t="shared" si="5"/>
        <v>0.36415879135202606</v>
      </c>
    </row>
    <row r="88" spans="1:11">
      <c r="A88" s="819"/>
      <c r="B88" s="820" t="s">
        <v>314</v>
      </c>
      <c r="C88" s="821">
        <v>100</v>
      </c>
      <c r="D88" s="822">
        <f>+C88/$C$82*100</f>
        <v>0.12091898428053204</v>
      </c>
      <c r="E88" s="823">
        <v>100</v>
      </c>
      <c r="F88" s="822">
        <v>0.11947431302270012</v>
      </c>
      <c r="G88" s="824">
        <f t="shared" si="3"/>
        <v>0</v>
      </c>
      <c r="H88" s="832">
        <f t="shared" si="4"/>
        <v>1.4446712578319171E-3</v>
      </c>
      <c r="I88" s="818"/>
      <c r="J88" s="836">
        <v>8.7634945974240069E-2</v>
      </c>
      <c r="K88" s="863">
        <f t="shared" si="5"/>
        <v>3.3284038306291966E-2</v>
      </c>
    </row>
    <row r="89" spans="1:11">
      <c r="A89" s="792"/>
      <c r="B89" s="826" t="s">
        <v>291</v>
      </c>
      <c r="C89" s="827" t="s">
        <v>42</v>
      </c>
      <c r="D89" s="838" t="s">
        <v>42</v>
      </c>
      <c r="E89" s="828">
        <v>100</v>
      </c>
      <c r="F89" s="814">
        <v>4.2462845010615716E-2</v>
      </c>
      <c r="G89" s="1047" t="s">
        <v>42</v>
      </c>
      <c r="H89" s="1046" t="s">
        <v>42</v>
      </c>
      <c r="I89" s="825"/>
      <c r="J89" s="830">
        <v>3.599831541863769E-2</v>
      </c>
      <c r="K89" s="858" t="s">
        <v>42</v>
      </c>
    </row>
    <row r="90" spans="1:11">
      <c r="A90" s="792"/>
      <c r="B90" s="801" t="s">
        <v>312</v>
      </c>
      <c r="C90" s="1045" t="s">
        <v>42</v>
      </c>
      <c r="D90" s="838" t="s">
        <v>42</v>
      </c>
      <c r="E90" s="815">
        <v>100</v>
      </c>
      <c r="F90" s="814">
        <v>6.5876152832674575E-2</v>
      </c>
      <c r="G90" s="1047" t="s">
        <v>42</v>
      </c>
      <c r="H90" s="1046" t="s">
        <v>42</v>
      </c>
      <c r="I90" s="818"/>
      <c r="J90" s="830">
        <v>4.7903064134726676E-2</v>
      </c>
      <c r="K90" s="858" t="s">
        <v>42</v>
      </c>
    </row>
    <row r="91" spans="1:11">
      <c r="A91" s="819"/>
      <c r="B91" s="820" t="s">
        <v>314</v>
      </c>
      <c r="C91" s="837" t="s">
        <v>42</v>
      </c>
      <c r="D91" s="838" t="s">
        <v>42</v>
      </c>
      <c r="E91" s="839" t="s">
        <v>42</v>
      </c>
      <c r="F91" s="840" t="s">
        <v>42</v>
      </c>
      <c r="G91" s="841" t="s">
        <v>42</v>
      </c>
      <c r="H91" s="842" t="s">
        <v>42</v>
      </c>
      <c r="I91" s="818"/>
      <c r="J91" s="833">
        <v>1.5158477141490172E-2</v>
      </c>
      <c r="K91" s="860" t="s">
        <v>42</v>
      </c>
    </row>
    <row r="92" spans="1:11">
      <c r="A92" s="792"/>
      <c r="B92" s="826" t="s">
        <v>292</v>
      </c>
      <c r="C92" s="827">
        <v>14800</v>
      </c>
      <c r="D92" s="834">
        <f>+C92/$C$80*100</f>
        <v>6.2738448495125052</v>
      </c>
      <c r="E92" s="828">
        <v>15200</v>
      </c>
      <c r="F92" s="814">
        <v>6.4543524416135885</v>
      </c>
      <c r="G92" s="816">
        <f t="shared" si="3"/>
        <v>-400</v>
      </c>
      <c r="H92" s="831">
        <f t="shared" si="4"/>
        <v>-0.18050759210108325</v>
      </c>
      <c r="I92" s="825"/>
      <c r="J92" s="835">
        <v>5.543041578054309</v>
      </c>
      <c r="K92" s="37">
        <v>0.8</v>
      </c>
    </row>
    <row r="93" spans="1:11">
      <c r="A93" s="792"/>
      <c r="B93" s="801" t="s">
        <v>312</v>
      </c>
      <c r="C93" s="813">
        <v>13200</v>
      </c>
      <c r="D93" s="814">
        <f>+C93/$C$81*100</f>
        <v>8.6161879895561366</v>
      </c>
      <c r="E93" s="815">
        <v>12400</v>
      </c>
      <c r="F93" s="814">
        <v>8.1686429512516465</v>
      </c>
      <c r="G93" s="816">
        <f t="shared" si="3"/>
        <v>800</v>
      </c>
      <c r="H93" s="831">
        <f t="shared" si="4"/>
        <v>0.44754503830449011</v>
      </c>
      <c r="I93" s="818"/>
      <c r="J93" s="830">
        <v>7.2876343639414536</v>
      </c>
      <c r="K93" s="37">
        <f t="shared" si="5"/>
        <v>1.328553625614683</v>
      </c>
    </row>
    <row r="94" spans="1:11">
      <c r="A94" s="792"/>
      <c r="B94" s="856" t="s">
        <v>314</v>
      </c>
      <c r="C94" s="821">
        <v>1600</v>
      </c>
      <c r="D94" s="822">
        <f>+C94/$C$82*100</f>
        <v>1.9347037484885126</v>
      </c>
      <c r="E94" s="823">
        <v>2700</v>
      </c>
      <c r="F94" s="822">
        <v>3.225806451612903</v>
      </c>
      <c r="G94" s="824">
        <f t="shared" si="3"/>
        <v>-1100</v>
      </c>
      <c r="H94" s="832">
        <f t="shared" si="4"/>
        <v>-1.2911027031243905</v>
      </c>
      <c r="I94" s="818"/>
      <c r="J94" s="833">
        <v>2.558466720037138</v>
      </c>
      <c r="K94" s="863">
        <f t="shared" si="5"/>
        <v>-0.62376297154862548</v>
      </c>
    </row>
    <row r="95" spans="1:11">
      <c r="A95" s="855"/>
      <c r="B95" s="826" t="s">
        <v>293</v>
      </c>
      <c r="C95" s="827">
        <v>36100</v>
      </c>
      <c r="D95" s="814">
        <f>+C95/$C$80*100</f>
        <v>15.303094531581179</v>
      </c>
      <c r="E95" s="828">
        <v>37100</v>
      </c>
      <c r="F95" s="814">
        <v>15.753715498938428</v>
      </c>
      <c r="G95" s="816">
        <f t="shared" si="3"/>
        <v>-1000</v>
      </c>
      <c r="H95" s="831">
        <f t="shared" si="4"/>
        <v>-0.45062096735724921</v>
      </c>
      <c r="I95" s="825"/>
      <c r="J95" s="835">
        <v>16.772418999421582</v>
      </c>
      <c r="K95" s="37">
        <f t="shared" si="5"/>
        <v>-1.4693244678404032</v>
      </c>
    </row>
    <row r="96" spans="1:11">
      <c r="A96" s="792"/>
      <c r="B96" s="801" t="s">
        <v>312</v>
      </c>
      <c r="C96" s="854">
        <v>26300</v>
      </c>
      <c r="D96" s="846">
        <f>+C96/$C$81*100</f>
        <v>17.167101827676241</v>
      </c>
      <c r="E96" s="815">
        <v>27300</v>
      </c>
      <c r="F96" s="814">
        <v>17.984189723320156</v>
      </c>
      <c r="G96" s="853">
        <f t="shared" si="3"/>
        <v>-1000</v>
      </c>
      <c r="H96" s="865">
        <f t="shared" si="4"/>
        <v>-0.81708789564391537</v>
      </c>
      <c r="I96" s="818"/>
      <c r="J96" s="830">
        <v>20.000221517059583</v>
      </c>
      <c r="K96" s="787">
        <f t="shared" si="5"/>
        <v>-2.8331196893833415</v>
      </c>
    </row>
    <row r="97" spans="1:11">
      <c r="A97" s="819"/>
      <c r="B97" s="820" t="s">
        <v>314</v>
      </c>
      <c r="C97" s="821">
        <v>9800</v>
      </c>
      <c r="D97" s="822">
        <f>+C97/$C$82*100</f>
        <v>11.850060459492139</v>
      </c>
      <c r="E97" s="823">
        <v>9800</v>
      </c>
      <c r="F97" s="822">
        <v>11.708482676224612</v>
      </c>
      <c r="G97" s="824">
        <f t="shared" si="3"/>
        <v>0</v>
      </c>
      <c r="H97" s="832">
        <v>0.2</v>
      </c>
      <c r="I97" s="818"/>
      <c r="J97" s="836">
        <v>11.250432253449738</v>
      </c>
      <c r="K97" s="37">
        <f t="shared" si="5"/>
        <v>0.59962820604240186</v>
      </c>
    </row>
    <row r="98" spans="1:11">
      <c r="A98" s="802"/>
      <c r="B98" s="843" t="s">
        <v>294</v>
      </c>
      <c r="C98" s="827">
        <v>1900</v>
      </c>
      <c r="D98" s="814">
        <f>+C98/$C$80*100</f>
        <v>0.80542602797795682</v>
      </c>
      <c r="E98" s="828">
        <v>2000</v>
      </c>
      <c r="F98" s="814">
        <v>0.84925690021231426</v>
      </c>
      <c r="G98" s="816">
        <f t="shared" si="3"/>
        <v>-100</v>
      </c>
      <c r="H98" s="831">
        <f t="shared" si="4"/>
        <v>-4.3830872234357443E-2</v>
      </c>
      <c r="I98" s="825"/>
      <c r="J98" s="830">
        <v>0.60620464168569976</v>
      </c>
      <c r="K98" s="861">
        <f t="shared" si="5"/>
        <v>0.19922138629225705</v>
      </c>
    </row>
    <row r="99" spans="1:11">
      <c r="A99" s="792"/>
      <c r="B99" s="801" t="s">
        <v>312</v>
      </c>
      <c r="C99" s="813">
        <v>1500</v>
      </c>
      <c r="D99" s="814">
        <f>+C99/$C$81*100</f>
        <v>0.97911227154046998</v>
      </c>
      <c r="E99" s="815">
        <v>1800</v>
      </c>
      <c r="F99" s="814">
        <v>1.1857707509881421</v>
      </c>
      <c r="G99" s="853">
        <f t="shared" si="3"/>
        <v>-300</v>
      </c>
      <c r="H99" s="831">
        <f t="shared" si="4"/>
        <v>-0.20665847944767213</v>
      </c>
      <c r="I99" s="818"/>
      <c r="J99" s="830">
        <v>0.81712105353513531</v>
      </c>
      <c r="K99" s="37">
        <f t="shared" si="5"/>
        <v>0.16199121800533467</v>
      </c>
    </row>
    <row r="100" spans="1:11">
      <c r="A100" s="819"/>
      <c r="B100" s="820" t="s">
        <v>314</v>
      </c>
      <c r="C100" s="821">
        <v>400</v>
      </c>
      <c r="D100" s="822">
        <f>+C100/$C$82*100</f>
        <v>0.48367593712212814</v>
      </c>
      <c r="E100" s="823">
        <v>100</v>
      </c>
      <c r="F100" s="822">
        <v>0.11947431302270012</v>
      </c>
      <c r="G100" s="824">
        <f t="shared" si="3"/>
        <v>300</v>
      </c>
      <c r="H100" s="832">
        <f t="shared" si="4"/>
        <v>0.36420162409942802</v>
      </c>
      <c r="I100" s="818"/>
      <c r="J100" s="836">
        <v>0.24537784872787219</v>
      </c>
      <c r="K100" s="863">
        <f t="shared" si="5"/>
        <v>0.23829808839425595</v>
      </c>
    </row>
    <row r="101" spans="1:11">
      <c r="A101" s="792"/>
      <c r="B101" s="826" t="s">
        <v>295</v>
      </c>
      <c r="C101" s="827">
        <v>3200</v>
      </c>
      <c r="D101" s="814">
        <f>+C101/$C$80*100</f>
        <v>1.3565069944891903</v>
      </c>
      <c r="E101" s="828">
        <v>2900</v>
      </c>
      <c r="F101" s="814">
        <v>1.2314225053078558</v>
      </c>
      <c r="G101" s="816">
        <f t="shared" si="3"/>
        <v>300</v>
      </c>
      <c r="H101" s="831">
        <v>0.2</v>
      </c>
      <c r="I101" s="825"/>
      <c r="J101" s="830">
        <v>4.5871639793166965</v>
      </c>
      <c r="K101" s="37">
        <f t="shared" si="5"/>
        <v>-3.2306569848275064</v>
      </c>
    </row>
    <row r="102" spans="1:11">
      <c r="A102" s="792"/>
      <c r="B102" s="801" t="s">
        <v>312</v>
      </c>
      <c r="C102" s="813">
        <v>2500</v>
      </c>
      <c r="D102" s="814">
        <f>+C102/$C$81*100</f>
        <v>1.6318537859007836</v>
      </c>
      <c r="E102" s="815">
        <v>2100</v>
      </c>
      <c r="F102" s="814">
        <v>1.383399209486166</v>
      </c>
      <c r="G102" s="816">
        <f t="shared" si="3"/>
        <v>400</v>
      </c>
      <c r="H102" s="831">
        <f t="shared" si="4"/>
        <v>0.24845457641461755</v>
      </c>
      <c r="I102" s="818"/>
      <c r="J102" s="830">
        <v>6.2384741904935952</v>
      </c>
      <c r="K102" s="787">
        <f t="shared" si="5"/>
        <v>-4.6066204045928121</v>
      </c>
    </row>
    <row r="103" spans="1:11">
      <c r="A103" s="819"/>
      <c r="B103" s="820" t="s">
        <v>314</v>
      </c>
      <c r="C103" s="821">
        <v>700</v>
      </c>
      <c r="D103" s="814">
        <f>+C103/$C$82*100</f>
        <v>0.84643288996372434</v>
      </c>
      <c r="E103" s="823">
        <v>700</v>
      </c>
      <c r="F103" s="814">
        <v>0.83632019115890077</v>
      </c>
      <c r="G103" s="824">
        <f t="shared" si="3"/>
        <v>0</v>
      </c>
      <c r="H103" s="832">
        <f t="shared" si="4"/>
        <v>1.0112698804823572E-2</v>
      </c>
      <c r="I103" s="818"/>
      <c r="J103" s="833">
        <v>1.7621729676982327</v>
      </c>
      <c r="K103" s="37">
        <v>-1</v>
      </c>
    </row>
    <row r="104" spans="1:11">
      <c r="A104" s="792"/>
      <c r="B104" s="826" t="s">
        <v>296</v>
      </c>
      <c r="C104" s="827">
        <v>10700</v>
      </c>
      <c r="D104" s="834">
        <f>+C104/$C$80*100</f>
        <v>4.53582026282323</v>
      </c>
      <c r="E104" s="828">
        <v>9700</v>
      </c>
      <c r="F104" s="834">
        <v>4.118895966029724</v>
      </c>
      <c r="G104" s="816">
        <f t="shared" si="3"/>
        <v>1000</v>
      </c>
      <c r="H104" s="831">
        <f t="shared" si="4"/>
        <v>0.41692429679350607</v>
      </c>
      <c r="I104" s="825"/>
      <c r="J104" s="835">
        <v>5.5935440691027853</v>
      </c>
      <c r="K104" s="862">
        <f t="shared" si="5"/>
        <v>-1.0577238062795553</v>
      </c>
    </row>
    <row r="105" spans="1:11">
      <c r="A105" s="792"/>
      <c r="B105" s="801" t="s">
        <v>312</v>
      </c>
      <c r="C105" s="813">
        <v>8000</v>
      </c>
      <c r="D105" s="814">
        <f>+C105/$C$81*100</f>
        <v>5.221932114882506</v>
      </c>
      <c r="E105" s="815">
        <v>7100</v>
      </c>
      <c r="F105" s="814">
        <v>4.6772068511198945</v>
      </c>
      <c r="G105" s="853">
        <f t="shared" si="3"/>
        <v>900</v>
      </c>
      <c r="H105" s="865">
        <f t="shared" si="4"/>
        <v>0.54472526376261143</v>
      </c>
      <c r="I105" s="818"/>
      <c r="J105" s="830">
        <v>6.1465446107668367</v>
      </c>
      <c r="K105" s="37">
        <f t="shared" si="5"/>
        <v>-0.9246124958843307</v>
      </c>
    </row>
    <row r="106" spans="1:11">
      <c r="A106" s="819"/>
      <c r="B106" s="820" t="s">
        <v>314</v>
      </c>
      <c r="C106" s="821">
        <v>2700</v>
      </c>
      <c r="D106" s="822">
        <f>+C106/$C$82*100</f>
        <v>3.2648125755743655</v>
      </c>
      <c r="E106" s="823">
        <v>2600</v>
      </c>
      <c r="F106" s="822">
        <v>3.106332138590203</v>
      </c>
      <c r="G106" s="824">
        <f t="shared" si="3"/>
        <v>100</v>
      </c>
      <c r="H106" s="832">
        <f t="shared" si="4"/>
        <v>0.15848043698416259</v>
      </c>
      <c r="I106" s="818"/>
      <c r="J106" s="833">
        <v>4.6479680535094241</v>
      </c>
      <c r="K106" s="863">
        <v>-1.3</v>
      </c>
    </row>
    <row r="107" spans="1:11">
      <c r="A107" s="802"/>
      <c r="B107" s="843" t="s">
        <v>297</v>
      </c>
      <c r="C107" s="827">
        <v>32200</v>
      </c>
      <c r="D107" s="814">
        <f>+C107/$C$80*100</f>
        <v>13.649851632047477</v>
      </c>
      <c r="E107" s="828">
        <v>33900</v>
      </c>
      <c r="F107" s="814">
        <v>14.394904458598726</v>
      </c>
      <c r="G107" s="816">
        <f t="shared" si="3"/>
        <v>-1700</v>
      </c>
      <c r="H107" s="831">
        <v>-0.8</v>
      </c>
      <c r="I107" s="825"/>
      <c r="J107" s="835">
        <v>14.663896310871666</v>
      </c>
      <c r="K107" s="37">
        <v>-1.1000000000000001</v>
      </c>
    </row>
    <row r="108" spans="1:11">
      <c r="A108" s="792"/>
      <c r="B108" s="801" t="s">
        <v>312</v>
      </c>
      <c r="C108" s="813">
        <v>16200</v>
      </c>
      <c r="D108" s="814">
        <f>+C108/$C$81*100</f>
        <v>10.574412532637076</v>
      </c>
      <c r="E108" s="815">
        <v>17700</v>
      </c>
      <c r="F108" s="814">
        <v>11.6600790513834</v>
      </c>
      <c r="G108" s="853">
        <f t="shared" si="3"/>
        <v>-1500</v>
      </c>
      <c r="H108" s="865">
        <f t="shared" si="4"/>
        <v>-1.0856665187463239</v>
      </c>
      <c r="I108" s="818"/>
      <c r="J108" s="830">
        <v>11.541038804250912</v>
      </c>
      <c r="K108" s="37">
        <v>-0.9</v>
      </c>
    </row>
    <row r="109" spans="1:11">
      <c r="A109" s="819"/>
      <c r="B109" s="820" t="s">
        <v>314</v>
      </c>
      <c r="C109" s="821">
        <v>16000</v>
      </c>
      <c r="D109" s="822">
        <f>+C109/$C$82*100</f>
        <v>19.347037484885128</v>
      </c>
      <c r="E109" s="823">
        <v>16200</v>
      </c>
      <c r="F109" s="814">
        <v>19.35483870967742</v>
      </c>
      <c r="G109" s="824">
        <f t="shared" si="3"/>
        <v>-200</v>
      </c>
      <c r="H109" s="832">
        <v>-0.1</v>
      </c>
      <c r="I109" s="818"/>
      <c r="J109" s="833">
        <v>20.006347612302999</v>
      </c>
      <c r="K109" s="863">
        <f t="shared" si="5"/>
        <v>-0.65931012741787143</v>
      </c>
    </row>
    <row r="110" spans="1:11">
      <c r="A110" s="792"/>
      <c r="B110" s="826" t="s">
        <v>298</v>
      </c>
      <c r="C110" s="827">
        <v>5200</v>
      </c>
      <c r="D110" s="814">
        <f>+C110/$C$80*100</f>
        <v>2.2043238660449345</v>
      </c>
      <c r="E110" s="828">
        <v>6700</v>
      </c>
      <c r="F110" s="834">
        <v>2.8450106157112529</v>
      </c>
      <c r="G110" s="816">
        <f t="shared" si="3"/>
        <v>-1500</v>
      </c>
      <c r="H110" s="831">
        <f t="shared" si="4"/>
        <v>-0.64068674966631844</v>
      </c>
      <c r="I110" s="825"/>
      <c r="J110" s="835">
        <v>2.6663218284348247</v>
      </c>
      <c r="K110" s="37">
        <f t="shared" si="5"/>
        <v>-0.46199796238989022</v>
      </c>
    </row>
    <row r="111" spans="1:11">
      <c r="A111" s="792"/>
      <c r="B111" s="801" t="s">
        <v>312</v>
      </c>
      <c r="C111" s="813">
        <v>4500</v>
      </c>
      <c r="D111" s="814">
        <f>+C111/$C$81*100</f>
        <v>2.9373368146214101</v>
      </c>
      <c r="E111" s="815">
        <v>5300</v>
      </c>
      <c r="F111" s="814">
        <v>3.491436100131752</v>
      </c>
      <c r="G111" s="816">
        <f t="shared" si="3"/>
        <v>-800</v>
      </c>
      <c r="H111" s="831">
        <f t="shared" si="4"/>
        <v>-0.55409928551034193</v>
      </c>
      <c r="I111" s="818"/>
      <c r="J111" s="830">
        <v>3.3485072519147381</v>
      </c>
      <c r="K111" s="37">
        <f t="shared" si="5"/>
        <v>-0.41117043729332803</v>
      </c>
    </row>
    <row r="112" spans="1:11">
      <c r="A112" s="819"/>
      <c r="B112" s="820" t="s">
        <v>314</v>
      </c>
      <c r="C112" s="821">
        <v>700</v>
      </c>
      <c r="D112" s="822">
        <f>+C112/$C$82*100</f>
        <v>0.84643288996372434</v>
      </c>
      <c r="E112" s="823">
        <v>1400</v>
      </c>
      <c r="F112" s="814">
        <v>1.6726403823178015</v>
      </c>
      <c r="G112" s="824">
        <f t="shared" si="3"/>
        <v>-700</v>
      </c>
      <c r="H112" s="832">
        <v>-0.9</v>
      </c>
      <c r="I112" s="818"/>
      <c r="J112" s="833">
        <v>1.4992681297755126</v>
      </c>
      <c r="K112" s="863">
        <f t="shared" si="5"/>
        <v>-0.65283523981178826</v>
      </c>
    </row>
    <row r="113" spans="1:11">
      <c r="A113" s="792"/>
      <c r="B113" s="826" t="s">
        <v>299</v>
      </c>
      <c r="C113" s="827">
        <v>2300</v>
      </c>
      <c r="D113" s="814">
        <f>+C113/$C$80*100</f>
        <v>0.97498940228910558</v>
      </c>
      <c r="E113" s="828">
        <v>1900</v>
      </c>
      <c r="F113" s="834">
        <v>0.80679405520169856</v>
      </c>
      <c r="G113" s="816">
        <f t="shared" si="3"/>
        <v>400</v>
      </c>
      <c r="H113" s="831">
        <f t="shared" si="4"/>
        <v>0.16819534708740702</v>
      </c>
      <c r="I113" s="825"/>
      <c r="J113" s="835">
        <v>1.7218029214555202</v>
      </c>
      <c r="K113" s="37">
        <f t="shared" si="5"/>
        <v>-0.74681351916641459</v>
      </c>
    </row>
    <row r="114" spans="1:11">
      <c r="A114" s="792"/>
      <c r="B114" s="801" t="s">
        <v>312</v>
      </c>
      <c r="C114" s="813">
        <v>1300</v>
      </c>
      <c r="D114" s="814">
        <f>+C114/$C$81*100</f>
        <v>0.84856396866840744</v>
      </c>
      <c r="E114" s="815">
        <v>1100</v>
      </c>
      <c r="F114" s="814">
        <v>0.72463768115942029</v>
      </c>
      <c r="G114" s="816">
        <f t="shared" si="3"/>
        <v>200</v>
      </c>
      <c r="H114" s="831">
        <f t="shared" si="4"/>
        <v>0.12392628750898715</v>
      </c>
      <c r="I114" s="818"/>
      <c r="J114" s="830">
        <v>1.731155820637637</v>
      </c>
      <c r="K114" s="37">
        <f t="shared" si="5"/>
        <v>-0.88259185196922951</v>
      </c>
    </row>
    <row r="115" spans="1:11">
      <c r="A115" s="819"/>
      <c r="B115" s="820" t="s">
        <v>314</v>
      </c>
      <c r="C115" s="821">
        <v>900</v>
      </c>
      <c r="D115" s="822">
        <f>+C115/$C$82*100</f>
        <v>1.0882708585247884</v>
      </c>
      <c r="E115" s="823">
        <v>800</v>
      </c>
      <c r="F115" s="814">
        <v>0.95579450418160095</v>
      </c>
      <c r="G115" s="824">
        <f t="shared" si="3"/>
        <v>100</v>
      </c>
      <c r="H115" s="832">
        <f t="shared" si="4"/>
        <v>0.1324763543431875</v>
      </c>
      <c r="I115" s="818"/>
      <c r="J115" s="836">
        <v>1.705802380828316</v>
      </c>
      <c r="K115" s="37">
        <f t="shared" si="5"/>
        <v>-0.61753152230352759</v>
      </c>
    </row>
    <row r="116" spans="1:11">
      <c r="A116" s="792"/>
      <c r="B116" s="844" t="s">
        <v>300</v>
      </c>
      <c r="C116" s="827">
        <v>5200</v>
      </c>
      <c r="D116" s="814">
        <f>+C116/$C$80*100</f>
        <v>2.2043238660449345</v>
      </c>
      <c r="E116" s="828">
        <v>5400</v>
      </c>
      <c r="F116" s="834">
        <v>2.2929936305732483</v>
      </c>
      <c r="G116" s="816">
        <f t="shared" si="3"/>
        <v>-200</v>
      </c>
      <c r="H116" s="831">
        <f t="shared" si="4"/>
        <v>-8.8669764528313877E-2</v>
      </c>
      <c r="I116" s="825"/>
      <c r="J116" s="830">
        <v>3.3253006995206635</v>
      </c>
      <c r="K116" s="861">
        <f t="shared" si="5"/>
        <v>-1.1209768334757291</v>
      </c>
    </row>
    <row r="117" spans="1:11">
      <c r="A117" s="792"/>
      <c r="B117" s="801" t="s">
        <v>312</v>
      </c>
      <c r="C117" s="813">
        <v>3900</v>
      </c>
      <c r="D117" s="814">
        <f>+C117/$C$81*100</f>
        <v>2.5456919060052217</v>
      </c>
      <c r="E117" s="815">
        <v>4200</v>
      </c>
      <c r="F117" s="814">
        <v>2.766798418972332</v>
      </c>
      <c r="G117" s="816">
        <f t="shared" si="3"/>
        <v>-300</v>
      </c>
      <c r="H117" s="831">
        <v>-0.3</v>
      </c>
      <c r="I117" s="818"/>
      <c r="J117" s="830">
        <v>4.0645611470153344</v>
      </c>
      <c r="K117" s="37">
        <v>-1.6</v>
      </c>
    </row>
    <row r="118" spans="1:11">
      <c r="A118" s="819"/>
      <c r="B118" s="820" t="s">
        <v>314</v>
      </c>
      <c r="C118" s="821">
        <v>1200</v>
      </c>
      <c r="D118" s="814">
        <f>+C118/$C$82*100</f>
        <v>1.4510278113663846</v>
      </c>
      <c r="E118" s="823">
        <v>1200</v>
      </c>
      <c r="F118" s="814">
        <v>1.4336917562724014</v>
      </c>
      <c r="G118" s="824">
        <f t="shared" si="3"/>
        <v>0</v>
      </c>
      <c r="H118" s="832">
        <v>0.1</v>
      </c>
      <c r="I118" s="825"/>
      <c r="J118" s="833">
        <v>2.060131784010649</v>
      </c>
      <c r="K118" s="37">
        <f t="shared" si="5"/>
        <v>-0.60910397264426441</v>
      </c>
    </row>
    <row r="119" spans="1:11">
      <c r="A119" s="792"/>
      <c r="B119" s="826" t="s">
        <v>301</v>
      </c>
      <c r="C119" s="827">
        <v>11300</v>
      </c>
      <c r="D119" s="834">
        <f>+C119/$C$80*100</f>
        <v>4.790165324289954</v>
      </c>
      <c r="E119" s="828">
        <v>12600</v>
      </c>
      <c r="F119" s="834">
        <v>5.3503184713375802</v>
      </c>
      <c r="G119" s="816">
        <f t="shared" si="3"/>
        <v>-1300</v>
      </c>
      <c r="H119" s="831">
        <f t="shared" si="4"/>
        <v>-0.5601531470476262</v>
      </c>
      <c r="I119" s="825"/>
      <c r="J119" s="845">
        <v>5.3560600368021616</v>
      </c>
      <c r="K119" s="861">
        <f t="shared" si="5"/>
        <v>-0.56589471251220758</v>
      </c>
    </row>
    <row r="120" spans="1:11">
      <c r="A120" s="792"/>
      <c r="B120" s="801" t="s">
        <v>312</v>
      </c>
      <c r="C120" s="813">
        <v>3700</v>
      </c>
      <c r="D120" s="814">
        <f>+C120/$C$81*100</f>
        <v>2.415143603133159</v>
      </c>
      <c r="E120" s="815">
        <v>3700</v>
      </c>
      <c r="F120" s="814">
        <v>2.437417654808959</v>
      </c>
      <c r="G120" s="816">
        <f t="shared" si="3"/>
        <v>0</v>
      </c>
      <c r="H120" s="831">
        <f t="shared" si="4"/>
        <v>-2.2274051675799988E-2</v>
      </c>
      <c r="I120" s="818"/>
      <c r="J120" s="830">
        <v>2.1257330830190559</v>
      </c>
      <c r="K120" s="37">
        <f t="shared" si="5"/>
        <v>0.28941052011410306</v>
      </c>
    </row>
    <row r="121" spans="1:11">
      <c r="A121" s="819"/>
      <c r="B121" s="820" t="s">
        <v>314</v>
      </c>
      <c r="C121" s="821">
        <v>7600</v>
      </c>
      <c r="D121" s="822">
        <f>+C121/$C$82*100</f>
        <v>9.1898428053204348</v>
      </c>
      <c r="E121" s="823">
        <v>8900</v>
      </c>
      <c r="F121" s="814">
        <v>10.63321385902031</v>
      </c>
      <c r="G121" s="824">
        <f t="shared" si="3"/>
        <v>-1300</v>
      </c>
      <c r="H121" s="832">
        <f t="shared" si="4"/>
        <v>-1.4433710536998756</v>
      </c>
      <c r="I121" s="825"/>
      <c r="J121" s="836">
        <v>10.882365480357929</v>
      </c>
      <c r="K121" s="37">
        <f t="shared" si="5"/>
        <v>-1.6925226750374947</v>
      </c>
    </row>
    <row r="122" spans="1:11">
      <c r="A122" s="792"/>
      <c r="B122" s="826" t="s">
        <v>302</v>
      </c>
      <c r="C122" s="827">
        <v>5700</v>
      </c>
      <c r="D122" s="814">
        <f>+C122/$C$80*100</f>
        <v>2.4162780839338707</v>
      </c>
      <c r="E122" s="828">
        <v>5900</v>
      </c>
      <c r="F122" s="834">
        <v>2.5053078556263273</v>
      </c>
      <c r="G122" s="816">
        <f t="shared" si="3"/>
        <v>-200</v>
      </c>
      <c r="H122" s="831">
        <f t="shared" si="4"/>
        <v>-8.9029771692456627E-2</v>
      </c>
      <c r="I122" s="825"/>
      <c r="J122" s="830">
        <v>2.7697732979874146</v>
      </c>
      <c r="K122" s="861">
        <f t="shared" si="5"/>
        <v>-0.35349521405354389</v>
      </c>
    </row>
    <row r="123" spans="1:11">
      <c r="A123" s="792"/>
      <c r="B123" s="801" t="s">
        <v>312</v>
      </c>
      <c r="C123" s="813">
        <v>2500</v>
      </c>
      <c r="D123" s="814">
        <f>+C123/$C$81*100</f>
        <v>1.6318537859007836</v>
      </c>
      <c r="E123" s="815">
        <v>2700</v>
      </c>
      <c r="F123" s="814">
        <v>1.7786561264822136</v>
      </c>
      <c r="G123" s="816">
        <f t="shared" si="3"/>
        <v>-200</v>
      </c>
      <c r="H123" s="831">
        <v>-0.2</v>
      </c>
      <c r="I123" s="818"/>
      <c r="J123" s="830">
        <v>1.8964629263511157</v>
      </c>
      <c r="K123" s="37">
        <f t="shared" si="5"/>
        <v>-0.26460914045033213</v>
      </c>
    </row>
    <row r="124" spans="1:11">
      <c r="A124" s="819"/>
      <c r="B124" s="820" t="s">
        <v>314</v>
      </c>
      <c r="C124" s="821">
        <v>3200</v>
      </c>
      <c r="D124" s="814">
        <f>+C124/$C$82*100</f>
        <v>3.8694074969770251</v>
      </c>
      <c r="E124" s="823">
        <v>3200</v>
      </c>
      <c r="F124" s="814">
        <v>3.8231780167264038</v>
      </c>
      <c r="G124" s="824">
        <f t="shared" si="3"/>
        <v>0</v>
      </c>
      <c r="H124" s="832">
        <v>0.1</v>
      </c>
      <c r="I124" s="818"/>
      <c r="J124" s="836">
        <v>4.2633216960441107</v>
      </c>
      <c r="K124" s="37">
        <f t="shared" si="5"/>
        <v>-0.39391419906708558</v>
      </c>
    </row>
    <row r="125" spans="1:11">
      <c r="A125" s="792"/>
      <c r="B125" s="826" t="s">
        <v>303</v>
      </c>
      <c r="C125" s="827">
        <v>15100</v>
      </c>
      <c r="D125" s="834">
        <f>+C125/$C$80*100</f>
        <v>6.4010173802458672</v>
      </c>
      <c r="E125" s="828">
        <v>14800</v>
      </c>
      <c r="F125" s="834">
        <v>6.2845010615711256</v>
      </c>
      <c r="G125" s="816">
        <f t="shared" si="3"/>
        <v>300</v>
      </c>
      <c r="H125" s="831">
        <f t="shared" si="4"/>
        <v>0.11651631867474155</v>
      </c>
      <c r="I125" s="825"/>
      <c r="J125" s="830">
        <v>5.4638802339541011</v>
      </c>
      <c r="K125" s="861">
        <f t="shared" si="5"/>
        <v>0.93713714629176614</v>
      </c>
    </row>
    <row r="126" spans="1:11">
      <c r="A126" s="792"/>
      <c r="B126" s="801" t="s">
        <v>312</v>
      </c>
      <c r="C126" s="813">
        <v>9300</v>
      </c>
      <c r="D126" s="814">
        <f>+C126/$C$81*100</f>
        <v>6.0704960835509141</v>
      </c>
      <c r="E126" s="815">
        <v>9700</v>
      </c>
      <c r="F126" s="814">
        <v>6.3899868247694336</v>
      </c>
      <c r="G126" s="816">
        <f t="shared" si="3"/>
        <v>-400</v>
      </c>
      <c r="H126" s="831">
        <f t="shared" si="4"/>
        <v>-0.3194907412185195</v>
      </c>
      <c r="I126" s="818"/>
      <c r="J126" s="830">
        <v>5.2314022583664226</v>
      </c>
      <c r="K126" s="37">
        <v>0.9</v>
      </c>
    </row>
    <row r="127" spans="1:11">
      <c r="A127" s="819"/>
      <c r="B127" s="820" t="s">
        <v>314</v>
      </c>
      <c r="C127" s="821">
        <v>5800</v>
      </c>
      <c r="D127" s="822">
        <f>+C127/$C$82*100</f>
        <v>7.0133010882708584</v>
      </c>
      <c r="E127" s="823">
        <v>5100</v>
      </c>
      <c r="F127" s="814">
        <v>6.0931899641577063</v>
      </c>
      <c r="G127" s="824">
        <f t="shared" si="3"/>
        <v>700</v>
      </c>
      <c r="H127" s="832">
        <f t="shared" si="4"/>
        <v>0.9201111241131521</v>
      </c>
      <c r="I127" s="818"/>
      <c r="J127" s="833">
        <v>5.8615936296499811</v>
      </c>
      <c r="K127" s="37">
        <v>1.1000000000000001</v>
      </c>
    </row>
    <row r="128" spans="1:11">
      <c r="A128" s="792"/>
      <c r="B128" s="826" t="s">
        <v>304</v>
      </c>
      <c r="C128" s="827">
        <v>45000</v>
      </c>
      <c r="D128" s="814">
        <f>+C128/$C$80*100</f>
        <v>19.07587961000424</v>
      </c>
      <c r="E128" s="828">
        <v>43900</v>
      </c>
      <c r="F128" s="834">
        <v>18.641188959660298</v>
      </c>
      <c r="G128" s="816">
        <f t="shared" si="3"/>
        <v>1100</v>
      </c>
      <c r="H128" s="831">
        <v>0.5</v>
      </c>
      <c r="I128" s="825"/>
      <c r="J128" s="835">
        <v>14.8402181567814</v>
      </c>
      <c r="K128" s="862">
        <v>4.3</v>
      </c>
    </row>
    <row r="129" spans="1:11">
      <c r="A129" s="792"/>
      <c r="B129" s="801" t="s">
        <v>312</v>
      </c>
      <c r="C129" s="854">
        <v>30700</v>
      </c>
      <c r="D129" s="846">
        <f>+C129/$C$81*100</f>
        <v>20.039164490861619</v>
      </c>
      <c r="E129" s="815">
        <v>28800</v>
      </c>
      <c r="F129" s="814">
        <v>18.972332015810274</v>
      </c>
      <c r="G129" s="853">
        <f t="shared" si="3"/>
        <v>1900</v>
      </c>
      <c r="H129" s="865">
        <v>1</v>
      </c>
      <c r="I129" s="818"/>
      <c r="J129" s="830">
        <v>14.603789049304158</v>
      </c>
      <c r="K129" s="787">
        <f t="shared" si="5"/>
        <v>5.4353754415574613</v>
      </c>
    </row>
    <row r="130" spans="1:11">
      <c r="A130" s="819"/>
      <c r="B130" s="820" t="s">
        <v>314</v>
      </c>
      <c r="C130" s="821">
        <v>14200</v>
      </c>
      <c r="D130" s="822">
        <f>+C130/$C$82*100</f>
        <v>17.170495767835551</v>
      </c>
      <c r="E130" s="823">
        <v>15100</v>
      </c>
      <c r="F130" s="822">
        <v>18.040621266427717</v>
      </c>
      <c r="G130" s="824">
        <f t="shared" si="3"/>
        <v>-900</v>
      </c>
      <c r="H130" s="832">
        <v>-0.8</v>
      </c>
      <c r="I130" s="818"/>
      <c r="J130" s="836">
        <v>15.244690980232397</v>
      </c>
      <c r="K130" s="37">
        <v>2</v>
      </c>
    </row>
    <row r="131" spans="1:11">
      <c r="A131" s="792"/>
      <c r="B131" s="826" t="s">
        <v>305</v>
      </c>
      <c r="C131" s="827">
        <v>3000</v>
      </c>
      <c r="D131" s="814">
        <f>+C131/$C$80*100</f>
        <v>1.2717253073336159</v>
      </c>
      <c r="E131" s="828">
        <v>3300</v>
      </c>
      <c r="F131" s="814">
        <v>1.4012738853503186</v>
      </c>
      <c r="G131" s="816">
        <f t="shared" si="3"/>
        <v>-300</v>
      </c>
      <c r="H131" s="831">
        <f t="shared" si="4"/>
        <v>-0.12954857801670272</v>
      </c>
      <c r="I131" s="825"/>
      <c r="J131" s="830">
        <v>0.7910891936901594</v>
      </c>
      <c r="K131" s="861">
        <f t="shared" si="5"/>
        <v>0.48063611364345649</v>
      </c>
    </row>
    <row r="132" spans="1:11">
      <c r="A132" s="792"/>
      <c r="B132" s="801" t="s">
        <v>312</v>
      </c>
      <c r="C132" s="813">
        <v>1800</v>
      </c>
      <c r="D132" s="814">
        <f>+C132/$C$81*100</f>
        <v>1.1749347258485638</v>
      </c>
      <c r="E132" s="815">
        <v>2400</v>
      </c>
      <c r="F132" s="814">
        <v>1.5810276679841897</v>
      </c>
      <c r="G132" s="816">
        <f t="shared" si="3"/>
        <v>-600</v>
      </c>
      <c r="H132" s="831">
        <f t="shared" si="4"/>
        <v>-0.40609294213562586</v>
      </c>
      <c r="I132" s="818"/>
      <c r="J132" s="830">
        <v>0.84342620436056326</v>
      </c>
      <c r="K132" s="37">
        <v>0.4</v>
      </c>
    </row>
    <row r="133" spans="1:11">
      <c r="A133" s="819"/>
      <c r="B133" s="820" t="s">
        <v>314</v>
      </c>
      <c r="C133" s="821">
        <v>1200</v>
      </c>
      <c r="D133" s="814">
        <f>+C133/$C$82*100</f>
        <v>1.4510278113663846</v>
      </c>
      <c r="E133" s="823">
        <v>900</v>
      </c>
      <c r="F133" s="814">
        <v>1.0752688172043012</v>
      </c>
      <c r="G133" s="824">
        <f t="shared" si="3"/>
        <v>300</v>
      </c>
      <c r="H133" s="832">
        <f t="shared" si="4"/>
        <v>0.37575899416208336</v>
      </c>
      <c r="I133" s="818"/>
      <c r="J133" s="833">
        <v>0.70155327020459213</v>
      </c>
      <c r="K133" s="37">
        <v>0.8</v>
      </c>
    </row>
    <row r="134" spans="1:11">
      <c r="A134" s="792"/>
      <c r="B134" s="844" t="s">
        <v>306</v>
      </c>
      <c r="C134" s="827">
        <v>14700</v>
      </c>
      <c r="D134" s="834">
        <f>+C134/$C$80*100</f>
        <v>6.2314540059347179</v>
      </c>
      <c r="E134" s="828">
        <v>13300</v>
      </c>
      <c r="F134" s="834">
        <v>5.6475583864118901</v>
      </c>
      <c r="G134" s="816">
        <f t="shared" si="3"/>
        <v>1400</v>
      </c>
      <c r="H134" s="831">
        <f t="shared" si="4"/>
        <v>0.58389561952282776</v>
      </c>
      <c r="I134" s="825"/>
      <c r="J134" s="835">
        <v>6.8758529940637736</v>
      </c>
      <c r="K134" s="862">
        <v>-0.7</v>
      </c>
    </row>
    <row r="135" spans="1:11">
      <c r="A135" s="792"/>
      <c r="B135" s="801" t="s">
        <v>312</v>
      </c>
      <c r="C135" s="813">
        <v>8100</v>
      </c>
      <c r="D135" s="814">
        <f>+C135/$C$81*100</f>
        <v>5.2872062663185382</v>
      </c>
      <c r="E135" s="815">
        <v>7300</v>
      </c>
      <c r="F135" s="814">
        <v>4.8089591567852441</v>
      </c>
      <c r="G135" s="816">
        <f t="shared" si="3"/>
        <v>800</v>
      </c>
      <c r="H135" s="831">
        <f t="shared" si="4"/>
        <v>0.47824710953329408</v>
      </c>
      <c r="I135" s="818"/>
      <c r="J135" s="830">
        <v>5.3842490294783829</v>
      </c>
      <c r="K135" s="37">
        <f t="shared" si="5"/>
        <v>-9.7042763159844725E-2</v>
      </c>
    </row>
    <row r="136" spans="1:11">
      <c r="A136" s="819"/>
      <c r="B136" s="820" t="s">
        <v>314</v>
      </c>
      <c r="C136" s="821">
        <v>6600</v>
      </c>
      <c r="D136" s="822">
        <f>+C136/$C$82*100</f>
        <v>7.9806529625151157</v>
      </c>
      <c r="E136" s="823">
        <v>6000</v>
      </c>
      <c r="F136" s="822">
        <v>7.1684587813620064</v>
      </c>
      <c r="G136" s="824">
        <f t="shared" si="3"/>
        <v>600</v>
      </c>
      <c r="H136" s="832">
        <f t="shared" si="4"/>
        <v>0.81219418115310926</v>
      </c>
      <c r="I136" s="818"/>
      <c r="J136" s="836">
        <v>9.4276253771855441</v>
      </c>
      <c r="K136" s="863">
        <f t="shared" si="5"/>
        <v>-1.4469724146704284</v>
      </c>
    </row>
    <row r="137" spans="1:11">
      <c r="A137" s="792"/>
      <c r="B137" s="844" t="s">
        <v>307</v>
      </c>
      <c r="C137" s="827">
        <v>14800</v>
      </c>
      <c r="D137" s="814">
        <f>+C137/$C$80*100</f>
        <v>6.2738448495125052</v>
      </c>
      <c r="E137" s="828">
        <v>14800</v>
      </c>
      <c r="F137" s="814">
        <v>6.2845010615711256</v>
      </c>
      <c r="G137" s="816">
        <f t="shared" si="3"/>
        <v>0</v>
      </c>
      <c r="H137" s="831">
        <f t="shared" si="4"/>
        <v>-1.065621205862044E-2</v>
      </c>
      <c r="I137" s="825"/>
      <c r="J137" s="830">
        <v>4.3409424918173736</v>
      </c>
      <c r="K137" s="37">
        <v>2</v>
      </c>
    </row>
    <row r="138" spans="1:11">
      <c r="A138" s="792"/>
      <c r="B138" s="801" t="s">
        <v>312</v>
      </c>
      <c r="C138" s="813">
        <v>11200</v>
      </c>
      <c r="D138" s="814">
        <f>+C138/$C$81*100</f>
        <v>7.3107049608355092</v>
      </c>
      <c r="E138" s="815">
        <v>12200</v>
      </c>
      <c r="F138" s="814">
        <v>8.036890645586297</v>
      </c>
      <c r="G138" s="853">
        <f t="shared" si="3"/>
        <v>-1000</v>
      </c>
      <c r="H138" s="831">
        <f t="shared" si="4"/>
        <v>-0.72618568475078771</v>
      </c>
      <c r="I138" s="818"/>
      <c r="J138" s="830">
        <v>5.678036029749741</v>
      </c>
      <c r="K138" s="787">
        <f t="shared" si="5"/>
        <v>1.6326689310857683</v>
      </c>
    </row>
    <row r="139" spans="1:11">
      <c r="A139" s="819"/>
      <c r="B139" s="820" t="s">
        <v>314</v>
      </c>
      <c r="C139" s="821">
        <v>3600</v>
      </c>
      <c r="D139" s="814">
        <f>+C139/$C$82*100</f>
        <v>4.3530834340991538</v>
      </c>
      <c r="E139" s="823">
        <v>2600</v>
      </c>
      <c r="F139" s="822">
        <v>3.106332138590203</v>
      </c>
      <c r="G139" s="824">
        <f t="shared" si="3"/>
        <v>1000</v>
      </c>
      <c r="H139" s="832">
        <v>1.3</v>
      </c>
      <c r="I139" s="818"/>
      <c r="J139" s="836">
        <v>2.0539736526719183</v>
      </c>
      <c r="K139" s="863">
        <f t="shared" si="5"/>
        <v>2.2991097814272354</v>
      </c>
    </row>
    <row r="140" spans="1:11">
      <c r="A140" s="792"/>
      <c r="B140" s="826" t="s">
        <v>308</v>
      </c>
      <c r="C140" s="827">
        <v>7800</v>
      </c>
      <c r="D140" s="834">
        <f>+C140/$C$80*100</f>
        <v>3.306485799067401</v>
      </c>
      <c r="E140" s="828">
        <v>6400</v>
      </c>
      <c r="F140" s="814">
        <v>2.7176220806794058</v>
      </c>
      <c r="G140" s="816">
        <f t="shared" si="3"/>
        <v>1400</v>
      </c>
      <c r="H140" s="831">
        <f t="shared" si="4"/>
        <v>0.58886371838799523</v>
      </c>
      <c r="I140" s="825"/>
      <c r="J140" s="830">
        <v>2.8459639073200651</v>
      </c>
      <c r="K140" s="37">
        <f t="shared" si="5"/>
        <v>0.46052189174733593</v>
      </c>
    </row>
    <row r="141" spans="1:11">
      <c r="A141" s="792"/>
      <c r="B141" s="801" t="s">
        <v>312</v>
      </c>
      <c r="C141" s="813">
        <v>4200</v>
      </c>
      <c r="D141" s="814">
        <f>+C141/$C$81*100</f>
        <v>2.7415143603133161</v>
      </c>
      <c r="E141" s="815">
        <v>2800</v>
      </c>
      <c r="F141" s="814">
        <v>1.8445322793148879</v>
      </c>
      <c r="G141" s="816">
        <f t="shared" si="3"/>
        <v>1400</v>
      </c>
      <c r="H141" s="831">
        <f t="shared" si="4"/>
        <v>0.89698208099842813</v>
      </c>
      <c r="I141" s="818"/>
      <c r="J141" s="830">
        <v>2.1008124138160191</v>
      </c>
      <c r="K141" s="37">
        <f t="shared" si="5"/>
        <v>0.64070194649729695</v>
      </c>
    </row>
    <row r="142" spans="1:11">
      <c r="A142" s="803"/>
      <c r="B142" s="804" t="s">
        <v>314</v>
      </c>
      <c r="C142" s="847">
        <v>3600</v>
      </c>
      <c r="D142" s="848">
        <f>+C142/$C$82*100</f>
        <v>4.3530834340991538</v>
      </c>
      <c r="E142" s="849">
        <v>3600</v>
      </c>
      <c r="F142" s="848">
        <v>4.3010752688172049</v>
      </c>
      <c r="G142" s="850">
        <f t="shared" si="3"/>
        <v>0</v>
      </c>
      <c r="H142" s="851">
        <f t="shared" si="4"/>
        <v>5.2008165281948848E-2</v>
      </c>
      <c r="I142" s="818"/>
      <c r="J142" s="852">
        <v>4.1207372704319694</v>
      </c>
      <c r="K142" s="864">
        <v>0.3</v>
      </c>
    </row>
    <row r="143" spans="1:11">
      <c r="I143" s="68"/>
    </row>
  </sheetData>
  <mergeCells count="15">
    <mergeCell ref="A6:B6"/>
    <mergeCell ref="A2:H2"/>
    <mergeCell ref="G3:H3"/>
    <mergeCell ref="C4:H4"/>
    <mergeCell ref="C5:D5"/>
    <mergeCell ref="E5:F5"/>
    <mergeCell ref="G5:H5"/>
    <mergeCell ref="A75:K75"/>
    <mergeCell ref="J76:K76"/>
    <mergeCell ref="C77:H77"/>
    <mergeCell ref="K77:K79"/>
    <mergeCell ref="C78:D78"/>
    <mergeCell ref="E78:F78"/>
    <mergeCell ref="G78:H78"/>
    <mergeCell ref="A79:B79"/>
  </mergeCells>
  <phoneticPr fontId="7"/>
  <pageMargins left="0.59" right="0.47" top="1" bottom="1" header="0.51200000000000001" footer="0.51200000000000001"/>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97"/>
  <sheetViews>
    <sheetView workbookViewId="0">
      <selection activeCell="S25" sqref="S25"/>
    </sheetView>
  </sheetViews>
  <sheetFormatPr defaultRowHeight="13.5"/>
  <cols>
    <col min="1" max="1" width="4.25" customWidth="1"/>
    <col min="2" max="2" width="2.625" customWidth="1"/>
    <col min="3" max="3" width="28.75" customWidth="1"/>
    <col min="4" max="11" width="10" customWidth="1"/>
  </cols>
  <sheetData>
    <row r="1" spans="1:11" ht="28.5" customHeight="1">
      <c r="A1" s="1303" t="s">
        <v>395</v>
      </c>
      <c r="B1" s="1303"/>
      <c r="C1" s="1303"/>
      <c r="D1" s="1303"/>
      <c r="E1" s="1303"/>
      <c r="F1" s="1303"/>
      <c r="G1" s="1303"/>
      <c r="H1" s="1303"/>
      <c r="I1" s="1303"/>
      <c r="J1" s="1303"/>
      <c r="K1" s="1303"/>
    </row>
    <row r="2" spans="1:11">
      <c r="A2" s="1073"/>
      <c r="B2" s="1073"/>
      <c r="C2" s="1073"/>
      <c r="D2" s="1073"/>
      <c r="E2" s="1073"/>
      <c r="F2" s="1073"/>
      <c r="G2" s="1073"/>
      <c r="H2" s="1073"/>
      <c r="I2" s="1073"/>
      <c r="J2" s="1316" t="s">
        <v>384</v>
      </c>
      <c r="K2" s="1316"/>
    </row>
    <row r="3" spans="1:11" ht="15" customHeight="1">
      <c r="A3" s="1074"/>
      <c r="B3" s="1307" t="s">
        <v>381</v>
      </c>
      <c r="C3" s="1308"/>
      <c r="D3" s="1309" t="s">
        <v>18</v>
      </c>
      <c r="E3" s="1310" t="s">
        <v>375</v>
      </c>
      <c r="F3" s="1075"/>
      <c r="G3" s="1075"/>
      <c r="H3" s="1075"/>
      <c r="I3" s="1075"/>
      <c r="J3" s="1076"/>
      <c r="K3" s="1304" t="s">
        <v>376</v>
      </c>
    </row>
    <row r="4" spans="1:11" ht="30" customHeight="1">
      <c r="A4" s="1077"/>
      <c r="B4" s="1078" t="s">
        <v>285</v>
      </c>
      <c r="C4" s="1079"/>
      <c r="D4" s="1306"/>
      <c r="E4" s="1311"/>
      <c r="F4" s="1080" t="s">
        <v>373</v>
      </c>
      <c r="G4" s="1081" t="s">
        <v>377</v>
      </c>
      <c r="H4" s="1081" t="s">
        <v>378</v>
      </c>
      <c r="I4" s="1081" t="s">
        <v>379</v>
      </c>
      <c r="J4" s="1082" t="s">
        <v>374</v>
      </c>
      <c r="K4" s="1306"/>
    </row>
    <row r="5" spans="1:11">
      <c r="A5" s="1304" t="s">
        <v>382</v>
      </c>
      <c r="B5" s="1312" t="s">
        <v>380</v>
      </c>
      <c r="C5" s="1313"/>
      <c r="D5" s="1083">
        <v>284300</v>
      </c>
      <c r="E5" s="1084">
        <v>22300</v>
      </c>
      <c r="F5" s="1085">
        <v>17500</v>
      </c>
      <c r="G5" s="1085">
        <v>1500</v>
      </c>
      <c r="H5" s="1085">
        <v>800</v>
      </c>
      <c r="I5" s="1085">
        <v>300</v>
      </c>
      <c r="J5" s="1086">
        <v>1800</v>
      </c>
      <c r="K5" s="1083">
        <v>257000</v>
      </c>
    </row>
    <row r="6" spans="1:11">
      <c r="A6" s="1305"/>
      <c r="B6" s="1087"/>
      <c r="C6" s="1088" t="s">
        <v>353</v>
      </c>
      <c r="D6" s="1083">
        <v>18600</v>
      </c>
      <c r="E6" s="1084">
        <v>300</v>
      </c>
      <c r="F6" s="1085">
        <v>200</v>
      </c>
      <c r="G6" s="1085" t="s">
        <v>42</v>
      </c>
      <c r="H6" s="1085">
        <v>0</v>
      </c>
      <c r="I6" s="1085">
        <v>0</v>
      </c>
      <c r="J6" s="1086">
        <v>0</v>
      </c>
      <c r="K6" s="1083">
        <v>17900</v>
      </c>
    </row>
    <row r="7" spans="1:11">
      <c r="A7" s="1305"/>
      <c r="B7" s="1087"/>
      <c r="C7" s="1088" t="s">
        <v>354</v>
      </c>
      <c r="D7" s="1083">
        <v>1300</v>
      </c>
      <c r="E7" s="1084" t="s">
        <v>42</v>
      </c>
      <c r="F7" s="1085" t="s">
        <v>42</v>
      </c>
      <c r="G7" s="1085" t="s">
        <v>42</v>
      </c>
      <c r="H7" s="1085" t="s">
        <v>42</v>
      </c>
      <c r="I7" s="1085" t="s">
        <v>42</v>
      </c>
      <c r="J7" s="1086" t="s">
        <v>42</v>
      </c>
      <c r="K7" s="1083">
        <v>1300</v>
      </c>
    </row>
    <row r="8" spans="1:11">
      <c r="A8" s="1305"/>
      <c r="B8" s="1087"/>
      <c r="C8" s="1088" t="s">
        <v>355</v>
      </c>
      <c r="D8" s="1083" t="s">
        <v>42</v>
      </c>
      <c r="E8" s="1084" t="s">
        <v>42</v>
      </c>
      <c r="F8" s="1085" t="s">
        <v>42</v>
      </c>
      <c r="G8" s="1085" t="s">
        <v>42</v>
      </c>
      <c r="H8" s="1085" t="s">
        <v>42</v>
      </c>
      <c r="I8" s="1085" t="s">
        <v>42</v>
      </c>
      <c r="J8" s="1086" t="s">
        <v>42</v>
      </c>
      <c r="K8" s="1083" t="s">
        <v>42</v>
      </c>
    </row>
    <row r="9" spans="1:11">
      <c r="A9" s="1305"/>
      <c r="B9" s="1087"/>
      <c r="C9" s="1088" t="s">
        <v>356</v>
      </c>
      <c r="D9" s="1083">
        <v>22000</v>
      </c>
      <c r="E9" s="1084">
        <v>1200</v>
      </c>
      <c r="F9" s="1085">
        <v>1000</v>
      </c>
      <c r="G9" s="1085">
        <v>100</v>
      </c>
      <c r="H9" s="1085" t="s">
        <v>42</v>
      </c>
      <c r="I9" s="1085" t="s">
        <v>42</v>
      </c>
      <c r="J9" s="1086">
        <v>0</v>
      </c>
      <c r="K9" s="1083">
        <v>20500</v>
      </c>
    </row>
    <row r="10" spans="1:11">
      <c r="A10" s="1305"/>
      <c r="B10" s="1087"/>
      <c r="C10" s="1088" t="s">
        <v>357</v>
      </c>
      <c r="D10" s="1083">
        <v>39300</v>
      </c>
      <c r="E10" s="1084">
        <v>3100</v>
      </c>
      <c r="F10" s="1085">
        <v>2600</v>
      </c>
      <c r="G10" s="1085">
        <v>200</v>
      </c>
      <c r="H10" s="1085">
        <v>100</v>
      </c>
      <c r="I10" s="1085">
        <v>0</v>
      </c>
      <c r="J10" s="1086">
        <v>200</v>
      </c>
      <c r="K10" s="1083">
        <v>36000</v>
      </c>
    </row>
    <row r="11" spans="1:11">
      <c r="A11" s="1305"/>
      <c r="B11" s="1087"/>
      <c r="C11" s="1088" t="s">
        <v>358</v>
      </c>
      <c r="D11" s="1083">
        <v>2000</v>
      </c>
      <c r="E11" s="1084">
        <v>300</v>
      </c>
      <c r="F11" s="1085">
        <v>300</v>
      </c>
      <c r="G11" s="1085">
        <v>0</v>
      </c>
      <c r="H11" s="1085">
        <v>0</v>
      </c>
      <c r="I11" s="1085" t="s">
        <v>42</v>
      </c>
      <c r="J11" s="1086" t="s">
        <v>42</v>
      </c>
      <c r="K11" s="1083">
        <v>1600</v>
      </c>
    </row>
    <row r="12" spans="1:11">
      <c r="A12" s="1305"/>
      <c r="B12" s="1087"/>
      <c r="C12" s="1088" t="s">
        <v>359</v>
      </c>
      <c r="D12" s="1083">
        <v>3600</v>
      </c>
      <c r="E12" s="1084">
        <v>1800</v>
      </c>
      <c r="F12" s="1085">
        <v>900</v>
      </c>
      <c r="G12" s="1085">
        <v>100</v>
      </c>
      <c r="H12" s="1085" t="s">
        <v>42</v>
      </c>
      <c r="I12" s="1085">
        <v>100</v>
      </c>
      <c r="J12" s="1086">
        <v>700</v>
      </c>
      <c r="K12" s="1083">
        <v>1800</v>
      </c>
    </row>
    <row r="13" spans="1:11">
      <c r="A13" s="1305"/>
      <c r="B13" s="1087"/>
      <c r="C13" s="1088" t="s">
        <v>360</v>
      </c>
      <c r="D13" s="1083">
        <v>11700</v>
      </c>
      <c r="E13" s="1084">
        <v>700</v>
      </c>
      <c r="F13" s="1085">
        <v>500</v>
      </c>
      <c r="G13" s="1085">
        <v>100</v>
      </c>
      <c r="H13" s="1085">
        <v>0</v>
      </c>
      <c r="I13" s="1085">
        <v>0</v>
      </c>
      <c r="J13" s="1086" t="s">
        <v>42</v>
      </c>
      <c r="K13" s="1083">
        <v>10800</v>
      </c>
    </row>
    <row r="14" spans="1:11">
      <c r="A14" s="1305"/>
      <c r="B14" s="1087"/>
      <c r="C14" s="1088" t="s">
        <v>361</v>
      </c>
      <c r="D14" s="1083">
        <v>38100</v>
      </c>
      <c r="E14" s="1084">
        <v>1800</v>
      </c>
      <c r="F14" s="1085">
        <v>1400</v>
      </c>
      <c r="G14" s="1085">
        <v>100</v>
      </c>
      <c r="H14" s="1085">
        <v>100</v>
      </c>
      <c r="I14" s="1085" t="s">
        <v>42</v>
      </c>
      <c r="J14" s="1086">
        <v>100</v>
      </c>
      <c r="K14" s="1083">
        <v>35900</v>
      </c>
    </row>
    <row r="15" spans="1:11">
      <c r="A15" s="1305"/>
      <c r="B15" s="1087"/>
      <c r="C15" s="1088" t="s">
        <v>362</v>
      </c>
      <c r="D15" s="1083">
        <v>5600</v>
      </c>
      <c r="E15" s="1084">
        <v>1500</v>
      </c>
      <c r="F15" s="1085">
        <v>1300</v>
      </c>
      <c r="G15" s="1085">
        <v>100</v>
      </c>
      <c r="H15" s="1085">
        <v>100</v>
      </c>
      <c r="I15" s="1085" t="s">
        <v>42</v>
      </c>
      <c r="J15" s="1086">
        <v>0</v>
      </c>
      <c r="K15" s="1083">
        <v>4000</v>
      </c>
    </row>
    <row r="16" spans="1:11">
      <c r="A16" s="1305"/>
      <c r="B16" s="1087"/>
      <c r="C16" s="1088" t="s">
        <v>363</v>
      </c>
      <c r="D16" s="1083">
        <v>3400</v>
      </c>
      <c r="E16" s="1084">
        <v>200</v>
      </c>
      <c r="F16" s="1085">
        <v>100</v>
      </c>
      <c r="G16" s="1085">
        <v>0</v>
      </c>
      <c r="H16" s="1085" t="s">
        <v>42</v>
      </c>
      <c r="I16" s="1085" t="s">
        <v>42</v>
      </c>
      <c r="J16" s="1086">
        <v>0</v>
      </c>
      <c r="K16" s="1083">
        <v>3200</v>
      </c>
    </row>
    <row r="17" spans="1:11">
      <c r="A17" s="1305"/>
      <c r="B17" s="1087"/>
      <c r="C17" s="1088" t="s">
        <v>364</v>
      </c>
      <c r="D17" s="1083">
        <v>7700</v>
      </c>
      <c r="E17" s="1084">
        <v>1800</v>
      </c>
      <c r="F17" s="1085">
        <v>1300</v>
      </c>
      <c r="G17" s="1085">
        <v>100</v>
      </c>
      <c r="H17" s="1085">
        <v>0</v>
      </c>
      <c r="I17" s="1085" t="s">
        <v>42</v>
      </c>
      <c r="J17" s="1086">
        <v>300</v>
      </c>
      <c r="K17" s="1083">
        <v>5900</v>
      </c>
    </row>
    <row r="18" spans="1:11">
      <c r="A18" s="1305"/>
      <c r="B18" s="1087"/>
      <c r="C18" s="1088" t="s">
        <v>365</v>
      </c>
      <c r="D18" s="1083">
        <v>13700</v>
      </c>
      <c r="E18" s="1084">
        <v>200</v>
      </c>
      <c r="F18" s="1085">
        <v>100</v>
      </c>
      <c r="G18" s="1085" t="s">
        <v>42</v>
      </c>
      <c r="H18" s="1085" t="s">
        <v>42</v>
      </c>
      <c r="I18" s="1085" t="s">
        <v>42</v>
      </c>
      <c r="J18" s="1086" t="s">
        <v>42</v>
      </c>
      <c r="K18" s="1083">
        <v>13300</v>
      </c>
    </row>
    <row r="19" spans="1:11">
      <c r="A19" s="1305"/>
      <c r="B19" s="1087"/>
      <c r="C19" s="1088" t="s">
        <v>366</v>
      </c>
      <c r="D19" s="1083">
        <v>9400</v>
      </c>
      <c r="E19" s="1084">
        <v>200</v>
      </c>
      <c r="F19" s="1085">
        <v>200</v>
      </c>
      <c r="G19" s="1085" t="s">
        <v>42</v>
      </c>
      <c r="H19" s="1085" t="s">
        <v>42</v>
      </c>
      <c r="I19" s="1085" t="s">
        <v>42</v>
      </c>
      <c r="J19" s="1086">
        <v>0</v>
      </c>
      <c r="K19" s="1083">
        <v>9100</v>
      </c>
    </row>
    <row r="20" spans="1:11">
      <c r="A20" s="1305"/>
      <c r="B20" s="1087"/>
      <c r="C20" s="1088" t="s">
        <v>367</v>
      </c>
      <c r="D20" s="1083">
        <v>16400</v>
      </c>
      <c r="E20" s="1084">
        <v>2100</v>
      </c>
      <c r="F20" s="1085">
        <v>1900</v>
      </c>
      <c r="G20" s="1085">
        <v>100</v>
      </c>
      <c r="H20" s="1085">
        <v>0</v>
      </c>
      <c r="I20" s="1085" t="s">
        <v>42</v>
      </c>
      <c r="J20" s="1086">
        <v>100</v>
      </c>
      <c r="K20" s="1083">
        <v>14200</v>
      </c>
    </row>
    <row r="21" spans="1:11">
      <c r="A21" s="1305"/>
      <c r="B21" s="1087"/>
      <c r="C21" s="1088" t="s">
        <v>368</v>
      </c>
      <c r="D21" s="1083">
        <v>46700</v>
      </c>
      <c r="E21" s="1084">
        <v>1400</v>
      </c>
      <c r="F21" s="1085">
        <v>1300</v>
      </c>
      <c r="G21" s="1085">
        <v>0</v>
      </c>
      <c r="H21" s="1085">
        <v>100</v>
      </c>
      <c r="I21" s="1085" t="s">
        <v>42</v>
      </c>
      <c r="J21" s="1086">
        <v>100</v>
      </c>
      <c r="K21" s="1083">
        <v>44900</v>
      </c>
    </row>
    <row r="22" spans="1:11">
      <c r="A22" s="1305"/>
      <c r="B22" s="1087"/>
      <c r="C22" s="1088" t="s">
        <v>369</v>
      </c>
      <c r="D22" s="1083">
        <v>3100</v>
      </c>
      <c r="E22" s="1084">
        <v>100</v>
      </c>
      <c r="F22" s="1085">
        <v>100</v>
      </c>
      <c r="G22" s="1085" t="s">
        <v>42</v>
      </c>
      <c r="H22" s="1085" t="s">
        <v>42</v>
      </c>
      <c r="I22" s="1085">
        <v>0</v>
      </c>
      <c r="J22" s="1086" t="s">
        <v>42</v>
      </c>
      <c r="K22" s="1083">
        <v>3000</v>
      </c>
    </row>
    <row r="23" spans="1:11">
      <c r="A23" s="1305"/>
      <c r="B23" s="1087"/>
      <c r="C23" s="1088" t="s">
        <v>370</v>
      </c>
      <c r="D23" s="1083">
        <v>17200</v>
      </c>
      <c r="E23" s="1084">
        <v>1500</v>
      </c>
      <c r="F23" s="1085">
        <v>800</v>
      </c>
      <c r="G23" s="1085">
        <v>100</v>
      </c>
      <c r="H23" s="1085">
        <v>300</v>
      </c>
      <c r="I23" s="1085">
        <v>0</v>
      </c>
      <c r="J23" s="1086">
        <v>100</v>
      </c>
      <c r="K23" s="1083">
        <v>15200</v>
      </c>
    </row>
    <row r="24" spans="1:11">
      <c r="A24" s="1305"/>
      <c r="B24" s="1087"/>
      <c r="C24" s="1088" t="s">
        <v>371</v>
      </c>
      <c r="D24" s="1083">
        <v>14800</v>
      </c>
      <c r="E24" s="1084">
        <v>3200</v>
      </c>
      <c r="F24" s="1085">
        <v>3000</v>
      </c>
      <c r="G24" s="1085">
        <v>200</v>
      </c>
      <c r="H24" s="1085" t="s">
        <v>42</v>
      </c>
      <c r="I24" s="1085" t="s">
        <v>42</v>
      </c>
      <c r="J24" s="1086" t="s">
        <v>42</v>
      </c>
      <c r="K24" s="1083">
        <v>11400</v>
      </c>
    </row>
    <row r="25" spans="1:11">
      <c r="A25" s="1306"/>
      <c r="B25" s="1089"/>
      <c r="C25" s="1079" t="s">
        <v>372</v>
      </c>
      <c r="D25" s="1090">
        <v>9700</v>
      </c>
      <c r="E25" s="1091">
        <v>800</v>
      </c>
      <c r="F25" s="1092">
        <v>500</v>
      </c>
      <c r="G25" s="1092">
        <v>100</v>
      </c>
      <c r="H25" s="1092">
        <v>0</v>
      </c>
      <c r="I25" s="1092">
        <v>0</v>
      </c>
      <c r="J25" s="1093">
        <v>200</v>
      </c>
      <c r="K25" s="1090">
        <v>6900</v>
      </c>
    </row>
    <row r="26" spans="1:11" ht="4.5" customHeight="1">
      <c r="A26" s="1073"/>
      <c r="B26" s="1073"/>
      <c r="C26" s="1073"/>
      <c r="D26" s="1094"/>
      <c r="E26" s="1094"/>
      <c r="F26" s="1094"/>
      <c r="G26" s="1094"/>
      <c r="H26" s="1094"/>
      <c r="I26" s="1094"/>
      <c r="J26" s="1094"/>
      <c r="K26" s="1094"/>
    </row>
    <row r="27" spans="1:11">
      <c r="A27" s="1304" t="s">
        <v>383</v>
      </c>
      <c r="B27" s="1314" t="s">
        <v>380</v>
      </c>
      <c r="C27" s="1315"/>
      <c r="D27" s="1095" t="s">
        <v>42</v>
      </c>
      <c r="E27" s="1096">
        <f>+E5/(K5+E5)*100</f>
        <v>7.9842463301109916</v>
      </c>
      <c r="F27" s="1097">
        <f>+F5/E5*100</f>
        <v>78.475336322869964</v>
      </c>
      <c r="G27" s="1096">
        <f>+G5/E5*100</f>
        <v>6.7264573991031389</v>
      </c>
      <c r="H27" s="1097">
        <f>+H5/E5*100</f>
        <v>3.5874439461883409</v>
      </c>
      <c r="I27" s="1097">
        <f>+I5/E5*100</f>
        <v>1.3452914798206279</v>
      </c>
      <c r="J27" s="1096">
        <f>+J5/E5*100</f>
        <v>8.071748878923767</v>
      </c>
      <c r="K27" s="1098">
        <f>+K5/(E5+K5)*100</f>
        <v>92.015753669889008</v>
      </c>
    </row>
    <row r="28" spans="1:11">
      <c r="A28" s="1305"/>
      <c r="B28" s="1087"/>
      <c r="C28" s="1088" t="s">
        <v>353</v>
      </c>
      <c r="D28" s="1099" t="s">
        <v>42</v>
      </c>
      <c r="E28" s="1100">
        <f>+E6/(K6+E6)*100</f>
        <v>1.6483516483516485</v>
      </c>
      <c r="F28" s="1101">
        <f>+F6/E6*100</f>
        <v>66.666666666666657</v>
      </c>
      <c r="G28" s="1100" t="s">
        <v>42</v>
      </c>
      <c r="H28" s="1101">
        <f>+H6/E6*100</f>
        <v>0</v>
      </c>
      <c r="I28" s="1101">
        <f>+I6/E6*100</f>
        <v>0</v>
      </c>
      <c r="J28" s="1100">
        <f>+J6/E6*100</f>
        <v>0</v>
      </c>
      <c r="K28" s="1102">
        <f>+K6/(E6+K6)*100</f>
        <v>98.35164835164835</v>
      </c>
    </row>
    <row r="29" spans="1:11">
      <c r="A29" s="1305"/>
      <c r="B29" s="1087"/>
      <c r="C29" s="1088" t="s">
        <v>354</v>
      </c>
      <c r="D29" s="1099" t="s">
        <v>42</v>
      </c>
      <c r="E29" s="1100" t="s">
        <v>42</v>
      </c>
      <c r="F29" s="1101" t="s">
        <v>42</v>
      </c>
      <c r="G29" s="1100" t="s">
        <v>42</v>
      </c>
      <c r="H29" s="1101" t="s">
        <v>42</v>
      </c>
      <c r="I29" s="1101" t="s">
        <v>42</v>
      </c>
      <c r="J29" s="1100" t="s">
        <v>42</v>
      </c>
      <c r="K29" s="1102">
        <v>100</v>
      </c>
    </row>
    <row r="30" spans="1:11">
      <c r="A30" s="1305"/>
      <c r="B30" s="1087"/>
      <c r="C30" s="1088" t="s">
        <v>355</v>
      </c>
      <c r="D30" s="1099" t="s">
        <v>42</v>
      </c>
      <c r="E30" s="1100" t="s">
        <v>42</v>
      </c>
      <c r="F30" s="1101" t="s">
        <v>42</v>
      </c>
      <c r="G30" s="1100" t="s">
        <v>42</v>
      </c>
      <c r="H30" s="1101" t="s">
        <v>42</v>
      </c>
      <c r="I30" s="1101" t="s">
        <v>42</v>
      </c>
      <c r="J30" s="1100" t="s">
        <v>42</v>
      </c>
      <c r="K30" s="1102" t="s">
        <v>42</v>
      </c>
    </row>
    <row r="31" spans="1:11">
      <c r="A31" s="1305"/>
      <c r="B31" s="1087"/>
      <c r="C31" s="1088" t="s">
        <v>356</v>
      </c>
      <c r="D31" s="1099" t="s">
        <v>42</v>
      </c>
      <c r="E31" s="1100">
        <f t="shared" ref="E31:E47" si="0">+E9/(K9+E9)*100</f>
        <v>5.5299539170506913</v>
      </c>
      <c r="F31" s="1101">
        <f t="shared" ref="F31:F47" si="1">+F9/E9*100</f>
        <v>83.333333333333343</v>
      </c>
      <c r="G31" s="1100">
        <f t="shared" ref="G31:G39" si="2">+G9/E9*100</f>
        <v>8.3333333333333321</v>
      </c>
      <c r="H31" s="1101" t="s">
        <v>42</v>
      </c>
      <c r="I31" s="1101" t="s">
        <v>42</v>
      </c>
      <c r="J31" s="1100">
        <f>+J9/E9*100</f>
        <v>0</v>
      </c>
      <c r="K31" s="1102">
        <f t="shared" ref="K31:K47" si="3">+K9/(E9+K9)*100</f>
        <v>94.47004608294931</v>
      </c>
    </row>
    <row r="32" spans="1:11">
      <c r="A32" s="1305"/>
      <c r="B32" s="1087"/>
      <c r="C32" s="1088" t="s">
        <v>357</v>
      </c>
      <c r="D32" s="1099" t="s">
        <v>42</v>
      </c>
      <c r="E32" s="1100">
        <f t="shared" si="0"/>
        <v>7.9283887468030692</v>
      </c>
      <c r="F32" s="1101">
        <f t="shared" si="1"/>
        <v>83.870967741935488</v>
      </c>
      <c r="G32" s="1100">
        <f t="shared" si="2"/>
        <v>6.4516129032258061</v>
      </c>
      <c r="H32" s="1101">
        <f>+H10/E10*100</f>
        <v>3.225806451612903</v>
      </c>
      <c r="I32" s="1101">
        <f>+I10/E10*100</f>
        <v>0</v>
      </c>
      <c r="J32" s="1100">
        <f>+J10/E10*100</f>
        <v>6.4516129032258061</v>
      </c>
      <c r="K32" s="1102">
        <f t="shared" si="3"/>
        <v>92.071611253196934</v>
      </c>
    </row>
    <row r="33" spans="1:11">
      <c r="A33" s="1305"/>
      <c r="B33" s="1087"/>
      <c r="C33" s="1088" t="s">
        <v>358</v>
      </c>
      <c r="D33" s="1099" t="s">
        <v>42</v>
      </c>
      <c r="E33" s="1100">
        <f t="shared" si="0"/>
        <v>15.789473684210526</v>
      </c>
      <c r="F33" s="1101">
        <f t="shared" si="1"/>
        <v>100</v>
      </c>
      <c r="G33" s="1100">
        <f t="shared" si="2"/>
        <v>0</v>
      </c>
      <c r="H33" s="1101">
        <f>+H11/E11*100</f>
        <v>0</v>
      </c>
      <c r="I33" s="1101" t="s">
        <v>42</v>
      </c>
      <c r="J33" s="1100" t="s">
        <v>42</v>
      </c>
      <c r="K33" s="1102">
        <f t="shared" si="3"/>
        <v>84.210526315789465</v>
      </c>
    </row>
    <row r="34" spans="1:11">
      <c r="A34" s="1305"/>
      <c r="B34" s="1087"/>
      <c r="C34" s="1088" t="s">
        <v>359</v>
      </c>
      <c r="D34" s="1099" t="s">
        <v>42</v>
      </c>
      <c r="E34" s="1100">
        <f t="shared" si="0"/>
        <v>50</v>
      </c>
      <c r="F34" s="1101">
        <f t="shared" si="1"/>
        <v>50</v>
      </c>
      <c r="G34" s="1100">
        <f t="shared" si="2"/>
        <v>5.5555555555555554</v>
      </c>
      <c r="H34" s="1101" t="s">
        <v>42</v>
      </c>
      <c r="I34" s="1101">
        <f>+I12/E12*100</f>
        <v>5.5555555555555554</v>
      </c>
      <c r="J34" s="1100">
        <f>+J12/E12*100</f>
        <v>38.888888888888893</v>
      </c>
      <c r="K34" s="1102">
        <f t="shared" si="3"/>
        <v>50</v>
      </c>
    </row>
    <row r="35" spans="1:11">
      <c r="A35" s="1305"/>
      <c r="B35" s="1087"/>
      <c r="C35" s="1088" t="s">
        <v>360</v>
      </c>
      <c r="D35" s="1099" t="s">
        <v>42</v>
      </c>
      <c r="E35" s="1100">
        <f t="shared" si="0"/>
        <v>6.0869565217391308</v>
      </c>
      <c r="F35" s="1101">
        <f t="shared" si="1"/>
        <v>71.428571428571431</v>
      </c>
      <c r="G35" s="1100">
        <f t="shared" si="2"/>
        <v>14.285714285714285</v>
      </c>
      <c r="H35" s="1101">
        <f>+H13/E13*100</f>
        <v>0</v>
      </c>
      <c r="I35" s="1101">
        <f>+I13/E13*100</f>
        <v>0</v>
      </c>
      <c r="J35" s="1100" t="s">
        <v>42</v>
      </c>
      <c r="K35" s="1102">
        <f t="shared" si="3"/>
        <v>93.913043478260875</v>
      </c>
    </row>
    <row r="36" spans="1:11">
      <c r="A36" s="1305"/>
      <c r="B36" s="1087"/>
      <c r="C36" s="1088" t="s">
        <v>361</v>
      </c>
      <c r="D36" s="1099" t="s">
        <v>42</v>
      </c>
      <c r="E36" s="1100">
        <f t="shared" si="0"/>
        <v>4.774535809018567</v>
      </c>
      <c r="F36" s="1101">
        <f t="shared" si="1"/>
        <v>77.777777777777786</v>
      </c>
      <c r="G36" s="1100">
        <f t="shared" si="2"/>
        <v>5.5555555555555554</v>
      </c>
      <c r="H36" s="1101">
        <f>+H14/E14*100</f>
        <v>5.5555555555555554</v>
      </c>
      <c r="I36" s="1101" t="s">
        <v>42</v>
      </c>
      <c r="J36" s="1100">
        <f>+J14/E14*100</f>
        <v>5.5555555555555554</v>
      </c>
      <c r="K36" s="1102">
        <f t="shared" si="3"/>
        <v>95.225464190981441</v>
      </c>
    </row>
    <row r="37" spans="1:11">
      <c r="A37" s="1305"/>
      <c r="B37" s="1087"/>
      <c r="C37" s="1088" t="s">
        <v>362</v>
      </c>
      <c r="D37" s="1099" t="s">
        <v>42</v>
      </c>
      <c r="E37" s="1100">
        <f t="shared" si="0"/>
        <v>27.27272727272727</v>
      </c>
      <c r="F37" s="1101">
        <f t="shared" si="1"/>
        <v>86.666666666666671</v>
      </c>
      <c r="G37" s="1100">
        <f t="shared" si="2"/>
        <v>6.666666666666667</v>
      </c>
      <c r="H37" s="1101">
        <f>+H15/E15*100</f>
        <v>6.666666666666667</v>
      </c>
      <c r="I37" s="1101" t="s">
        <v>42</v>
      </c>
      <c r="J37" s="1100">
        <f>+J15/E15*100</f>
        <v>0</v>
      </c>
      <c r="K37" s="1102">
        <f t="shared" si="3"/>
        <v>72.727272727272734</v>
      </c>
    </row>
    <row r="38" spans="1:11">
      <c r="A38" s="1305"/>
      <c r="B38" s="1087"/>
      <c r="C38" s="1088" t="s">
        <v>363</v>
      </c>
      <c r="D38" s="1099" t="s">
        <v>42</v>
      </c>
      <c r="E38" s="1100">
        <f t="shared" si="0"/>
        <v>5.8823529411764701</v>
      </c>
      <c r="F38" s="1101">
        <f t="shared" si="1"/>
        <v>50</v>
      </c>
      <c r="G38" s="1100">
        <f t="shared" si="2"/>
        <v>0</v>
      </c>
      <c r="H38" s="1101" t="s">
        <v>42</v>
      </c>
      <c r="I38" s="1101" t="s">
        <v>42</v>
      </c>
      <c r="J38" s="1100">
        <f>+J16/E16*100</f>
        <v>0</v>
      </c>
      <c r="K38" s="1102">
        <f t="shared" si="3"/>
        <v>94.117647058823522</v>
      </c>
    </row>
    <row r="39" spans="1:11">
      <c r="A39" s="1305"/>
      <c r="B39" s="1087"/>
      <c r="C39" s="1088" t="s">
        <v>364</v>
      </c>
      <c r="D39" s="1099" t="s">
        <v>42</v>
      </c>
      <c r="E39" s="1100">
        <f t="shared" si="0"/>
        <v>23.376623376623375</v>
      </c>
      <c r="F39" s="1101">
        <f t="shared" si="1"/>
        <v>72.222222222222214</v>
      </c>
      <c r="G39" s="1100">
        <f t="shared" si="2"/>
        <v>5.5555555555555554</v>
      </c>
      <c r="H39" s="1101">
        <f>+H17/E17*100</f>
        <v>0</v>
      </c>
      <c r="I39" s="1101" t="s">
        <v>42</v>
      </c>
      <c r="J39" s="1100">
        <f>+J17/E17*100</f>
        <v>16.666666666666664</v>
      </c>
      <c r="K39" s="1102">
        <f t="shared" si="3"/>
        <v>76.623376623376629</v>
      </c>
    </row>
    <row r="40" spans="1:11">
      <c r="A40" s="1305"/>
      <c r="B40" s="1087"/>
      <c r="C40" s="1088" t="s">
        <v>365</v>
      </c>
      <c r="D40" s="1099" t="s">
        <v>42</v>
      </c>
      <c r="E40" s="1100">
        <f t="shared" si="0"/>
        <v>1.4814814814814816</v>
      </c>
      <c r="F40" s="1101">
        <f t="shared" si="1"/>
        <v>50</v>
      </c>
      <c r="G40" s="1100" t="s">
        <v>42</v>
      </c>
      <c r="H40" s="1101" t="s">
        <v>42</v>
      </c>
      <c r="I40" s="1101" t="s">
        <v>42</v>
      </c>
      <c r="J40" s="1100" t="s">
        <v>42</v>
      </c>
      <c r="K40" s="1102">
        <f t="shared" si="3"/>
        <v>98.518518518518519</v>
      </c>
    </row>
    <row r="41" spans="1:11">
      <c r="A41" s="1305"/>
      <c r="B41" s="1087"/>
      <c r="C41" s="1088" t="s">
        <v>366</v>
      </c>
      <c r="D41" s="1099" t="s">
        <v>42</v>
      </c>
      <c r="E41" s="1100">
        <f t="shared" si="0"/>
        <v>2.1505376344086025</v>
      </c>
      <c r="F41" s="1101">
        <f t="shared" si="1"/>
        <v>100</v>
      </c>
      <c r="G41" s="1100" t="s">
        <v>42</v>
      </c>
      <c r="H41" s="1101" t="s">
        <v>42</v>
      </c>
      <c r="I41" s="1101" t="s">
        <v>42</v>
      </c>
      <c r="J41" s="1100">
        <f>+J19/E19*100</f>
        <v>0</v>
      </c>
      <c r="K41" s="1102">
        <f t="shared" si="3"/>
        <v>97.849462365591393</v>
      </c>
    </row>
    <row r="42" spans="1:11">
      <c r="A42" s="1305"/>
      <c r="B42" s="1087"/>
      <c r="C42" s="1088" t="s">
        <v>367</v>
      </c>
      <c r="D42" s="1099" t="s">
        <v>42</v>
      </c>
      <c r="E42" s="1100">
        <f t="shared" si="0"/>
        <v>12.883435582822086</v>
      </c>
      <c r="F42" s="1101">
        <f t="shared" si="1"/>
        <v>90.476190476190482</v>
      </c>
      <c r="G42" s="1100">
        <f>+G20/E20*100</f>
        <v>4.7619047619047619</v>
      </c>
      <c r="H42" s="1101">
        <f>+H20/E20*100</f>
        <v>0</v>
      </c>
      <c r="I42" s="1101" t="s">
        <v>42</v>
      </c>
      <c r="J42" s="1100">
        <f>+J20/E20*100</f>
        <v>4.7619047619047619</v>
      </c>
      <c r="K42" s="1102">
        <f t="shared" si="3"/>
        <v>87.116564417177912</v>
      </c>
    </row>
    <row r="43" spans="1:11">
      <c r="A43" s="1305"/>
      <c r="B43" s="1087"/>
      <c r="C43" s="1088" t="s">
        <v>368</v>
      </c>
      <c r="D43" s="1099" t="s">
        <v>42</v>
      </c>
      <c r="E43" s="1100">
        <f t="shared" si="0"/>
        <v>3.0237580993520519</v>
      </c>
      <c r="F43" s="1101">
        <f t="shared" si="1"/>
        <v>92.857142857142861</v>
      </c>
      <c r="G43" s="1100">
        <f>+G21/E21*100</f>
        <v>0</v>
      </c>
      <c r="H43" s="1101">
        <f>+H21/E21*100</f>
        <v>7.1428571428571423</v>
      </c>
      <c r="I43" s="1101" t="s">
        <v>42</v>
      </c>
      <c r="J43" s="1100">
        <f>+J21/E21*100</f>
        <v>7.1428571428571423</v>
      </c>
      <c r="K43" s="1102">
        <f t="shared" si="3"/>
        <v>96.976241900647949</v>
      </c>
    </row>
    <row r="44" spans="1:11">
      <c r="A44" s="1305"/>
      <c r="B44" s="1087"/>
      <c r="C44" s="1088" t="s">
        <v>369</v>
      </c>
      <c r="D44" s="1099" t="s">
        <v>42</v>
      </c>
      <c r="E44" s="1100">
        <f t="shared" si="0"/>
        <v>3.225806451612903</v>
      </c>
      <c r="F44" s="1101">
        <f t="shared" si="1"/>
        <v>100</v>
      </c>
      <c r="G44" s="1100" t="s">
        <v>42</v>
      </c>
      <c r="H44" s="1101" t="s">
        <v>42</v>
      </c>
      <c r="I44" s="1101">
        <f>+I22/E22*100</f>
        <v>0</v>
      </c>
      <c r="J44" s="1100" t="s">
        <v>42</v>
      </c>
      <c r="K44" s="1102">
        <f t="shared" si="3"/>
        <v>96.774193548387103</v>
      </c>
    </row>
    <row r="45" spans="1:11">
      <c r="A45" s="1305"/>
      <c r="B45" s="1087"/>
      <c r="C45" s="1088" t="s">
        <v>370</v>
      </c>
      <c r="D45" s="1099" t="s">
        <v>42</v>
      </c>
      <c r="E45" s="1100">
        <f t="shared" si="0"/>
        <v>8.9820359281437128</v>
      </c>
      <c r="F45" s="1101">
        <f t="shared" si="1"/>
        <v>53.333333333333336</v>
      </c>
      <c r="G45" s="1100">
        <f>+G23/E23*100</f>
        <v>6.666666666666667</v>
      </c>
      <c r="H45" s="1101">
        <f>+H23/E23*100</f>
        <v>20</v>
      </c>
      <c r="I45" s="1101">
        <f>+I23/E23*100</f>
        <v>0</v>
      </c>
      <c r="J45" s="1100">
        <f>+J23/E23*100</f>
        <v>6.666666666666667</v>
      </c>
      <c r="K45" s="1102">
        <f t="shared" si="3"/>
        <v>91.017964071856284</v>
      </c>
    </row>
    <row r="46" spans="1:11">
      <c r="A46" s="1305"/>
      <c r="B46" s="1087"/>
      <c r="C46" s="1088" t="s">
        <v>371</v>
      </c>
      <c r="D46" s="1099" t="s">
        <v>42</v>
      </c>
      <c r="E46" s="1100">
        <f t="shared" si="0"/>
        <v>21.917808219178081</v>
      </c>
      <c r="F46" s="1101">
        <f t="shared" si="1"/>
        <v>93.75</v>
      </c>
      <c r="G46" s="1100">
        <f>+G24/E24*100</f>
        <v>6.25</v>
      </c>
      <c r="H46" s="1101" t="s">
        <v>42</v>
      </c>
      <c r="I46" s="1101" t="s">
        <v>42</v>
      </c>
      <c r="J46" s="1100" t="s">
        <v>42</v>
      </c>
      <c r="K46" s="1102">
        <f t="shared" si="3"/>
        <v>78.082191780821915</v>
      </c>
    </row>
    <row r="47" spans="1:11">
      <c r="A47" s="1306"/>
      <c r="B47" s="1089"/>
      <c r="C47" s="1079" t="s">
        <v>372</v>
      </c>
      <c r="D47" s="1103" t="s">
        <v>42</v>
      </c>
      <c r="E47" s="1104">
        <f t="shared" si="0"/>
        <v>10.38961038961039</v>
      </c>
      <c r="F47" s="1105">
        <f t="shared" si="1"/>
        <v>62.5</v>
      </c>
      <c r="G47" s="1104">
        <f>+G25/E25*100</f>
        <v>12.5</v>
      </c>
      <c r="H47" s="1105">
        <f>+H25/E25*100</f>
        <v>0</v>
      </c>
      <c r="I47" s="1105">
        <f>+I25/E25*100</f>
        <v>0</v>
      </c>
      <c r="J47" s="1104">
        <f>+J25/E25*100</f>
        <v>25</v>
      </c>
      <c r="K47" s="1106">
        <f t="shared" si="3"/>
        <v>89.610389610389603</v>
      </c>
    </row>
    <row r="48" spans="1:11" ht="20.25" customHeight="1">
      <c r="A48" s="1073" t="s">
        <v>394</v>
      </c>
      <c r="B48" s="1073"/>
      <c r="C48" s="1073"/>
      <c r="D48" s="1073"/>
      <c r="E48" s="1073"/>
      <c r="F48" s="1073"/>
      <c r="G48" s="1073"/>
      <c r="H48" s="1073"/>
      <c r="I48" s="1073"/>
      <c r="J48" s="1073"/>
      <c r="K48" s="1073"/>
    </row>
    <row r="49" spans="1:11" ht="20.25" customHeight="1">
      <c r="A49" s="1073"/>
      <c r="B49" s="1073"/>
      <c r="C49" s="1073"/>
      <c r="D49" s="1073"/>
      <c r="E49" s="1073"/>
      <c r="F49" s="1073"/>
      <c r="G49" s="1073"/>
      <c r="H49" s="1073"/>
      <c r="I49" s="1073"/>
      <c r="J49" s="1073"/>
      <c r="K49" s="1073"/>
    </row>
    <row r="50" spans="1:11" ht="20.25" customHeight="1">
      <c r="A50" s="1303" t="s">
        <v>386</v>
      </c>
      <c r="B50" s="1303"/>
      <c r="C50" s="1303"/>
      <c r="D50" s="1303"/>
      <c r="E50" s="1303"/>
      <c r="F50" s="1303"/>
      <c r="G50" s="1303"/>
      <c r="H50" s="1303"/>
      <c r="I50" s="1303"/>
      <c r="J50" s="1303"/>
      <c r="K50" s="1303"/>
    </row>
    <row r="51" spans="1:11">
      <c r="A51" s="1073"/>
      <c r="B51" s="1073"/>
      <c r="C51" s="1073"/>
      <c r="D51" s="1073"/>
      <c r="E51" s="1073"/>
      <c r="F51" s="1073"/>
      <c r="G51" s="1073"/>
      <c r="H51" s="1073"/>
      <c r="I51" s="1073"/>
      <c r="J51" s="1316" t="s">
        <v>384</v>
      </c>
      <c r="K51" s="1316"/>
    </row>
    <row r="52" spans="1:11" ht="15" customHeight="1">
      <c r="A52" s="1074"/>
      <c r="B52" s="1307" t="s">
        <v>381</v>
      </c>
      <c r="C52" s="1308"/>
      <c r="D52" s="1309" t="s">
        <v>18</v>
      </c>
      <c r="E52" s="1310" t="s">
        <v>375</v>
      </c>
      <c r="F52" s="1075"/>
      <c r="G52" s="1075"/>
      <c r="H52" s="1075"/>
      <c r="I52" s="1075"/>
      <c r="J52" s="1076"/>
      <c r="K52" s="1304" t="s">
        <v>376</v>
      </c>
    </row>
    <row r="53" spans="1:11" ht="30" customHeight="1">
      <c r="A53" s="1077"/>
      <c r="B53" s="1078" t="s">
        <v>285</v>
      </c>
      <c r="C53" s="1079"/>
      <c r="D53" s="1306"/>
      <c r="E53" s="1311"/>
      <c r="F53" s="1080" t="s">
        <v>373</v>
      </c>
      <c r="G53" s="1107" t="s">
        <v>377</v>
      </c>
      <c r="H53" s="1081" t="s">
        <v>378</v>
      </c>
      <c r="I53" s="1081" t="s">
        <v>379</v>
      </c>
      <c r="J53" s="1108" t="s">
        <v>374</v>
      </c>
      <c r="K53" s="1306"/>
    </row>
    <row r="54" spans="1:11">
      <c r="A54" s="1317" t="s">
        <v>382</v>
      </c>
      <c r="B54" s="1109" t="s">
        <v>18</v>
      </c>
      <c r="C54" s="1076"/>
      <c r="D54" s="1110">
        <v>67060400</v>
      </c>
      <c r="E54" s="1111">
        <v>12651200</v>
      </c>
      <c r="F54" s="1085">
        <v>6542500</v>
      </c>
      <c r="G54" s="1111">
        <v>1721300</v>
      </c>
      <c r="H54" s="1085">
        <v>1189600</v>
      </c>
      <c r="I54" s="1085">
        <v>874000</v>
      </c>
      <c r="J54" s="1111">
        <v>2264500</v>
      </c>
      <c r="K54" s="1110">
        <v>53707500</v>
      </c>
    </row>
    <row r="55" spans="1:11">
      <c r="A55" s="1318"/>
      <c r="B55" s="1087"/>
      <c r="C55" s="1088" t="s">
        <v>353</v>
      </c>
      <c r="D55" s="1083">
        <v>1743600</v>
      </c>
      <c r="E55" s="1111">
        <v>46200</v>
      </c>
      <c r="F55" s="1085">
        <v>26700</v>
      </c>
      <c r="G55" s="1111">
        <v>4600</v>
      </c>
      <c r="H55" s="1085">
        <v>4100</v>
      </c>
      <c r="I55" s="1085">
        <v>4000</v>
      </c>
      <c r="J55" s="1111">
        <v>4000</v>
      </c>
      <c r="K55" s="1083">
        <v>1669900</v>
      </c>
    </row>
    <row r="56" spans="1:11">
      <c r="A56" s="1318"/>
      <c r="B56" s="1087"/>
      <c r="C56" s="1088" t="s">
        <v>354</v>
      </c>
      <c r="D56" s="1083">
        <v>128600</v>
      </c>
      <c r="E56" s="1111">
        <v>1900</v>
      </c>
      <c r="F56" s="1085">
        <v>1000</v>
      </c>
      <c r="G56" s="1111">
        <v>200</v>
      </c>
      <c r="H56" s="1085">
        <v>200</v>
      </c>
      <c r="I56" s="1085">
        <v>100</v>
      </c>
      <c r="J56" s="1111">
        <v>300</v>
      </c>
      <c r="K56" s="1083">
        <v>124500</v>
      </c>
    </row>
    <row r="57" spans="1:11">
      <c r="A57" s="1318"/>
      <c r="B57" s="1087"/>
      <c r="C57" s="1088" t="s">
        <v>355</v>
      </c>
      <c r="D57" s="1083">
        <v>23600</v>
      </c>
      <c r="E57" s="1111">
        <v>3200</v>
      </c>
      <c r="F57" s="1085">
        <v>1600</v>
      </c>
      <c r="G57" s="1111">
        <v>700</v>
      </c>
      <c r="H57" s="1085">
        <v>400</v>
      </c>
      <c r="I57" s="1085">
        <v>600</v>
      </c>
      <c r="J57" s="1111" t="s">
        <v>42</v>
      </c>
      <c r="K57" s="1083">
        <v>20000</v>
      </c>
    </row>
    <row r="58" spans="1:11">
      <c r="A58" s="1318"/>
      <c r="B58" s="1087"/>
      <c r="C58" s="1088" t="s">
        <v>356</v>
      </c>
      <c r="D58" s="1083">
        <v>4629000</v>
      </c>
      <c r="E58" s="1111">
        <v>671000</v>
      </c>
      <c r="F58" s="1085">
        <v>432900</v>
      </c>
      <c r="G58" s="1111">
        <v>99800</v>
      </c>
      <c r="H58" s="1085">
        <v>46300</v>
      </c>
      <c r="I58" s="1085">
        <v>31100</v>
      </c>
      <c r="J58" s="1111">
        <v>55300</v>
      </c>
      <c r="K58" s="1083">
        <v>3920700</v>
      </c>
    </row>
    <row r="59" spans="1:11">
      <c r="A59" s="1318"/>
      <c r="B59" s="1087"/>
      <c r="C59" s="1088" t="s">
        <v>357</v>
      </c>
      <c r="D59" s="1083">
        <v>10477400</v>
      </c>
      <c r="E59" s="1111">
        <v>2329400</v>
      </c>
      <c r="F59" s="1085">
        <v>1275400</v>
      </c>
      <c r="G59" s="1111">
        <v>358900</v>
      </c>
      <c r="H59" s="1085">
        <v>235700</v>
      </c>
      <c r="I59" s="1085">
        <v>172200</v>
      </c>
      <c r="J59" s="1111">
        <v>280000</v>
      </c>
      <c r="K59" s="1083">
        <v>8089800</v>
      </c>
    </row>
    <row r="60" spans="1:11">
      <c r="A60" s="1318"/>
      <c r="B60" s="1087"/>
      <c r="C60" s="1088" t="s">
        <v>358</v>
      </c>
      <c r="D60" s="1083">
        <v>356800</v>
      </c>
      <c r="E60" s="1111">
        <v>149500</v>
      </c>
      <c r="F60" s="1085">
        <v>113400</v>
      </c>
      <c r="G60" s="1111">
        <v>19900</v>
      </c>
      <c r="H60" s="1085">
        <v>8100</v>
      </c>
      <c r="I60" s="1085">
        <v>3100</v>
      </c>
      <c r="J60" s="1111">
        <v>4800</v>
      </c>
      <c r="K60" s="1083">
        <v>205400</v>
      </c>
    </row>
    <row r="61" spans="1:11">
      <c r="A61" s="1318"/>
      <c r="B61" s="1087"/>
      <c r="C61" s="1088" t="s">
        <v>359</v>
      </c>
      <c r="D61" s="1083">
        <v>2932000</v>
      </c>
      <c r="E61" s="1111">
        <v>2331900</v>
      </c>
      <c r="F61" s="1085">
        <v>574700</v>
      </c>
      <c r="G61" s="1111">
        <v>266600</v>
      </c>
      <c r="H61" s="1085">
        <v>261900</v>
      </c>
      <c r="I61" s="1085">
        <v>262500</v>
      </c>
      <c r="J61" s="1111">
        <v>965100</v>
      </c>
      <c r="K61" s="1083">
        <v>597500</v>
      </c>
    </row>
    <row r="62" spans="1:11">
      <c r="A62" s="1318"/>
      <c r="B62" s="1087"/>
      <c r="C62" s="1088" t="s">
        <v>360</v>
      </c>
      <c r="D62" s="1083">
        <v>3470000</v>
      </c>
      <c r="E62" s="1111">
        <v>303800</v>
      </c>
      <c r="F62" s="1085">
        <v>210000</v>
      </c>
      <c r="G62" s="1111">
        <v>40600</v>
      </c>
      <c r="H62" s="1085">
        <v>23100</v>
      </c>
      <c r="I62" s="1085">
        <v>13900</v>
      </c>
      <c r="J62" s="1111">
        <v>13200</v>
      </c>
      <c r="K62" s="1083">
        <v>3141500</v>
      </c>
    </row>
    <row r="63" spans="1:11">
      <c r="A63" s="1318"/>
      <c r="B63" s="1087"/>
      <c r="C63" s="1088" t="s">
        <v>361</v>
      </c>
      <c r="D63" s="1083">
        <v>9673500</v>
      </c>
      <c r="E63" s="1111">
        <v>1396700</v>
      </c>
      <c r="F63" s="1085">
        <v>762800</v>
      </c>
      <c r="G63" s="1111">
        <v>224700</v>
      </c>
      <c r="H63" s="1085">
        <v>143400</v>
      </c>
      <c r="I63" s="1085">
        <v>91600</v>
      </c>
      <c r="J63" s="1111">
        <v>168300</v>
      </c>
      <c r="K63" s="1083">
        <v>8221900</v>
      </c>
    </row>
    <row r="64" spans="1:11">
      <c r="A64" s="1318"/>
      <c r="B64" s="1087"/>
      <c r="C64" s="1088" t="s">
        <v>362</v>
      </c>
      <c r="D64" s="1083">
        <v>1611000</v>
      </c>
      <c r="E64" s="1111">
        <v>768500</v>
      </c>
      <c r="F64" s="1085">
        <v>437400</v>
      </c>
      <c r="G64" s="1111">
        <v>143900</v>
      </c>
      <c r="H64" s="1085">
        <v>72500</v>
      </c>
      <c r="I64" s="1085">
        <v>45300</v>
      </c>
      <c r="J64" s="1111">
        <v>68200</v>
      </c>
      <c r="K64" s="1083">
        <v>840900</v>
      </c>
    </row>
    <row r="65" spans="1:11">
      <c r="A65" s="1318"/>
      <c r="B65" s="1087"/>
      <c r="C65" s="1088" t="s">
        <v>363</v>
      </c>
      <c r="D65" s="1083">
        <v>1523800</v>
      </c>
      <c r="E65" s="1111">
        <v>344800</v>
      </c>
      <c r="F65" s="1085">
        <v>196000</v>
      </c>
      <c r="G65" s="1111">
        <v>62200</v>
      </c>
      <c r="H65" s="1085">
        <v>34600</v>
      </c>
      <c r="I65" s="1085">
        <v>18000</v>
      </c>
      <c r="J65" s="1111">
        <v>31300</v>
      </c>
      <c r="K65" s="1083">
        <v>1164700</v>
      </c>
    </row>
    <row r="66" spans="1:11">
      <c r="A66" s="1318"/>
      <c r="B66" s="1087"/>
      <c r="C66" s="1088" t="s">
        <v>364</v>
      </c>
      <c r="D66" s="1083">
        <v>2718900</v>
      </c>
      <c r="E66" s="1111">
        <v>1350100</v>
      </c>
      <c r="F66" s="1085">
        <v>577600</v>
      </c>
      <c r="G66" s="1111">
        <v>172600</v>
      </c>
      <c r="H66" s="1085">
        <v>144900</v>
      </c>
      <c r="I66" s="1085">
        <v>95700</v>
      </c>
      <c r="J66" s="1111">
        <v>358000</v>
      </c>
      <c r="K66" s="1083">
        <v>1362500</v>
      </c>
    </row>
    <row r="67" spans="1:11">
      <c r="A67" s="1318"/>
      <c r="B67" s="1087"/>
      <c r="C67" s="1088" t="s">
        <v>365</v>
      </c>
      <c r="D67" s="1083">
        <v>3642100</v>
      </c>
      <c r="E67" s="1111">
        <v>113700</v>
      </c>
      <c r="F67" s="1085">
        <v>80200</v>
      </c>
      <c r="G67" s="1111">
        <v>10100</v>
      </c>
      <c r="H67" s="1085">
        <v>6700</v>
      </c>
      <c r="I67" s="1085">
        <v>3300</v>
      </c>
      <c r="J67" s="1111">
        <v>11100</v>
      </c>
      <c r="K67" s="1083">
        <v>3487500</v>
      </c>
    </row>
    <row r="68" spans="1:11">
      <c r="A68" s="1318"/>
      <c r="B68" s="1087"/>
      <c r="C68" s="1088" t="s">
        <v>366</v>
      </c>
      <c r="D68" s="1083">
        <v>2216000</v>
      </c>
      <c r="E68" s="1111">
        <v>189800</v>
      </c>
      <c r="F68" s="1085">
        <v>108600</v>
      </c>
      <c r="G68" s="1111">
        <v>24400</v>
      </c>
      <c r="H68" s="1085">
        <v>16500</v>
      </c>
      <c r="I68" s="1085">
        <v>13400</v>
      </c>
      <c r="J68" s="1111">
        <v>24700</v>
      </c>
      <c r="K68" s="1083">
        <v>2005600</v>
      </c>
    </row>
    <row r="69" spans="1:11">
      <c r="A69" s="1318"/>
      <c r="B69" s="1087"/>
      <c r="C69" s="1088" t="s">
        <v>367</v>
      </c>
      <c r="D69" s="1083">
        <v>3425200</v>
      </c>
      <c r="E69" s="1111">
        <v>655100</v>
      </c>
      <c r="F69" s="1085">
        <v>461500</v>
      </c>
      <c r="G69" s="1111">
        <v>71700</v>
      </c>
      <c r="H69" s="1085">
        <v>46200</v>
      </c>
      <c r="I69" s="1085">
        <v>20400</v>
      </c>
      <c r="J69" s="1111">
        <v>52900</v>
      </c>
      <c r="K69" s="1083">
        <v>2759800</v>
      </c>
    </row>
    <row r="70" spans="1:11">
      <c r="A70" s="1318"/>
      <c r="B70" s="1087"/>
      <c r="C70" s="1088" t="s">
        <v>368</v>
      </c>
      <c r="D70" s="1083">
        <v>9000900</v>
      </c>
      <c r="E70" s="1111">
        <v>360900</v>
      </c>
      <c r="F70" s="1085">
        <v>275400</v>
      </c>
      <c r="G70" s="1111">
        <v>29400</v>
      </c>
      <c r="H70" s="1085">
        <v>18000</v>
      </c>
      <c r="I70" s="1085">
        <v>11500</v>
      </c>
      <c r="J70" s="1111">
        <v>20000</v>
      </c>
      <c r="K70" s="1083">
        <v>8595600</v>
      </c>
    </row>
    <row r="71" spans="1:11">
      <c r="A71" s="1318"/>
      <c r="B71" s="1087"/>
      <c r="C71" s="1088" t="s">
        <v>369</v>
      </c>
      <c r="D71" s="1083">
        <v>461600</v>
      </c>
      <c r="E71" s="1111">
        <v>15000</v>
      </c>
      <c r="F71" s="1085">
        <v>12100</v>
      </c>
      <c r="G71" s="1111">
        <v>2100</v>
      </c>
      <c r="H71" s="1085">
        <v>200</v>
      </c>
      <c r="I71" s="1085">
        <v>0</v>
      </c>
      <c r="J71" s="1111">
        <v>500</v>
      </c>
      <c r="K71" s="1083">
        <v>445500</v>
      </c>
    </row>
    <row r="72" spans="1:11">
      <c r="A72" s="1318"/>
      <c r="B72" s="1087"/>
      <c r="C72" s="1088" t="s">
        <v>370</v>
      </c>
      <c r="D72" s="1083">
        <v>4593400</v>
      </c>
      <c r="E72" s="1111">
        <v>766600</v>
      </c>
      <c r="F72" s="1085">
        <v>379600</v>
      </c>
      <c r="G72" s="1111">
        <v>113300</v>
      </c>
      <c r="H72" s="1085">
        <v>73200</v>
      </c>
      <c r="I72" s="1085">
        <v>52400</v>
      </c>
      <c r="J72" s="1111">
        <v>144200</v>
      </c>
      <c r="K72" s="1083">
        <v>3781500</v>
      </c>
    </row>
    <row r="73" spans="1:11">
      <c r="A73" s="1318"/>
      <c r="B73" s="1087"/>
      <c r="C73" s="1088" t="s">
        <v>371</v>
      </c>
      <c r="D73" s="1083">
        <v>2484400</v>
      </c>
      <c r="E73" s="1111">
        <v>545300</v>
      </c>
      <c r="F73" s="1085">
        <v>480600</v>
      </c>
      <c r="G73" s="1111">
        <v>40900</v>
      </c>
      <c r="H73" s="1085">
        <v>16500</v>
      </c>
      <c r="I73" s="1085">
        <v>2700</v>
      </c>
      <c r="J73" s="1111">
        <v>4500</v>
      </c>
      <c r="K73" s="1083">
        <v>1936100</v>
      </c>
    </row>
    <row r="74" spans="1:11">
      <c r="A74" s="1311"/>
      <c r="B74" s="1089"/>
      <c r="C74" s="1079" t="s">
        <v>372</v>
      </c>
      <c r="D74" s="1090">
        <v>1948500</v>
      </c>
      <c r="E74" s="1112">
        <v>307500</v>
      </c>
      <c r="F74" s="1092">
        <v>135000</v>
      </c>
      <c r="G74" s="1112">
        <v>34700</v>
      </c>
      <c r="H74" s="1092">
        <v>37100</v>
      </c>
      <c r="I74" s="1092">
        <v>32000</v>
      </c>
      <c r="J74" s="1112">
        <v>58100</v>
      </c>
      <c r="K74" s="1090">
        <v>1336600</v>
      </c>
    </row>
    <row r="75" spans="1:11" ht="4.5" customHeight="1">
      <c r="A75" s="1073"/>
      <c r="B75" s="1073"/>
      <c r="C75" s="1073"/>
      <c r="D75" s="1094"/>
      <c r="E75" s="1094"/>
      <c r="F75" s="1085"/>
      <c r="G75" s="1094"/>
      <c r="H75" s="1085"/>
      <c r="I75" s="1085"/>
      <c r="J75" s="1094"/>
      <c r="K75" s="1094"/>
    </row>
    <row r="76" spans="1:11">
      <c r="A76" s="1317" t="s">
        <v>383</v>
      </c>
      <c r="B76" s="1109" t="s">
        <v>18</v>
      </c>
      <c r="C76" s="1076"/>
      <c r="D76" s="1095" t="s">
        <v>42</v>
      </c>
      <c r="E76" s="1096">
        <f t="shared" ref="E76:E96" si="4">+E54/(K54+E54)*100</f>
        <v>19.064870167739876</v>
      </c>
      <c r="F76" s="1097">
        <f>+F54/E54*100</f>
        <v>51.714461869229801</v>
      </c>
      <c r="G76" s="1096">
        <f>+G54/E54*100</f>
        <v>13.605823953458959</v>
      </c>
      <c r="H76" s="1097">
        <f>+H54/E54*100</f>
        <v>9.4030605792335908</v>
      </c>
      <c r="I76" s="1097">
        <f>+I54/E54*100</f>
        <v>6.9084355634248142</v>
      </c>
      <c r="J76" s="1096">
        <f>+J54/E54*100</f>
        <v>17.899487795624129</v>
      </c>
      <c r="K76" s="1098">
        <f>+K54/(E54+K54)*100</f>
        <v>80.935129832260117</v>
      </c>
    </row>
    <row r="77" spans="1:11">
      <c r="A77" s="1318"/>
      <c r="B77" s="1087"/>
      <c r="C77" s="1088" t="s">
        <v>353</v>
      </c>
      <c r="D77" s="1099" t="s">
        <v>42</v>
      </c>
      <c r="E77" s="1100">
        <f t="shared" si="4"/>
        <v>2.6921508070625255</v>
      </c>
      <c r="F77" s="1101">
        <f t="shared" ref="F77:F96" si="5">+F55/E55*100</f>
        <v>57.792207792207797</v>
      </c>
      <c r="G77" s="1100">
        <f t="shared" ref="G77:G96" si="6">+G55/E55*100</f>
        <v>9.9567099567099575</v>
      </c>
      <c r="H77" s="1101">
        <f t="shared" ref="H77:H96" si="7">+H55/E55*100</f>
        <v>8.8744588744588757</v>
      </c>
      <c r="I77" s="1101">
        <f t="shared" ref="I77:I96" si="8">+I55/E55*100</f>
        <v>8.6580086580086579</v>
      </c>
      <c r="J77" s="1100">
        <f>+J55/E55*100</f>
        <v>8.6580086580086579</v>
      </c>
      <c r="K77" s="1102">
        <f>+K55/(E55+K55)*100</f>
        <v>97.307849192937482</v>
      </c>
    </row>
    <row r="78" spans="1:11">
      <c r="A78" s="1318"/>
      <c r="B78" s="1087"/>
      <c r="C78" s="1088" t="s">
        <v>354</v>
      </c>
      <c r="D78" s="1099" t="s">
        <v>42</v>
      </c>
      <c r="E78" s="1100">
        <f t="shared" si="4"/>
        <v>1.5031645569620253</v>
      </c>
      <c r="F78" s="1101">
        <f t="shared" si="5"/>
        <v>52.631578947368418</v>
      </c>
      <c r="G78" s="1100">
        <f t="shared" si="6"/>
        <v>10.526315789473683</v>
      </c>
      <c r="H78" s="1101">
        <f t="shared" si="7"/>
        <v>10.526315789473683</v>
      </c>
      <c r="I78" s="1101">
        <f t="shared" si="8"/>
        <v>5.2631578947368416</v>
      </c>
      <c r="J78" s="1100">
        <f>+J56/E56*100</f>
        <v>15.789473684210526</v>
      </c>
      <c r="K78" s="1102">
        <f>+K56/(E56+K56)*100</f>
        <v>98.49683544303798</v>
      </c>
    </row>
    <row r="79" spans="1:11">
      <c r="A79" s="1318"/>
      <c r="B79" s="1087"/>
      <c r="C79" s="1088" t="s">
        <v>355</v>
      </c>
      <c r="D79" s="1099" t="s">
        <v>42</v>
      </c>
      <c r="E79" s="1100">
        <f t="shared" si="4"/>
        <v>13.793103448275861</v>
      </c>
      <c r="F79" s="1101">
        <f t="shared" si="5"/>
        <v>50</v>
      </c>
      <c r="G79" s="1100">
        <f t="shared" si="6"/>
        <v>21.875</v>
      </c>
      <c r="H79" s="1101">
        <f t="shared" si="7"/>
        <v>12.5</v>
      </c>
      <c r="I79" s="1101">
        <f t="shared" si="8"/>
        <v>18.75</v>
      </c>
      <c r="J79" s="1100" t="s">
        <v>42</v>
      </c>
      <c r="K79" s="1102" t="s">
        <v>42</v>
      </c>
    </row>
    <row r="80" spans="1:11">
      <c r="A80" s="1318"/>
      <c r="B80" s="1087"/>
      <c r="C80" s="1088" t="s">
        <v>356</v>
      </c>
      <c r="D80" s="1099" t="s">
        <v>42</v>
      </c>
      <c r="E80" s="1100">
        <f t="shared" si="4"/>
        <v>14.613324041204784</v>
      </c>
      <c r="F80" s="1101">
        <f t="shared" si="5"/>
        <v>64.515648286140092</v>
      </c>
      <c r="G80" s="1100">
        <f t="shared" si="6"/>
        <v>14.873323397913563</v>
      </c>
      <c r="H80" s="1101">
        <f t="shared" si="7"/>
        <v>6.9001490312965723</v>
      </c>
      <c r="I80" s="1101">
        <f t="shared" si="8"/>
        <v>4.6348733233979136</v>
      </c>
      <c r="J80" s="1100">
        <f t="shared" ref="J80:J96" si="9">+J58/E58*100</f>
        <v>8.2414307004470935</v>
      </c>
      <c r="K80" s="1102">
        <f t="shared" ref="K80:K96" si="10">+K58/(E58+K58)*100</f>
        <v>85.386675958795223</v>
      </c>
    </row>
    <row r="81" spans="1:11">
      <c r="A81" s="1318"/>
      <c r="B81" s="1087"/>
      <c r="C81" s="1088" t="s">
        <v>357</v>
      </c>
      <c r="D81" s="1099" t="s">
        <v>42</v>
      </c>
      <c r="E81" s="1100">
        <f t="shared" si="4"/>
        <v>22.356802825552826</v>
      </c>
      <c r="F81" s="1101">
        <f t="shared" si="5"/>
        <v>54.752296728771356</v>
      </c>
      <c r="G81" s="1100">
        <f t="shared" si="6"/>
        <v>15.407401047480038</v>
      </c>
      <c r="H81" s="1101">
        <f t="shared" si="7"/>
        <v>10.118485446896198</v>
      </c>
      <c r="I81" s="1101">
        <f t="shared" si="8"/>
        <v>7.3924615780887786</v>
      </c>
      <c r="J81" s="1100">
        <f t="shared" si="9"/>
        <v>12.02026272859964</v>
      </c>
      <c r="K81" s="1102">
        <f t="shared" si="10"/>
        <v>77.643197174447181</v>
      </c>
    </row>
    <row r="82" spans="1:11">
      <c r="A82" s="1318"/>
      <c r="B82" s="1087"/>
      <c r="C82" s="1088" t="s">
        <v>358</v>
      </c>
      <c r="D82" s="1099" t="s">
        <v>42</v>
      </c>
      <c r="E82" s="1100">
        <f t="shared" si="4"/>
        <v>42.124542124542124</v>
      </c>
      <c r="F82" s="1101">
        <f t="shared" si="5"/>
        <v>75.852842809364546</v>
      </c>
      <c r="G82" s="1100">
        <f t="shared" si="6"/>
        <v>13.31103678929766</v>
      </c>
      <c r="H82" s="1101">
        <f t="shared" si="7"/>
        <v>5.4180602006688963</v>
      </c>
      <c r="I82" s="1101">
        <f t="shared" si="8"/>
        <v>2.0735785953177257</v>
      </c>
      <c r="J82" s="1100">
        <f t="shared" si="9"/>
        <v>3.2107023411371234</v>
      </c>
      <c r="K82" s="1102">
        <f t="shared" si="10"/>
        <v>57.875457875457883</v>
      </c>
    </row>
    <row r="83" spans="1:11">
      <c r="A83" s="1318"/>
      <c r="B83" s="1087"/>
      <c r="C83" s="1088" t="s">
        <v>359</v>
      </c>
      <c r="D83" s="1099" t="s">
        <v>42</v>
      </c>
      <c r="E83" s="1100">
        <f t="shared" si="4"/>
        <v>79.603331740288112</v>
      </c>
      <c r="F83" s="1101">
        <f t="shared" si="5"/>
        <v>24.645139156910673</v>
      </c>
      <c r="G83" s="1100">
        <f t="shared" si="6"/>
        <v>11.432737252883914</v>
      </c>
      <c r="H83" s="1101">
        <f t="shared" si="7"/>
        <v>11.231184870706292</v>
      </c>
      <c r="I83" s="1101">
        <f t="shared" si="8"/>
        <v>11.256914962048114</v>
      </c>
      <c r="J83" s="1100">
        <f t="shared" si="9"/>
        <v>41.386851923324329</v>
      </c>
      <c r="K83" s="1102">
        <f t="shared" si="10"/>
        <v>20.396668259711888</v>
      </c>
    </row>
    <row r="84" spans="1:11">
      <c r="A84" s="1318"/>
      <c r="B84" s="1087"/>
      <c r="C84" s="1088" t="s">
        <v>360</v>
      </c>
      <c r="D84" s="1099" t="s">
        <v>42</v>
      </c>
      <c r="E84" s="1100">
        <f t="shared" si="4"/>
        <v>8.8178097698313636</v>
      </c>
      <c r="F84" s="1101">
        <f t="shared" si="5"/>
        <v>69.124423963133637</v>
      </c>
      <c r="G84" s="1100">
        <f t="shared" si="6"/>
        <v>13.364055299539171</v>
      </c>
      <c r="H84" s="1101">
        <f t="shared" si="7"/>
        <v>7.6036866359447011</v>
      </c>
      <c r="I84" s="1101">
        <f t="shared" si="8"/>
        <v>4.5753785385121795</v>
      </c>
      <c r="J84" s="1100">
        <f t="shared" si="9"/>
        <v>4.3449637919684001</v>
      </c>
      <c r="K84" s="1102">
        <f t="shared" si="10"/>
        <v>91.182190230168629</v>
      </c>
    </row>
    <row r="85" spans="1:11">
      <c r="A85" s="1318"/>
      <c r="B85" s="1087"/>
      <c r="C85" s="1088" t="s">
        <v>361</v>
      </c>
      <c r="D85" s="1099" t="s">
        <v>42</v>
      </c>
      <c r="E85" s="1100">
        <f t="shared" si="4"/>
        <v>14.520824236375358</v>
      </c>
      <c r="F85" s="1101">
        <f t="shared" si="5"/>
        <v>54.614448342521662</v>
      </c>
      <c r="G85" s="1100">
        <f t="shared" si="6"/>
        <v>16.087921529319111</v>
      </c>
      <c r="H85" s="1101">
        <f t="shared" si="7"/>
        <v>10.267058065439965</v>
      </c>
      <c r="I85" s="1101">
        <f t="shared" si="8"/>
        <v>6.5583160306436596</v>
      </c>
      <c r="J85" s="1100">
        <f t="shared" si="9"/>
        <v>12.04983174625904</v>
      </c>
      <c r="K85" s="1102">
        <f t="shared" si="10"/>
        <v>85.479175763624653</v>
      </c>
    </row>
    <row r="86" spans="1:11">
      <c r="A86" s="1318"/>
      <c r="B86" s="1087"/>
      <c r="C86" s="1088" t="s">
        <v>362</v>
      </c>
      <c r="D86" s="1099" t="s">
        <v>42</v>
      </c>
      <c r="E86" s="1100">
        <f t="shared" si="4"/>
        <v>47.750714552006954</v>
      </c>
      <c r="F86" s="1101">
        <f t="shared" si="5"/>
        <v>56.916070266753415</v>
      </c>
      <c r="G86" s="1100">
        <f t="shared" si="6"/>
        <v>18.724788549121666</v>
      </c>
      <c r="H86" s="1101">
        <f t="shared" si="7"/>
        <v>9.433962264150944</v>
      </c>
      <c r="I86" s="1101">
        <f t="shared" si="8"/>
        <v>5.894599869876382</v>
      </c>
      <c r="J86" s="1100">
        <f t="shared" si="9"/>
        <v>8.8744307091737156</v>
      </c>
      <c r="K86" s="1102">
        <f t="shared" si="10"/>
        <v>52.249285447993046</v>
      </c>
    </row>
    <row r="87" spans="1:11">
      <c r="A87" s="1318"/>
      <c r="B87" s="1087"/>
      <c r="C87" s="1088" t="s">
        <v>363</v>
      </c>
      <c r="D87" s="1099" t="s">
        <v>42</v>
      </c>
      <c r="E87" s="1100">
        <f t="shared" si="4"/>
        <v>22.842000662471019</v>
      </c>
      <c r="F87" s="1101">
        <f t="shared" si="5"/>
        <v>56.844547563805101</v>
      </c>
      <c r="G87" s="1100">
        <f t="shared" si="6"/>
        <v>18.039443155452435</v>
      </c>
      <c r="H87" s="1101">
        <f t="shared" si="7"/>
        <v>10.034802784222737</v>
      </c>
      <c r="I87" s="1101">
        <f t="shared" si="8"/>
        <v>5.2204176334106727</v>
      </c>
      <c r="J87" s="1100">
        <f t="shared" si="9"/>
        <v>9.0777262180974478</v>
      </c>
      <c r="K87" s="1102">
        <f t="shared" si="10"/>
        <v>77.157999337528977</v>
      </c>
    </row>
    <row r="88" spans="1:11">
      <c r="A88" s="1318"/>
      <c r="B88" s="1087"/>
      <c r="C88" s="1088" t="s">
        <v>364</v>
      </c>
      <c r="D88" s="1099" t="s">
        <v>42</v>
      </c>
      <c r="E88" s="1100">
        <f t="shared" si="4"/>
        <v>49.771436997714368</v>
      </c>
      <c r="F88" s="1101">
        <f t="shared" si="5"/>
        <v>42.782016146952081</v>
      </c>
      <c r="G88" s="1100">
        <f t="shared" si="6"/>
        <v>12.78423820457744</v>
      </c>
      <c r="H88" s="1101">
        <f t="shared" si="7"/>
        <v>10.732538330494037</v>
      </c>
      <c r="I88" s="1101">
        <f t="shared" si="8"/>
        <v>7.0883638249018599</v>
      </c>
      <c r="J88" s="1100">
        <f t="shared" si="9"/>
        <v>26.516554329308939</v>
      </c>
      <c r="K88" s="1102">
        <f t="shared" si="10"/>
        <v>50.228563002285632</v>
      </c>
    </row>
    <row r="89" spans="1:11">
      <c r="A89" s="1318"/>
      <c r="B89" s="1087"/>
      <c r="C89" s="1088" t="s">
        <v>365</v>
      </c>
      <c r="D89" s="1099" t="s">
        <v>42</v>
      </c>
      <c r="E89" s="1100">
        <f t="shared" si="4"/>
        <v>3.1572809063645448</v>
      </c>
      <c r="F89" s="1101">
        <f t="shared" si="5"/>
        <v>70.536499560246256</v>
      </c>
      <c r="G89" s="1100">
        <f t="shared" si="6"/>
        <v>8.8830255057167982</v>
      </c>
      <c r="H89" s="1101">
        <f t="shared" si="7"/>
        <v>5.8927000879507476</v>
      </c>
      <c r="I89" s="1101">
        <f t="shared" si="8"/>
        <v>2.9023746701846966</v>
      </c>
      <c r="J89" s="1100">
        <f t="shared" si="9"/>
        <v>9.7625329815303434</v>
      </c>
      <c r="K89" s="1102">
        <f t="shared" si="10"/>
        <v>96.842719093635452</v>
      </c>
    </row>
    <row r="90" spans="1:11">
      <c r="A90" s="1318"/>
      <c r="B90" s="1087"/>
      <c r="C90" s="1088" t="s">
        <v>366</v>
      </c>
      <c r="D90" s="1099" t="s">
        <v>42</v>
      </c>
      <c r="E90" s="1100">
        <f t="shared" si="4"/>
        <v>8.6453493668579746</v>
      </c>
      <c r="F90" s="1101">
        <f t="shared" si="5"/>
        <v>57.218124341412015</v>
      </c>
      <c r="G90" s="1100">
        <f t="shared" si="6"/>
        <v>12.855637513171761</v>
      </c>
      <c r="H90" s="1101">
        <f t="shared" si="7"/>
        <v>8.6933614330874605</v>
      </c>
      <c r="I90" s="1101">
        <f t="shared" si="8"/>
        <v>7.060063224446786</v>
      </c>
      <c r="J90" s="1100">
        <f t="shared" si="9"/>
        <v>13.013698630136986</v>
      </c>
      <c r="K90" s="1102">
        <f t="shared" si="10"/>
        <v>91.354650633142015</v>
      </c>
    </row>
    <row r="91" spans="1:11">
      <c r="A91" s="1318"/>
      <c r="B91" s="1087"/>
      <c r="C91" s="1088" t="s">
        <v>367</v>
      </c>
      <c r="D91" s="1099" t="s">
        <v>42</v>
      </c>
      <c r="E91" s="1100">
        <f t="shared" si="4"/>
        <v>19.183577850010249</v>
      </c>
      <c r="F91" s="1101">
        <f t="shared" si="5"/>
        <v>70.447259960311399</v>
      </c>
      <c r="G91" s="1100">
        <f t="shared" si="6"/>
        <v>10.94489390932682</v>
      </c>
      <c r="H91" s="1101">
        <f t="shared" si="7"/>
        <v>7.0523584185620516</v>
      </c>
      <c r="I91" s="1101">
        <f t="shared" si="8"/>
        <v>3.1140283926118149</v>
      </c>
      <c r="J91" s="1100">
        <f t="shared" si="9"/>
        <v>8.0751030377041673</v>
      </c>
      <c r="K91" s="1102">
        <f t="shared" si="10"/>
        <v>80.816422149989748</v>
      </c>
    </row>
    <row r="92" spans="1:11">
      <c r="A92" s="1318"/>
      <c r="B92" s="1087"/>
      <c r="C92" s="1088" t="s">
        <v>368</v>
      </c>
      <c r="D92" s="1099" t="s">
        <v>42</v>
      </c>
      <c r="E92" s="1100">
        <f t="shared" si="4"/>
        <v>4.0294757996985435</v>
      </c>
      <c r="F92" s="1101">
        <f t="shared" si="5"/>
        <v>76.309226932668324</v>
      </c>
      <c r="G92" s="1100">
        <f t="shared" si="6"/>
        <v>8.1463009143807152</v>
      </c>
      <c r="H92" s="1101">
        <f t="shared" si="7"/>
        <v>4.9875311720698257</v>
      </c>
      <c r="I92" s="1101">
        <f t="shared" si="8"/>
        <v>3.1864782488223886</v>
      </c>
      <c r="J92" s="1100">
        <f t="shared" si="9"/>
        <v>5.5417013022998063</v>
      </c>
      <c r="K92" s="1102">
        <f t="shared" si="10"/>
        <v>95.970524200301455</v>
      </c>
    </row>
    <row r="93" spans="1:11">
      <c r="A93" s="1318"/>
      <c r="B93" s="1087"/>
      <c r="C93" s="1088" t="s">
        <v>369</v>
      </c>
      <c r="D93" s="1099" t="s">
        <v>42</v>
      </c>
      <c r="E93" s="1100">
        <f t="shared" si="4"/>
        <v>3.2573289902280131</v>
      </c>
      <c r="F93" s="1101">
        <f t="shared" si="5"/>
        <v>80.666666666666657</v>
      </c>
      <c r="G93" s="1100">
        <f t="shared" si="6"/>
        <v>14.000000000000002</v>
      </c>
      <c r="H93" s="1101">
        <f t="shared" si="7"/>
        <v>1.3333333333333335</v>
      </c>
      <c r="I93" s="1101">
        <f t="shared" si="8"/>
        <v>0</v>
      </c>
      <c r="J93" s="1100">
        <f t="shared" si="9"/>
        <v>3.3333333333333335</v>
      </c>
      <c r="K93" s="1102">
        <f t="shared" si="10"/>
        <v>96.742671009771982</v>
      </c>
    </row>
    <row r="94" spans="1:11">
      <c r="A94" s="1318"/>
      <c r="B94" s="1087"/>
      <c r="C94" s="1088" t="s">
        <v>370</v>
      </c>
      <c r="D94" s="1099" t="s">
        <v>42</v>
      </c>
      <c r="E94" s="1100">
        <f t="shared" si="4"/>
        <v>16.855390162925175</v>
      </c>
      <c r="F94" s="1101">
        <f t="shared" si="5"/>
        <v>49.517349334724756</v>
      </c>
      <c r="G94" s="1100">
        <f t="shared" si="6"/>
        <v>14.779546047482389</v>
      </c>
      <c r="H94" s="1101">
        <f t="shared" si="7"/>
        <v>9.548656404904774</v>
      </c>
      <c r="I94" s="1101">
        <f t="shared" si="8"/>
        <v>6.835376989303418</v>
      </c>
      <c r="J94" s="1100">
        <f t="shared" si="9"/>
        <v>18.810331333159404</v>
      </c>
      <c r="K94" s="1102">
        <f t="shared" si="10"/>
        <v>83.144609837074825</v>
      </c>
    </row>
    <row r="95" spans="1:11">
      <c r="A95" s="1318"/>
      <c r="B95" s="1087"/>
      <c r="C95" s="1088" t="s">
        <v>371</v>
      </c>
      <c r="D95" s="1099" t="s">
        <v>42</v>
      </c>
      <c r="E95" s="1100">
        <f t="shared" si="4"/>
        <v>21.975497702909646</v>
      </c>
      <c r="F95" s="1101">
        <f t="shared" si="5"/>
        <v>88.134971575279664</v>
      </c>
      <c r="G95" s="1100">
        <f t="shared" si="6"/>
        <v>7.500458463231249</v>
      </c>
      <c r="H95" s="1101">
        <f t="shared" si="7"/>
        <v>3.0258573262424355</v>
      </c>
      <c r="I95" s="1101">
        <f t="shared" si="8"/>
        <v>0.49514028974876212</v>
      </c>
      <c r="J95" s="1100">
        <f t="shared" si="9"/>
        <v>0.82523381624793701</v>
      </c>
      <c r="K95" s="1102">
        <f t="shared" si="10"/>
        <v>78.024502297090351</v>
      </c>
    </row>
    <row r="96" spans="1:11">
      <c r="A96" s="1311"/>
      <c r="B96" s="1089"/>
      <c r="C96" s="1079" t="s">
        <v>372</v>
      </c>
      <c r="D96" s="1103" t="s">
        <v>42</v>
      </c>
      <c r="E96" s="1104">
        <f t="shared" si="4"/>
        <v>18.703241895261847</v>
      </c>
      <c r="F96" s="1105">
        <f t="shared" si="5"/>
        <v>43.902439024390247</v>
      </c>
      <c r="G96" s="1104">
        <f t="shared" si="6"/>
        <v>11.284552845528454</v>
      </c>
      <c r="H96" s="1105">
        <f t="shared" si="7"/>
        <v>12.065040650406504</v>
      </c>
      <c r="I96" s="1105">
        <f t="shared" si="8"/>
        <v>10.40650406504065</v>
      </c>
      <c r="J96" s="1104">
        <f t="shared" si="9"/>
        <v>18.894308943089431</v>
      </c>
      <c r="K96" s="1106">
        <f t="shared" si="10"/>
        <v>81.29675810473816</v>
      </c>
    </row>
    <row r="97" spans="1:11" ht="16.5" customHeight="1">
      <c r="A97" s="1073" t="s">
        <v>394</v>
      </c>
      <c r="B97" s="1073"/>
      <c r="C97" s="1073"/>
      <c r="D97" s="1073"/>
      <c r="E97" s="1073"/>
      <c r="F97" s="1073"/>
      <c r="G97" s="1073"/>
      <c r="H97" s="1073"/>
      <c r="I97" s="1073"/>
      <c r="J97" s="1073"/>
      <c r="K97" s="1073"/>
    </row>
  </sheetData>
  <mergeCells count="18">
    <mergeCell ref="A54:A74"/>
    <mergeCell ref="A76:A96"/>
    <mergeCell ref="A50:K50"/>
    <mergeCell ref="A1:K1"/>
    <mergeCell ref="A5:A25"/>
    <mergeCell ref="A27:A47"/>
    <mergeCell ref="B52:C52"/>
    <mergeCell ref="D52:D53"/>
    <mergeCell ref="E52:E53"/>
    <mergeCell ref="K52:K53"/>
    <mergeCell ref="B5:C5"/>
    <mergeCell ref="B27:C27"/>
    <mergeCell ref="E3:E4"/>
    <mergeCell ref="K3:K4"/>
    <mergeCell ref="D3:D4"/>
    <mergeCell ref="B3:C3"/>
    <mergeCell ref="J51:K51"/>
    <mergeCell ref="J2:K2"/>
  </mergeCells>
  <phoneticPr fontId="7"/>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R53"/>
  <sheetViews>
    <sheetView showGridLines="0" workbookViewId="0">
      <selection activeCell="T31" sqref="T31"/>
    </sheetView>
  </sheetViews>
  <sheetFormatPr defaultRowHeight="13.5"/>
  <cols>
    <col min="1" max="1" width="0.875" customWidth="1"/>
    <col min="2" max="2" width="11.25" bestFit="1" customWidth="1"/>
    <col min="4" max="4" width="5.25" bestFit="1" customWidth="1"/>
    <col min="10" max="10" width="5.25" bestFit="1" customWidth="1"/>
    <col min="14" max="14" width="5.25" bestFit="1" customWidth="1"/>
    <col min="18" max="18" width="5.25" bestFit="1" customWidth="1"/>
  </cols>
  <sheetData>
    <row r="2" spans="2:18" ht="19.5" customHeight="1" thickBot="1">
      <c r="B2" t="s">
        <v>385</v>
      </c>
      <c r="Q2" s="1334" t="s">
        <v>248</v>
      </c>
      <c r="R2" s="1334"/>
    </row>
    <row r="3" spans="2:18" ht="40.5" customHeight="1">
      <c r="B3" s="1341" t="s">
        <v>33</v>
      </c>
      <c r="C3" s="1343" t="s">
        <v>192</v>
      </c>
      <c r="D3" s="1344"/>
      <c r="E3" s="1339" t="s">
        <v>193</v>
      </c>
      <c r="F3" s="1345"/>
      <c r="G3" s="1346" t="s">
        <v>194</v>
      </c>
      <c r="H3" s="1338"/>
      <c r="I3" s="1335" t="s">
        <v>195</v>
      </c>
      <c r="J3" s="1336"/>
      <c r="K3" s="1339" t="s">
        <v>196</v>
      </c>
      <c r="L3" s="1345"/>
      <c r="M3" s="1335" t="s">
        <v>197</v>
      </c>
      <c r="N3" s="1336"/>
      <c r="O3" s="1337" t="s">
        <v>198</v>
      </c>
      <c r="P3" s="1338"/>
      <c r="Q3" s="1339" t="s">
        <v>199</v>
      </c>
      <c r="R3" s="1340"/>
    </row>
    <row r="4" spans="2:18" ht="14.25" thickBot="1">
      <c r="B4" s="1342"/>
      <c r="C4" s="63" t="s">
        <v>200</v>
      </c>
      <c r="D4" s="543" t="s">
        <v>40</v>
      </c>
      <c r="E4" s="544" t="s">
        <v>39</v>
      </c>
      <c r="F4" s="544" t="s">
        <v>40</v>
      </c>
      <c r="G4" s="63" t="s">
        <v>39</v>
      </c>
      <c r="H4" s="543" t="s">
        <v>40</v>
      </c>
      <c r="I4" s="545" t="s">
        <v>39</v>
      </c>
      <c r="J4" s="546" t="s">
        <v>40</v>
      </c>
      <c r="K4" s="547" t="s">
        <v>39</v>
      </c>
      <c r="L4" s="548" t="s">
        <v>40</v>
      </c>
      <c r="M4" s="544" t="s">
        <v>39</v>
      </c>
      <c r="N4" s="549" t="s">
        <v>40</v>
      </c>
      <c r="O4" s="63" t="s">
        <v>39</v>
      </c>
      <c r="P4" s="550" t="s">
        <v>40</v>
      </c>
      <c r="Q4" s="544" t="s">
        <v>39</v>
      </c>
      <c r="R4" s="551" t="s">
        <v>40</v>
      </c>
    </row>
    <row r="5" spans="2:18" ht="14.25" thickTop="1">
      <c r="B5" s="552"/>
      <c r="C5" s="51"/>
      <c r="D5" s="553"/>
      <c r="E5" s="554"/>
      <c r="F5" s="554"/>
      <c r="G5" s="555"/>
      <c r="H5" s="553"/>
      <c r="I5" s="556"/>
      <c r="J5" s="556"/>
      <c r="K5" s="557"/>
      <c r="L5" s="558"/>
      <c r="M5" s="554"/>
      <c r="N5" s="554"/>
      <c r="O5" s="555"/>
      <c r="P5" s="553"/>
      <c r="Q5" s="554"/>
      <c r="R5" s="399"/>
    </row>
    <row r="6" spans="2:18">
      <c r="B6" s="394" t="s">
        <v>41</v>
      </c>
      <c r="C6" s="559">
        <v>60.856008247183183</v>
      </c>
      <c r="D6" s="560" t="s">
        <v>42</v>
      </c>
      <c r="E6" s="561">
        <v>36.890060096216857</v>
      </c>
      <c r="F6" s="562" t="s">
        <v>42</v>
      </c>
      <c r="G6" s="116">
        <v>8.8833821754869859</v>
      </c>
      <c r="H6" s="560" t="s">
        <v>42</v>
      </c>
      <c r="I6" s="563">
        <v>85.160340483768962</v>
      </c>
      <c r="J6" s="564" t="s">
        <v>42</v>
      </c>
      <c r="K6" s="565">
        <v>2.6810818655105484</v>
      </c>
      <c r="L6" s="566" t="s">
        <v>42</v>
      </c>
      <c r="M6" s="507">
        <v>57.988231552162851</v>
      </c>
      <c r="N6" s="564" t="s">
        <v>42</v>
      </c>
      <c r="O6" s="567">
        <v>1.9264607179784861</v>
      </c>
      <c r="P6" s="566" t="s">
        <v>42</v>
      </c>
      <c r="Q6" s="526">
        <v>50.886623346677098</v>
      </c>
      <c r="R6" s="397" t="s">
        <v>42</v>
      </c>
    </row>
    <row r="7" spans="2:18">
      <c r="B7" s="398" t="s">
        <v>45</v>
      </c>
      <c r="C7" s="568">
        <v>57.244862417276209</v>
      </c>
      <c r="D7" s="553">
        <v>39</v>
      </c>
      <c r="E7" s="569">
        <v>39.888461027751958</v>
      </c>
      <c r="F7" s="554">
        <v>4</v>
      </c>
      <c r="G7" s="570">
        <v>9.9917252792718259</v>
      </c>
      <c r="H7" s="553">
        <v>8</v>
      </c>
      <c r="I7" s="571">
        <v>82.239155920281362</v>
      </c>
      <c r="J7" s="572">
        <v>45</v>
      </c>
      <c r="K7" s="573">
        <v>2.132591562355123</v>
      </c>
      <c r="L7" s="558">
        <v>39</v>
      </c>
      <c r="M7" s="574">
        <v>55.246523388116309</v>
      </c>
      <c r="N7" s="554">
        <v>41</v>
      </c>
      <c r="O7" s="78">
        <v>1.7617060732498839</v>
      </c>
      <c r="P7" s="553">
        <v>34</v>
      </c>
      <c r="Q7" s="62">
        <v>45.177530471648119</v>
      </c>
      <c r="R7" s="540">
        <v>46</v>
      </c>
    </row>
    <row r="8" spans="2:18">
      <c r="B8" s="398" t="s">
        <v>48</v>
      </c>
      <c r="C8" s="568">
        <v>56.737193763919826</v>
      </c>
      <c r="D8" s="553">
        <v>44</v>
      </c>
      <c r="E8" s="569">
        <v>35.655490865288101</v>
      </c>
      <c r="F8" s="572">
        <v>30</v>
      </c>
      <c r="G8" s="573">
        <v>11.758530183727034</v>
      </c>
      <c r="H8" s="558">
        <v>2</v>
      </c>
      <c r="I8" s="571">
        <v>89.237057220708451</v>
      </c>
      <c r="J8" s="572">
        <v>12</v>
      </c>
      <c r="K8" s="573">
        <v>0.98814229249011865</v>
      </c>
      <c r="L8" s="558">
        <v>47</v>
      </c>
      <c r="M8" s="574">
        <v>56.04982206405694</v>
      </c>
      <c r="N8" s="554">
        <v>36</v>
      </c>
      <c r="O8" s="78">
        <v>2.1739130434782608</v>
      </c>
      <c r="P8" s="553">
        <v>19</v>
      </c>
      <c r="Q8" s="62">
        <v>51.008645533141205</v>
      </c>
      <c r="R8" s="399">
        <v>29</v>
      </c>
    </row>
    <row r="9" spans="2:18">
      <c r="B9" s="398" t="s">
        <v>51</v>
      </c>
      <c r="C9" s="568">
        <v>59.067210162100672</v>
      </c>
      <c r="D9" s="553">
        <v>30</v>
      </c>
      <c r="E9" s="575">
        <v>35.490082803774314</v>
      </c>
      <c r="F9" s="572">
        <v>32</v>
      </c>
      <c r="G9" s="573">
        <v>10.72699542450432</v>
      </c>
      <c r="H9" s="558">
        <v>6</v>
      </c>
      <c r="I9" s="571">
        <v>89.960369881109642</v>
      </c>
      <c r="J9" s="572">
        <v>8</v>
      </c>
      <c r="K9" s="573">
        <v>2.0964360587002098</v>
      </c>
      <c r="L9" s="558">
        <v>39</v>
      </c>
      <c r="M9" s="574">
        <v>58.358662613981757</v>
      </c>
      <c r="N9" s="554">
        <v>22</v>
      </c>
      <c r="O9" s="78">
        <v>2.3060796645702304</v>
      </c>
      <c r="P9" s="553">
        <v>16</v>
      </c>
      <c r="Q9" s="62">
        <v>53.993055555555557</v>
      </c>
      <c r="R9" s="399">
        <v>12</v>
      </c>
    </row>
    <row r="10" spans="2:18">
      <c r="B10" s="398" t="s">
        <v>54</v>
      </c>
      <c r="C10" s="568">
        <v>59.545161769806278</v>
      </c>
      <c r="D10" s="553">
        <v>26</v>
      </c>
      <c r="E10" s="569">
        <v>35.110081112398611</v>
      </c>
      <c r="F10" s="572">
        <v>36</v>
      </c>
      <c r="G10" s="573">
        <v>10.9104589917231</v>
      </c>
      <c r="H10" s="558">
        <v>5</v>
      </c>
      <c r="I10" s="571">
        <v>84.045755568934382</v>
      </c>
      <c r="J10" s="572">
        <v>36</v>
      </c>
      <c r="K10" s="573">
        <v>3.225806451612903</v>
      </c>
      <c r="L10" s="558">
        <v>10</v>
      </c>
      <c r="M10" s="574">
        <v>53.362068965517238</v>
      </c>
      <c r="N10" s="554">
        <v>46</v>
      </c>
      <c r="O10" s="78">
        <v>1.935483870967742</v>
      </c>
      <c r="P10" s="553">
        <v>28</v>
      </c>
      <c r="Q10" s="62">
        <v>50.031880977683315</v>
      </c>
      <c r="R10" s="540">
        <v>34</v>
      </c>
    </row>
    <row r="11" spans="2:18">
      <c r="B11" s="398" t="s">
        <v>57</v>
      </c>
      <c r="C11" s="568">
        <v>56.281883972001424</v>
      </c>
      <c r="D11" s="553">
        <v>46</v>
      </c>
      <c r="E11" s="569">
        <v>34.663278271918678</v>
      </c>
      <c r="F11" s="572">
        <v>38</v>
      </c>
      <c r="G11" s="573">
        <v>11.356045424181696</v>
      </c>
      <c r="H11" s="558">
        <v>3</v>
      </c>
      <c r="I11" s="571">
        <v>89.2578125</v>
      </c>
      <c r="J11" s="572">
        <v>11</v>
      </c>
      <c r="K11" s="573">
        <v>2.6162790697674421</v>
      </c>
      <c r="L11" s="558">
        <v>23</v>
      </c>
      <c r="M11" s="574">
        <v>53.711790393013104</v>
      </c>
      <c r="N11" s="554">
        <v>44</v>
      </c>
      <c r="O11" s="78">
        <v>2.9069767441860463</v>
      </c>
      <c r="P11" s="553">
        <v>4</v>
      </c>
      <c r="Q11" s="62">
        <v>51.755725190839698</v>
      </c>
      <c r="R11" s="399">
        <v>23</v>
      </c>
    </row>
    <row r="12" spans="2:18">
      <c r="B12" s="398" t="s">
        <v>60</v>
      </c>
      <c r="C12" s="568">
        <v>59.622030237580994</v>
      </c>
      <c r="D12" s="553">
        <v>24</v>
      </c>
      <c r="E12" s="569">
        <v>32.603406326034062</v>
      </c>
      <c r="F12" s="572">
        <v>45</v>
      </c>
      <c r="G12" s="573">
        <v>12.115505335844318</v>
      </c>
      <c r="H12" s="558">
        <v>1</v>
      </c>
      <c r="I12" s="571">
        <v>93.004115226337447</v>
      </c>
      <c r="J12" s="572">
        <v>2</v>
      </c>
      <c r="K12" s="573">
        <v>2.2058823529411766</v>
      </c>
      <c r="L12" s="558">
        <v>35</v>
      </c>
      <c r="M12" s="574">
        <v>60.332103321033216</v>
      </c>
      <c r="N12" s="554">
        <v>7</v>
      </c>
      <c r="O12" s="78">
        <v>2.2058823529411766</v>
      </c>
      <c r="P12" s="553">
        <v>19</v>
      </c>
      <c r="Q12" s="62">
        <v>58.273724368144961</v>
      </c>
      <c r="R12" s="399">
        <v>2</v>
      </c>
    </row>
    <row r="13" spans="2:18">
      <c r="B13" s="398" t="s">
        <v>63</v>
      </c>
      <c r="C13" s="568">
        <v>59.237149679527455</v>
      </c>
      <c r="D13" s="553">
        <v>27</v>
      </c>
      <c r="E13" s="569">
        <v>33.707141015725703</v>
      </c>
      <c r="F13" s="572">
        <v>42</v>
      </c>
      <c r="G13" s="573">
        <v>10.969568294409058</v>
      </c>
      <c r="H13" s="558">
        <v>4</v>
      </c>
      <c r="I13" s="571">
        <v>85.677083333333343</v>
      </c>
      <c r="J13" s="572">
        <v>29</v>
      </c>
      <c r="K13" s="573">
        <v>2.6536312849162011</v>
      </c>
      <c r="L13" s="558">
        <v>21</v>
      </c>
      <c r="M13" s="574">
        <v>56.183368869936032</v>
      </c>
      <c r="N13" s="554">
        <v>34</v>
      </c>
      <c r="O13" s="78">
        <v>2.2346368715083798</v>
      </c>
      <c r="P13" s="553">
        <v>19</v>
      </c>
      <c r="Q13" s="62">
        <v>51.128233351678588</v>
      </c>
      <c r="R13" s="399">
        <v>26</v>
      </c>
    </row>
    <row r="14" spans="2:18">
      <c r="B14" s="398" t="s">
        <v>66</v>
      </c>
      <c r="C14" s="568">
        <v>60.54622183294849</v>
      </c>
      <c r="D14" s="553">
        <v>17</v>
      </c>
      <c r="E14" s="569">
        <v>37.544705333540662</v>
      </c>
      <c r="F14" s="554">
        <v>18</v>
      </c>
      <c r="G14" s="570">
        <v>9.3090211132437624</v>
      </c>
      <c r="H14" s="553">
        <v>17</v>
      </c>
      <c r="I14" s="571">
        <v>85.503560528992878</v>
      </c>
      <c r="J14" s="572">
        <v>30</v>
      </c>
      <c r="K14" s="573">
        <v>2.4884792626728109</v>
      </c>
      <c r="L14" s="558">
        <v>28</v>
      </c>
      <c r="M14" s="574">
        <v>59.080633006782215</v>
      </c>
      <c r="N14" s="554">
        <v>14</v>
      </c>
      <c r="O14" s="78">
        <v>1.1981566820276499</v>
      </c>
      <c r="P14" s="553">
        <v>45</v>
      </c>
      <c r="Q14" s="62">
        <v>51.606133979015333</v>
      </c>
      <c r="R14" s="399">
        <v>25</v>
      </c>
    </row>
    <row r="15" spans="2:18">
      <c r="B15" s="398" t="s">
        <v>69</v>
      </c>
      <c r="C15" s="568">
        <v>61.02226960435916</v>
      </c>
      <c r="D15" s="553">
        <v>13</v>
      </c>
      <c r="E15" s="569">
        <v>36.655132641291807</v>
      </c>
      <c r="F15" s="554">
        <v>23</v>
      </c>
      <c r="G15" s="570">
        <v>9.6322241681260934</v>
      </c>
      <c r="H15" s="553">
        <v>11</v>
      </c>
      <c r="I15" s="571">
        <v>85.863509749303617</v>
      </c>
      <c r="J15" s="572">
        <v>27</v>
      </c>
      <c r="K15" s="573">
        <v>2.8714107365792758</v>
      </c>
      <c r="L15" s="558">
        <v>15</v>
      </c>
      <c r="M15" s="574">
        <v>60.022026431718054</v>
      </c>
      <c r="N15" s="554">
        <v>9</v>
      </c>
      <c r="O15" s="78">
        <v>2.1223470661672907</v>
      </c>
      <c r="P15" s="553">
        <v>25</v>
      </c>
      <c r="Q15" s="62">
        <v>51.821272462360369</v>
      </c>
      <c r="R15" s="399">
        <v>23</v>
      </c>
    </row>
    <row r="16" spans="2:18">
      <c r="B16" s="398" t="s">
        <v>72</v>
      </c>
      <c r="C16" s="568">
        <v>61.26062322946175</v>
      </c>
      <c r="D16" s="553">
        <v>10</v>
      </c>
      <c r="E16" s="569">
        <v>38.217436132432127</v>
      </c>
      <c r="F16" s="554">
        <v>14</v>
      </c>
      <c r="G16" s="570">
        <v>9.4052558782849243</v>
      </c>
      <c r="H16" s="553">
        <v>15</v>
      </c>
      <c r="I16" s="571">
        <v>87.173750932140194</v>
      </c>
      <c r="J16" s="572">
        <v>20</v>
      </c>
      <c r="K16" s="573">
        <v>2.1924482338611448</v>
      </c>
      <c r="L16" s="558">
        <v>35</v>
      </c>
      <c r="M16" s="574">
        <v>57.508342602892107</v>
      </c>
      <c r="N16" s="554">
        <v>27</v>
      </c>
      <c r="O16" s="78">
        <v>1.705237515225335</v>
      </c>
      <c r="P16" s="553">
        <v>38</v>
      </c>
      <c r="Q16" s="62">
        <v>53.578290105667627</v>
      </c>
      <c r="R16" s="399">
        <v>14</v>
      </c>
    </row>
    <row r="17" spans="2:18">
      <c r="B17" s="398" t="s">
        <v>75</v>
      </c>
      <c r="C17" s="568">
        <v>61.300476800345635</v>
      </c>
      <c r="D17" s="553">
        <v>10</v>
      </c>
      <c r="E17" s="569">
        <v>38.409104037894984</v>
      </c>
      <c r="F17" s="554">
        <v>13</v>
      </c>
      <c r="G17" s="570">
        <v>8.827539195637355</v>
      </c>
      <c r="H17" s="553">
        <v>25</v>
      </c>
      <c r="I17" s="571">
        <v>83.022325891369547</v>
      </c>
      <c r="J17" s="572">
        <v>42</v>
      </c>
      <c r="K17" s="573">
        <v>2.4687772291606156</v>
      </c>
      <c r="L17" s="558">
        <v>28</v>
      </c>
      <c r="M17" s="574">
        <v>58.703170028818441</v>
      </c>
      <c r="N17" s="554">
        <v>19</v>
      </c>
      <c r="O17" s="78">
        <v>1.8007551553877434</v>
      </c>
      <c r="P17" s="553">
        <v>34</v>
      </c>
      <c r="Q17" s="62">
        <v>49.392935982339957</v>
      </c>
      <c r="R17" s="540">
        <v>37</v>
      </c>
    </row>
    <row r="18" spans="2:18">
      <c r="B18" s="398" t="s">
        <v>78</v>
      </c>
      <c r="C18" s="568">
        <v>60.803711660318093</v>
      </c>
      <c r="D18" s="553">
        <v>14</v>
      </c>
      <c r="E18" s="569">
        <v>36.880200229993918</v>
      </c>
      <c r="F18" s="554">
        <v>19</v>
      </c>
      <c r="G18" s="570">
        <v>8.4541265186426475</v>
      </c>
      <c r="H18" s="553">
        <v>29</v>
      </c>
      <c r="I18" s="571">
        <v>84.770459081836322</v>
      </c>
      <c r="J18" s="572">
        <v>34</v>
      </c>
      <c r="K18" s="573">
        <v>3.429796355841372</v>
      </c>
      <c r="L18" s="558">
        <v>7</v>
      </c>
      <c r="M18" s="574">
        <v>58.691910499139411</v>
      </c>
      <c r="N18" s="554">
        <v>19</v>
      </c>
      <c r="O18" s="78">
        <v>1.5719899964272956</v>
      </c>
      <c r="P18" s="553">
        <v>42</v>
      </c>
      <c r="Q18" s="62">
        <v>48.618541590326124</v>
      </c>
      <c r="R18" s="540">
        <v>41</v>
      </c>
    </row>
    <row r="19" spans="2:18">
      <c r="B19" s="398" t="s">
        <v>81</v>
      </c>
      <c r="C19" s="568">
        <v>66.595766881506393</v>
      </c>
      <c r="D19" s="553">
        <v>1</v>
      </c>
      <c r="E19" s="569">
        <v>32.636384129846704</v>
      </c>
      <c r="F19" s="572">
        <v>45</v>
      </c>
      <c r="G19" s="573">
        <v>9.1147688500618642</v>
      </c>
      <c r="H19" s="558">
        <v>18</v>
      </c>
      <c r="I19" s="571">
        <v>86.276319100746576</v>
      </c>
      <c r="J19" s="572">
        <v>25</v>
      </c>
      <c r="K19" s="573">
        <v>2.3992322456813819</v>
      </c>
      <c r="L19" s="558">
        <v>32</v>
      </c>
      <c r="M19" s="574">
        <v>60.933940774487475</v>
      </c>
      <c r="N19" s="554">
        <v>6</v>
      </c>
      <c r="O19" s="78">
        <v>1.9468055936386071</v>
      </c>
      <c r="P19" s="553">
        <v>28</v>
      </c>
      <c r="Q19" s="62">
        <v>52.463559064682663</v>
      </c>
      <c r="R19" s="399">
        <v>21</v>
      </c>
    </row>
    <row r="20" spans="2:18">
      <c r="B20" s="398" t="s">
        <v>84</v>
      </c>
      <c r="C20" s="568">
        <v>62.645895335023447</v>
      </c>
      <c r="D20" s="553">
        <v>5</v>
      </c>
      <c r="E20" s="569">
        <v>36.562340345187586</v>
      </c>
      <c r="F20" s="554">
        <v>24</v>
      </c>
      <c r="G20" s="570">
        <v>7.7788703157434718</v>
      </c>
      <c r="H20" s="553">
        <v>40</v>
      </c>
      <c r="I20" s="571">
        <v>83.609404221212941</v>
      </c>
      <c r="J20" s="572">
        <v>40</v>
      </c>
      <c r="K20" s="573">
        <v>1.996007984031936</v>
      </c>
      <c r="L20" s="558">
        <v>44</v>
      </c>
      <c r="M20" s="574">
        <v>58.611599297012305</v>
      </c>
      <c r="N20" s="554">
        <v>21</v>
      </c>
      <c r="O20" s="78">
        <v>1.8851186515857175</v>
      </c>
      <c r="P20" s="553">
        <v>28</v>
      </c>
      <c r="Q20" s="62">
        <v>49.410702643061342</v>
      </c>
      <c r="R20" s="540">
        <v>37</v>
      </c>
    </row>
    <row r="21" spans="2:18">
      <c r="B21" s="398" t="s">
        <v>87</v>
      </c>
      <c r="C21" s="568">
        <v>58.769503731148568</v>
      </c>
      <c r="D21" s="553">
        <v>32</v>
      </c>
      <c r="E21" s="569">
        <v>34.711528319797495</v>
      </c>
      <c r="F21" s="572">
        <v>38</v>
      </c>
      <c r="G21" s="573">
        <v>10.217755443886096</v>
      </c>
      <c r="H21" s="558">
        <v>7</v>
      </c>
      <c r="I21" s="571">
        <v>90.809628008752739</v>
      </c>
      <c r="J21" s="572">
        <v>6</v>
      </c>
      <c r="K21" s="573">
        <v>2.5925925925925926</v>
      </c>
      <c r="L21" s="558">
        <v>23</v>
      </c>
      <c r="M21" s="574">
        <v>59.051306873184892</v>
      </c>
      <c r="N21" s="554">
        <v>14</v>
      </c>
      <c r="O21" s="78">
        <v>1.4814814814814816</v>
      </c>
      <c r="P21" s="553">
        <v>43</v>
      </c>
      <c r="Q21" s="62">
        <v>55.075022065313327</v>
      </c>
      <c r="R21" s="399">
        <v>10</v>
      </c>
    </row>
    <row r="22" spans="2:18">
      <c r="B22" s="398" t="s">
        <v>43</v>
      </c>
      <c r="C22" s="568">
        <v>60.625829279080058</v>
      </c>
      <c r="D22" s="553">
        <v>16</v>
      </c>
      <c r="E22" s="569">
        <v>32.317852577758842</v>
      </c>
      <c r="F22" s="572">
        <v>47</v>
      </c>
      <c r="G22" s="573">
        <v>7.2693952351863169</v>
      </c>
      <c r="H22" s="558">
        <v>45</v>
      </c>
      <c r="I22" s="571">
        <v>91.266375545851531</v>
      </c>
      <c r="J22" s="572">
        <v>5</v>
      </c>
      <c r="K22" s="573">
        <v>3.9267015706806281</v>
      </c>
      <c r="L22" s="558">
        <v>3</v>
      </c>
      <c r="M22" s="574">
        <v>63.284132841328415</v>
      </c>
      <c r="N22" s="554">
        <v>2</v>
      </c>
      <c r="O22" s="78">
        <v>1.832460732984293</v>
      </c>
      <c r="P22" s="553">
        <v>34</v>
      </c>
      <c r="Q22" s="62">
        <v>55.959502991256329</v>
      </c>
      <c r="R22" s="399">
        <v>4</v>
      </c>
    </row>
    <row r="23" spans="2:18">
      <c r="B23" s="398" t="s">
        <v>46</v>
      </c>
      <c r="C23" s="568">
        <v>61.305408702724684</v>
      </c>
      <c r="D23" s="553">
        <v>10</v>
      </c>
      <c r="E23" s="569">
        <v>34.267367192060711</v>
      </c>
      <c r="F23" s="572">
        <v>40</v>
      </c>
      <c r="G23" s="573">
        <v>8.5150571131879538</v>
      </c>
      <c r="H23" s="558">
        <v>29</v>
      </c>
      <c r="I23" s="571">
        <v>91.577698695136419</v>
      </c>
      <c r="J23" s="572">
        <v>4</v>
      </c>
      <c r="K23" s="573">
        <v>2.6373626373626373</v>
      </c>
      <c r="L23" s="558">
        <v>23</v>
      </c>
      <c r="M23" s="574">
        <v>56.673960612691467</v>
      </c>
      <c r="N23" s="554">
        <v>29</v>
      </c>
      <c r="O23" s="78">
        <v>1.098901098901099</v>
      </c>
      <c r="P23" s="553">
        <v>46</v>
      </c>
      <c r="Q23" s="62">
        <v>56.008316008316008</v>
      </c>
      <c r="R23" s="399">
        <v>4</v>
      </c>
    </row>
    <row r="24" spans="2:18">
      <c r="B24" s="398" t="s">
        <v>49</v>
      </c>
      <c r="C24" s="568">
        <v>63.557910673732025</v>
      </c>
      <c r="D24" s="553">
        <v>2</v>
      </c>
      <c r="E24" s="569">
        <v>33.504273504273499</v>
      </c>
      <c r="F24" s="572">
        <v>43</v>
      </c>
      <c r="G24" s="573">
        <v>7.5135553834237019</v>
      </c>
      <c r="H24" s="558">
        <v>42</v>
      </c>
      <c r="I24" s="571">
        <v>90.607734806629836</v>
      </c>
      <c r="J24" s="572">
        <v>7</v>
      </c>
      <c r="K24" s="573">
        <v>2.5925925925925926</v>
      </c>
      <c r="L24" s="558">
        <v>23</v>
      </c>
      <c r="M24" s="574">
        <v>63.360881542699723</v>
      </c>
      <c r="N24" s="554">
        <v>1</v>
      </c>
      <c r="O24" s="78">
        <v>2.5925925925925926</v>
      </c>
      <c r="P24" s="553">
        <v>9</v>
      </c>
      <c r="Q24" s="62">
        <v>60.611854684512423</v>
      </c>
      <c r="R24" s="399">
        <v>1</v>
      </c>
    </row>
    <row r="25" spans="2:18">
      <c r="B25" s="398" t="s">
        <v>52</v>
      </c>
      <c r="C25" s="568">
        <v>61.974405850091408</v>
      </c>
      <c r="D25" s="553">
        <v>6</v>
      </c>
      <c r="E25" s="569">
        <v>38.512949039264825</v>
      </c>
      <c r="F25" s="554">
        <v>12</v>
      </c>
      <c r="G25" s="570">
        <v>8.6525759577278727</v>
      </c>
      <c r="H25" s="553">
        <v>27</v>
      </c>
      <c r="I25" s="571">
        <v>87.5</v>
      </c>
      <c r="J25" s="572">
        <v>19</v>
      </c>
      <c r="K25" s="573">
        <v>2.3102310231023102</v>
      </c>
      <c r="L25" s="558">
        <v>34</v>
      </c>
      <c r="M25" s="574">
        <v>62.142857142857146</v>
      </c>
      <c r="N25" s="554">
        <v>3</v>
      </c>
      <c r="O25" s="78">
        <v>3.6303630363036308</v>
      </c>
      <c r="P25" s="553">
        <v>3</v>
      </c>
      <c r="Q25" s="62">
        <v>55.282280603689216</v>
      </c>
      <c r="R25" s="399">
        <v>8</v>
      </c>
    </row>
    <row r="26" spans="2:18">
      <c r="B26" s="398" t="s">
        <v>55</v>
      </c>
      <c r="C26" s="568">
        <v>61.968830586388613</v>
      </c>
      <c r="D26" s="553">
        <v>6</v>
      </c>
      <c r="E26" s="569">
        <v>36.915000558472023</v>
      </c>
      <c r="F26" s="572">
        <v>19</v>
      </c>
      <c r="G26" s="573">
        <v>8.648798010500137</v>
      </c>
      <c r="H26" s="558">
        <v>28</v>
      </c>
      <c r="I26" s="571">
        <v>86.494252873563212</v>
      </c>
      <c r="J26" s="572">
        <v>23</v>
      </c>
      <c r="K26" s="573">
        <v>3.0156815440289506</v>
      </c>
      <c r="L26" s="558">
        <v>12</v>
      </c>
      <c r="M26" s="574">
        <v>61.851851851851848</v>
      </c>
      <c r="N26" s="554">
        <v>4</v>
      </c>
      <c r="O26" s="78">
        <v>2.2919179734620023</v>
      </c>
      <c r="P26" s="553">
        <v>16</v>
      </c>
      <c r="Q26" s="62">
        <v>56.654076871806268</v>
      </c>
      <c r="R26" s="399">
        <v>3</v>
      </c>
    </row>
    <row r="27" spans="2:18">
      <c r="B27" s="398" t="s">
        <v>58</v>
      </c>
      <c r="C27" s="568">
        <v>61.859105524700375</v>
      </c>
      <c r="D27" s="553">
        <v>8</v>
      </c>
      <c r="E27" s="569">
        <v>38.718350885054896</v>
      </c>
      <c r="F27" s="554">
        <v>10</v>
      </c>
      <c r="G27" s="570">
        <v>7.0018425901553032</v>
      </c>
      <c r="H27" s="553">
        <v>47</v>
      </c>
      <c r="I27" s="571">
        <v>85.93208593208594</v>
      </c>
      <c r="J27" s="572">
        <v>27</v>
      </c>
      <c r="K27" s="573">
        <v>3.5759897828863343</v>
      </c>
      <c r="L27" s="558">
        <v>5</v>
      </c>
      <c r="M27" s="574">
        <v>58.829787234042556</v>
      </c>
      <c r="N27" s="554">
        <v>16</v>
      </c>
      <c r="O27" s="78">
        <v>1.6602809706257982</v>
      </c>
      <c r="P27" s="553">
        <v>38</v>
      </c>
      <c r="Q27" s="62">
        <v>55.324021067094122</v>
      </c>
      <c r="R27" s="399">
        <v>8</v>
      </c>
    </row>
    <row r="28" spans="2:18">
      <c r="B28" s="398" t="s">
        <v>61</v>
      </c>
      <c r="C28" s="568">
        <v>61.899936668777713</v>
      </c>
      <c r="D28" s="553">
        <v>8</v>
      </c>
      <c r="E28" s="569">
        <v>37.814371257485028</v>
      </c>
      <c r="F28" s="554">
        <v>17</v>
      </c>
      <c r="G28" s="570">
        <v>9.1316283774021088</v>
      </c>
      <c r="H28" s="553">
        <v>18</v>
      </c>
      <c r="I28" s="571">
        <v>84.950495049504951</v>
      </c>
      <c r="J28" s="572">
        <v>32</v>
      </c>
      <c r="K28" s="573">
        <v>2.1347565043362238</v>
      </c>
      <c r="L28" s="558">
        <v>39</v>
      </c>
      <c r="M28" s="574">
        <v>60.035211267605639</v>
      </c>
      <c r="N28" s="554">
        <v>9</v>
      </c>
      <c r="O28" s="78">
        <v>2.2681787858572382</v>
      </c>
      <c r="P28" s="553">
        <v>16</v>
      </c>
      <c r="Q28" s="62">
        <v>53.401054391153401</v>
      </c>
      <c r="R28" s="399">
        <v>15</v>
      </c>
    </row>
    <row r="29" spans="2:18">
      <c r="B29" s="398" t="s">
        <v>64</v>
      </c>
      <c r="C29" s="568">
        <v>62.834756526795822</v>
      </c>
      <c r="D29" s="553">
        <v>3</v>
      </c>
      <c r="E29" s="569">
        <v>36.758163350961141</v>
      </c>
      <c r="F29" s="572">
        <v>22</v>
      </c>
      <c r="G29" s="573">
        <v>8.266648110778652</v>
      </c>
      <c r="H29" s="558">
        <v>33</v>
      </c>
      <c r="I29" s="571">
        <v>82.045556051808845</v>
      </c>
      <c r="J29" s="572">
        <v>47</v>
      </c>
      <c r="K29" s="573">
        <v>3.5827520608750794</v>
      </c>
      <c r="L29" s="558">
        <v>5</v>
      </c>
      <c r="M29" s="574">
        <v>59.671682626538988</v>
      </c>
      <c r="N29" s="554">
        <v>11</v>
      </c>
      <c r="O29" s="78">
        <v>1.3950538998097652</v>
      </c>
      <c r="P29" s="553">
        <v>44</v>
      </c>
      <c r="Q29" s="62">
        <v>52.556626358111835</v>
      </c>
      <c r="R29" s="399">
        <v>20</v>
      </c>
    </row>
    <row r="30" spans="2:18">
      <c r="B30" s="398" t="s">
        <v>67</v>
      </c>
      <c r="C30" s="568">
        <v>60.181142894376748</v>
      </c>
      <c r="D30" s="553">
        <v>20</v>
      </c>
      <c r="E30" s="569">
        <v>38.78528225806452</v>
      </c>
      <c r="F30" s="554">
        <v>9</v>
      </c>
      <c r="G30" s="570">
        <v>7.5135787567893786</v>
      </c>
      <c r="H30" s="553">
        <v>42</v>
      </c>
      <c r="I30" s="571">
        <v>83.829444891391788</v>
      </c>
      <c r="J30" s="572">
        <v>37</v>
      </c>
      <c r="K30" s="573">
        <v>2.2471910112359552</v>
      </c>
      <c r="L30" s="558">
        <v>35</v>
      </c>
      <c r="M30" s="574">
        <v>60.33898305084746</v>
      </c>
      <c r="N30" s="554">
        <v>7</v>
      </c>
      <c r="O30" s="78">
        <v>1.6853932584269662</v>
      </c>
      <c r="P30" s="553">
        <v>38</v>
      </c>
      <c r="Q30" s="62">
        <v>50.480145341292506</v>
      </c>
      <c r="R30" s="399">
        <v>32</v>
      </c>
    </row>
    <row r="31" spans="2:18">
      <c r="B31" s="398" t="s">
        <v>70</v>
      </c>
      <c r="C31" s="568">
        <v>62.805177781418976</v>
      </c>
      <c r="D31" s="553">
        <v>3</v>
      </c>
      <c r="E31" s="569">
        <v>40.195195195195197</v>
      </c>
      <c r="F31" s="554">
        <v>3</v>
      </c>
      <c r="G31" s="570">
        <v>8.3101529902642568</v>
      </c>
      <c r="H31" s="553">
        <v>33</v>
      </c>
      <c r="I31" s="571">
        <v>83.792815371762742</v>
      </c>
      <c r="J31" s="572">
        <v>37</v>
      </c>
      <c r="K31" s="573">
        <v>3.2815198618307431</v>
      </c>
      <c r="L31" s="558">
        <v>9</v>
      </c>
      <c r="M31" s="574">
        <v>58.055555555555557</v>
      </c>
      <c r="N31" s="554">
        <v>24</v>
      </c>
      <c r="O31" s="78">
        <v>2.9360967184801381</v>
      </c>
      <c r="P31" s="553">
        <v>4</v>
      </c>
      <c r="Q31" s="62">
        <v>53.335524153795596</v>
      </c>
      <c r="R31" s="399">
        <v>16</v>
      </c>
    </row>
    <row r="32" spans="2:18">
      <c r="B32" s="398" t="s">
        <v>73</v>
      </c>
      <c r="C32" s="568">
        <v>60.222143552526774</v>
      </c>
      <c r="D32" s="553">
        <v>20</v>
      </c>
      <c r="E32" s="569">
        <v>40.702153738399581</v>
      </c>
      <c r="F32" s="554">
        <v>1</v>
      </c>
      <c r="G32" s="570">
        <v>9.1156992598363846</v>
      </c>
      <c r="H32" s="553">
        <v>18</v>
      </c>
      <c r="I32" s="571">
        <v>86.083608360836081</v>
      </c>
      <c r="J32" s="572">
        <v>26</v>
      </c>
      <c r="K32" s="573">
        <v>3.4291010194624651</v>
      </c>
      <c r="L32" s="558">
        <v>7</v>
      </c>
      <c r="M32" s="574">
        <v>56.281407035175882</v>
      </c>
      <c r="N32" s="554">
        <v>31</v>
      </c>
      <c r="O32" s="78">
        <v>0.92678405931417973</v>
      </c>
      <c r="P32" s="553">
        <v>47</v>
      </c>
      <c r="Q32" s="62">
        <v>49.272550921435496</v>
      </c>
      <c r="R32" s="540">
        <v>39</v>
      </c>
    </row>
    <row r="33" spans="2:18">
      <c r="B33" s="398" t="s">
        <v>76</v>
      </c>
      <c r="C33" s="568">
        <v>59.887202070537334</v>
      </c>
      <c r="D33" s="553">
        <v>22</v>
      </c>
      <c r="E33" s="569">
        <v>39.796972215924839</v>
      </c>
      <c r="F33" s="554">
        <v>5</v>
      </c>
      <c r="G33" s="570">
        <v>8.8420931833830618</v>
      </c>
      <c r="H33" s="553">
        <v>25</v>
      </c>
      <c r="I33" s="571">
        <v>82.660818713450297</v>
      </c>
      <c r="J33" s="572">
        <v>44</v>
      </c>
      <c r="K33" s="573">
        <v>2.4156900263094956</v>
      </c>
      <c r="L33" s="558">
        <v>32</v>
      </c>
      <c r="M33" s="574">
        <v>56.184183357423088</v>
      </c>
      <c r="N33" s="554">
        <v>34</v>
      </c>
      <c r="O33" s="78">
        <v>1.6742406122937097</v>
      </c>
      <c r="P33" s="553">
        <v>38</v>
      </c>
      <c r="Q33" s="62">
        <v>48.588963778837197</v>
      </c>
      <c r="R33" s="540">
        <v>41</v>
      </c>
    </row>
    <row r="34" spans="2:18">
      <c r="B34" s="398" t="s">
        <v>79</v>
      </c>
      <c r="C34" s="568">
        <v>57.914675983415066</v>
      </c>
      <c r="D34" s="553">
        <v>36</v>
      </c>
      <c r="E34" s="569">
        <v>39.224446786090624</v>
      </c>
      <c r="F34" s="554">
        <v>8</v>
      </c>
      <c r="G34" s="570">
        <v>8.8585193196342544</v>
      </c>
      <c r="H34" s="553">
        <v>22</v>
      </c>
      <c r="I34" s="571">
        <v>82.98168328309761</v>
      </c>
      <c r="J34" s="572">
        <v>42</v>
      </c>
      <c r="K34" s="573">
        <v>3.0021141649048624</v>
      </c>
      <c r="L34" s="558">
        <v>12</v>
      </c>
      <c r="M34" s="574">
        <v>54.268496819551395</v>
      </c>
      <c r="N34" s="554">
        <v>42</v>
      </c>
      <c r="O34" s="78">
        <v>2.1564482029598309</v>
      </c>
      <c r="P34" s="553">
        <v>19</v>
      </c>
      <c r="Q34" s="62">
        <v>47.424732520527499</v>
      </c>
      <c r="R34" s="540">
        <v>45</v>
      </c>
    </row>
    <row r="35" spans="2:18">
      <c r="B35" s="398" t="s">
        <v>82</v>
      </c>
      <c r="C35" s="568">
        <v>55.047536732929991</v>
      </c>
      <c r="D35" s="553">
        <v>47</v>
      </c>
      <c r="E35" s="569">
        <v>40.619206525769371</v>
      </c>
      <c r="F35" s="554">
        <v>2</v>
      </c>
      <c r="G35" s="570">
        <v>8.3927822073017211</v>
      </c>
      <c r="H35" s="553">
        <v>31</v>
      </c>
      <c r="I35" s="571">
        <v>82.224532224532226</v>
      </c>
      <c r="J35" s="572">
        <v>45</v>
      </c>
      <c r="K35" s="573">
        <v>2.8901734104046244</v>
      </c>
      <c r="L35" s="558">
        <v>15</v>
      </c>
      <c r="M35" s="574">
        <v>52.454417952314166</v>
      </c>
      <c r="N35" s="554">
        <v>47</v>
      </c>
      <c r="O35" s="78">
        <v>1.9267822736030826</v>
      </c>
      <c r="P35" s="553">
        <v>28</v>
      </c>
      <c r="Q35" s="62">
        <v>44.553450608930987</v>
      </c>
      <c r="R35" s="540">
        <v>47</v>
      </c>
    </row>
    <row r="36" spans="2:18">
      <c r="B36" s="398" t="s">
        <v>85</v>
      </c>
      <c r="C36" s="568">
        <v>57.436985275767405</v>
      </c>
      <c r="D36" s="553">
        <v>37</v>
      </c>
      <c r="E36" s="569">
        <v>38.041996182165256</v>
      </c>
      <c r="F36" s="554">
        <v>15</v>
      </c>
      <c r="G36" s="570">
        <v>7.5148319050758072</v>
      </c>
      <c r="H36" s="553">
        <v>42</v>
      </c>
      <c r="I36" s="571">
        <v>83.693843594009991</v>
      </c>
      <c r="J36" s="572">
        <v>39</v>
      </c>
      <c r="K36" s="573">
        <v>1.8808777429467085</v>
      </c>
      <c r="L36" s="558">
        <v>46</v>
      </c>
      <c r="M36" s="574">
        <v>55.274261603375528</v>
      </c>
      <c r="N36" s="554">
        <v>40</v>
      </c>
      <c r="O36" s="78">
        <v>3.761755485893417</v>
      </c>
      <c r="P36" s="553">
        <v>1</v>
      </c>
      <c r="Q36" s="62">
        <v>48.688767936665016</v>
      </c>
      <c r="R36" s="540">
        <v>40</v>
      </c>
    </row>
    <row r="37" spans="2:18">
      <c r="B37" s="576" t="s">
        <v>88</v>
      </c>
      <c r="C37" s="577">
        <v>59.689271467562463</v>
      </c>
      <c r="D37" s="578">
        <v>23</v>
      </c>
      <c r="E37" s="579">
        <v>35.057227638830014</v>
      </c>
      <c r="F37" s="580">
        <v>36</v>
      </c>
      <c r="G37" s="581">
        <v>9.7175141242937855</v>
      </c>
      <c r="H37" s="578">
        <v>10</v>
      </c>
      <c r="I37" s="582">
        <v>93.38422391857506</v>
      </c>
      <c r="J37" s="580">
        <v>1</v>
      </c>
      <c r="K37" s="581">
        <v>2.0942408376963351</v>
      </c>
      <c r="L37" s="578">
        <v>39</v>
      </c>
      <c r="M37" s="583">
        <v>59.581881533101047</v>
      </c>
      <c r="N37" s="580">
        <v>12</v>
      </c>
      <c r="O37" s="584">
        <v>2.0942408376963351</v>
      </c>
      <c r="P37" s="578">
        <v>25</v>
      </c>
      <c r="Q37" s="585">
        <v>54.588014981273403</v>
      </c>
      <c r="R37" s="586">
        <v>11</v>
      </c>
    </row>
    <row r="38" spans="2:18">
      <c r="B38" s="398" t="s">
        <v>44</v>
      </c>
      <c r="C38" s="568">
        <v>59.168831168831169</v>
      </c>
      <c r="D38" s="553">
        <v>27</v>
      </c>
      <c r="E38" s="569">
        <v>36.274509803921568</v>
      </c>
      <c r="F38" s="572">
        <v>28</v>
      </c>
      <c r="G38" s="573">
        <v>9.4727435210008935</v>
      </c>
      <c r="H38" s="558">
        <v>14</v>
      </c>
      <c r="I38" s="571">
        <v>92.540322580645167</v>
      </c>
      <c r="J38" s="572">
        <v>3</v>
      </c>
      <c r="K38" s="573">
        <v>2.8688524590163933</v>
      </c>
      <c r="L38" s="558">
        <v>15</v>
      </c>
      <c r="M38" s="574">
        <v>58.791208791208796</v>
      </c>
      <c r="N38" s="554">
        <v>16</v>
      </c>
      <c r="O38" s="78">
        <v>2.8688524590163933</v>
      </c>
      <c r="P38" s="553">
        <v>4</v>
      </c>
      <c r="Q38" s="62">
        <v>55.637982195845694</v>
      </c>
      <c r="R38" s="399">
        <v>6</v>
      </c>
    </row>
    <row r="39" spans="2:18">
      <c r="B39" s="398" t="s">
        <v>47</v>
      </c>
      <c r="C39" s="568">
        <v>59.176556955830172</v>
      </c>
      <c r="D39" s="553">
        <v>27</v>
      </c>
      <c r="E39" s="569">
        <v>35.444743935309972</v>
      </c>
      <c r="F39" s="572">
        <v>33</v>
      </c>
      <c r="G39" s="573">
        <v>7.9861111111111107</v>
      </c>
      <c r="H39" s="558">
        <v>38</v>
      </c>
      <c r="I39" s="571">
        <v>86.317222600408442</v>
      </c>
      <c r="J39" s="572">
        <v>24</v>
      </c>
      <c r="K39" s="573">
        <v>2.5510204081632653</v>
      </c>
      <c r="L39" s="558">
        <v>23</v>
      </c>
      <c r="M39" s="574">
        <v>56.426332288401248</v>
      </c>
      <c r="N39" s="554">
        <v>30</v>
      </c>
      <c r="O39" s="78">
        <v>2.1683673469387754</v>
      </c>
      <c r="P39" s="553">
        <v>19</v>
      </c>
      <c r="Q39" s="62">
        <v>51.075677043786385</v>
      </c>
      <c r="R39" s="399">
        <v>26</v>
      </c>
    </row>
    <row r="40" spans="2:18">
      <c r="B40" s="398" t="s">
        <v>50</v>
      </c>
      <c r="C40" s="568">
        <v>60.306262190314143</v>
      </c>
      <c r="D40" s="553">
        <v>19</v>
      </c>
      <c r="E40" s="569">
        <v>36.519845111326234</v>
      </c>
      <c r="F40" s="572">
        <v>26</v>
      </c>
      <c r="G40" s="573">
        <v>8.0097580809107551</v>
      </c>
      <c r="H40" s="558">
        <v>38</v>
      </c>
      <c r="I40" s="571">
        <v>84.664246823956447</v>
      </c>
      <c r="J40" s="572">
        <v>35</v>
      </c>
      <c r="K40" s="573">
        <v>4.1108132260947272</v>
      </c>
      <c r="L40" s="558">
        <v>2</v>
      </c>
      <c r="M40" s="574">
        <v>55.631399317406135</v>
      </c>
      <c r="N40" s="554">
        <v>38</v>
      </c>
      <c r="O40" s="78">
        <v>2.4128686327077746</v>
      </c>
      <c r="P40" s="553">
        <v>13</v>
      </c>
      <c r="Q40" s="62">
        <v>50.987879794122527</v>
      </c>
      <c r="R40" s="399">
        <v>29</v>
      </c>
    </row>
    <row r="41" spans="2:18">
      <c r="B41" s="398" t="s">
        <v>53</v>
      </c>
      <c r="C41" s="568">
        <v>56.833232992173386</v>
      </c>
      <c r="D41" s="553">
        <v>43</v>
      </c>
      <c r="E41" s="569">
        <v>35.855379188712519</v>
      </c>
      <c r="F41" s="572">
        <v>29</v>
      </c>
      <c r="G41" s="573">
        <v>7.2510325837540162</v>
      </c>
      <c r="H41" s="558">
        <v>45</v>
      </c>
      <c r="I41" s="571">
        <v>85.151856017997744</v>
      </c>
      <c r="J41" s="572">
        <v>31</v>
      </c>
      <c r="K41" s="573">
        <v>2.4761904761904763</v>
      </c>
      <c r="L41" s="558">
        <v>28</v>
      </c>
      <c r="M41" s="574">
        <v>56.845238095238095</v>
      </c>
      <c r="N41" s="554">
        <v>28</v>
      </c>
      <c r="O41" s="78">
        <v>2.666666666666667</v>
      </c>
      <c r="P41" s="553">
        <v>7</v>
      </c>
      <c r="Q41" s="62">
        <v>48.536831483350149</v>
      </c>
      <c r="R41" s="540">
        <v>43</v>
      </c>
    </row>
    <row r="42" spans="2:18">
      <c r="B42" s="398" t="s">
        <v>56</v>
      </c>
      <c r="C42" s="568">
        <v>56.453154875717019</v>
      </c>
      <c r="D42" s="553">
        <v>45</v>
      </c>
      <c r="E42" s="569">
        <v>33.086941217881026</v>
      </c>
      <c r="F42" s="572">
        <v>44</v>
      </c>
      <c r="G42" s="573">
        <v>9.4025465230166496</v>
      </c>
      <c r="H42" s="558">
        <v>15</v>
      </c>
      <c r="I42" s="571">
        <v>88.349514563106794</v>
      </c>
      <c r="J42" s="572">
        <v>15</v>
      </c>
      <c r="K42" s="573">
        <v>2.8925619834710745</v>
      </c>
      <c r="L42" s="558">
        <v>15</v>
      </c>
      <c r="M42" s="574">
        <v>55.652173913043477</v>
      </c>
      <c r="N42" s="554">
        <v>37</v>
      </c>
      <c r="O42" s="78">
        <v>2.4793388429752068</v>
      </c>
      <c r="P42" s="553">
        <v>11</v>
      </c>
      <c r="Q42" s="62">
        <v>50.34656584751103</v>
      </c>
      <c r="R42" s="399">
        <v>33</v>
      </c>
    </row>
    <row r="43" spans="2:18">
      <c r="B43" s="398" t="s">
        <v>59</v>
      </c>
      <c r="C43" s="568">
        <v>58.154819863680615</v>
      </c>
      <c r="D43" s="553">
        <v>35</v>
      </c>
      <c r="E43" s="569">
        <v>34.078489816194732</v>
      </c>
      <c r="F43" s="572">
        <v>41</v>
      </c>
      <c r="G43" s="573">
        <v>8.1879194630872476</v>
      </c>
      <c r="H43" s="558">
        <v>35</v>
      </c>
      <c r="I43" s="571">
        <v>86.773255813953483</v>
      </c>
      <c r="J43" s="572">
        <v>22</v>
      </c>
      <c r="K43" s="573">
        <v>2.1917808219178081</v>
      </c>
      <c r="L43" s="558">
        <v>35</v>
      </c>
      <c r="M43" s="574">
        <v>56.275303643724698</v>
      </c>
      <c r="N43" s="554">
        <v>31</v>
      </c>
      <c r="O43" s="78">
        <v>2.7397260273972601</v>
      </c>
      <c r="P43" s="553">
        <v>7</v>
      </c>
      <c r="Q43" s="62">
        <v>50.628019323671502</v>
      </c>
      <c r="R43" s="399">
        <v>31</v>
      </c>
    </row>
    <row r="44" spans="2:18">
      <c r="B44" s="398" t="s">
        <v>62</v>
      </c>
      <c r="C44" s="568">
        <v>57.004664017965098</v>
      </c>
      <c r="D44" s="553">
        <v>42</v>
      </c>
      <c r="E44" s="569">
        <v>35.21907931225735</v>
      </c>
      <c r="F44" s="572">
        <v>34</v>
      </c>
      <c r="G44" s="573">
        <v>8.1367356764564267</v>
      </c>
      <c r="H44" s="558">
        <v>37</v>
      </c>
      <c r="I44" s="571">
        <v>83.492063492063494</v>
      </c>
      <c r="J44" s="572">
        <v>41</v>
      </c>
      <c r="K44" s="573">
        <v>2.8260869565217392</v>
      </c>
      <c r="L44" s="558">
        <v>19</v>
      </c>
      <c r="M44" s="574">
        <v>53.631284916201118</v>
      </c>
      <c r="N44" s="554">
        <v>45</v>
      </c>
      <c r="O44" s="78">
        <v>3.6956521739130435</v>
      </c>
      <c r="P44" s="553">
        <v>2</v>
      </c>
      <c r="Q44" s="62">
        <v>49.4824016563147</v>
      </c>
      <c r="R44" s="540">
        <v>36</v>
      </c>
    </row>
    <row r="45" spans="2:18">
      <c r="B45" s="398" t="s">
        <v>65</v>
      </c>
      <c r="C45" s="568">
        <v>57.206759443339962</v>
      </c>
      <c r="D45" s="553">
        <v>39</v>
      </c>
      <c r="E45" s="569">
        <v>35.664591724642989</v>
      </c>
      <c r="F45" s="572">
        <v>30</v>
      </c>
      <c r="G45" s="573">
        <v>9.5505617977528079</v>
      </c>
      <c r="H45" s="558">
        <v>11</v>
      </c>
      <c r="I45" s="571">
        <v>89.207048458149785</v>
      </c>
      <c r="J45" s="572">
        <v>12</v>
      </c>
      <c r="K45" s="573">
        <v>2.0080321285140563</v>
      </c>
      <c r="L45" s="558">
        <v>44</v>
      </c>
      <c r="M45" s="574">
        <v>53.972602739726028</v>
      </c>
      <c r="N45" s="554">
        <v>43</v>
      </c>
      <c r="O45" s="78">
        <v>2.4096385542168677</v>
      </c>
      <c r="P45" s="553">
        <v>13</v>
      </c>
      <c r="Q45" s="62">
        <v>53.802816901408448</v>
      </c>
      <c r="R45" s="399">
        <v>13</v>
      </c>
    </row>
    <row r="46" spans="2:18">
      <c r="B46" s="398" t="s">
        <v>68</v>
      </c>
      <c r="C46" s="568">
        <v>59.615730337078652</v>
      </c>
      <c r="D46" s="553">
        <v>24</v>
      </c>
      <c r="E46" s="569">
        <v>39.58041958041958</v>
      </c>
      <c r="F46" s="554">
        <v>6</v>
      </c>
      <c r="G46" s="570">
        <v>9.7799757771497777</v>
      </c>
      <c r="H46" s="553">
        <v>9</v>
      </c>
      <c r="I46" s="571">
        <v>84.977238239757199</v>
      </c>
      <c r="J46" s="572">
        <v>32</v>
      </c>
      <c r="K46" s="573">
        <v>2.6628430970913559</v>
      </c>
      <c r="L46" s="558">
        <v>21</v>
      </c>
      <c r="M46" s="574">
        <v>57.700205338809027</v>
      </c>
      <c r="N46" s="554">
        <v>25</v>
      </c>
      <c r="O46" s="78">
        <v>1.7615731257681277</v>
      </c>
      <c r="P46" s="553">
        <v>34</v>
      </c>
      <c r="Q46" s="62">
        <v>49.921768042245255</v>
      </c>
      <c r="R46" s="540">
        <v>35</v>
      </c>
    </row>
    <row r="47" spans="2:18">
      <c r="B47" s="398" t="s">
        <v>71</v>
      </c>
      <c r="C47" s="568">
        <v>60.397751837440552</v>
      </c>
      <c r="D47" s="553">
        <v>18</v>
      </c>
      <c r="E47" s="569">
        <v>36.646499567847883</v>
      </c>
      <c r="F47" s="572">
        <v>24</v>
      </c>
      <c r="G47" s="573">
        <v>8.1824764663287475</v>
      </c>
      <c r="H47" s="558">
        <v>35</v>
      </c>
      <c r="I47" s="571">
        <v>89.411764705882362</v>
      </c>
      <c r="J47" s="572">
        <v>10</v>
      </c>
      <c r="K47" s="573">
        <v>3.1055900621118013</v>
      </c>
      <c r="L47" s="558">
        <v>11</v>
      </c>
      <c r="M47" s="574">
        <v>61.408450704225345</v>
      </c>
      <c r="N47" s="554">
        <v>5</v>
      </c>
      <c r="O47" s="78">
        <v>2.1739130434782608</v>
      </c>
      <c r="P47" s="553">
        <v>19</v>
      </c>
      <c r="Q47" s="62">
        <v>55.603184323331291</v>
      </c>
      <c r="R47" s="399">
        <v>6</v>
      </c>
    </row>
    <row r="48" spans="2:18">
      <c r="B48" s="398" t="s">
        <v>74</v>
      </c>
      <c r="C48" s="568">
        <v>57.16329815775353</v>
      </c>
      <c r="D48" s="553">
        <v>39</v>
      </c>
      <c r="E48" s="569">
        <v>38.043882484194867</v>
      </c>
      <c r="F48" s="572">
        <v>15</v>
      </c>
      <c r="G48" s="573">
        <v>9.1116173120728927</v>
      </c>
      <c r="H48" s="558">
        <v>18</v>
      </c>
      <c r="I48" s="571">
        <v>88.496583143507962</v>
      </c>
      <c r="J48" s="572">
        <v>14</v>
      </c>
      <c r="K48" s="573">
        <v>2.5052192066805845</v>
      </c>
      <c r="L48" s="558">
        <v>28</v>
      </c>
      <c r="M48" s="574">
        <v>57.674418604651166</v>
      </c>
      <c r="N48" s="554">
        <v>25</v>
      </c>
      <c r="O48" s="78">
        <v>1.8789144050104383</v>
      </c>
      <c r="P48" s="553">
        <v>28</v>
      </c>
      <c r="Q48" s="62">
        <v>51.085383502170764</v>
      </c>
      <c r="R48" s="399">
        <v>26</v>
      </c>
    </row>
    <row r="49" spans="2:18">
      <c r="B49" s="398" t="s">
        <v>77</v>
      </c>
      <c r="C49" s="568">
        <v>58.979687604746267</v>
      </c>
      <c r="D49" s="553">
        <v>31</v>
      </c>
      <c r="E49" s="569">
        <v>36.519437090706425</v>
      </c>
      <c r="F49" s="572">
        <v>26</v>
      </c>
      <c r="G49" s="573">
        <v>8.4291187739463602</v>
      </c>
      <c r="H49" s="558">
        <v>31</v>
      </c>
      <c r="I49" s="571">
        <v>89.527272727272717</v>
      </c>
      <c r="J49" s="572">
        <v>9</v>
      </c>
      <c r="K49" s="573">
        <v>2.1164021164021163</v>
      </c>
      <c r="L49" s="558">
        <v>39</v>
      </c>
      <c r="M49" s="574">
        <v>56.25</v>
      </c>
      <c r="N49" s="554">
        <v>31</v>
      </c>
      <c r="O49" s="78">
        <v>2.513227513227513</v>
      </c>
      <c r="P49" s="553">
        <v>11</v>
      </c>
      <c r="Q49" s="62">
        <v>53.250345781466116</v>
      </c>
      <c r="R49" s="399">
        <v>16</v>
      </c>
    </row>
    <row r="50" spans="2:18">
      <c r="B50" s="398" t="s">
        <v>80</v>
      </c>
      <c r="C50" s="568">
        <v>57.329358552631582</v>
      </c>
      <c r="D50" s="553">
        <v>38</v>
      </c>
      <c r="E50" s="569">
        <v>35.19469405220368</v>
      </c>
      <c r="F50" s="572">
        <v>34</v>
      </c>
      <c r="G50" s="573">
        <v>8.8813940415964012</v>
      </c>
      <c r="H50" s="558">
        <v>22</v>
      </c>
      <c r="I50" s="571">
        <v>87.137452711223204</v>
      </c>
      <c r="J50" s="572">
        <v>21</v>
      </c>
      <c r="K50" s="573">
        <v>3.0373831775700935</v>
      </c>
      <c r="L50" s="558">
        <v>12</v>
      </c>
      <c r="M50" s="574">
        <v>55.367231638418076</v>
      </c>
      <c r="N50" s="554">
        <v>39</v>
      </c>
      <c r="O50" s="78">
        <v>1.8691588785046727</v>
      </c>
      <c r="P50" s="553">
        <v>28</v>
      </c>
      <c r="Q50" s="62">
        <v>48.206185567010309</v>
      </c>
      <c r="R50" s="540">
        <v>44</v>
      </c>
    </row>
    <row r="51" spans="2:18">
      <c r="B51" s="398" t="s">
        <v>83</v>
      </c>
      <c r="C51" s="568">
        <v>58.656471873293285</v>
      </c>
      <c r="D51" s="553">
        <v>33</v>
      </c>
      <c r="E51" s="569">
        <v>36.911698789780367</v>
      </c>
      <c r="F51" s="572">
        <v>19</v>
      </c>
      <c r="G51" s="573">
        <v>8.8565022421524677</v>
      </c>
      <c r="H51" s="558">
        <v>22</v>
      </c>
      <c r="I51" s="571">
        <v>88.279301745635905</v>
      </c>
      <c r="J51" s="572">
        <v>15</v>
      </c>
      <c r="K51" s="573">
        <v>4.2222222222222223</v>
      </c>
      <c r="L51" s="558">
        <v>1</v>
      </c>
      <c r="M51" s="574">
        <v>58.8</v>
      </c>
      <c r="N51" s="554">
        <v>16</v>
      </c>
      <c r="O51" s="78">
        <v>2.4444444444444446</v>
      </c>
      <c r="P51" s="553">
        <v>13</v>
      </c>
      <c r="Q51" s="62">
        <v>52.819865319865322</v>
      </c>
      <c r="R51" s="399">
        <v>18</v>
      </c>
    </row>
    <row r="52" spans="2:18">
      <c r="B52" s="398" t="s">
        <v>86</v>
      </c>
      <c r="C52" s="568">
        <v>58.503751655141976</v>
      </c>
      <c r="D52" s="553">
        <v>34</v>
      </c>
      <c r="E52" s="569">
        <v>38.666872396235149</v>
      </c>
      <c r="F52" s="554">
        <v>10</v>
      </c>
      <c r="G52" s="570">
        <v>7.8417002565042138</v>
      </c>
      <c r="H52" s="553">
        <v>40</v>
      </c>
      <c r="I52" s="571">
        <v>88.328075709779171</v>
      </c>
      <c r="J52" s="572">
        <v>15</v>
      </c>
      <c r="K52" s="573">
        <v>3.9473684210526314</v>
      </c>
      <c r="L52" s="558">
        <v>3</v>
      </c>
      <c r="M52" s="574">
        <v>59.22444183313749</v>
      </c>
      <c r="N52" s="554">
        <v>13</v>
      </c>
      <c r="O52" s="78">
        <v>2.6315789473684208</v>
      </c>
      <c r="P52" s="553">
        <v>9</v>
      </c>
      <c r="Q52" s="62">
        <v>52.658227848101269</v>
      </c>
      <c r="R52" s="399">
        <v>19</v>
      </c>
    </row>
    <row r="53" spans="2:18" ht="14.25" thickBot="1">
      <c r="B53" s="400" t="s">
        <v>89</v>
      </c>
      <c r="C53" s="587">
        <v>60.749265426052887</v>
      </c>
      <c r="D53" s="588">
        <v>15</v>
      </c>
      <c r="E53" s="589">
        <v>39.552715654952074</v>
      </c>
      <c r="F53" s="590">
        <v>6</v>
      </c>
      <c r="G53" s="591">
        <v>9.5976375046142479</v>
      </c>
      <c r="H53" s="588">
        <v>11</v>
      </c>
      <c r="I53" s="592">
        <v>88</v>
      </c>
      <c r="J53" s="593">
        <v>18</v>
      </c>
      <c r="K53" s="594">
        <v>2.8328611898017</v>
      </c>
      <c r="L53" s="595">
        <v>19</v>
      </c>
      <c r="M53" s="596">
        <v>58.22784810126582</v>
      </c>
      <c r="N53" s="590">
        <v>23</v>
      </c>
      <c r="O53" s="597">
        <v>1.9830028328611897</v>
      </c>
      <c r="P53" s="588">
        <v>27</v>
      </c>
      <c r="Q53" s="530">
        <v>52.386237513873482</v>
      </c>
      <c r="R53" s="403">
        <v>22</v>
      </c>
    </row>
  </sheetData>
  <mergeCells count="10">
    <mergeCell ref="Q2:R2"/>
    <mergeCell ref="M3:N3"/>
    <mergeCell ref="O3:P3"/>
    <mergeCell ref="Q3:R3"/>
    <mergeCell ref="B3:B4"/>
    <mergeCell ref="C3:D3"/>
    <mergeCell ref="E3:F3"/>
    <mergeCell ref="G3:H3"/>
    <mergeCell ref="I3:J3"/>
    <mergeCell ref="K3:L3"/>
  </mergeCells>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P63"/>
  <sheetViews>
    <sheetView showGridLines="0" workbookViewId="0">
      <selection activeCell="B3" sqref="B3:N3"/>
    </sheetView>
  </sheetViews>
  <sheetFormatPr defaultRowHeight="13.5"/>
  <cols>
    <col min="1" max="1" width="1.5" customWidth="1"/>
    <col min="2" max="2" width="11.25" bestFit="1" customWidth="1"/>
    <col min="3" max="3" width="10.25" bestFit="1" customWidth="1"/>
    <col min="7" max="7" width="11.25" bestFit="1" customWidth="1"/>
    <col min="8" max="8" width="9.375" bestFit="1" customWidth="1"/>
    <col min="12" max="12" width="11.25" bestFit="1" customWidth="1"/>
    <col min="13" max="13" width="9.375" customWidth="1"/>
  </cols>
  <sheetData>
    <row r="3" spans="2:16" ht="14.25" thickBot="1">
      <c r="B3" s="1120" t="s">
        <v>341</v>
      </c>
      <c r="C3" s="1120"/>
      <c r="D3" s="1120"/>
      <c r="E3" s="1120"/>
      <c r="F3" s="1120"/>
      <c r="G3" s="1120"/>
      <c r="H3" s="1120"/>
      <c r="I3" s="1120"/>
      <c r="J3" s="1120"/>
      <c r="K3" s="1120"/>
      <c r="L3" s="1120"/>
      <c r="M3" s="1120"/>
      <c r="N3" s="1120"/>
      <c r="O3" s="1121" t="s">
        <v>32</v>
      </c>
      <c r="P3" s="1121"/>
    </row>
    <row r="4" spans="2:16" ht="27.75" customHeight="1">
      <c r="B4" s="1122" t="s">
        <v>33</v>
      </c>
      <c r="C4" s="1124" t="s">
        <v>90</v>
      </c>
      <c r="D4" s="1124"/>
      <c r="E4" s="1124"/>
      <c r="F4" s="1125"/>
      <c r="G4" s="1122" t="s">
        <v>33</v>
      </c>
      <c r="H4" s="1124" t="s">
        <v>90</v>
      </c>
      <c r="I4" s="1124"/>
      <c r="J4" s="1124"/>
      <c r="K4" s="1125"/>
      <c r="L4" s="1122" t="s">
        <v>33</v>
      </c>
      <c r="M4" s="1124" t="s">
        <v>90</v>
      </c>
      <c r="N4" s="1124"/>
      <c r="O4" s="1124"/>
      <c r="P4" s="1125"/>
    </row>
    <row r="5" spans="2:16">
      <c r="B5" s="1123"/>
      <c r="C5" s="79" t="s">
        <v>37</v>
      </c>
      <c r="D5" s="111" t="s">
        <v>38</v>
      </c>
      <c r="E5" s="112" t="s">
        <v>39</v>
      </c>
      <c r="F5" s="81" t="s">
        <v>40</v>
      </c>
      <c r="G5" s="1123"/>
      <c r="H5" s="79" t="s">
        <v>37</v>
      </c>
      <c r="I5" s="111" t="s">
        <v>38</v>
      </c>
      <c r="J5" s="113" t="s">
        <v>39</v>
      </c>
      <c r="K5" s="81" t="s">
        <v>40</v>
      </c>
      <c r="L5" s="1123"/>
      <c r="M5" s="79" t="s">
        <v>37</v>
      </c>
      <c r="N5" s="111" t="s">
        <v>38</v>
      </c>
      <c r="O5" s="113" t="s">
        <v>39</v>
      </c>
      <c r="P5" s="81" t="s">
        <v>40</v>
      </c>
    </row>
    <row r="6" spans="2:16">
      <c r="B6" s="82" t="s">
        <v>41</v>
      </c>
      <c r="C6" s="114">
        <v>23204000</v>
      </c>
      <c r="D6" s="115">
        <v>6759600</v>
      </c>
      <c r="E6" s="116">
        <v>29.131184278572658</v>
      </c>
      <c r="F6" s="117" t="s">
        <v>42</v>
      </c>
      <c r="G6" s="87" t="s">
        <v>43</v>
      </c>
      <c r="H6" s="118">
        <v>163700</v>
      </c>
      <c r="I6" s="70">
        <v>48600</v>
      </c>
      <c r="J6" s="119">
        <v>29.688454489920584</v>
      </c>
      <c r="K6" s="120">
        <v>10</v>
      </c>
      <c r="L6" s="87" t="s">
        <v>44</v>
      </c>
      <c r="M6" s="118">
        <v>111900</v>
      </c>
      <c r="N6" s="70">
        <v>29000</v>
      </c>
      <c r="O6" s="119">
        <v>25.915996425379806</v>
      </c>
      <c r="P6" s="120">
        <v>37</v>
      </c>
    </row>
    <row r="7" spans="2:16">
      <c r="B7" s="87" t="s">
        <v>45</v>
      </c>
      <c r="C7" s="121">
        <v>966800</v>
      </c>
      <c r="D7" s="70">
        <v>265600</v>
      </c>
      <c r="E7" s="122">
        <v>27.472072817542408</v>
      </c>
      <c r="F7" s="120">
        <v>20</v>
      </c>
      <c r="G7" s="87" t="s">
        <v>46</v>
      </c>
      <c r="H7" s="121">
        <v>192600</v>
      </c>
      <c r="I7" s="70">
        <v>60200</v>
      </c>
      <c r="J7" s="119">
        <v>31.256490134994806</v>
      </c>
      <c r="K7" s="120">
        <v>3</v>
      </c>
      <c r="L7" s="87" t="s">
        <v>47</v>
      </c>
      <c r="M7" s="121">
        <v>316800</v>
      </c>
      <c r="N7" s="70">
        <v>89100</v>
      </c>
      <c r="O7" s="119">
        <v>28.125</v>
      </c>
      <c r="P7" s="120">
        <v>17</v>
      </c>
    </row>
    <row r="8" spans="2:16">
      <c r="B8" s="87" t="s">
        <v>48</v>
      </c>
      <c r="C8" s="121">
        <v>190500</v>
      </c>
      <c r="D8" s="72">
        <v>42800</v>
      </c>
      <c r="E8" s="122">
        <v>22.467191601049869</v>
      </c>
      <c r="F8" s="120">
        <v>46</v>
      </c>
      <c r="G8" s="87" t="s">
        <v>49</v>
      </c>
      <c r="H8" s="121">
        <v>129100</v>
      </c>
      <c r="I8" s="70">
        <v>35700</v>
      </c>
      <c r="J8" s="119">
        <v>27.652982184353213</v>
      </c>
      <c r="K8" s="120">
        <v>19</v>
      </c>
      <c r="L8" s="87" t="s">
        <v>50</v>
      </c>
      <c r="M8" s="121">
        <v>491900</v>
      </c>
      <c r="N8" s="70">
        <v>134600</v>
      </c>
      <c r="O8" s="119">
        <v>27.363285220573285</v>
      </c>
      <c r="P8" s="120">
        <v>22</v>
      </c>
    </row>
    <row r="9" spans="2:16">
      <c r="B9" s="87" t="s">
        <v>51</v>
      </c>
      <c r="C9" s="121">
        <v>196700</v>
      </c>
      <c r="D9" s="70">
        <v>47000</v>
      </c>
      <c r="E9" s="122">
        <v>23.894255210981189</v>
      </c>
      <c r="F9" s="120">
        <v>44</v>
      </c>
      <c r="G9" s="87" t="s">
        <v>52</v>
      </c>
      <c r="H9" s="121">
        <v>151400</v>
      </c>
      <c r="I9" s="70">
        <v>39600</v>
      </c>
      <c r="J9" s="119">
        <v>26.1558784676354</v>
      </c>
      <c r="K9" s="120">
        <v>35</v>
      </c>
      <c r="L9" s="87" t="s">
        <v>53</v>
      </c>
      <c r="M9" s="121">
        <v>217900</v>
      </c>
      <c r="N9" s="70">
        <v>58300</v>
      </c>
      <c r="O9" s="119">
        <v>26.755392381826525</v>
      </c>
      <c r="P9" s="120">
        <v>28</v>
      </c>
    </row>
    <row r="10" spans="2:16">
      <c r="B10" s="87" t="s">
        <v>54</v>
      </c>
      <c r="C10" s="121">
        <v>398700</v>
      </c>
      <c r="D10" s="70">
        <v>106000</v>
      </c>
      <c r="E10" s="122">
        <v>26.586405818911462</v>
      </c>
      <c r="F10" s="120">
        <v>30</v>
      </c>
      <c r="G10" s="87" t="s">
        <v>55</v>
      </c>
      <c r="H10" s="121">
        <v>361900</v>
      </c>
      <c r="I10" s="70">
        <v>96200</v>
      </c>
      <c r="J10" s="119">
        <v>26.581928709588283</v>
      </c>
      <c r="K10" s="120">
        <v>30</v>
      </c>
      <c r="L10" s="87" t="s">
        <v>56</v>
      </c>
      <c r="M10" s="121">
        <v>102100</v>
      </c>
      <c r="N10" s="70">
        <v>28400</v>
      </c>
      <c r="O10" s="119">
        <v>27.815866797257588</v>
      </c>
      <c r="P10" s="120">
        <v>18</v>
      </c>
    </row>
    <row r="11" spans="2:16">
      <c r="B11" s="87" t="s">
        <v>57</v>
      </c>
      <c r="C11" s="121">
        <v>149700</v>
      </c>
      <c r="D11" s="70">
        <v>38700</v>
      </c>
      <c r="E11" s="122">
        <v>25.851703406813627</v>
      </c>
      <c r="F11" s="120">
        <v>37</v>
      </c>
      <c r="G11" s="87" t="s">
        <v>58</v>
      </c>
      <c r="H11" s="121">
        <v>379900</v>
      </c>
      <c r="I11" s="70">
        <v>115100</v>
      </c>
      <c r="J11" s="119">
        <v>30.29744669649908</v>
      </c>
      <c r="K11" s="120">
        <v>8</v>
      </c>
      <c r="L11" s="87" t="s">
        <v>59</v>
      </c>
      <c r="M11" s="121">
        <v>149000</v>
      </c>
      <c r="N11" s="70">
        <v>40300</v>
      </c>
      <c r="O11" s="119">
        <v>27.046979865771814</v>
      </c>
      <c r="P11" s="120">
        <v>27</v>
      </c>
    </row>
    <row r="12" spans="2:16">
      <c r="B12" s="87" t="s">
        <v>60</v>
      </c>
      <c r="C12" s="121">
        <v>159300</v>
      </c>
      <c r="D12" s="70">
        <v>34500</v>
      </c>
      <c r="E12" s="122">
        <v>21.657250470809792</v>
      </c>
      <c r="F12" s="120">
        <v>47</v>
      </c>
      <c r="G12" s="87" t="s">
        <v>61</v>
      </c>
      <c r="H12" s="121">
        <v>692100</v>
      </c>
      <c r="I12" s="70">
        <v>198000</v>
      </c>
      <c r="J12" s="119">
        <v>28.608582574772434</v>
      </c>
      <c r="K12" s="120">
        <v>15</v>
      </c>
      <c r="L12" s="87" t="s">
        <v>62</v>
      </c>
      <c r="M12" s="121">
        <v>207700</v>
      </c>
      <c r="N12" s="70">
        <v>60500</v>
      </c>
      <c r="O12" s="119">
        <v>29.12855079441502</v>
      </c>
      <c r="P12" s="120">
        <v>13</v>
      </c>
    </row>
    <row r="13" spans="2:16">
      <c r="B13" s="87" t="s">
        <v>63</v>
      </c>
      <c r="C13" s="121">
        <v>282600</v>
      </c>
      <c r="D13" s="70">
        <v>71000</v>
      </c>
      <c r="E13" s="122">
        <v>25.123849964614298</v>
      </c>
      <c r="F13" s="120">
        <v>42</v>
      </c>
      <c r="G13" s="87" t="s">
        <v>64</v>
      </c>
      <c r="H13" s="121">
        <v>1437100</v>
      </c>
      <c r="I13" s="70">
        <v>440900</v>
      </c>
      <c r="J13" s="119">
        <v>30.67984134715747</v>
      </c>
      <c r="K13" s="120">
        <v>7</v>
      </c>
      <c r="L13" s="87" t="s">
        <v>65</v>
      </c>
      <c r="M13" s="121">
        <v>106800</v>
      </c>
      <c r="N13" s="70">
        <v>29200</v>
      </c>
      <c r="O13" s="119">
        <v>27.340823970037455</v>
      </c>
      <c r="P13" s="120">
        <v>24</v>
      </c>
    </row>
    <row r="14" spans="2:16">
      <c r="B14" s="87" t="s">
        <v>66</v>
      </c>
      <c r="C14" s="121">
        <v>521000</v>
      </c>
      <c r="D14" s="70">
        <v>147200</v>
      </c>
      <c r="E14" s="122">
        <v>28.253358925143957</v>
      </c>
      <c r="F14" s="120">
        <v>16</v>
      </c>
      <c r="G14" s="87" t="s">
        <v>67</v>
      </c>
      <c r="H14" s="121">
        <v>331400</v>
      </c>
      <c r="I14" s="70">
        <v>97500</v>
      </c>
      <c r="J14" s="119">
        <v>29.420639710319858</v>
      </c>
      <c r="K14" s="123">
        <v>12</v>
      </c>
      <c r="L14" s="87" t="s">
        <v>68</v>
      </c>
      <c r="M14" s="121">
        <v>990800</v>
      </c>
      <c r="N14" s="70">
        <v>272000</v>
      </c>
      <c r="O14" s="119">
        <v>27.452563584981831</v>
      </c>
      <c r="P14" s="120">
        <v>20</v>
      </c>
    </row>
    <row r="15" spans="2:16">
      <c r="B15" s="87" t="s">
        <v>69</v>
      </c>
      <c r="C15" s="121">
        <v>342600</v>
      </c>
      <c r="D15" s="70">
        <v>93700</v>
      </c>
      <c r="E15" s="122">
        <v>27.349678925861063</v>
      </c>
      <c r="F15" s="120">
        <v>24</v>
      </c>
      <c r="G15" s="87" t="s">
        <v>70</v>
      </c>
      <c r="H15" s="121">
        <v>287600</v>
      </c>
      <c r="I15" s="70">
        <v>78800</v>
      </c>
      <c r="J15" s="119">
        <v>27.399165507649514</v>
      </c>
      <c r="K15" s="120">
        <v>22</v>
      </c>
      <c r="L15" s="87" t="s">
        <v>71</v>
      </c>
      <c r="M15" s="121">
        <v>138100</v>
      </c>
      <c r="N15" s="70">
        <v>32900</v>
      </c>
      <c r="O15" s="119">
        <v>23.823316437364227</v>
      </c>
      <c r="P15" s="120">
        <v>45</v>
      </c>
    </row>
    <row r="16" spans="2:16">
      <c r="B16" s="87" t="s">
        <v>72</v>
      </c>
      <c r="C16" s="121">
        <v>361500</v>
      </c>
      <c r="D16" s="70">
        <v>98800</v>
      </c>
      <c r="E16" s="122">
        <v>27.330567081604425</v>
      </c>
      <c r="F16" s="120">
        <v>24</v>
      </c>
      <c r="G16" s="87" t="s">
        <v>73</v>
      </c>
      <c r="H16" s="121">
        <v>513400</v>
      </c>
      <c r="I16" s="70">
        <v>159400</v>
      </c>
      <c r="J16" s="119">
        <v>31.047915855083758</v>
      </c>
      <c r="K16" s="123">
        <v>5</v>
      </c>
      <c r="L16" s="87" t="s">
        <v>74</v>
      </c>
      <c r="M16" s="121">
        <v>219500</v>
      </c>
      <c r="N16" s="70">
        <v>54700</v>
      </c>
      <c r="O16" s="119">
        <v>24.920273348519363</v>
      </c>
      <c r="P16" s="120">
        <v>43</v>
      </c>
    </row>
    <row r="17" spans="2:16">
      <c r="B17" s="87" t="s">
        <v>75</v>
      </c>
      <c r="C17" s="121">
        <v>1467000</v>
      </c>
      <c r="D17" s="70">
        <v>458300</v>
      </c>
      <c r="E17" s="122">
        <v>31.240627130197684</v>
      </c>
      <c r="F17" s="120">
        <v>4</v>
      </c>
      <c r="G17" s="87" t="s">
        <v>76</v>
      </c>
      <c r="H17" s="121">
        <v>1742800</v>
      </c>
      <c r="I17" s="70">
        <v>517400</v>
      </c>
      <c r="J17" s="119">
        <v>29.687858618315353</v>
      </c>
      <c r="K17" s="123">
        <v>10</v>
      </c>
      <c r="L17" s="87" t="s">
        <v>77</v>
      </c>
      <c r="M17" s="121">
        <v>287100</v>
      </c>
      <c r="N17" s="70">
        <v>76000</v>
      </c>
      <c r="O17" s="119">
        <v>26.471612678509231</v>
      </c>
      <c r="P17" s="120">
        <v>32</v>
      </c>
    </row>
    <row r="18" spans="2:16">
      <c r="B18" s="87" t="s">
        <v>78</v>
      </c>
      <c r="C18" s="121">
        <v>1193500</v>
      </c>
      <c r="D18" s="70">
        <v>380100</v>
      </c>
      <c r="E18" s="122">
        <v>31.847507331378299</v>
      </c>
      <c r="F18" s="123">
        <v>2</v>
      </c>
      <c r="G18" s="87" t="s">
        <v>79</v>
      </c>
      <c r="H18" s="121">
        <v>1017100</v>
      </c>
      <c r="I18" s="70">
        <v>296400</v>
      </c>
      <c r="J18" s="119">
        <v>29.141677317864517</v>
      </c>
      <c r="K18" s="120">
        <v>13</v>
      </c>
      <c r="L18" s="87" t="s">
        <v>80</v>
      </c>
      <c r="M18" s="121">
        <v>177900</v>
      </c>
      <c r="N18" s="70">
        <v>46900</v>
      </c>
      <c r="O18" s="119">
        <v>26.363125351320964</v>
      </c>
      <c r="P18" s="120">
        <v>33</v>
      </c>
    </row>
    <row r="19" spans="2:16">
      <c r="B19" s="87" t="s">
        <v>81</v>
      </c>
      <c r="C19" s="121">
        <v>2667100</v>
      </c>
      <c r="D19" s="72">
        <v>858100</v>
      </c>
      <c r="E19" s="122">
        <v>32.173521802707064</v>
      </c>
      <c r="F19" s="120">
        <v>1</v>
      </c>
      <c r="G19" s="87" t="s">
        <v>82</v>
      </c>
      <c r="H19" s="121">
        <v>238300</v>
      </c>
      <c r="I19" s="70">
        <v>71000</v>
      </c>
      <c r="J19" s="119">
        <v>29.79437683592111</v>
      </c>
      <c r="K19" s="123">
        <v>9</v>
      </c>
      <c r="L19" s="87" t="s">
        <v>83</v>
      </c>
      <c r="M19" s="121">
        <v>178400</v>
      </c>
      <c r="N19" s="70">
        <v>47600</v>
      </c>
      <c r="O19" s="119">
        <v>26.681614349775785</v>
      </c>
      <c r="P19" s="120">
        <v>29</v>
      </c>
    </row>
    <row r="20" spans="2:16">
      <c r="B20" s="87" t="s">
        <v>84</v>
      </c>
      <c r="C20" s="121">
        <v>1830600</v>
      </c>
      <c r="D20" s="70">
        <v>568100</v>
      </c>
      <c r="E20" s="122">
        <v>31.033540915546816</v>
      </c>
      <c r="F20" s="123">
        <v>5</v>
      </c>
      <c r="G20" s="87" t="s">
        <v>85</v>
      </c>
      <c r="H20" s="121">
        <v>151700</v>
      </c>
      <c r="I20" s="70">
        <v>39400</v>
      </c>
      <c r="J20" s="119">
        <v>25.972313777191825</v>
      </c>
      <c r="K20" s="120">
        <v>36</v>
      </c>
      <c r="L20" s="87" t="s">
        <v>86</v>
      </c>
      <c r="M20" s="121">
        <v>272900</v>
      </c>
      <c r="N20" s="70">
        <v>70700</v>
      </c>
      <c r="O20" s="119">
        <v>25.906925613777943</v>
      </c>
      <c r="P20" s="120">
        <v>37</v>
      </c>
    </row>
    <row r="21" spans="2:16" ht="14.25" thickBot="1">
      <c r="B21" s="99" t="s">
        <v>87</v>
      </c>
      <c r="C21" s="124">
        <v>358200</v>
      </c>
      <c r="D21" s="125">
        <v>91200</v>
      </c>
      <c r="E21" s="126">
        <v>25.460636515912899</v>
      </c>
      <c r="F21" s="127">
        <v>41</v>
      </c>
      <c r="G21" s="104" t="s">
        <v>88</v>
      </c>
      <c r="H21" s="128">
        <v>88500</v>
      </c>
      <c r="I21" s="105">
        <v>22900</v>
      </c>
      <c r="J21" s="129">
        <v>25.875706214689266</v>
      </c>
      <c r="K21" s="130">
        <v>37</v>
      </c>
      <c r="L21" s="99" t="s">
        <v>89</v>
      </c>
      <c r="M21" s="124">
        <v>270900</v>
      </c>
      <c r="N21" s="125">
        <v>71400</v>
      </c>
      <c r="O21" s="131">
        <v>26.356589147286826</v>
      </c>
      <c r="P21" s="127">
        <v>33</v>
      </c>
    </row>
    <row r="24" spans="2:16" ht="14.25" thickBot="1">
      <c r="B24" s="1120" t="s">
        <v>342</v>
      </c>
      <c r="C24" s="1120"/>
      <c r="D24" s="1120"/>
      <c r="E24" s="1120"/>
      <c r="F24" s="1120"/>
      <c r="G24" s="1120"/>
      <c r="H24" s="1120"/>
      <c r="I24" s="1120"/>
      <c r="J24" s="1120"/>
      <c r="K24" s="1120"/>
      <c r="L24" s="1120"/>
      <c r="M24" s="1120"/>
      <c r="N24" s="1120"/>
      <c r="O24" s="1121" t="s">
        <v>32</v>
      </c>
      <c r="P24" s="1121"/>
    </row>
    <row r="25" spans="2:16" ht="27.75" customHeight="1">
      <c r="B25" s="1122" t="s">
        <v>33</v>
      </c>
      <c r="C25" s="1124" t="s">
        <v>91</v>
      </c>
      <c r="D25" s="1124"/>
      <c r="E25" s="1124"/>
      <c r="F25" s="1125"/>
      <c r="G25" s="1122" t="s">
        <v>33</v>
      </c>
      <c r="H25" s="1124" t="s">
        <v>91</v>
      </c>
      <c r="I25" s="1124"/>
      <c r="J25" s="1124"/>
      <c r="K25" s="1125"/>
      <c r="L25" s="1122" t="s">
        <v>33</v>
      </c>
      <c r="M25" s="1124" t="s">
        <v>91</v>
      </c>
      <c r="N25" s="1124"/>
      <c r="O25" s="1124"/>
      <c r="P25" s="1125"/>
    </row>
    <row r="26" spans="2:16">
      <c r="B26" s="1123"/>
      <c r="C26" s="79" t="s">
        <v>37</v>
      </c>
      <c r="D26" s="111" t="s">
        <v>38</v>
      </c>
      <c r="E26" s="113" t="s">
        <v>39</v>
      </c>
      <c r="F26" s="81" t="s">
        <v>40</v>
      </c>
      <c r="G26" s="1123"/>
      <c r="H26" s="79" t="s">
        <v>37</v>
      </c>
      <c r="I26" s="111" t="s">
        <v>38</v>
      </c>
      <c r="J26" s="113" t="s">
        <v>39</v>
      </c>
      <c r="K26" s="81" t="s">
        <v>40</v>
      </c>
      <c r="L26" s="1123"/>
      <c r="M26" s="79" t="s">
        <v>37</v>
      </c>
      <c r="N26" s="111" t="s">
        <v>38</v>
      </c>
      <c r="O26" s="113" t="s">
        <v>39</v>
      </c>
      <c r="P26" s="81" t="s">
        <v>40</v>
      </c>
    </row>
    <row r="27" spans="2:16">
      <c r="B27" s="82" t="s">
        <v>41</v>
      </c>
      <c r="C27" s="114">
        <v>23204000</v>
      </c>
      <c r="D27" s="132">
        <v>2423700</v>
      </c>
      <c r="E27" s="133">
        <v>10.445181865195655</v>
      </c>
      <c r="F27" s="117" t="s">
        <v>42</v>
      </c>
      <c r="G27" s="87" t="s">
        <v>43</v>
      </c>
      <c r="H27" s="121">
        <v>163700</v>
      </c>
      <c r="I27" s="70">
        <v>18400</v>
      </c>
      <c r="J27" s="119">
        <v>11.2400733048259</v>
      </c>
      <c r="K27" s="134">
        <v>17</v>
      </c>
      <c r="L27" s="87" t="s">
        <v>44</v>
      </c>
      <c r="M27" s="121">
        <v>111900</v>
      </c>
      <c r="N27" s="70">
        <v>14000</v>
      </c>
      <c r="O27" s="119">
        <v>12.511170688114387</v>
      </c>
      <c r="P27" s="134">
        <v>6</v>
      </c>
    </row>
    <row r="28" spans="2:16">
      <c r="B28" s="87" t="s">
        <v>45</v>
      </c>
      <c r="C28" s="121">
        <v>966800</v>
      </c>
      <c r="D28" s="70">
        <v>81900</v>
      </c>
      <c r="E28" s="119">
        <v>8.4712453454695904</v>
      </c>
      <c r="F28" s="134">
        <v>47</v>
      </c>
      <c r="G28" s="87" t="s">
        <v>46</v>
      </c>
      <c r="H28" s="121">
        <v>192600</v>
      </c>
      <c r="I28" s="70">
        <v>20800</v>
      </c>
      <c r="J28" s="119">
        <v>10.799584631360332</v>
      </c>
      <c r="K28" s="134">
        <v>24</v>
      </c>
      <c r="L28" s="87" t="s">
        <v>47</v>
      </c>
      <c r="M28" s="121">
        <v>316800</v>
      </c>
      <c r="N28" s="70">
        <v>37700</v>
      </c>
      <c r="O28" s="119">
        <v>11.900252525252524</v>
      </c>
      <c r="P28" s="134">
        <v>9</v>
      </c>
    </row>
    <row r="29" spans="2:16">
      <c r="B29" s="87" t="s">
        <v>48</v>
      </c>
      <c r="C29" s="121">
        <v>190500</v>
      </c>
      <c r="D29" s="70">
        <v>19900</v>
      </c>
      <c r="E29" s="119">
        <v>10.446194225721785</v>
      </c>
      <c r="F29" s="134">
        <v>32</v>
      </c>
      <c r="G29" s="87" t="s">
        <v>49</v>
      </c>
      <c r="H29" s="121">
        <v>129100</v>
      </c>
      <c r="I29" s="70">
        <v>15000</v>
      </c>
      <c r="J29" s="119">
        <v>11.618900077459333</v>
      </c>
      <c r="K29" s="134">
        <v>13</v>
      </c>
      <c r="L29" s="87" t="s">
        <v>50</v>
      </c>
      <c r="M29" s="121">
        <v>491900</v>
      </c>
      <c r="N29" s="70">
        <v>52300</v>
      </c>
      <c r="O29" s="119">
        <v>10.63224232567595</v>
      </c>
      <c r="P29" s="134">
        <v>28</v>
      </c>
    </row>
    <row r="30" spans="2:16">
      <c r="B30" s="87" t="s">
        <v>51</v>
      </c>
      <c r="C30" s="121">
        <v>196700</v>
      </c>
      <c r="D30" s="70">
        <v>19800</v>
      </c>
      <c r="E30" s="119">
        <v>10.066090493136755</v>
      </c>
      <c r="F30" s="134">
        <v>36</v>
      </c>
      <c r="G30" s="87" t="s">
        <v>52</v>
      </c>
      <c r="H30" s="121">
        <v>151400</v>
      </c>
      <c r="I30" s="70">
        <v>17800</v>
      </c>
      <c r="J30" s="119">
        <v>11.756935270805812</v>
      </c>
      <c r="K30" s="134">
        <v>11</v>
      </c>
      <c r="L30" s="87" t="s">
        <v>53</v>
      </c>
      <c r="M30" s="121">
        <v>217900</v>
      </c>
      <c r="N30" s="70">
        <v>23700</v>
      </c>
      <c r="O30" s="119">
        <v>10.876548875631023</v>
      </c>
      <c r="P30" s="134">
        <v>23</v>
      </c>
    </row>
    <row r="31" spans="2:16">
      <c r="B31" s="87" t="s">
        <v>54</v>
      </c>
      <c r="C31" s="121">
        <v>398700</v>
      </c>
      <c r="D31" s="70">
        <v>40800</v>
      </c>
      <c r="E31" s="119">
        <v>10.233258088788563</v>
      </c>
      <c r="F31" s="134">
        <v>34</v>
      </c>
      <c r="G31" s="87" t="s">
        <v>55</v>
      </c>
      <c r="H31" s="121">
        <v>361900</v>
      </c>
      <c r="I31" s="70">
        <v>45500</v>
      </c>
      <c r="J31" s="119">
        <v>12.572533849129593</v>
      </c>
      <c r="K31" s="134">
        <v>3</v>
      </c>
      <c r="L31" s="87" t="s">
        <v>56</v>
      </c>
      <c r="M31" s="121">
        <v>102100</v>
      </c>
      <c r="N31" s="70">
        <v>9700</v>
      </c>
      <c r="O31" s="119">
        <v>9.5004897159647417</v>
      </c>
      <c r="P31" s="134">
        <v>44</v>
      </c>
    </row>
    <row r="32" spans="2:16">
      <c r="B32" s="87" t="s">
        <v>57</v>
      </c>
      <c r="C32" s="121">
        <v>149700</v>
      </c>
      <c r="D32" s="70">
        <v>14600</v>
      </c>
      <c r="E32" s="119">
        <v>9.7528390113560466</v>
      </c>
      <c r="F32" s="134">
        <v>40</v>
      </c>
      <c r="G32" s="87" t="s">
        <v>58</v>
      </c>
      <c r="H32" s="121">
        <v>379900</v>
      </c>
      <c r="I32" s="70">
        <v>44200</v>
      </c>
      <c r="J32" s="119">
        <v>11.634640694919716</v>
      </c>
      <c r="K32" s="134">
        <v>13</v>
      </c>
      <c r="L32" s="87" t="s">
        <v>59</v>
      </c>
      <c r="M32" s="121">
        <v>149000</v>
      </c>
      <c r="N32" s="70">
        <v>18700</v>
      </c>
      <c r="O32" s="119">
        <v>12.550335570469798</v>
      </c>
      <c r="P32" s="134">
        <v>3</v>
      </c>
    </row>
    <row r="33" spans="2:16">
      <c r="B33" s="87" t="s">
        <v>60</v>
      </c>
      <c r="C33" s="121">
        <v>159300</v>
      </c>
      <c r="D33" s="70">
        <v>19000</v>
      </c>
      <c r="E33" s="119">
        <v>11.927181418706843</v>
      </c>
      <c r="F33" s="134">
        <v>9</v>
      </c>
      <c r="G33" s="87" t="s">
        <v>61</v>
      </c>
      <c r="H33" s="121">
        <v>692100</v>
      </c>
      <c r="I33" s="70">
        <v>76500</v>
      </c>
      <c r="J33" s="119">
        <v>11.053315994798439</v>
      </c>
      <c r="K33" s="134">
        <v>20</v>
      </c>
      <c r="L33" s="87" t="s">
        <v>62</v>
      </c>
      <c r="M33" s="121">
        <v>207700</v>
      </c>
      <c r="N33" s="70">
        <v>23300</v>
      </c>
      <c r="O33" s="119">
        <v>11.218103033220991</v>
      </c>
      <c r="P33" s="134">
        <v>17</v>
      </c>
    </row>
    <row r="34" spans="2:16">
      <c r="B34" s="87" t="s">
        <v>63</v>
      </c>
      <c r="C34" s="121">
        <v>282600</v>
      </c>
      <c r="D34" s="72">
        <v>29800</v>
      </c>
      <c r="E34" s="119">
        <v>10.544939844302901</v>
      </c>
      <c r="F34" s="134">
        <v>30</v>
      </c>
      <c r="G34" s="87" t="s">
        <v>64</v>
      </c>
      <c r="H34" s="121">
        <v>1437100</v>
      </c>
      <c r="I34" s="70">
        <v>162300</v>
      </c>
      <c r="J34" s="119">
        <v>11.293577343260733</v>
      </c>
      <c r="K34" s="134">
        <v>16</v>
      </c>
      <c r="L34" s="87" t="s">
        <v>65</v>
      </c>
      <c r="M34" s="121">
        <v>106800</v>
      </c>
      <c r="N34" s="70">
        <v>10200</v>
      </c>
      <c r="O34" s="119">
        <v>9.5505617977528079</v>
      </c>
      <c r="P34" s="134">
        <v>42</v>
      </c>
    </row>
    <row r="35" spans="2:16">
      <c r="B35" s="87" t="s">
        <v>66</v>
      </c>
      <c r="C35" s="121">
        <v>521000</v>
      </c>
      <c r="D35" s="70">
        <v>46400</v>
      </c>
      <c r="E35" s="119">
        <v>8.9059500959692901</v>
      </c>
      <c r="F35" s="134">
        <v>46</v>
      </c>
      <c r="G35" s="87" t="s">
        <v>67</v>
      </c>
      <c r="H35" s="121">
        <v>331400</v>
      </c>
      <c r="I35" s="70">
        <v>32300</v>
      </c>
      <c r="J35" s="119">
        <v>9.7465298732649366</v>
      </c>
      <c r="K35" s="134">
        <v>41</v>
      </c>
      <c r="L35" s="87" t="s">
        <v>68</v>
      </c>
      <c r="M35" s="121">
        <v>990800</v>
      </c>
      <c r="N35" s="70">
        <v>106300</v>
      </c>
      <c r="O35" s="119">
        <v>10.728704077513122</v>
      </c>
      <c r="P35" s="134">
        <v>25</v>
      </c>
    </row>
    <row r="36" spans="2:16">
      <c r="B36" s="87" t="s">
        <v>69</v>
      </c>
      <c r="C36" s="121">
        <v>342600</v>
      </c>
      <c r="D36" s="70">
        <v>35000</v>
      </c>
      <c r="E36" s="119">
        <v>10.215995329830706</v>
      </c>
      <c r="F36" s="134">
        <v>34</v>
      </c>
      <c r="G36" s="87" t="s">
        <v>70</v>
      </c>
      <c r="H36" s="121">
        <v>287600</v>
      </c>
      <c r="I36" s="70">
        <v>32800</v>
      </c>
      <c r="J36" s="119">
        <v>11.404728789986091</v>
      </c>
      <c r="K36" s="134">
        <v>15</v>
      </c>
      <c r="L36" s="87" t="s">
        <v>71</v>
      </c>
      <c r="M36" s="121">
        <v>138100</v>
      </c>
      <c r="N36" s="70">
        <v>17400</v>
      </c>
      <c r="O36" s="119">
        <v>12.599565532223025</v>
      </c>
      <c r="P36" s="134">
        <v>3</v>
      </c>
    </row>
    <row r="37" spans="2:16">
      <c r="B37" s="87" t="s">
        <v>72</v>
      </c>
      <c r="C37" s="121">
        <v>361500</v>
      </c>
      <c r="D37" s="70">
        <v>36600</v>
      </c>
      <c r="E37" s="119">
        <v>10.124481327800829</v>
      </c>
      <c r="F37" s="134">
        <v>36</v>
      </c>
      <c r="G37" s="87" t="s">
        <v>73</v>
      </c>
      <c r="H37" s="121">
        <v>513400</v>
      </c>
      <c r="I37" s="70">
        <v>54800</v>
      </c>
      <c r="J37" s="119">
        <v>10.673938449552006</v>
      </c>
      <c r="K37" s="134">
        <v>25</v>
      </c>
      <c r="L37" s="87" t="s">
        <v>74</v>
      </c>
      <c r="M37" s="121">
        <v>219500</v>
      </c>
      <c r="N37" s="70">
        <v>24300</v>
      </c>
      <c r="O37" s="119">
        <v>11.070615034168565</v>
      </c>
      <c r="P37" s="134">
        <v>20</v>
      </c>
    </row>
    <row r="38" spans="2:16">
      <c r="B38" s="87" t="s">
        <v>75</v>
      </c>
      <c r="C38" s="121">
        <v>1467000</v>
      </c>
      <c r="D38" s="70">
        <v>138300</v>
      </c>
      <c r="E38" s="119">
        <v>9.4274028629856854</v>
      </c>
      <c r="F38" s="134">
        <v>45</v>
      </c>
      <c r="G38" s="87" t="s">
        <v>76</v>
      </c>
      <c r="H38" s="121">
        <v>1742800</v>
      </c>
      <c r="I38" s="70">
        <v>180300</v>
      </c>
      <c r="J38" s="119">
        <v>10.345421161349552</v>
      </c>
      <c r="K38" s="134">
        <v>33</v>
      </c>
      <c r="L38" s="87" t="s">
        <v>77</v>
      </c>
      <c r="M38" s="121">
        <v>287100</v>
      </c>
      <c r="N38" s="70">
        <v>36900</v>
      </c>
      <c r="O38" s="119">
        <v>12.852664576802509</v>
      </c>
      <c r="P38" s="134">
        <v>1</v>
      </c>
    </row>
    <row r="39" spans="2:16">
      <c r="B39" s="87" t="s">
        <v>78</v>
      </c>
      <c r="C39" s="121">
        <v>1193500</v>
      </c>
      <c r="D39" s="70">
        <v>118000</v>
      </c>
      <c r="E39" s="119">
        <v>9.8868873062421461</v>
      </c>
      <c r="F39" s="134">
        <v>39</v>
      </c>
      <c r="G39" s="87" t="s">
        <v>79</v>
      </c>
      <c r="H39" s="121">
        <v>1017100</v>
      </c>
      <c r="I39" s="70">
        <v>107100</v>
      </c>
      <c r="J39" s="119">
        <v>10.529938059187888</v>
      </c>
      <c r="K39" s="134">
        <v>30</v>
      </c>
      <c r="L39" s="87" t="s">
        <v>80</v>
      </c>
      <c r="M39" s="121">
        <v>177900</v>
      </c>
      <c r="N39" s="70">
        <v>19700</v>
      </c>
      <c r="O39" s="119">
        <v>11.073636874648679</v>
      </c>
      <c r="P39" s="134">
        <v>20</v>
      </c>
    </row>
    <row r="40" spans="2:16">
      <c r="B40" s="87" t="s">
        <v>81</v>
      </c>
      <c r="C40" s="121">
        <v>2667100</v>
      </c>
      <c r="D40" s="70">
        <v>256300</v>
      </c>
      <c r="E40" s="119">
        <v>9.6096884256308339</v>
      </c>
      <c r="F40" s="134">
        <v>42</v>
      </c>
      <c r="G40" s="87" t="s">
        <v>82</v>
      </c>
      <c r="H40" s="121">
        <v>238300</v>
      </c>
      <c r="I40" s="70">
        <v>25200</v>
      </c>
      <c r="J40" s="119">
        <v>10.574905581200168</v>
      </c>
      <c r="K40" s="134">
        <v>28</v>
      </c>
      <c r="L40" s="87" t="s">
        <v>83</v>
      </c>
      <c r="M40" s="121">
        <v>178400</v>
      </c>
      <c r="N40" s="70">
        <v>19900</v>
      </c>
      <c r="O40" s="119">
        <v>11.154708520179373</v>
      </c>
      <c r="P40" s="134">
        <v>17</v>
      </c>
    </row>
    <row r="41" spans="2:16">
      <c r="B41" s="87" t="s">
        <v>84</v>
      </c>
      <c r="C41" s="121">
        <v>1830600</v>
      </c>
      <c r="D41" s="70">
        <v>183500</v>
      </c>
      <c r="E41" s="119">
        <v>10.024035835245275</v>
      </c>
      <c r="F41" s="134">
        <v>38</v>
      </c>
      <c r="G41" s="87" t="s">
        <v>85</v>
      </c>
      <c r="H41" s="121">
        <v>151700</v>
      </c>
      <c r="I41" s="70">
        <v>17900</v>
      </c>
      <c r="J41" s="119">
        <v>11.799604482531311</v>
      </c>
      <c r="K41" s="134">
        <v>11</v>
      </c>
      <c r="L41" s="87" t="s">
        <v>86</v>
      </c>
      <c r="M41" s="121">
        <v>272900</v>
      </c>
      <c r="N41" s="70">
        <v>29100</v>
      </c>
      <c r="O41" s="119">
        <v>10.663246610480028</v>
      </c>
      <c r="P41" s="134">
        <v>25</v>
      </c>
    </row>
    <row r="42" spans="2:16" ht="14.25" thickBot="1">
      <c r="B42" s="99" t="s">
        <v>87</v>
      </c>
      <c r="C42" s="124">
        <v>358200</v>
      </c>
      <c r="D42" s="125">
        <v>44700</v>
      </c>
      <c r="E42" s="131">
        <v>12.479061976549414</v>
      </c>
      <c r="F42" s="135">
        <v>6</v>
      </c>
      <c r="G42" s="104" t="s">
        <v>88</v>
      </c>
      <c r="H42" s="128">
        <v>88500</v>
      </c>
      <c r="I42" s="105">
        <v>10700</v>
      </c>
      <c r="J42" s="129">
        <v>12.09039548022599</v>
      </c>
      <c r="K42" s="136">
        <v>8</v>
      </c>
      <c r="L42" s="99" t="s">
        <v>89</v>
      </c>
      <c r="M42" s="124">
        <v>270900</v>
      </c>
      <c r="N42" s="125">
        <v>34400</v>
      </c>
      <c r="O42" s="131">
        <v>12.698412698412698</v>
      </c>
      <c r="P42" s="135">
        <v>2</v>
      </c>
    </row>
    <row r="43" spans="2:16">
      <c r="B43" s="598"/>
      <c r="C43" s="72"/>
      <c r="D43" s="72"/>
      <c r="E43" s="599"/>
      <c r="F43" s="572"/>
      <c r="G43" s="598"/>
      <c r="H43" s="71"/>
      <c r="I43" s="71"/>
      <c r="J43" s="599"/>
      <c r="K43" s="572"/>
      <c r="L43" s="598"/>
      <c r="M43" s="72"/>
      <c r="N43" s="72"/>
      <c r="O43" s="599"/>
      <c r="P43" s="572"/>
    </row>
    <row r="45" spans="2:16" ht="14.25" thickBot="1">
      <c r="B45" s="1120" t="s">
        <v>343</v>
      </c>
      <c r="C45" s="1120"/>
      <c r="D45" s="1120"/>
      <c r="E45" s="1120"/>
      <c r="F45" s="1120"/>
      <c r="G45" s="1120"/>
      <c r="H45" s="1120"/>
      <c r="I45" s="1120"/>
      <c r="J45" s="1120"/>
      <c r="K45" s="1120"/>
      <c r="L45" s="1120"/>
      <c r="M45" s="1120"/>
      <c r="N45" s="1120"/>
      <c r="O45" s="1121" t="s">
        <v>32</v>
      </c>
      <c r="P45" s="1121"/>
    </row>
    <row r="46" spans="2:16" ht="27" customHeight="1">
      <c r="B46" s="1122" t="s">
        <v>33</v>
      </c>
      <c r="C46" s="1124" t="s">
        <v>34</v>
      </c>
      <c r="D46" s="1124"/>
      <c r="E46" s="1124"/>
      <c r="F46" s="1125"/>
      <c r="G46" s="1122" t="s">
        <v>33</v>
      </c>
      <c r="H46" s="1124" t="s">
        <v>35</v>
      </c>
      <c r="I46" s="1124"/>
      <c r="J46" s="1124"/>
      <c r="K46" s="1125"/>
      <c r="L46" s="1122" t="s">
        <v>33</v>
      </c>
      <c r="M46" s="1124" t="s">
        <v>36</v>
      </c>
      <c r="N46" s="1124"/>
      <c r="O46" s="1124"/>
      <c r="P46" s="1125"/>
    </row>
    <row r="47" spans="2:16">
      <c r="B47" s="1123"/>
      <c r="C47" s="79" t="s">
        <v>37</v>
      </c>
      <c r="D47" s="80" t="s">
        <v>38</v>
      </c>
      <c r="E47" s="79" t="s">
        <v>39</v>
      </c>
      <c r="F47" s="81" t="s">
        <v>40</v>
      </c>
      <c r="G47" s="1123"/>
      <c r="H47" s="79" t="s">
        <v>37</v>
      </c>
      <c r="I47" s="80" t="s">
        <v>38</v>
      </c>
      <c r="J47" s="79" t="s">
        <v>39</v>
      </c>
      <c r="K47" s="81" t="s">
        <v>40</v>
      </c>
      <c r="L47" s="1123"/>
      <c r="M47" s="79" t="s">
        <v>37</v>
      </c>
      <c r="N47" s="80" t="s">
        <v>38</v>
      </c>
      <c r="O47" s="79" t="s">
        <v>39</v>
      </c>
      <c r="P47" s="81" t="s">
        <v>40</v>
      </c>
    </row>
    <row r="48" spans="2:16">
      <c r="B48" s="82" t="s">
        <v>41</v>
      </c>
      <c r="C48" s="83">
        <v>23204000</v>
      </c>
      <c r="D48" s="84">
        <v>2061300</v>
      </c>
      <c r="E48" s="85">
        <v>8.8833821754869859</v>
      </c>
      <c r="F48" s="86" t="s">
        <v>42</v>
      </c>
      <c r="G48" s="87" t="s">
        <v>43</v>
      </c>
      <c r="H48" s="72">
        <v>163700</v>
      </c>
      <c r="I48" s="88">
        <v>11900</v>
      </c>
      <c r="J48" s="89">
        <v>7.2693952351863169</v>
      </c>
      <c r="K48" s="90">
        <v>45</v>
      </c>
      <c r="L48" s="87" t="s">
        <v>44</v>
      </c>
      <c r="M48" s="91">
        <v>111900</v>
      </c>
      <c r="N48" s="92">
        <v>10600</v>
      </c>
      <c r="O48" s="89">
        <v>9.4727435210008935</v>
      </c>
      <c r="P48" s="90">
        <v>14</v>
      </c>
    </row>
    <row r="49" spans="2:16">
      <c r="B49" s="87" t="s">
        <v>45</v>
      </c>
      <c r="C49" s="91">
        <v>966800</v>
      </c>
      <c r="D49" s="92">
        <v>96600</v>
      </c>
      <c r="E49" s="93">
        <v>9.9917252792718259</v>
      </c>
      <c r="F49" s="94">
        <v>8</v>
      </c>
      <c r="G49" s="87" t="s">
        <v>46</v>
      </c>
      <c r="H49" s="72">
        <v>192600</v>
      </c>
      <c r="I49" s="88">
        <v>16400</v>
      </c>
      <c r="J49" s="89">
        <v>8.5150571131879538</v>
      </c>
      <c r="K49" s="90">
        <v>29</v>
      </c>
      <c r="L49" s="87" t="s">
        <v>47</v>
      </c>
      <c r="M49" s="91">
        <v>316800</v>
      </c>
      <c r="N49" s="92">
        <v>25300</v>
      </c>
      <c r="O49" s="89">
        <v>7.9861111111111107</v>
      </c>
      <c r="P49" s="90">
        <v>38</v>
      </c>
    </row>
    <row r="50" spans="2:16">
      <c r="B50" s="87" t="s">
        <v>48</v>
      </c>
      <c r="C50" s="91">
        <v>190500</v>
      </c>
      <c r="D50" s="92">
        <v>22400</v>
      </c>
      <c r="E50" s="95">
        <v>11.758530183727034</v>
      </c>
      <c r="F50" s="96">
        <v>2</v>
      </c>
      <c r="G50" s="87" t="s">
        <v>49</v>
      </c>
      <c r="H50" s="72">
        <v>129100</v>
      </c>
      <c r="I50" s="88">
        <v>9700</v>
      </c>
      <c r="J50" s="89">
        <v>7.5135553834237019</v>
      </c>
      <c r="K50" s="90">
        <v>42</v>
      </c>
      <c r="L50" s="87" t="s">
        <v>50</v>
      </c>
      <c r="M50" s="91">
        <v>491900</v>
      </c>
      <c r="N50" s="92">
        <v>39400</v>
      </c>
      <c r="O50" s="89">
        <v>8.0097580809107551</v>
      </c>
      <c r="P50" s="90">
        <v>38</v>
      </c>
    </row>
    <row r="51" spans="2:16">
      <c r="B51" s="87" t="s">
        <v>51</v>
      </c>
      <c r="C51" s="91">
        <v>196700</v>
      </c>
      <c r="D51" s="92">
        <v>21100</v>
      </c>
      <c r="E51" s="95">
        <v>10.72699542450432</v>
      </c>
      <c r="F51" s="96">
        <v>6</v>
      </c>
      <c r="G51" s="87" t="s">
        <v>52</v>
      </c>
      <c r="H51" s="72">
        <v>151400</v>
      </c>
      <c r="I51" s="88">
        <v>13100</v>
      </c>
      <c r="J51" s="97">
        <v>8.6525759577278727</v>
      </c>
      <c r="K51" s="98">
        <v>27</v>
      </c>
      <c r="L51" s="87" t="s">
        <v>53</v>
      </c>
      <c r="M51" s="91">
        <v>217900</v>
      </c>
      <c r="N51" s="92">
        <v>15800</v>
      </c>
      <c r="O51" s="89">
        <v>7.2510325837540162</v>
      </c>
      <c r="P51" s="90">
        <v>45</v>
      </c>
    </row>
    <row r="52" spans="2:16">
      <c r="B52" s="87" t="s">
        <v>54</v>
      </c>
      <c r="C52" s="91">
        <v>398700</v>
      </c>
      <c r="D52" s="92">
        <v>43500</v>
      </c>
      <c r="E52" s="95">
        <v>10.9104589917231</v>
      </c>
      <c r="F52" s="96">
        <v>5</v>
      </c>
      <c r="G52" s="87" t="s">
        <v>55</v>
      </c>
      <c r="H52" s="72">
        <v>361900</v>
      </c>
      <c r="I52" s="88">
        <v>31300</v>
      </c>
      <c r="J52" s="89">
        <v>8.648798010500137</v>
      </c>
      <c r="K52" s="90">
        <v>28</v>
      </c>
      <c r="L52" s="87" t="s">
        <v>56</v>
      </c>
      <c r="M52" s="91">
        <v>102100</v>
      </c>
      <c r="N52" s="92">
        <v>9600</v>
      </c>
      <c r="O52" s="89">
        <v>9.4025465230166496</v>
      </c>
      <c r="P52" s="90">
        <v>15</v>
      </c>
    </row>
    <row r="53" spans="2:16">
      <c r="B53" s="87" t="s">
        <v>57</v>
      </c>
      <c r="C53" s="91">
        <v>149700</v>
      </c>
      <c r="D53" s="92">
        <v>17000</v>
      </c>
      <c r="E53" s="95">
        <v>11.356045424181696</v>
      </c>
      <c r="F53" s="96">
        <v>3</v>
      </c>
      <c r="G53" s="87" t="s">
        <v>58</v>
      </c>
      <c r="H53" s="72">
        <v>379900</v>
      </c>
      <c r="I53" s="88">
        <v>26600</v>
      </c>
      <c r="J53" s="97">
        <v>7.0018425901553032</v>
      </c>
      <c r="K53" s="98">
        <v>47</v>
      </c>
      <c r="L53" s="87" t="s">
        <v>59</v>
      </c>
      <c r="M53" s="91">
        <v>149000</v>
      </c>
      <c r="N53" s="92">
        <v>12200</v>
      </c>
      <c r="O53" s="89">
        <v>8.1879194630872476</v>
      </c>
      <c r="P53" s="90">
        <v>35</v>
      </c>
    </row>
    <row r="54" spans="2:16">
      <c r="B54" s="87" t="s">
        <v>60</v>
      </c>
      <c r="C54" s="91">
        <v>159300</v>
      </c>
      <c r="D54" s="92">
        <v>19300</v>
      </c>
      <c r="E54" s="95">
        <v>12.115505335844318</v>
      </c>
      <c r="F54" s="96">
        <v>1</v>
      </c>
      <c r="G54" s="87" t="s">
        <v>61</v>
      </c>
      <c r="H54" s="72">
        <v>692100</v>
      </c>
      <c r="I54" s="88">
        <v>63200</v>
      </c>
      <c r="J54" s="97">
        <v>9.1316283774021088</v>
      </c>
      <c r="K54" s="98">
        <v>18</v>
      </c>
      <c r="L54" s="87" t="s">
        <v>62</v>
      </c>
      <c r="M54" s="91">
        <v>207700</v>
      </c>
      <c r="N54" s="92">
        <v>16900</v>
      </c>
      <c r="O54" s="89">
        <v>8.1367356764564267</v>
      </c>
      <c r="P54" s="90">
        <v>37</v>
      </c>
    </row>
    <row r="55" spans="2:16">
      <c r="B55" s="87" t="s">
        <v>63</v>
      </c>
      <c r="C55" s="91">
        <v>282600</v>
      </c>
      <c r="D55" s="92">
        <v>31000</v>
      </c>
      <c r="E55" s="95">
        <v>10.969568294409058</v>
      </c>
      <c r="F55" s="96">
        <v>4</v>
      </c>
      <c r="G55" s="87" t="s">
        <v>64</v>
      </c>
      <c r="H55" s="72">
        <v>1437100</v>
      </c>
      <c r="I55" s="88">
        <v>118800</v>
      </c>
      <c r="J55" s="89">
        <v>8.266648110778652</v>
      </c>
      <c r="K55" s="90">
        <v>33</v>
      </c>
      <c r="L55" s="87" t="s">
        <v>65</v>
      </c>
      <c r="M55" s="91">
        <v>106800</v>
      </c>
      <c r="N55" s="92">
        <v>10200</v>
      </c>
      <c r="O55" s="89">
        <v>9.5505617977528079</v>
      </c>
      <c r="P55" s="90">
        <v>11</v>
      </c>
    </row>
    <row r="56" spans="2:16">
      <c r="B56" s="87" t="s">
        <v>66</v>
      </c>
      <c r="C56" s="91">
        <v>521000</v>
      </c>
      <c r="D56" s="92">
        <v>48500</v>
      </c>
      <c r="E56" s="93">
        <v>9.3090211132437624</v>
      </c>
      <c r="F56" s="94">
        <v>17</v>
      </c>
      <c r="G56" s="87" t="s">
        <v>67</v>
      </c>
      <c r="H56" s="72">
        <v>331400</v>
      </c>
      <c r="I56" s="88">
        <v>24900</v>
      </c>
      <c r="J56" s="97">
        <v>7.5135787567893786</v>
      </c>
      <c r="K56" s="98">
        <v>42</v>
      </c>
      <c r="L56" s="87" t="s">
        <v>68</v>
      </c>
      <c r="M56" s="91">
        <v>990800</v>
      </c>
      <c r="N56" s="92">
        <v>96900</v>
      </c>
      <c r="O56" s="97">
        <v>9.7799757771497777</v>
      </c>
      <c r="P56" s="98">
        <v>9</v>
      </c>
    </row>
    <row r="57" spans="2:16">
      <c r="B57" s="87" t="s">
        <v>69</v>
      </c>
      <c r="C57" s="91">
        <v>342600</v>
      </c>
      <c r="D57" s="92">
        <v>33000</v>
      </c>
      <c r="E57" s="93">
        <v>9.6322241681260934</v>
      </c>
      <c r="F57" s="94">
        <v>11</v>
      </c>
      <c r="G57" s="87" t="s">
        <v>70</v>
      </c>
      <c r="H57" s="72">
        <v>287600</v>
      </c>
      <c r="I57" s="88">
        <v>23900</v>
      </c>
      <c r="J57" s="97">
        <v>8.3101529902642568</v>
      </c>
      <c r="K57" s="98">
        <v>33</v>
      </c>
      <c r="L57" s="87" t="s">
        <v>71</v>
      </c>
      <c r="M57" s="91">
        <v>138100</v>
      </c>
      <c r="N57" s="92">
        <v>11300</v>
      </c>
      <c r="O57" s="89">
        <v>8.1824764663287475</v>
      </c>
      <c r="P57" s="90">
        <v>35</v>
      </c>
    </row>
    <row r="58" spans="2:16">
      <c r="B58" s="87" t="s">
        <v>72</v>
      </c>
      <c r="C58" s="91">
        <v>361500</v>
      </c>
      <c r="D58" s="92">
        <v>34000</v>
      </c>
      <c r="E58" s="93">
        <v>9.4052558782849243</v>
      </c>
      <c r="F58" s="94">
        <v>15</v>
      </c>
      <c r="G58" s="87" t="s">
        <v>73</v>
      </c>
      <c r="H58" s="72">
        <v>513400</v>
      </c>
      <c r="I58" s="88">
        <v>46800</v>
      </c>
      <c r="J58" s="97">
        <v>9.1156992598363846</v>
      </c>
      <c r="K58" s="98">
        <v>18</v>
      </c>
      <c r="L58" s="87" t="s">
        <v>74</v>
      </c>
      <c r="M58" s="91">
        <v>219500</v>
      </c>
      <c r="N58" s="92">
        <v>20000</v>
      </c>
      <c r="O58" s="89">
        <v>9.1116173120728927</v>
      </c>
      <c r="P58" s="90">
        <v>18</v>
      </c>
    </row>
    <row r="59" spans="2:16">
      <c r="B59" s="87" t="s">
        <v>75</v>
      </c>
      <c r="C59" s="91">
        <v>1467000</v>
      </c>
      <c r="D59" s="92">
        <v>129500</v>
      </c>
      <c r="E59" s="93">
        <v>8.827539195637355</v>
      </c>
      <c r="F59" s="94">
        <v>25</v>
      </c>
      <c r="G59" s="87" t="s">
        <v>76</v>
      </c>
      <c r="H59" s="72">
        <v>1742800</v>
      </c>
      <c r="I59" s="88">
        <v>154100</v>
      </c>
      <c r="J59" s="97">
        <v>8.8420931833830618</v>
      </c>
      <c r="K59" s="98">
        <v>25</v>
      </c>
      <c r="L59" s="87" t="s">
        <v>77</v>
      </c>
      <c r="M59" s="91">
        <v>287100</v>
      </c>
      <c r="N59" s="92">
        <v>24200</v>
      </c>
      <c r="O59" s="89">
        <v>8.4291187739463602</v>
      </c>
      <c r="P59" s="90">
        <v>31</v>
      </c>
    </row>
    <row r="60" spans="2:16">
      <c r="B60" s="87" t="s">
        <v>78</v>
      </c>
      <c r="C60" s="91">
        <v>1193500</v>
      </c>
      <c r="D60" s="92">
        <v>100900</v>
      </c>
      <c r="E60" s="93">
        <v>8.4541265186426475</v>
      </c>
      <c r="F60" s="94">
        <v>29</v>
      </c>
      <c r="G60" s="87" t="s">
        <v>79</v>
      </c>
      <c r="H60" s="72">
        <v>1017100</v>
      </c>
      <c r="I60" s="88">
        <v>90100</v>
      </c>
      <c r="J60" s="97">
        <v>8.8585193196342544</v>
      </c>
      <c r="K60" s="98">
        <v>22</v>
      </c>
      <c r="L60" s="87" t="s">
        <v>80</v>
      </c>
      <c r="M60" s="91">
        <v>177900</v>
      </c>
      <c r="N60" s="92">
        <v>15800</v>
      </c>
      <c r="O60" s="89">
        <v>8.8813940415964012</v>
      </c>
      <c r="P60" s="90">
        <v>22</v>
      </c>
    </row>
    <row r="61" spans="2:16">
      <c r="B61" s="87" t="s">
        <v>81</v>
      </c>
      <c r="C61" s="91">
        <v>2667100</v>
      </c>
      <c r="D61" s="92">
        <v>243100</v>
      </c>
      <c r="E61" s="95">
        <v>9.1147688500618642</v>
      </c>
      <c r="F61" s="96">
        <v>18</v>
      </c>
      <c r="G61" s="87" t="s">
        <v>82</v>
      </c>
      <c r="H61" s="72">
        <v>238300</v>
      </c>
      <c r="I61" s="88">
        <v>20000</v>
      </c>
      <c r="J61" s="97">
        <v>8.3927822073017211</v>
      </c>
      <c r="K61" s="98">
        <v>31</v>
      </c>
      <c r="L61" s="87" t="s">
        <v>83</v>
      </c>
      <c r="M61" s="91">
        <v>178400</v>
      </c>
      <c r="N61" s="92">
        <v>15800</v>
      </c>
      <c r="O61" s="89">
        <v>8.8565022421524677</v>
      </c>
      <c r="P61" s="90">
        <v>22</v>
      </c>
    </row>
    <row r="62" spans="2:16">
      <c r="B62" s="87" t="s">
        <v>84</v>
      </c>
      <c r="C62" s="91">
        <v>1830600</v>
      </c>
      <c r="D62" s="92">
        <v>142400</v>
      </c>
      <c r="E62" s="93">
        <v>7.7788703157434718</v>
      </c>
      <c r="F62" s="94">
        <v>40</v>
      </c>
      <c r="G62" s="87" t="s">
        <v>85</v>
      </c>
      <c r="H62" s="72">
        <v>151700</v>
      </c>
      <c r="I62" s="88">
        <v>11400</v>
      </c>
      <c r="J62" s="97">
        <v>7.5148319050758072</v>
      </c>
      <c r="K62" s="98">
        <v>42</v>
      </c>
      <c r="L62" s="87" t="s">
        <v>86</v>
      </c>
      <c r="M62" s="91">
        <v>272900</v>
      </c>
      <c r="N62" s="92">
        <v>21400</v>
      </c>
      <c r="O62" s="97">
        <v>7.8417002565042138</v>
      </c>
      <c r="P62" s="98">
        <v>40</v>
      </c>
    </row>
    <row r="63" spans="2:16" ht="14.25" thickBot="1">
      <c r="B63" s="99" t="s">
        <v>87</v>
      </c>
      <c r="C63" s="100">
        <v>358200</v>
      </c>
      <c r="D63" s="101">
        <v>36600</v>
      </c>
      <c r="E63" s="102">
        <v>10.217755443886096</v>
      </c>
      <c r="F63" s="103">
        <v>7</v>
      </c>
      <c r="G63" s="104" t="s">
        <v>88</v>
      </c>
      <c r="H63" s="105">
        <v>88500</v>
      </c>
      <c r="I63" s="106">
        <v>8600</v>
      </c>
      <c r="J63" s="107">
        <v>9.7175141242937855</v>
      </c>
      <c r="K63" s="108">
        <v>10</v>
      </c>
      <c r="L63" s="99" t="s">
        <v>89</v>
      </c>
      <c r="M63" s="100">
        <v>270900</v>
      </c>
      <c r="N63" s="101">
        <v>26000</v>
      </c>
      <c r="O63" s="109">
        <v>9.5976375046142479</v>
      </c>
      <c r="P63" s="110">
        <v>11</v>
      </c>
    </row>
  </sheetData>
  <mergeCells count="24">
    <mergeCell ref="B45:N45"/>
    <mergeCell ref="O45:P45"/>
    <mergeCell ref="B46:B47"/>
    <mergeCell ref="C46:F46"/>
    <mergeCell ref="G46:G47"/>
    <mergeCell ref="H46:K46"/>
    <mergeCell ref="L46:L47"/>
    <mergeCell ref="M46:P46"/>
    <mergeCell ref="B3:N3"/>
    <mergeCell ref="O3:P3"/>
    <mergeCell ref="B4:B5"/>
    <mergeCell ref="C4:F4"/>
    <mergeCell ref="G4:G5"/>
    <mergeCell ref="H4:K4"/>
    <mergeCell ref="L4:L5"/>
    <mergeCell ref="M4:P4"/>
    <mergeCell ref="B24:N24"/>
    <mergeCell ref="O24:P24"/>
    <mergeCell ref="B25:B26"/>
    <mergeCell ref="C25:F25"/>
    <mergeCell ref="G25:G26"/>
    <mergeCell ref="H25:K25"/>
    <mergeCell ref="L25:L26"/>
    <mergeCell ref="M25:P25"/>
  </mergeCells>
  <phoneticPr fontId="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9"/>
  <sheetViews>
    <sheetView showGridLines="0" zoomScaleNormal="100" workbookViewId="0">
      <selection activeCell="A2" sqref="A2:L2"/>
    </sheetView>
  </sheetViews>
  <sheetFormatPr defaultRowHeight="13.5"/>
  <cols>
    <col min="1" max="1" width="3.375" customWidth="1"/>
    <col min="2" max="3" width="1.75" customWidth="1"/>
    <col min="4" max="4" width="24.25" customWidth="1"/>
    <col min="5" max="5" width="8" customWidth="1"/>
    <col min="6" max="7" width="7.875" customWidth="1"/>
    <col min="8" max="13" width="7.125" customWidth="1"/>
  </cols>
  <sheetData>
    <row r="1" spans="1:13" ht="15" customHeight="1"/>
    <row r="2" spans="1:13">
      <c r="A2" s="1150" t="s">
        <v>322</v>
      </c>
      <c r="B2" s="1150"/>
      <c r="C2" s="1150"/>
      <c r="D2" s="1150"/>
      <c r="E2" s="1150"/>
      <c r="F2" s="1150"/>
      <c r="G2" s="1150"/>
      <c r="H2" s="1150"/>
      <c r="I2" s="1150"/>
      <c r="J2" s="1150"/>
      <c r="K2" s="1150"/>
      <c r="L2" s="1150"/>
      <c r="M2" s="137" t="s">
        <v>92</v>
      </c>
    </row>
    <row r="3" spans="1:13" ht="18" customHeight="1">
      <c r="A3" s="138"/>
      <c r="B3" s="139"/>
      <c r="C3" s="139"/>
      <c r="D3" s="140" t="s">
        <v>93</v>
      </c>
      <c r="E3" s="1129" t="s">
        <v>94</v>
      </c>
      <c r="F3" s="141"/>
      <c r="G3" s="141"/>
      <c r="H3" s="141"/>
      <c r="I3" s="141"/>
      <c r="J3" s="141"/>
      <c r="K3" s="141"/>
      <c r="L3" s="141"/>
      <c r="M3" s="142"/>
    </row>
    <row r="4" spans="1:13" ht="13.5" customHeight="1">
      <c r="A4" s="143"/>
      <c r="B4" s="144"/>
      <c r="C4" s="144"/>
      <c r="D4" s="145"/>
      <c r="E4" s="1130"/>
      <c r="F4" s="1151" t="s">
        <v>95</v>
      </c>
      <c r="G4" s="1129" t="s">
        <v>96</v>
      </c>
      <c r="H4" s="146"/>
      <c r="I4" s="146"/>
      <c r="J4" s="146"/>
      <c r="K4" s="146"/>
      <c r="L4" s="146"/>
      <c r="M4" s="147"/>
    </row>
    <row r="5" spans="1:13" ht="75" customHeight="1">
      <c r="A5" s="149" t="s">
        <v>97</v>
      </c>
      <c r="B5" s="150"/>
      <c r="C5" s="150"/>
      <c r="D5" s="151"/>
      <c r="E5" s="1130"/>
      <c r="F5" s="1130"/>
      <c r="G5" s="1152"/>
      <c r="H5" s="152" t="s">
        <v>98</v>
      </c>
      <c r="I5" s="152" t="s">
        <v>99</v>
      </c>
      <c r="J5" s="153" t="s">
        <v>100</v>
      </c>
      <c r="K5" s="154" t="s">
        <v>101</v>
      </c>
      <c r="L5" s="152" t="s">
        <v>102</v>
      </c>
      <c r="M5" s="155" t="s">
        <v>103</v>
      </c>
    </row>
    <row r="6" spans="1:13" ht="13.5" customHeight="1">
      <c r="A6" s="1143" t="s">
        <v>18</v>
      </c>
      <c r="B6" s="156" t="s">
        <v>105</v>
      </c>
      <c r="C6" s="157"/>
      <c r="D6" s="158"/>
      <c r="E6" s="901">
        <v>42200</v>
      </c>
      <c r="F6" s="902">
        <v>23300</v>
      </c>
      <c r="G6" s="903">
        <v>18900</v>
      </c>
      <c r="H6" s="904">
        <v>8300</v>
      </c>
      <c r="I6" s="904">
        <v>4000</v>
      </c>
      <c r="J6" s="904">
        <v>1400</v>
      </c>
      <c r="K6" s="904">
        <v>3200</v>
      </c>
      <c r="L6" s="905">
        <v>1200</v>
      </c>
      <c r="M6" s="906">
        <v>800</v>
      </c>
    </row>
    <row r="7" spans="1:13">
      <c r="A7" s="1144"/>
      <c r="B7" s="144"/>
      <c r="C7" s="144" t="s">
        <v>106</v>
      </c>
      <c r="D7" s="159"/>
      <c r="E7" s="907">
        <v>20900</v>
      </c>
      <c r="F7" s="908">
        <v>15300</v>
      </c>
      <c r="G7" s="909">
        <v>5600</v>
      </c>
      <c r="H7" s="167">
        <v>2100</v>
      </c>
      <c r="I7" s="167">
        <v>1300</v>
      </c>
      <c r="J7" s="167">
        <v>200</v>
      </c>
      <c r="K7" s="167">
        <v>1200</v>
      </c>
      <c r="L7" s="910">
        <v>400</v>
      </c>
      <c r="M7" s="170">
        <v>400</v>
      </c>
    </row>
    <row r="8" spans="1:13">
      <c r="A8" s="1144"/>
      <c r="B8" s="144"/>
      <c r="C8" s="144" t="s">
        <v>107</v>
      </c>
      <c r="D8" s="159"/>
      <c r="E8" s="907">
        <v>21300</v>
      </c>
      <c r="F8" s="911">
        <v>7900</v>
      </c>
      <c r="G8" s="912">
        <v>13300</v>
      </c>
      <c r="H8" s="167">
        <v>6200</v>
      </c>
      <c r="I8" s="167">
        <v>2700</v>
      </c>
      <c r="J8" s="167">
        <v>1100</v>
      </c>
      <c r="K8" s="167">
        <v>2000</v>
      </c>
      <c r="L8" s="913">
        <v>700</v>
      </c>
      <c r="M8" s="170">
        <v>500</v>
      </c>
    </row>
    <row r="9" spans="1:13">
      <c r="A9" s="1144"/>
      <c r="B9" s="144"/>
      <c r="C9" s="144"/>
      <c r="D9" s="159" t="s">
        <v>108</v>
      </c>
      <c r="E9" s="907">
        <v>10700</v>
      </c>
      <c r="F9" s="908">
        <v>3500</v>
      </c>
      <c r="G9" s="912">
        <v>7100</v>
      </c>
      <c r="H9" s="167">
        <v>5200</v>
      </c>
      <c r="I9" s="167">
        <v>600</v>
      </c>
      <c r="J9" s="167">
        <v>300</v>
      </c>
      <c r="K9" s="167">
        <v>700</v>
      </c>
      <c r="L9" s="913">
        <v>200</v>
      </c>
      <c r="M9" s="170">
        <v>200</v>
      </c>
    </row>
    <row r="10" spans="1:13">
      <c r="A10" s="1144"/>
      <c r="B10" s="144"/>
      <c r="C10" s="144"/>
      <c r="D10" s="159" t="s">
        <v>109</v>
      </c>
      <c r="E10" s="907">
        <v>3900</v>
      </c>
      <c r="F10" s="908">
        <v>1500</v>
      </c>
      <c r="G10" s="912">
        <v>2400</v>
      </c>
      <c r="H10" s="167">
        <v>300</v>
      </c>
      <c r="I10" s="167">
        <v>1800</v>
      </c>
      <c r="J10" s="167">
        <v>100</v>
      </c>
      <c r="K10" s="167">
        <v>100</v>
      </c>
      <c r="L10" s="913">
        <v>100</v>
      </c>
      <c r="M10" s="170" t="s">
        <v>42</v>
      </c>
    </row>
    <row r="11" spans="1:13" ht="13.5" customHeight="1">
      <c r="A11" s="1144"/>
      <c r="B11" s="144"/>
      <c r="C11" s="144"/>
      <c r="D11" s="161" t="s">
        <v>110</v>
      </c>
      <c r="E11" s="907">
        <v>1300</v>
      </c>
      <c r="F11" s="908">
        <v>500</v>
      </c>
      <c r="G11" s="912">
        <v>700</v>
      </c>
      <c r="H11" s="167" t="s">
        <v>42</v>
      </c>
      <c r="I11" s="167">
        <v>100</v>
      </c>
      <c r="J11" s="167">
        <v>400</v>
      </c>
      <c r="K11" s="167">
        <v>100</v>
      </c>
      <c r="L11" s="913">
        <v>0</v>
      </c>
      <c r="M11" s="170" t="s">
        <v>42</v>
      </c>
    </row>
    <row r="12" spans="1:13">
      <c r="A12" s="1144"/>
      <c r="B12" s="144"/>
      <c r="C12" s="144"/>
      <c r="D12" s="161" t="s">
        <v>111</v>
      </c>
      <c r="E12" s="907">
        <v>3200</v>
      </c>
      <c r="F12" s="908">
        <v>1100</v>
      </c>
      <c r="G12" s="912">
        <v>2100</v>
      </c>
      <c r="H12" s="167">
        <v>500</v>
      </c>
      <c r="I12" s="167">
        <v>200</v>
      </c>
      <c r="J12" s="167">
        <v>300</v>
      </c>
      <c r="K12" s="167">
        <v>1000</v>
      </c>
      <c r="L12" s="913">
        <v>100</v>
      </c>
      <c r="M12" s="170">
        <v>100</v>
      </c>
    </row>
    <row r="13" spans="1:13">
      <c r="A13" s="1144"/>
      <c r="B13" s="144"/>
      <c r="C13" s="144"/>
      <c r="D13" s="159" t="s">
        <v>112</v>
      </c>
      <c r="E13" s="907">
        <v>1100</v>
      </c>
      <c r="F13" s="908">
        <v>800</v>
      </c>
      <c r="G13" s="912">
        <v>300</v>
      </c>
      <c r="H13" s="167">
        <v>0</v>
      </c>
      <c r="I13" s="167" t="s">
        <v>42</v>
      </c>
      <c r="J13" s="167" t="s">
        <v>42</v>
      </c>
      <c r="K13" s="167">
        <v>100</v>
      </c>
      <c r="L13" s="913">
        <v>200</v>
      </c>
      <c r="M13" s="170" t="s">
        <v>42</v>
      </c>
    </row>
    <row r="14" spans="1:13">
      <c r="A14" s="1145"/>
      <c r="B14" s="150"/>
      <c r="C14" s="150"/>
      <c r="D14" s="162" t="s">
        <v>113</v>
      </c>
      <c r="E14" s="914">
        <v>1000</v>
      </c>
      <c r="F14" s="915">
        <v>500</v>
      </c>
      <c r="G14" s="916">
        <v>600</v>
      </c>
      <c r="H14" s="169">
        <v>200</v>
      </c>
      <c r="I14" s="169" t="s">
        <v>42</v>
      </c>
      <c r="J14" s="164">
        <v>100</v>
      </c>
      <c r="K14" s="169">
        <v>100</v>
      </c>
      <c r="L14" s="917">
        <v>100</v>
      </c>
      <c r="M14" s="918">
        <v>200</v>
      </c>
    </row>
    <row r="15" spans="1:13" ht="14.25" customHeight="1">
      <c r="A15" s="1146" t="s">
        <v>21</v>
      </c>
      <c r="B15" s="77" t="s">
        <v>105</v>
      </c>
      <c r="C15" s="165"/>
      <c r="D15" s="158"/>
      <c r="E15" s="901">
        <v>19700</v>
      </c>
      <c r="F15" s="902">
        <v>14200</v>
      </c>
      <c r="G15" s="903">
        <v>5400</v>
      </c>
      <c r="H15" s="904">
        <v>800</v>
      </c>
      <c r="I15" s="904">
        <v>1800</v>
      </c>
      <c r="J15" s="904">
        <v>500</v>
      </c>
      <c r="K15" s="904">
        <v>1300</v>
      </c>
      <c r="L15" s="905">
        <v>600</v>
      </c>
      <c r="M15" s="906">
        <v>400</v>
      </c>
    </row>
    <row r="16" spans="1:13">
      <c r="A16" s="1147"/>
      <c r="B16" s="144"/>
      <c r="C16" s="144" t="s">
        <v>106</v>
      </c>
      <c r="D16" s="159"/>
      <c r="E16" s="907">
        <v>12300</v>
      </c>
      <c r="F16" s="908">
        <v>10300</v>
      </c>
      <c r="G16" s="912">
        <v>2100</v>
      </c>
      <c r="H16" s="167">
        <v>300</v>
      </c>
      <c r="I16" s="167">
        <v>700</v>
      </c>
      <c r="J16" s="167">
        <v>200</v>
      </c>
      <c r="K16" s="167">
        <v>400</v>
      </c>
      <c r="L16" s="913">
        <v>300</v>
      </c>
      <c r="M16" s="170">
        <v>200</v>
      </c>
    </row>
    <row r="17" spans="1:13">
      <c r="A17" s="1147"/>
      <c r="B17" s="144"/>
      <c r="C17" s="144" t="s">
        <v>107</v>
      </c>
      <c r="D17" s="159"/>
      <c r="E17" s="907">
        <v>7300</v>
      </c>
      <c r="F17" s="911">
        <v>4000</v>
      </c>
      <c r="G17" s="912">
        <v>3400</v>
      </c>
      <c r="H17" s="167">
        <v>500</v>
      </c>
      <c r="I17" s="167">
        <v>1100</v>
      </c>
      <c r="J17" s="167">
        <v>400</v>
      </c>
      <c r="K17" s="167">
        <v>800</v>
      </c>
      <c r="L17" s="913">
        <v>300</v>
      </c>
      <c r="M17" s="170">
        <v>200</v>
      </c>
    </row>
    <row r="18" spans="1:13" ht="16.5" customHeight="1">
      <c r="A18" s="1147"/>
      <c r="B18" s="144"/>
      <c r="C18" s="144"/>
      <c r="D18" s="159" t="s">
        <v>114</v>
      </c>
      <c r="E18" s="907">
        <v>2000</v>
      </c>
      <c r="F18" s="908">
        <v>1200</v>
      </c>
      <c r="G18" s="912">
        <v>800</v>
      </c>
      <c r="H18" s="167">
        <v>300</v>
      </c>
      <c r="I18" s="167">
        <v>0</v>
      </c>
      <c r="J18" s="167">
        <v>0</v>
      </c>
      <c r="K18" s="167">
        <v>200</v>
      </c>
      <c r="L18" s="913">
        <v>100</v>
      </c>
      <c r="M18" s="166">
        <v>100</v>
      </c>
    </row>
    <row r="19" spans="1:13">
      <c r="A19" s="1147"/>
      <c r="B19" s="144"/>
      <c r="C19" s="144"/>
      <c r="D19" s="159" t="s">
        <v>115</v>
      </c>
      <c r="E19" s="907">
        <v>2300</v>
      </c>
      <c r="F19" s="908">
        <v>1100</v>
      </c>
      <c r="G19" s="912">
        <v>1200</v>
      </c>
      <c r="H19" s="167">
        <v>100</v>
      </c>
      <c r="I19" s="167">
        <v>900</v>
      </c>
      <c r="J19" s="167">
        <v>100</v>
      </c>
      <c r="K19" s="167">
        <v>0</v>
      </c>
      <c r="L19" s="913">
        <v>100</v>
      </c>
      <c r="M19" s="170" t="s">
        <v>42</v>
      </c>
    </row>
    <row r="20" spans="1:13">
      <c r="A20" s="1147"/>
      <c r="B20" s="144"/>
      <c r="C20" s="144"/>
      <c r="D20" s="161" t="s">
        <v>110</v>
      </c>
      <c r="E20" s="907">
        <v>600</v>
      </c>
      <c r="F20" s="908">
        <v>200</v>
      </c>
      <c r="G20" s="912">
        <v>400</v>
      </c>
      <c r="H20" s="167" t="s">
        <v>42</v>
      </c>
      <c r="I20" s="167">
        <v>100</v>
      </c>
      <c r="J20" s="167">
        <v>200</v>
      </c>
      <c r="K20" s="167">
        <v>100</v>
      </c>
      <c r="L20" s="168">
        <v>0</v>
      </c>
      <c r="M20" s="166" t="s">
        <v>42</v>
      </c>
    </row>
    <row r="21" spans="1:13">
      <c r="A21" s="1147"/>
      <c r="B21" s="144"/>
      <c r="C21" s="144"/>
      <c r="D21" s="159" t="s">
        <v>111</v>
      </c>
      <c r="E21" s="907">
        <v>1600</v>
      </c>
      <c r="F21" s="908">
        <v>800</v>
      </c>
      <c r="G21" s="912">
        <v>700</v>
      </c>
      <c r="H21" s="167">
        <v>100</v>
      </c>
      <c r="I21" s="167">
        <v>100</v>
      </c>
      <c r="J21" s="168">
        <v>100</v>
      </c>
      <c r="K21" s="167">
        <v>500</v>
      </c>
      <c r="L21" s="913" t="s">
        <v>42</v>
      </c>
      <c r="M21" s="170">
        <v>0</v>
      </c>
    </row>
    <row r="22" spans="1:13">
      <c r="A22" s="1147"/>
      <c r="B22" s="144"/>
      <c r="C22" s="144"/>
      <c r="D22" s="159" t="s">
        <v>112</v>
      </c>
      <c r="E22" s="907">
        <v>500</v>
      </c>
      <c r="F22" s="908">
        <v>500</v>
      </c>
      <c r="G22" s="912">
        <v>100</v>
      </c>
      <c r="H22" s="167" t="s">
        <v>42</v>
      </c>
      <c r="I22" s="167" t="s">
        <v>42</v>
      </c>
      <c r="J22" s="168" t="s">
        <v>42</v>
      </c>
      <c r="K22" s="168">
        <v>0</v>
      </c>
      <c r="L22" s="913">
        <v>100</v>
      </c>
      <c r="M22" s="166" t="s">
        <v>42</v>
      </c>
    </row>
    <row r="23" spans="1:13">
      <c r="A23" s="1148"/>
      <c r="B23" s="150"/>
      <c r="C23" s="150"/>
      <c r="D23" s="162" t="s">
        <v>113</v>
      </c>
      <c r="E23" s="914">
        <v>400</v>
      </c>
      <c r="F23" s="915">
        <v>200</v>
      </c>
      <c r="G23" s="916">
        <v>200</v>
      </c>
      <c r="H23" s="169">
        <v>0</v>
      </c>
      <c r="I23" s="168" t="s">
        <v>42</v>
      </c>
      <c r="J23" s="168" t="s">
        <v>42</v>
      </c>
      <c r="K23" s="169">
        <v>0</v>
      </c>
      <c r="L23" s="917">
        <v>0</v>
      </c>
      <c r="M23" s="918">
        <v>100</v>
      </c>
    </row>
    <row r="24" spans="1:13" ht="14.25" customHeight="1">
      <c r="A24" s="1143" t="s">
        <v>23</v>
      </c>
      <c r="B24" s="77" t="s">
        <v>105</v>
      </c>
      <c r="C24" s="165"/>
      <c r="D24" s="158"/>
      <c r="E24" s="901">
        <v>22500</v>
      </c>
      <c r="F24" s="902">
        <v>9000</v>
      </c>
      <c r="G24" s="903">
        <v>13500</v>
      </c>
      <c r="H24" s="904">
        <v>7500</v>
      </c>
      <c r="I24" s="904">
        <v>2200</v>
      </c>
      <c r="J24" s="904">
        <v>800</v>
      </c>
      <c r="K24" s="904">
        <v>1900</v>
      </c>
      <c r="L24" s="905">
        <v>600</v>
      </c>
      <c r="M24" s="906">
        <v>400</v>
      </c>
    </row>
    <row r="25" spans="1:13">
      <c r="A25" s="1144"/>
      <c r="B25" s="144"/>
      <c r="C25" s="144" t="s">
        <v>106</v>
      </c>
      <c r="D25" s="159"/>
      <c r="E25" s="907">
        <v>8600</v>
      </c>
      <c r="F25" s="908">
        <v>5100</v>
      </c>
      <c r="G25" s="912">
        <v>3500</v>
      </c>
      <c r="H25" s="167">
        <v>1800</v>
      </c>
      <c r="I25" s="167">
        <v>600</v>
      </c>
      <c r="J25" s="167">
        <v>100</v>
      </c>
      <c r="K25" s="167">
        <v>700</v>
      </c>
      <c r="L25" s="913">
        <v>200</v>
      </c>
      <c r="M25" s="170">
        <v>200</v>
      </c>
    </row>
    <row r="26" spans="1:13">
      <c r="A26" s="1144"/>
      <c r="B26" s="144"/>
      <c r="C26" s="144" t="s">
        <v>107</v>
      </c>
      <c r="D26" s="159"/>
      <c r="E26" s="907">
        <v>13900</v>
      </c>
      <c r="F26" s="911">
        <v>4000</v>
      </c>
      <c r="G26" s="912">
        <v>10000</v>
      </c>
      <c r="H26" s="167">
        <v>5700</v>
      </c>
      <c r="I26" s="167">
        <v>1600</v>
      </c>
      <c r="J26" s="167">
        <v>800</v>
      </c>
      <c r="K26" s="167">
        <v>1200</v>
      </c>
      <c r="L26" s="913">
        <v>400</v>
      </c>
      <c r="M26" s="170">
        <v>300</v>
      </c>
    </row>
    <row r="27" spans="1:13">
      <c r="A27" s="1144"/>
      <c r="B27" s="144"/>
      <c r="C27" s="144"/>
      <c r="D27" s="159" t="s">
        <v>116</v>
      </c>
      <c r="E27" s="907">
        <v>8700</v>
      </c>
      <c r="F27" s="908">
        <v>2300</v>
      </c>
      <c r="G27" s="912">
        <v>6400</v>
      </c>
      <c r="H27" s="167">
        <v>4900</v>
      </c>
      <c r="I27" s="167">
        <v>500</v>
      </c>
      <c r="J27" s="167">
        <v>200</v>
      </c>
      <c r="K27" s="167">
        <v>500</v>
      </c>
      <c r="L27" s="913">
        <v>100</v>
      </c>
      <c r="M27" s="170">
        <v>100</v>
      </c>
    </row>
    <row r="28" spans="1:13">
      <c r="A28" s="1144"/>
      <c r="B28" s="144"/>
      <c r="C28" s="144"/>
      <c r="D28" s="159" t="s">
        <v>115</v>
      </c>
      <c r="E28" s="907">
        <v>1700</v>
      </c>
      <c r="F28" s="908">
        <v>400</v>
      </c>
      <c r="G28" s="912">
        <v>1200</v>
      </c>
      <c r="H28" s="167">
        <v>200</v>
      </c>
      <c r="I28" s="167">
        <v>1000</v>
      </c>
      <c r="J28" s="167" t="s">
        <v>42</v>
      </c>
      <c r="K28" s="167">
        <v>0</v>
      </c>
      <c r="L28" s="913">
        <v>0</v>
      </c>
      <c r="M28" s="170" t="s">
        <v>42</v>
      </c>
    </row>
    <row r="29" spans="1:13">
      <c r="A29" s="1144"/>
      <c r="B29" s="144"/>
      <c r="C29" s="144"/>
      <c r="D29" s="161" t="s">
        <v>110</v>
      </c>
      <c r="E29" s="907">
        <v>700</v>
      </c>
      <c r="F29" s="908">
        <v>400</v>
      </c>
      <c r="G29" s="912">
        <v>400</v>
      </c>
      <c r="H29" s="167" t="s">
        <v>42</v>
      </c>
      <c r="I29" s="167">
        <v>100</v>
      </c>
      <c r="J29" s="167">
        <v>300</v>
      </c>
      <c r="K29" s="167">
        <v>0</v>
      </c>
      <c r="L29" s="913" t="s">
        <v>42</v>
      </c>
      <c r="M29" s="170" t="s">
        <v>42</v>
      </c>
    </row>
    <row r="30" spans="1:13">
      <c r="A30" s="1144"/>
      <c r="B30" s="144"/>
      <c r="C30" s="144"/>
      <c r="D30" s="159" t="s">
        <v>111</v>
      </c>
      <c r="E30" s="907">
        <v>1600</v>
      </c>
      <c r="F30" s="908">
        <v>300</v>
      </c>
      <c r="G30" s="912">
        <v>1400</v>
      </c>
      <c r="H30" s="167">
        <v>400</v>
      </c>
      <c r="I30" s="167">
        <v>100</v>
      </c>
      <c r="J30" s="167">
        <v>200</v>
      </c>
      <c r="K30" s="167">
        <v>500</v>
      </c>
      <c r="L30" s="913">
        <v>100</v>
      </c>
      <c r="M30" s="170">
        <v>0</v>
      </c>
    </row>
    <row r="31" spans="1:13">
      <c r="A31" s="1144"/>
      <c r="B31" s="144"/>
      <c r="C31" s="144"/>
      <c r="D31" s="159" t="s">
        <v>112</v>
      </c>
      <c r="E31" s="907">
        <v>600</v>
      </c>
      <c r="F31" s="908">
        <v>300</v>
      </c>
      <c r="G31" s="912">
        <v>200</v>
      </c>
      <c r="H31" s="167">
        <v>0</v>
      </c>
      <c r="I31" s="167" t="s">
        <v>42</v>
      </c>
      <c r="J31" s="167" t="s">
        <v>42</v>
      </c>
      <c r="K31" s="167">
        <v>0</v>
      </c>
      <c r="L31" s="913">
        <v>200</v>
      </c>
      <c r="M31" s="170" t="s">
        <v>42</v>
      </c>
    </row>
    <row r="32" spans="1:13">
      <c r="A32" s="1153"/>
      <c r="B32" s="171"/>
      <c r="C32" s="171"/>
      <c r="D32" s="172" t="s">
        <v>113</v>
      </c>
      <c r="E32" s="919">
        <v>600</v>
      </c>
      <c r="F32" s="920">
        <v>200</v>
      </c>
      <c r="G32" s="921">
        <v>400</v>
      </c>
      <c r="H32" s="173">
        <v>100</v>
      </c>
      <c r="I32" s="173" t="s">
        <v>42</v>
      </c>
      <c r="J32" s="174">
        <v>100</v>
      </c>
      <c r="K32" s="173">
        <v>100</v>
      </c>
      <c r="L32" s="175">
        <v>0</v>
      </c>
      <c r="M32" s="922">
        <v>100</v>
      </c>
    </row>
    <row r="33" spans="1:13" s="180" customFormat="1" ht="12.75" customHeight="1">
      <c r="A33" s="176" t="s">
        <v>117</v>
      </c>
      <c r="B33" s="177"/>
      <c r="C33" s="177"/>
      <c r="D33" s="177"/>
      <c r="E33" s="177"/>
      <c r="F33" s="177"/>
      <c r="G33" s="177"/>
      <c r="H33" s="177"/>
      <c r="I33" s="177"/>
      <c r="J33" s="177"/>
      <c r="K33" s="178"/>
      <c r="L33" s="179"/>
      <c r="M33" s="179"/>
    </row>
    <row r="34" spans="1:13" s="180" customFormat="1" ht="12.75" customHeight="1">
      <c r="A34" s="1141"/>
      <c r="B34" s="1142"/>
      <c r="C34" s="1142"/>
      <c r="D34" s="1142"/>
      <c r="E34" s="1142"/>
      <c r="F34" s="1142"/>
      <c r="G34" s="1142"/>
      <c r="H34" s="1142"/>
      <c r="I34" s="1142"/>
      <c r="J34" s="1142"/>
    </row>
    <row r="35" spans="1:13" s="180" customFormat="1" ht="12.75" customHeight="1">
      <c r="A35" s="1141"/>
      <c r="B35" s="1142"/>
      <c r="C35" s="1142"/>
      <c r="D35" s="1142"/>
      <c r="E35" s="1142"/>
      <c r="F35" s="1142"/>
      <c r="G35" s="1142"/>
      <c r="H35" s="1142"/>
      <c r="I35" s="1142"/>
      <c r="J35" s="1142"/>
    </row>
    <row r="36" spans="1:13">
      <c r="A36" s="1128" t="s">
        <v>323</v>
      </c>
      <c r="B36" s="1128"/>
      <c r="C36" s="1128"/>
      <c r="D36" s="1128"/>
      <c r="E36" s="1128"/>
      <c r="F36" s="1128"/>
      <c r="G36" s="1128"/>
      <c r="H36" s="1128"/>
      <c r="I36" s="1128"/>
      <c r="J36" s="1128"/>
      <c r="K36" s="1128"/>
      <c r="L36" s="1128"/>
      <c r="M36" s="1128"/>
    </row>
    <row r="37" spans="1:13" ht="14.25">
      <c r="A37" s="600"/>
      <c r="B37" s="600"/>
      <c r="C37" s="600"/>
      <c r="D37" s="600"/>
      <c r="E37" s="600"/>
      <c r="F37" s="600"/>
      <c r="G37" s="601"/>
      <c r="H37" s="600"/>
      <c r="I37" s="600"/>
      <c r="J37" s="600"/>
      <c r="K37" s="600"/>
      <c r="L37" s="600"/>
      <c r="M37" s="602" t="s">
        <v>201</v>
      </c>
    </row>
    <row r="38" spans="1:13">
      <c r="A38" s="138"/>
      <c r="B38" s="139"/>
      <c r="C38" s="139"/>
      <c r="D38" s="140" t="s">
        <v>93</v>
      </c>
      <c r="E38" s="1129" t="s">
        <v>94</v>
      </c>
      <c r="F38" s="603"/>
      <c r="G38" s="603"/>
      <c r="H38" s="603"/>
      <c r="I38" s="603"/>
      <c r="J38" s="603"/>
      <c r="K38" s="603"/>
      <c r="L38" s="603"/>
      <c r="M38" s="604"/>
    </row>
    <row r="39" spans="1:13">
      <c r="A39" s="143"/>
      <c r="B39" s="144"/>
      <c r="C39" s="144"/>
      <c r="D39" s="145"/>
      <c r="E39" s="1130"/>
      <c r="F39" s="1131" t="s">
        <v>95</v>
      </c>
      <c r="G39" s="1133" t="s">
        <v>96</v>
      </c>
      <c r="H39" s="605"/>
      <c r="I39" s="605"/>
      <c r="J39" s="605"/>
      <c r="K39" s="605"/>
      <c r="L39" s="605"/>
      <c r="M39" s="606"/>
    </row>
    <row r="40" spans="1:13" ht="80.25" customHeight="1">
      <c r="A40" s="149" t="s">
        <v>97</v>
      </c>
      <c r="B40" s="150"/>
      <c r="C40" s="150"/>
      <c r="D40" s="151"/>
      <c r="E40" s="1130"/>
      <c r="F40" s="1132"/>
      <c r="G40" s="1134"/>
      <c r="H40" s="607" t="s">
        <v>202</v>
      </c>
      <c r="I40" s="607" t="s">
        <v>99</v>
      </c>
      <c r="J40" s="608" t="s">
        <v>100</v>
      </c>
      <c r="K40" s="609" t="s">
        <v>101</v>
      </c>
      <c r="L40" s="607" t="s">
        <v>104</v>
      </c>
      <c r="M40" s="610" t="s">
        <v>203</v>
      </c>
    </row>
    <row r="41" spans="1:13">
      <c r="A41" s="1135" t="s">
        <v>18</v>
      </c>
      <c r="B41" s="156" t="s">
        <v>105</v>
      </c>
      <c r="C41" s="157"/>
      <c r="D41" s="158"/>
      <c r="E41" s="611">
        <v>11066.4</v>
      </c>
      <c r="F41" s="612">
        <v>5715</v>
      </c>
      <c r="G41" s="613">
        <v>5351.4</v>
      </c>
      <c r="H41" s="614">
        <v>2183.1</v>
      </c>
      <c r="I41" s="614">
        <v>1413.5</v>
      </c>
      <c r="J41" s="614">
        <v>742.6</v>
      </c>
      <c r="K41" s="614">
        <v>711.7</v>
      </c>
      <c r="L41" s="615">
        <v>160</v>
      </c>
      <c r="M41" s="616">
        <v>140.5</v>
      </c>
    </row>
    <row r="42" spans="1:13">
      <c r="A42" s="1136"/>
      <c r="B42" s="144"/>
      <c r="C42" s="144" t="s">
        <v>106</v>
      </c>
      <c r="D42" s="159"/>
      <c r="E42" s="617">
        <v>5250.6</v>
      </c>
      <c r="F42" s="618">
        <v>3963.9</v>
      </c>
      <c r="G42" s="619">
        <v>1286.7</v>
      </c>
      <c r="H42" s="620">
        <v>327.2</v>
      </c>
      <c r="I42" s="620">
        <v>375.8</v>
      </c>
      <c r="J42" s="620">
        <v>208.8</v>
      </c>
      <c r="K42" s="620">
        <v>277.2</v>
      </c>
      <c r="L42" s="621">
        <v>47.1</v>
      </c>
      <c r="M42" s="622">
        <v>50.5</v>
      </c>
    </row>
    <row r="43" spans="1:13">
      <c r="A43" s="1136"/>
      <c r="B43" s="144"/>
      <c r="C43" s="144" t="s">
        <v>107</v>
      </c>
      <c r="D43" s="159"/>
      <c r="E43" s="617">
        <v>5815.8</v>
      </c>
      <c r="F43" s="618">
        <v>1751.1</v>
      </c>
      <c r="G43" s="619">
        <v>4064.7</v>
      </c>
      <c r="H43" s="620">
        <v>1855.9</v>
      </c>
      <c r="I43" s="620">
        <v>1037.7</v>
      </c>
      <c r="J43" s="620">
        <v>533.79999999999995</v>
      </c>
      <c r="K43" s="620">
        <v>434.5</v>
      </c>
      <c r="L43" s="623">
        <v>112.9</v>
      </c>
      <c r="M43" s="622">
        <v>90</v>
      </c>
    </row>
    <row r="44" spans="1:13">
      <c r="A44" s="1136"/>
      <c r="B44" s="144"/>
      <c r="C44" s="144"/>
      <c r="D44" s="159" t="s">
        <v>204</v>
      </c>
      <c r="E44" s="617">
        <v>2575.1</v>
      </c>
      <c r="F44" s="618">
        <v>632.9</v>
      </c>
      <c r="G44" s="619">
        <v>1942.2</v>
      </c>
      <c r="H44" s="620">
        <v>1510</v>
      </c>
      <c r="I44" s="620">
        <v>163.30000000000001</v>
      </c>
      <c r="J44" s="620">
        <v>95.4</v>
      </c>
      <c r="K44" s="620">
        <v>107.5</v>
      </c>
      <c r="L44" s="623">
        <v>35.700000000000003</v>
      </c>
      <c r="M44" s="622">
        <v>30.3</v>
      </c>
    </row>
    <row r="45" spans="1:13">
      <c r="A45" s="1136"/>
      <c r="B45" s="144"/>
      <c r="C45" s="144"/>
      <c r="D45" s="159" t="s">
        <v>205</v>
      </c>
      <c r="E45" s="617">
        <v>1222.7</v>
      </c>
      <c r="F45" s="618">
        <v>307</v>
      </c>
      <c r="G45" s="619">
        <v>915.7</v>
      </c>
      <c r="H45" s="620">
        <v>97.2</v>
      </c>
      <c r="I45" s="620">
        <v>714</v>
      </c>
      <c r="J45" s="620">
        <v>39.200000000000003</v>
      </c>
      <c r="K45" s="620">
        <v>44.5</v>
      </c>
      <c r="L45" s="623">
        <v>12.3</v>
      </c>
      <c r="M45" s="622">
        <v>8.6</v>
      </c>
    </row>
    <row r="46" spans="1:13">
      <c r="A46" s="1136"/>
      <c r="B46" s="144"/>
      <c r="C46" s="144"/>
      <c r="D46" s="161" t="s">
        <v>110</v>
      </c>
      <c r="E46" s="617">
        <v>779.6</v>
      </c>
      <c r="F46" s="618">
        <v>220</v>
      </c>
      <c r="G46" s="619">
        <v>559.5</v>
      </c>
      <c r="H46" s="620">
        <v>96.7</v>
      </c>
      <c r="I46" s="620">
        <v>68.099999999999994</v>
      </c>
      <c r="J46" s="620">
        <v>316.60000000000002</v>
      </c>
      <c r="K46" s="620">
        <v>64.099999999999994</v>
      </c>
      <c r="L46" s="623">
        <v>6.8</v>
      </c>
      <c r="M46" s="622">
        <v>7.2</v>
      </c>
    </row>
    <row r="47" spans="1:13">
      <c r="A47" s="1136"/>
      <c r="B47" s="144"/>
      <c r="C47" s="144"/>
      <c r="D47" s="161" t="s">
        <v>111</v>
      </c>
      <c r="E47" s="617">
        <v>863.5</v>
      </c>
      <c r="F47" s="618">
        <v>399.2</v>
      </c>
      <c r="G47" s="619">
        <v>464.3</v>
      </c>
      <c r="H47" s="620">
        <v>99.5</v>
      </c>
      <c r="I47" s="620">
        <v>68.8</v>
      </c>
      <c r="J47" s="620">
        <v>70</v>
      </c>
      <c r="K47" s="620">
        <v>195.2</v>
      </c>
      <c r="L47" s="623">
        <v>19.7</v>
      </c>
      <c r="M47" s="622">
        <v>11.2</v>
      </c>
    </row>
    <row r="48" spans="1:13">
      <c r="A48" s="1136"/>
      <c r="B48" s="144"/>
      <c r="C48" s="144"/>
      <c r="D48" s="159" t="s">
        <v>112</v>
      </c>
      <c r="E48" s="617">
        <v>211.5</v>
      </c>
      <c r="F48" s="618">
        <v>122.6</v>
      </c>
      <c r="G48" s="619">
        <v>88.8</v>
      </c>
      <c r="H48" s="620">
        <v>23.9</v>
      </c>
      <c r="I48" s="620">
        <v>8.9</v>
      </c>
      <c r="J48" s="620">
        <v>6.9</v>
      </c>
      <c r="K48" s="620">
        <v>12.9</v>
      </c>
      <c r="L48" s="623">
        <v>32.1</v>
      </c>
      <c r="M48" s="622">
        <v>4.2</v>
      </c>
    </row>
    <row r="49" spans="1:13">
      <c r="A49" s="1137"/>
      <c r="B49" s="150"/>
      <c r="C49" s="150"/>
      <c r="D49" s="162" t="s">
        <v>113</v>
      </c>
      <c r="E49" s="624">
        <v>163.4</v>
      </c>
      <c r="F49" s="625">
        <v>69.3</v>
      </c>
      <c r="G49" s="626">
        <v>94</v>
      </c>
      <c r="H49" s="627">
        <v>28.5</v>
      </c>
      <c r="I49" s="627">
        <v>14.7</v>
      </c>
      <c r="J49" s="628">
        <v>5.6</v>
      </c>
      <c r="K49" s="627">
        <v>10.4</v>
      </c>
      <c r="L49" s="629">
        <v>6.4</v>
      </c>
      <c r="M49" s="630">
        <v>28.5</v>
      </c>
    </row>
    <row r="50" spans="1:13">
      <c r="A50" s="1138" t="s">
        <v>21</v>
      </c>
      <c r="B50" s="631" t="s">
        <v>105</v>
      </c>
      <c r="C50" s="632"/>
      <c r="D50" s="158"/>
      <c r="E50" s="611">
        <v>4973.3</v>
      </c>
      <c r="F50" s="612">
        <v>3439.9</v>
      </c>
      <c r="G50" s="613">
        <v>1533.5</v>
      </c>
      <c r="H50" s="614">
        <v>211.3</v>
      </c>
      <c r="I50" s="614">
        <v>614.5</v>
      </c>
      <c r="J50" s="614">
        <v>232.8</v>
      </c>
      <c r="K50" s="614">
        <v>334.5</v>
      </c>
      <c r="L50" s="615">
        <v>74.8</v>
      </c>
      <c r="M50" s="616">
        <v>65.599999999999994</v>
      </c>
    </row>
    <row r="51" spans="1:13">
      <c r="A51" s="1139"/>
      <c r="B51" s="144"/>
      <c r="C51" s="144" t="s">
        <v>106</v>
      </c>
      <c r="D51" s="159"/>
      <c r="E51" s="617">
        <v>3110.4</v>
      </c>
      <c r="F51" s="618">
        <v>2608.1</v>
      </c>
      <c r="G51" s="619">
        <v>502.3</v>
      </c>
      <c r="H51" s="620">
        <v>47.6</v>
      </c>
      <c r="I51" s="620">
        <v>179.6</v>
      </c>
      <c r="J51" s="620">
        <v>78.400000000000006</v>
      </c>
      <c r="K51" s="620">
        <v>146.9</v>
      </c>
      <c r="L51" s="623">
        <v>19.899999999999999</v>
      </c>
      <c r="M51" s="622">
        <v>29.8</v>
      </c>
    </row>
    <row r="52" spans="1:13">
      <c r="A52" s="1139"/>
      <c r="B52" s="144"/>
      <c r="C52" s="144" t="s">
        <v>107</v>
      </c>
      <c r="D52" s="159"/>
      <c r="E52" s="617">
        <v>1863</v>
      </c>
      <c r="F52" s="618">
        <v>831.7</v>
      </c>
      <c r="G52" s="619">
        <v>1031.2</v>
      </c>
      <c r="H52" s="620">
        <v>163.69999999999999</v>
      </c>
      <c r="I52" s="620">
        <v>434.9</v>
      </c>
      <c r="J52" s="620">
        <v>154.4</v>
      </c>
      <c r="K52" s="620">
        <v>187.7</v>
      </c>
      <c r="L52" s="623">
        <v>54.8</v>
      </c>
      <c r="M52" s="622">
        <v>35.799999999999997</v>
      </c>
    </row>
    <row r="53" spans="1:13">
      <c r="A53" s="1139"/>
      <c r="B53" s="144"/>
      <c r="C53" s="144"/>
      <c r="D53" s="159" t="s">
        <v>108</v>
      </c>
      <c r="E53" s="617">
        <v>382.8</v>
      </c>
      <c r="F53" s="618">
        <v>178.1</v>
      </c>
      <c r="G53" s="619">
        <v>204.7</v>
      </c>
      <c r="H53" s="620">
        <v>107.8</v>
      </c>
      <c r="I53" s="620">
        <v>34.5</v>
      </c>
      <c r="J53" s="620">
        <v>14.4</v>
      </c>
      <c r="K53" s="620">
        <v>28.8</v>
      </c>
      <c r="L53" s="623">
        <v>12.9</v>
      </c>
      <c r="M53" s="633">
        <v>6.3</v>
      </c>
    </row>
    <row r="54" spans="1:13">
      <c r="A54" s="1139"/>
      <c r="B54" s="144"/>
      <c r="C54" s="144"/>
      <c r="D54" s="159" t="s">
        <v>205</v>
      </c>
      <c r="E54" s="617">
        <v>587.20000000000005</v>
      </c>
      <c r="F54" s="618">
        <v>187</v>
      </c>
      <c r="G54" s="619">
        <v>400.2</v>
      </c>
      <c r="H54" s="620">
        <v>18.8</v>
      </c>
      <c r="I54" s="620">
        <v>328.9</v>
      </c>
      <c r="J54" s="620">
        <v>14.7</v>
      </c>
      <c r="K54" s="620">
        <v>24.2</v>
      </c>
      <c r="L54" s="623">
        <v>8.3000000000000007</v>
      </c>
      <c r="M54" s="622">
        <v>5.3</v>
      </c>
    </row>
    <row r="55" spans="1:13">
      <c r="A55" s="1139"/>
      <c r="B55" s="144"/>
      <c r="C55" s="144"/>
      <c r="D55" s="161" t="s">
        <v>110</v>
      </c>
      <c r="E55" s="617">
        <v>251.7</v>
      </c>
      <c r="F55" s="618">
        <v>89.7</v>
      </c>
      <c r="G55" s="619">
        <v>162</v>
      </c>
      <c r="H55" s="634">
        <v>10</v>
      </c>
      <c r="I55" s="620">
        <v>25.8</v>
      </c>
      <c r="J55" s="620">
        <v>96.2</v>
      </c>
      <c r="K55" s="620">
        <v>23.9</v>
      </c>
      <c r="L55" s="635">
        <v>2.6</v>
      </c>
      <c r="M55" s="633">
        <v>3.6</v>
      </c>
    </row>
    <row r="56" spans="1:13">
      <c r="A56" s="1139"/>
      <c r="B56" s="144"/>
      <c r="C56" s="144"/>
      <c r="D56" s="159" t="s">
        <v>111</v>
      </c>
      <c r="E56" s="617">
        <v>429.9</v>
      </c>
      <c r="F56" s="618">
        <v>243.1</v>
      </c>
      <c r="G56" s="619">
        <v>186.7</v>
      </c>
      <c r="H56" s="620">
        <v>17.8</v>
      </c>
      <c r="I56" s="620">
        <v>32.299999999999997</v>
      </c>
      <c r="J56" s="634">
        <v>23.4</v>
      </c>
      <c r="K56" s="620">
        <v>98.4</v>
      </c>
      <c r="L56" s="623">
        <v>9.4</v>
      </c>
      <c r="M56" s="622">
        <v>5.4</v>
      </c>
    </row>
    <row r="57" spans="1:13">
      <c r="A57" s="1139"/>
      <c r="B57" s="144"/>
      <c r="C57" s="144"/>
      <c r="D57" s="159" t="s">
        <v>112</v>
      </c>
      <c r="E57" s="617">
        <v>130.69999999999999</v>
      </c>
      <c r="F57" s="618">
        <v>89.5</v>
      </c>
      <c r="G57" s="619">
        <v>41.2</v>
      </c>
      <c r="H57" s="620">
        <v>5.3</v>
      </c>
      <c r="I57" s="620">
        <v>5.3</v>
      </c>
      <c r="J57" s="634">
        <v>3.4</v>
      </c>
      <c r="K57" s="634">
        <v>7.7</v>
      </c>
      <c r="L57" s="623">
        <v>17.3</v>
      </c>
      <c r="M57" s="633">
        <v>2.1</v>
      </c>
    </row>
    <row r="58" spans="1:13">
      <c r="A58" s="1140"/>
      <c r="B58" s="150"/>
      <c r="C58" s="150"/>
      <c r="D58" s="162" t="s">
        <v>113</v>
      </c>
      <c r="E58" s="624">
        <v>80.8</v>
      </c>
      <c r="F58" s="625">
        <v>44.4</v>
      </c>
      <c r="G58" s="626">
        <v>36.4</v>
      </c>
      <c r="H58" s="628">
        <v>3.9</v>
      </c>
      <c r="I58" s="628">
        <v>8.1</v>
      </c>
      <c r="J58" s="634">
        <v>2.2999999999999998</v>
      </c>
      <c r="K58" s="627">
        <v>4.5999999999999996</v>
      </c>
      <c r="L58" s="629">
        <v>4.4000000000000004</v>
      </c>
      <c r="M58" s="630">
        <v>13</v>
      </c>
    </row>
    <row r="59" spans="1:13">
      <c r="A59" s="1135" t="s">
        <v>23</v>
      </c>
      <c r="B59" s="631" t="s">
        <v>105</v>
      </c>
      <c r="C59" s="632"/>
      <c r="D59" s="158"/>
      <c r="E59" s="611">
        <v>6093</v>
      </c>
      <c r="F59" s="612">
        <v>2275.1</v>
      </c>
      <c r="G59" s="613">
        <v>3817.9</v>
      </c>
      <c r="H59" s="614">
        <v>1971.8</v>
      </c>
      <c r="I59" s="614">
        <v>799</v>
      </c>
      <c r="J59" s="614">
        <v>509.8</v>
      </c>
      <c r="K59" s="614">
        <v>377.2</v>
      </c>
      <c r="L59" s="615">
        <v>85.2</v>
      </c>
      <c r="M59" s="616">
        <v>74.900000000000006</v>
      </c>
    </row>
    <row r="60" spans="1:13">
      <c r="A60" s="1136"/>
      <c r="B60" s="144"/>
      <c r="C60" s="144" t="s">
        <v>106</v>
      </c>
      <c r="D60" s="159"/>
      <c r="E60" s="617">
        <v>2140.1999999999998</v>
      </c>
      <c r="F60" s="618">
        <v>1355.8</v>
      </c>
      <c r="G60" s="619">
        <v>784.4</v>
      </c>
      <c r="H60" s="620">
        <v>279.60000000000002</v>
      </c>
      <c r="I60" s="620">
        <v>196.2</v>
      </c>
      <c r="J60" s="620">
        <v>130.4</v>
      </c>
      <c r="K60" s="620">
        <v>130.4</v>
      </c>
      <c r="L60" s="623">
        <v>27.2</v>
      </c>
      <c r="M60" s="622">
        <v>20.7</v>
      </c>
    </row>
    <row r="61" spans="1:13">
      <c r="A61" s="1136"/>
      <c r="B61" s="144"/>
      <c r="C61" s="144" t="s">
        <v>107</v>
      </c>
      <c r="D61" s="159"/>
      <c r="E61" s="617">
        <v>3952.8</v>
      </c>
      <c r="F61" s="618">
        <v>919.3</v>
      </c>
      <c r="G61" s="619">
        <v>3033.5</v>
      </c>
      <c r="H61" s="620">
        <v>1692.2</v>
      </c>
      <c r="I61" s="620">
        <v>602.9</v>
      </c>
      <c r="J61" s="620">
        <v>379.4</v>
      </c>
      <c r="K61" s="620">
        <v>246.8</v>
      </c>
      <c r="L61" s="623">
        <v>58</v>
      </c>
      <c r="M61" s="622">
        <v>54.2</v>
      </c>
    </row>
    <row r="62" spans="1:13">
      <c r="A62" s="1136"/>
      <c r="B62" s="144"/>
      <c r="C62" s="144"/>
      <c r="D62" s="159" t="s">
        <v>116</v>
      </c>
      <c r="E62" s="617">
        <v>2192.3000000000002</v>
      </c>
      <c r="F62" s="618">
        <v>454.8</v>
      </c>
      <c r="G62" s="619">
        <v>1737.5</v>
      </c>
      <c r="H62" s="620">
        <v>1402.2</v>
      </c>
      <c r="I62" s="620">
        <v>128.80000000000001</v>
      </c>
      <c r="J62" s="620">
        <v>81.099999999999994</v>
      </c>
      <c r="K62" s="620">
        <v>78.7</v>
      </c>
      <c r="L62" s="623">
        <v>22.9</v>
      </c>
      <c r="M62" s="622">
        <v>24</v>
      </c>
    </row>
    <row r="63" spans="1:13">
      <c r="A63" s="1136"/>
      <c r="B63" s="144"/>
      <c r="C63" s="144"/>
      <c r="D63" s="159" t="s">
        <v>118</v>
      </c>
      <c r="E63" s="617">
        <v>635.6</v>
      </c>
      <c r="F63" s="618">
        <v>120</v>
      </c>
      <c r="G63" s="619">
        <v>515.5</v>
      </c>
      <c r="H63" s="620">
        <v>78.400000000000006</v>
      </c>
      <c r="I63" s="620">
        <v>385.1</v>
      </c>
      <c r="J63" s="620">
        <v>24.5</v>
      </c>
      <c r="K63" s="620">
        <v>20.3</v>
      </c>
      <c r="L63" s="623">
        <v>4</v>
      </c>
      <c r="M63" s="622">
        <v>3.2</v>
      </c>
    </row>
    <row r="64" spans="1:13">
      <c r="A64" s="1136"/>
      <c r="B64" s="144"/>
      <c r="C64" s="144"/>
      <c r="D64" s="161" t="s">
        <v>110</v>
      </c>
      <c r="E64" s="617">
        <v>527.9</v>
      </c>
      <c r="F64" s="618">
        <v>130.30000000000001</v>
      </c>
      <c r="G64" s="619">
        <v>397.5</v>
      </c>
      <c r="H64" s="620">
        <v>86.7</v>
      </c>
      <c r="I64" s="620">
        <v>42.3</v>
      </c>
      <c r="J64" s="620">
        <v>220.5</v>
      </c>
      <c r="K64" s="620">
        <v>40.200000000000003</v>
      </c>
      <c r="L64" s="623">
        <v>4.2</v>
      </c>
      <c r="M64" s="633">
        <v>3.6</v>
      </c>
    </row>
    <row r="65" spans="1:13">
      <c r="A65" s="1136"/>
      <c r="B65" s="144"/>
      <c r="C65" s="144"/>
      <c r="D65" s="159" t="s">
        <v>111</v>
      </c>
      <c r="E65" s="617">
        <v>433.7</v>
      </c>
      <c r="F65" s="618">
        <v>156</v>
      </c>
      <c r="G65" s="619">
        <v>277.60000000000002</v>
      </c>
      <c r="H65" s="620">
        <v>81.7</v>
      </c>
      <c r="I65" s="620">
        <v>36.5</v>
      </c>
      <c r="J65" s="620">
        <v>46.6</v>
      </c>
      <c r="K65" s="620">
        <v>96.8</v>
      </c>
      <c r="L65" s="623">
        <v>10.3</v>
      </c>
      <c r="M65" s="622">
        <v>5.8</v>
      </c>
    </row>
    <row r="66" spans="1:13">
      <c r="A66" s="1136"/>
      <c r="B66" s="144"/>
      <c r="C66" s="144"/>
      <c r="D66" s="159" t="s">
        <v>112</v>
      </c>
      <c r="E66" s="617">
        <v>80.8</v>
      </c>
      <c r="F66" s="618">
        <v>33.1</v>
      </c>
      <c r="G66" s="619">
        <v>47.7</v>
      </c>
      <c r="H66" s="620">
        <v>18.600000000000001</v>
      </c>
      <c r="I66" s="620">
        <v>3.6</v>
      </c>
      <c r="J66" s="620">
        <v>3.5</v>
      </c>
      <c r="K66" s="620">
        <v>5.0999999999999996</v>
      </c>
      <c r="L66" s="623">
        <v>14.7</v>
      </c>
      <c r="M66" s="622">
        <v>2.1</v>
      </c>
    </row>
    <row r="67" spans="1:13">
      <c r="A67" s="1149"/>
      <c r="B67" s="171"/>
      <c r="C67" s="171"/>
      <c r="D67" s="172" t="s">
        <v>113</v>
      </c>
      <c r="E67" s="636">
        <v>82.6</v>
      </c>
      <c r="F67" s="637">
        <v>25</v>
      </c>
      <c r="G67" s="638">
        <v>57.6</v>
      </c>
      <c r="H67" s="639">
        <v>24.6</v>
      </c>
      <c r="I67" s="640">
        <v>6.6</v>
      </c>
      <c r="J67" s="640">
        <v>3.3</v>
      </c>
      <c r="K67" s="639">
        <v>5.7</v>
      </c>
      <c r="L67" s="641">
        <v>2</v>
      </c>
      <c r="M67" s="642">
        <v>15.5</v>
      </c>
    </row>
    <row r="68" spans="1:13" ht="14.25">
      <c r="A68" s="176" t="s">
        <v>117</v>
      </c>
      <c r="B68" s="643"/>
      <c r="C68" s="643"/>
      <c r="D68" s="643"/>
      <c r="E68" s="643"/>
      <c r="F68" s="643"/>
      <c r="G68" s="643"/>
      <c r="H68" s="643"/>
      <c r="I68" s="643"/>
      <c r="J68" s="643"/>
      <c r="K68" s="178"/>
      <c r="L68" s="644"/>
      <c r="M68" s="644"/>
    </row>
    <row r="69" spans="1:13">
      <c r="A69" s="1126"/>
      <c r="B69" s="1127"/>
      <c r="C69" s="1127"/>
      <c r="D69" s="1127"/>
      <c r="E69" s="1127"/>
      <c r="F69" s="1127"/>
      <c r="G69" s="1127"/>
      <c r="H69" s="1127"/>
      <c r="I69" s="1127"/>
      <c r="J69" s="1127"/>
      <c r="K69" s="645"/>
      <c r="L69" s="645"/>
      <c r="M69" s="645"/>
    </row>
  </sheetData>
  <mergeCells count="17">
    <mergeCell ref="A2:L2"/>
    <mergeCell ref="E3:E5"/>
    <mergeCell ref="F4:F5"/>
    <mergeCell ref="G4:G5"/>
    <mergeCell ref="A24:A32"/>
    <mergeCell ref="A34:J34"/>
    <mergeCell ref="A35:J35"/>
    <mergeCell ref="A6:A14"/>
    <mergeCell ref="A15:A23"/>
    <mergeCell ref="A59:A67"/>
    <mergeCell ref="A69:J69"/>
    <mergeCell ref="A36:M36"/>
    <mergeCell ref="E38:E40"/>
    <mergeCell ref="F39:F40"/>
    <mergeCell ref="G39:G40"/>
    <mergeCell ref="A41:A49"/>
    <mergeCell ref="A50:A58"/>
  </mergeCells>
  <phoneticPr fontId="7"/>
  <pageMargins left="0.75" right="0.75" top="1" bottom="1" header="0.51200000000000001" footer="0.51200000000000001"/>
  <pageSetup paperSize="9" scale="96" orientation="landscape" r:id="rId1"/>
  <headerFooter alignWithMargins="0"/>
  <rowBreaks count="1" manualBreakCount="1">
    <brk id="3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T93"/>
  <sheetViews>
    <sheetView showGridLines="0" workbookViewId="0">
      <selection activeCell="B2" sqref="B2:M2"/>
    </sheetView>
  </sheetViews>
  <sheetFormatPr defaultRowHeight="13.5"/>
  <cols>
    <col min="1" max="1" width="1.75" customWidth="1"/>
    <col min="2" max="2" width="3.375" customWidth="1"/>
    <col min="3" max="3" width="3.75" customWidth="1"/>
    <col min="4" max="4" width="6.25" customWidth="1"/>
    <col min="5" max="5" width="4.25" customWidth="1"/>
    <col min="6" max="6" width="6.25" customWidth="1"/>
    <col min="7" max="7" width="13" customWidth="1"/>
    <col min="8" max="8" width="8.75" customWidth="1"/>
    <col min="14" max="14" width="1.25" customWidth="1"/>
    <col min="15" max="15" width="22.75" bestFit="1" customWidth="1"/>
  </cols>
  <sheetData>
    <row r="2" spans="2:14">
      <c r="B2" s="1176" t="s">
        <v>325</v>
      </c>
      <c r="C2" s="1176"/>
      <c r="D2" s="1176"/>
      <c r="E2" s="1176"/>
      <c r="F2" s="1176"/>
      <c r="G2" s="1176"/>
      <c r="H2" s="1176"/>
      <c r="I2" s="1176"/>
      <c r="J2" s="1176"/>
      <c r="K2" s="1176"/>
      <c r="L2" s="1176"/>
      <c r="M2" s="1176"/>
      <c r="N2" s="181"/>
    </row>
    <row r="3" spans="2:14">
      <c r="C3" s="182"/>
      <c r="D3" s="182"/>
      <c r="E3" s="182"/>
      <c r="F3" s="182"/>
      <c r="G3" s="182"/>
      <c r="H3" s="182"/>
      <c r="I3" s="182"/>
      <c r="J3" s="182"/>
      <c r="K3" s="182"/>
      <c r="L3" s="182"/>
      <c r="M3" s="647" t="s">
        <v>125</v>
      </c>
    </row>
    <row r="4" spans="2:14">
      <c r="B4" s="871"/>
      <c r="C4" s="872"/>
      <c r="D4" s="872"/>
      <c r="E4" s="872"/>
      <c r="F4" s="872"/>
      <c r="G4" s="873"/>
      <c r="H4" s="183" t="s">
        <v>121</v>
      </c>
      <c r="I4" s="184" t="s">
        <v>119</v>
      </c>
      <c r="J4" s="185" t="s">
        <v>120</v>
      </c>
      <c r="K4" s="186" t="s">
        <v>12</v>
      </c>
      <c r="L4" s="184" t="s">
        <v>13</v>
      </c>
      <c r="M4" s="187" t="s">
        <v>16</v>
      </c>
    </row>
    <row r="5" spans="2:14">
      <c r="B5" s="1154" t="s">
        <v>316</v>
      </c>
      <c r="C5" s="1177" t="s">
        <v>318</v>
      </c>
      <c r="D5" s="1159" t="s">
        <v>18</v>
      </c>
      <c r="E5" s="188" t="s">
        <v>18</v>
      </c>
      <c r="F5" s="189"/>
      <c r="G5" s="189"/>
      <c r="H5" s="190">
        <v>247299.99999999997</v>
      </c>
      <c r="I5" s="191">
        <v>32400</v>
      </c>
      <c r="J5" s="192">
        <v>35200</v>
      </c>
      <c r="K5" s="192">
        <v>39500</v>
      </c>
      <c r="L5" s="192">
        <v>45800</v>
      </c>
      <c r="M5" s="193">
        <v>94400</v>
      </c>
    </row>
    <row r="6" spans="2:14">
      <c r="B6" s="1155"/>
      <c r="C6" s="1157"/>
      <c r="D6" s="1160"/>
      <c r="E6" s="194"/>
      <c r="F6" s="156" t="s">
        <v>122</v>
      </c>
      <c r="G6" s="144"/>
      <c r="H6" s="195">
        <v>101399.99999999999</v>
      </c>
      <c r="I6" s="196">
        <v>27800</v>
      </c>
      <c r="J6" s="160">
        <v>25700</v>
      </c>
      <c r="K6" s="160">
        <v>20500</v>
      </c>
      <c r="L6" s="197">
        <v>16300</v>
      </c>
      <c r="M6" s="198">
        <v>11100</v>
      </c>
    </row>
    <row r="7" spans="2:14">
      <c r="B7" s="1155"/>
      <c r="C7" s="1157"/>
      <c r="D7" s="1160"/>
      <c r="E7" s="199"/>
      <c r="F7" s="144" t="s">
        <v>123</v>
      </c>
      <c r="G7" s="144"/>
      <c r="H7" s="195">
        <v>13099.999999999998</v>
      </c>
      <c r="I7" s="196">
        <v>2000</v>
      </c>
      <c r="J7" s="160">
        <v>2600</v>
      </c>
      <c r="K7" s="160">
        <v>3100</v>
      </c>
      <c r="L7" s="197">
        <v>2600</v>
      </c>
      <c r="M7" s="198">
        <v>2800</v>
      </c>
    </row>
    <row r="8" spans="2:14">
      <c r="B8" s="1155"/>
      <c r="C8" s="1157"/>
      <c r="D8" s="1164"/>
      <c r="E8" s="200"/>
      <c r="F8" s="150" t="s">
        <v>124</v>
      </c>
      <c r="G8" s="150"/>
      <c r="H8" s="201">
        <v>131600</v>
      </c>
      <c r="I8" s="202">
        <v>2700</v>
      </c>
      <c r="J8" s="163">
        <v>7000</v>
      </c>
      <c r="K8" s="163">
        <v>15900</v>
      </c>
      <c r="L8" s="203">
        <v>26700</v>
      </c>
      <c r="M8" s="204">
        <v>79300</v>
      </c>
    </row>
    <row r="9" spans="2:14">
      <c r="B9" s="1155"/>
      <c r="C9" s="1157"/>
      <c r="D9" s="1159" t="s">
        <v>21</v>
      </c>
      <c r="E9" s="205" t="s">
        <v>18</v>
      </c>
      <c r="F9" s="206"/>
      <c r="G9" s="206"/>
      <c r="H9" s="195">
        <v>109000</v>
      </c>
      <c r="I9" s="196">
        <v>15800</v>
      </c>
      <c r="J9" s="197">
        <v>17000</v>
      </c>
      <c r="K9" s="197">
        <v>19200</v>
      </c>
      <c r="L9" s="197">
        <v>21800</v>
      </c>
      <c r="M9" s="207">
        <v>35200</v>
      </c>
    </row>
    <row r="10" spans="2:14">
      <c r="B10" s="1155"/>
      <c r="C10" s="1157"/>
      <c r="D10" s="1160"/>
      <c r="E10" s="194"/>
      <c r="F10" s="156" t="s">
        <v>122</v>
      </c>
      <c r="G10" s="144"/>
      <c r="H10" s="195">
        <v>55099.999999999993</v>
      </c>
      <c r="I10" s="196">
        <v>14500</v>
      </c>
      <c r="J10" s="160">
        <v>14000</v>
      </c>
      <c r="K10" s="160">
        <v>11400</v>
      </c>
      <c r="L10" s="197">
        <v>9400</v>
      </c>
      <c r="M10" s="198">
        <v>5800</v>
      </c>
    </row>
    <row r="11" spans="2:14">
      <c r="B11" s="1155"/>
      <c r="C11" s="1157"/>
      <c r="D11" s="1160"/>
      <c r="E11" s="199"/>
      <c r="F11" s="144" t="s">
        <v>123</v>
      </c>
      <c r="G11" s="144"/>
      <c r="H11" s="195">
        <v>6000</v>
      </c>
      <c r="I11" s="196">
        <v>500</v>
      </c>
      <c r="J11" s="160">
        <v>1000</v>
      </c>
      <c r="K11" s="160">
        <v>1600</v>
      </c>
      <c r="L11" s="197">
        <v>1300</v>
      </c>
      <c r="M11" s="198">
        <v>1600</v>
      </c>
    </row>
    <row r="12" spans="2:14">
      <c r="B12" s="1155"/>
      <c r="C12" s="1157"/>
      <c r="D12" s="1164"/>
      <c r="E12" s="200"/>
      <c r="F12" s="150" t="s">
        <v>124</v>
      </c>
      <c r="G12" s="150"/>
      <c r="H12" s="201">
        <v>47400</v>
      </c>
      <c r="I12" s="202">
        <v>800</v>
      </c>
      <c r="J12" s="163">
        <v>2000</v>
      </c>
      <c r="K12" s="163">
        <v>6200</v>
      </c>
      <c r="L12" s="203">
        <v>10900</v>
      </c>
      <c r="M12" s="208">
        <v>27500</v>
      </c>
    </row>
    <row r="13" spans="2:14">
      <c r="B13" s="1155"/>
      <c r="C13" s="1157"/>
      <c r="D13" s="1159" t="s">
        <v>23</v>
      </c>
      <c r="E13" s="205" t="s">
        <v>18</v>
      </c>
      <c r="F13" s="206"/>
      <c r="G13" s="206"/>
      <c r="H13" s="190">
        <v>138400</v>
      </c>
      <c r="I13" s="196">
        <v>16700</v>
      </c>
      <c r="J13" s="197">
        <v>18200</v>
      </c>
      <c r="K13" s="197">
        <v>20300</v>
      </c>
      <c r="L13" s="197">
        <v>24000</v>
      </c>
      <c r="M13" s="207">
        <v>59200</v>
      </c>
    </row>
    <row r="14" spans="2:14">
      <c r="B14" s="1155"/>
      <c r="C14" s="1157"/>
      <c r="D14" s="1160"/>
      <c r="E14" s="194"/>
      <c r="F14" s="156" t="s">
        <v>122</v>
      </c>
      <c r="G14" s="144"/>
      <c r="H14" s="195">
        <v>46199.999999999993</v>
      </c>
      <c r="I14" s="196">
        <v>13200</v>
      </c>
      <c r="J14" s="160">
        <v>11700</v>
      </c>
      <c r="K14" s="160">
        <v>9100</v>
      </c>
      <c r="L14" s="197">
        <v>6900</v>
      </c>
      <c r="M14" s="198">
        <v>5300</v>
      </c>
    </row>
    <row r="15" spans="2:14">
      <c r="B15" s="1155"/>
      <c r="C15" s="1157"/>
      <c r="D15" s="1160"/>
      <c r="E15" s="199"/>
      <c r="F15" s="144" t="s">
        <v>123</v>
      </c>
      <c r="G15" s="144"/>
      <c r="H15" s="195">
        <v>7000</v>
      </c>
      <c r="I15" s="196">
        <v>1500</v>
      </c>
      <c r="J15" s="160">
        <v>1500</v>
      </c>
      <c r="K15" s="160">
        <v>1500</v>
      </c>
      <c r="L15" s="197">
        <v>1300</v>
      </c>
      <c r="M15" s="198">
        <v>1200</v>
      </c>
    </row>
    <row r="16" spans="2:14" ht="14.25" thickBot="1">
      <c r="B16" s="1155"/>
      <c r="C16" s="1169"/>
      <c r="D16" s="1171"/>
      <c r="E16" s="209"/>
      <c r="F16" s="210" t="s">
        <v>124</v>
      </c>
      <c r="G16" s="210"/>
      <c r="H16" s="211">
        <v>83900</v>
      </c>
      <c r="I16" s="212">
        <v>1900</v>
      </c>
      <c r="J16" s="213">
        <v>5000</v>
      </c>
      <c r="K16" s="213">
        <v>9600</v>
      </c>
      <c r="L16" s="214">
        <v>15700</v>
      </c>
      <c r="M16" s="215">
        <v>51700</v>
      </c>
    </row>
    <row r="17" spans="2:13" ht="13.5" customHeight="1">
      <c r="B17" s="1155"/>
      <c r="C17" s="1177" t="s">
        <v>17</v>
      </c>
      <c r="D17" s="1159" t="s">
        <v>18</v>
      </c>
      <c r="E17" s="188" t="s">
        <v>18</v>
      </c>
      <c r="F17" s="189"/>
      <c r="G17" s="189"/>
      <c r="H17" s="190">
        <v>251600</v>
      </c>
      <c r="I17" s="191">
        <v>35800</v>
      </c>
      <c r="J17" s="192">
        <v>40700</v>
      </c>
      <c r="K17" s="192">
        <v>48500</v>
      </c>
      <c r="L17" s="192">
        <v>34200</v>
      </c>
      <c r="M17" s="193">
        <v>92400</v>
      </c>
    </row>
    <row r="18" spans="2:13" ht="13.5" customHeight="1">
      <c r="B18" s="1155"/>
      <c r="C18" s="1157"/>
      <c r="D18" s="1160"/>
      <c r="E18" s="194"/>
      <c r="F18" s="156" t="s">
        <v>122</v>
      </c>
      <c r="G18" s="144"/>
      <c r="H18" s="195">
        <v>102100</v>
      </c>
      <c r="I18" s="196">
        <v>30600</v>
      </c>
      <c r="J18" s="160">
        <v>27500</v>
      </c>
      <c r="K18" s="160">
        <v>22800</v>
      </c>
      <c r="L18" s="197">
        <v>10800</v>
      </c>
      <c r="M18" s="198">
        <v>10400</v>
      </c>
    </row>
    <row r="19" spans="2:13">
      <c r="B19" s="1155"/>
      <c r="C19" s="1157"/>
      <c r="D19" s="1160"/>
      <c r="E19" s="199"/>
      <c r="F19" s="144" t="s">
        <v>123</v>
      </c>
      <c r="G19" s="144"/>
      <c r="H19" s="195">
        <v>14700</v>
      </c>
      <c r="I19" s="196">
        <v>2200</v>
      </c>
      <c r="J19" s="160">
        <v>3200</v>
      </c>
      <c r="K19" s="160">
        <v>3900</v>
      </c>
      <c r="L19" s="197">
        <v>2600</v>
      </c>
      <c r="M19" s="198">
        <v>2800</v>
      </c>
    </row>
    <row r="20" spans="2:13">
      <c r="B20" s="1155"/>
      <c r="C20" s="1157"/>
      <c r="D20" s="1164"/>
      <c r="E20" s="200"/>
      <c r="F20" s="150" t="s">
        <v>124</v>
      </c>
      <c r="G20" s="150"/>
      <c r="H20" s="201">
        <v>132600</v>
      </c>
      <c r="I20" s="202">
        <v>2900</v>
      </c>
      <c r="J20" s="163">
        <v>9700</v>
      </c>
      <c r="K20" s="163">
        <v>21600</v>
      </c>
      <c r="L20" s="203">
        <v>20600</v>
      </c>
      <c r="M20" s="204">
        <v>77800</v>
      </c>
    </row>
    <row r="21" spans="2:13">
      <c r="B21" s="1155"/>
      <c r="C21" s="1157"/>
      <c r="D21" s="1159" t="s">
        <v>21</v>
      </c>
      <c r="E21" s="205" t="s">
        <v>18</v>
      </c>
      <c r="F21" s="206"/>
      <c r="G21" s="206"/>
      <c r="H21" s="195">
        <v>110600</v>
      </c>
      <c r="I21" s="196">
        <v>17500</v>
      </c>
      <c r="J21" s="197">
        <v>20100</v>
      </c>
      <c r="K21" s="197">
        <v>23700</v>
      </c>
      <c r="L21" s="197">
        <v>16000</v>
      </c>
      <c r="M21" s="207">
        <v>33300</v>
      </c>
    </row>
    <row r="22" spans="2:13">
      <c r="B22" s="1155"/>
      <c r="C22" s="1157"/>
      <c r="D22" s="1160"/>
      <c r="E22" s="194"/>
      <c r="F22" s="156" t="s">
        <v>122</v>
      </c>
      <c r="G22" s="144"/>
      <c r="H22" s="195">
        <v>56800</v>
      </c>
      <c r="I22" s="196">
        <v>16100</v>
      </c>
      <c r="J22" s="160">
        <v>15400</v>
      </c>
      <c r="K22" s="160">
        <v>13200</v>
      </c>
      <c r="L22" s="197">
        <v>6100</v>
      </c>
      <c r="M22" s="198">
        <v>6000</v>
      </c>
    </row>
    <row r="23" spans="2:13">
      <c r="B23" s="1155"/>
      <c r="C23" s="1157"/>
      <c r="D23" s="1160"/>
      <c r="E23" s="199"/>
      <c r="F23" s="144" t="s">
        <v>123</v>
      </c>
      <c r="G23" s="144"/>
      <c r="H23" s="195">
        <v>7000</v>
      </c>
      <c r="I23" s="196">
        <v>800</v>
      </c>
      <c r="J23" s="160">
        <v>1500</v>
      </c>
      <c r="K23" s="160">
        <v>2000</v>
      </c>
      <c r="L23" s="197">
        <v>1300</v>
      </c>
      <c r="M23" s="198">
        <v>1400</v>
      </c>
    </row>
    <row r="24" spans="2:13">
      <c r="B24" s="1155"/>
      <c r="C24" s="1157"/>
      <c r="D24" s="1164"/>
      <c r="E24" s="200"/>
      <c r="F24" s="150" t="s">
        <v>124</v>
      </c>
      <c r="G24" s="150"/>
      <c r="H24" s="201">
        <v>45800</v>
      </c>
      <c r="I24" s="202">
        <v>500</v>
      </c>
      <c r="J24" s="163">
        <v>3000</v>
      </c>
      <c r="K24" s="163">
        <v>8400</v>
      </c>
      <c r="L24" s="203">
        <v>8400</v>
      </c>
      <c r="M24" s="208">
        <v>25500</v>
      </c>
    </row>
    <row r="25" spans="2:13">
      <c r="B25" s="1155"/>
      <c r="C25" s="1157"/>
      <c r="D25" s="1159" t="s">
        <v>23</v>
      </c>
      <c r="E25" s="205" t="s">
        <v>18</v>
      </c>
      <c r="F25" s="206"/>
      <c r="G25" s="206"/>
      <c r="H25" s="190">
        <v>141100</v>
      </c>
      <c r="I25" s="196">
        <v>18400</v>
      </c>
      <c r="J25" s="197">
        <v>20600</v>
      </c>
      <c r="K25" s="197">
        <v>24700</v>
      </c>
      <c r="L25" s="197">
        <v>18200</v>
      </c>
      <c r="M25" s="207">
        <v>59200</v>
      </c>
    </row>
    <row r="26" spans="2:13">
      <c r="B26" s="1155"/>
      <c r="C26" s="1157"/>
      <c r="D26" s="1160"/>
      <c r="E26" s="194"/>
      <c r="F26" s="156" t="s">
        <v>122</v>
      </c>
      <c r="G26" s="144"/>
      <c r="H26" s="195">
        <v>45200</v>
      </c>
      <c r="I26" s="196">
        <v>14500</v>
      </c>
      <c r="J26" s="160">
        <v>12100</v>
      </c>
      <c r="K26" s="160">
        <v>9600</v>
      </c>
      <c r="L26" s="197">
        <v>4700</v>
      </c>
      <c r="M26" s="198">
        <v>4300</v>
      </c>
    </row>
    <row r="27" spans="2:13">
      <c r="B27" s="1155"/>
      <c r="C27" s="1157"/>
      <c r="D27" s="1160"/>
      <c r="E27" s="199"/>
      <c r="F27" s="144" t="s">
        <v>123</v>
      </c>
      <c r="G27" s="144"/>
      <c r="H27" s="195">
        <v>7800</v>
      </c>
      <c r="I27" s="196">
        <v>1400</v>
      </c>
      <c r="J27" s="160">
        <v>1800</v>
      </c>
      <c r="K27" s="160">
        <v>1900</v>
      </c>
      <c r="L27" s="197">
        <v>1200</v>
      </c>
      <c r="M27" s="198">
        <v>1500</v>
      </c>
    </row>
    <row r="28" spans="2:13" ht="14.25" thickBot="1">
      <c r="B28" s="1155"/>
      <c r="C28" s="1169"/>
      <c r="D28" s="1171"/>
      <c r="E28" s="209"/>
      <c r="F28" s="210" t="s">
        <v>124</v>
      </c>
      <c r="G28" s="210"/>
      <c r="H28" s="211">
        <v>86700</v>
      </c>
      <c r="I28" s="212">
        <v>2400</v>
      </c>
      <c r="J28" s="213">
        <v>6700</v>
      </c>
      <c r="K28" s="213">
        <v>13200</v>
      </c>
      <c r="L28" s="214">
        <v>12200</v>
      </c>
      <c r="M28" s="215">
        <v>52200</v>
      </c>
    </row>
    <row r="29" spans="2:13">
      <c r="B29" s="1155"/>
      <c r="C29" s="1162" t="s">
        <v>29</v>
      </c>
      <c r="D29" s="1163" t="s">
        <v>18</v>
      </c>
      <c r="E29" s="216" t="s">
        <v>18</v>
      </c>
      <c r="F29" s="217"/>
      <c r="G29" s="217"/>
      <c r="H29" s="220">
        <v>-4300.0000000000291</v>
      </c>
      <c r="I29" s="218">
        <v>-3400</v>
      </c>
      <c r="J29" s="221">
        <v>-5500</v>
      </c>
      <c r="K29" s="222">
        <v>-9000</v>
      </c>
      <c r="L29" s="221">
        <v>11600</v>
      </c>
      <c r="M29" s="223">
        <v>2000</v>
      </c>
    </row>
    <row r="30" spans="2:13">
      <c r="B30" s="1155"/>
      <c r="C30" s="1157"/>
      <c r="D30" s="1160"/>
      <c r="E30" s="194"/>
      <c r="F30" s="156" t="s">
        <v>122</v>
      </c>
      <c r="G30" s="144"/>
      <c r="H30" s="195">
        <v>-700.00000000001455</v>
      </c>
      <c r="I30" s="219">
        <v>-2800</v>
      </c>
      <c r="J30" s="224">
        <v>-1800</v>
      </c>
      <c r="K30" s="227">
        <v>-2300</v>
      </c>
      <c r="L30" s="225">
        <v>5500</v>
      </c>
      <c r="M30" s="1070">
        <v>700</v>
      </c>
    </row>
    <row r="31" spans="2:13">
      <c r="B31" s="1155"/>
      <c r="C31" s="1157"/>
      <c r="D31" s="1160"/>
      <c r="E31" s="199"/>
      <c r="F31" s="144" t="s">
        <v>123</v>
      </c>
      <c r="G31" s="144"/>
      <c r="H31" s="195">
        <v>-1600.0000000000018</v>
      </c>
      <c r="I31" s="219">
        <v>-200</v>
      </c>
      <c r="J31" s="224">
        <v>-600</v>
      </c>
      <c r="K31" s="227">
        <v>-800</v>
      </c>
      <c r="L31" s="224">
        <v>0</v>
      </c>
      <c r="M31" s="226">
        <v>0</v>
      </c>
    </row>
    <row r="32" spans="2:13">
      <c r="B32" s="1155"/>
      <c r="C32" s="1157"/>
      <c r="D32" s="1164"/>
      <c r="E32" s="200"/>
      <c r="F32" s="150" t="s">
        <v>124</v>
      </c>
      <c r="G32" s="150"/>
      <c r="H32" s="228">
        <v>-1000</v>
      </c>
      <c r="I32" s="229">
        <v>-200</v>
      </c>
      <c r="J32" s="230">
        <v>-2700</v>
      </c>
      <c r="K32" s="231">
        <v>-5700</v>
      </c>
      <c r="L32" s="230">
        <v>6100</v>
      </c>
      <c r="M32" s="232">
        <v>1500</v>
      </c>
    </row>
    <row r="33" spans="2:20">
      <c r="B33" s="1155"/>
      <c r="C33" s="1157"/>
      <c r="D33" s="1159" t="s">
        <v>21</v>
      </c>
      <c r="E33" s="205" t="s">
        <v>18</v>
      </c>
      <c r="F33" s="206"/>
      <c r="G33" s="206"/>
      <c r="H33" s="195">
        <v>-1600</v>
      </c>
      <c r="I33" s="219">
        <v>-1700</v>
      </c>
      <c r="J33" s="224">
        <v>-3100</v>
      </c>
      <c r="K33" s="227">
        <v>-4500</v>
      </c>
      <c r="L33" s="224">
        <v>5800</v>
      </c>
      <c r="M33" s="226">
        <v>1900</v>
      </c>
    </row>
    <row r="34" spans="2:20">
      <c r="B34" s="1155"/>
      <c r="C34" s="1157"/>
      <c r="D34" s="1160"/>
      <c r="E34" s="194"/>
      <c r="F34" s="156" t="s">
        <v>122</v>
      </c>
      <c r="G34" s="156"/>
      <c r="H34" s="195">
        <v>-1700.0000000000073</v>
      </c>
      <c r="I34" s="219">
        <v>-1600</v>
      </c>
      <c r="J34" s="224">
        <v>-1400</v>
      </c>
      <c r="K34" s="227">
        <v>-1800</v>
      </c>
      <c r="L34" s="224">
        <v>3300</v>
      </c>
      <c r="M34" s="226">
        <v>-200</v>
      </c>
    </row>
    <row r="35" spans="2:20">
      <c r="B35" s="1155"/>
      <c r="C35" s="1157"/>
      <c r="D35" s="1160"/>
      <c r="E35" s="199"/>
      <c r="F35" s="144" t="s">
        <v>123</v>
      </c>
      <c r="G35" s="144"/>
      <c r="H35" s="195">
        <v>-1000</v>
      </c>
      <c r="I35" s="219">
        <v>-300</v>
      </c>
      <c r="J35" s="224">
        <v>-500</v>
      </c>
      <c r="K35" s="227">
        <v>-400</v>
      </c>
      <c r="L35" s="224">
        <v>0</v>
      </c>
      <c r="M35" s="226">
        <v>200</v>
      </c>
    </row>
    <row r="36" spans="2:20">
      <c r="B36" s="1155"/>
      <c r="C36" s="1157"/>
      <c r="D36" s="1164"/>
      <c r="E36" s="200"/>
      <c r="F36" s="150" t="s">
        <v>124</v>
      </c>
      <c r="G36" s="150"/>
      <c r="H36" s="228">
        <v>1600</v>
      </c>
      <c r="I36" s="229">
        <v>300</v>
      </c>
      <c r="J36" s="230">
        <v>-1000</v>
      </c>
      <c r="K36" s="231">
        <v>-2200</v>
      </c>
      <c r="L36" s="230">
        <v>2500</v>
      </c>
      <c r="M36" s="232">
        <v>2000</v>
      </c>
    </row>
    <row r="37" spans="2:20">
      <c r="B37" s="1155"/>
      <c r="C37" s="1157"/>
      <c r="D37" s="1159" t="s">
        <v>23</v>
      </c>
      <c r="E37" s="205" t="s">
        <v>18</v>
      </c>
      <c r="F37" s="206"/>
      <c r="G37" s="206"/>
      <c r="H37" s="195">
        <v>-2700</v>
      </c>
      <c r="I37" s="219">
        <v>-1700</v>
      </c>
      <c r="J37" s="224">
        <v>-2400</v>
      </c>
      <c r="K37" s="227">
        <v>-4400</v>
      </c>
      <c r="L37" s="224">
        <v>5800</v>
      </c>
      <c r="M37" s="226">
        <v>0</v>
      </c>
    </row>
    <row r="38" spans="2:20">
      <c r="B38" s="1155"/>
      <c r="C38" s="1157"/>
      <c r="D38" s="1160"/>
      <c r="E38" s="194"/>
      <c r="F38" s="156" t="s">
        <v>122</v>
      </c>
      <c r="G38" s="156"/>
      <c r="H38" s="195">
        <v>999.99999999999272</v>
      </c>
      <c r="I38" s="219">
        <v>-1300</v>
      </c>
      <c r="J38" s="224">
        <v>-400</v>
      </c>
      <c r="K38" s="227">
        <v>-500</v>
      </c>
      <c r="L38" s="224">
        <v>2200</v>
      </c>
      <c r="M38" s="226">
        <v>1000</v>
      </c>
    </row>
    <row r="39" spans="2:20">
      <c r="B39" s="1155"/>
      <c r="C39" s="1157"/>
      <c r="D39" s="1160"/>
      <c r="E39" s="199"/>
      <c r="F39" s="144" t="s">
        <v>123</v>
      </c>
      <c r="G39" s="144"/>
      <c r="H39" s="195">
        <v>-800</v>
      </c>
      <c r="I39" s="219">
        <v>100</v>
      </c>
      <c r="J39" s="224">
        <v>-300</v>
      </c>
      <c r="K39" s="227">
        <v>-400</v>
      </c>
      <c r="L39" s="224">
        <v>100</v>
      </c>
      <c r="M39" s="226">
        <v>-300</v>
      </c>
    </row>
    <row r="40" spans="2:20">
      <c r="B40" s="1155"/>
      <c r="C40" s="1157"/>
      <c r="D40" s="1160"/>
      <c r="E40" s="199"/>
      <c r="F40" s="144" t="s">
        <v>124</v>
      </c>
      <c r="G40" s="144"/>
      <c r="H40" s="195">
        <v>-2800</v>
      </c>
      <c r="I40" s="219">
        <v>-500</v>
      </c>
      <c r="J40" s="224">
        <v>-1700</v>
      </c>
      <c r="K40" s="227">
        <v>-3600</v>
      </c>
      <c r="L40" s="224">
        <v>3500</v>
      </c>
      <c r="M40" s="226">
        <v>-500</v>
      </c>
    </row>
    <row r="41" spans="2:20">
      <c r="B41" s="1154" t="s">
        <v>317</v>
      </c>
      <c r="C41" s="1168" t="s">
        <v>318</v>
      </c>
      <c r="D41" s="1170" t="s">
        <v>18</v>
      </c>
      <c r="E41" s="876" t="s">
        <v>18</v>
      </c>
      <c r="F41" s="314"/>
      <c r="G41" s="314"/>
      <c r="H41" s="877">
        <v>100</v>
      </c>
      <c r="I41" s="878">
        <v>100</v>
      </c>
      <c r="J41" s="878">
        <v>100</v>
      </c>
      <c r="K41" s="878">
        <v>100</v>
      </c>
      <c r="L41" s="294">
        <v>100</v>
      </c>
      <c r="M41" s="879">
        <v>100</v>
      </c>
    </row>
    <row r="42" spans="2:20">
      <c r="B42" s="1155"/>
      <c r="C42" s="1157"/>
      <c r="D42" s="1160"/>
      <c r="E42" s="194"/>
      <c r="F42" s="156" t="s">
        <v>122</v>
      </c>
      <c r="G42" s="144"/>
      <c r="H42" s="239">
        <v>41</v>
      </c>
      <c r="I42" s="240">
        <v>85.8</v>
      </c>
      <c r="J42" s="236">
        <v>73</v>
      </c>
      <c r="K42" s="236">
        <v>51.9</v>
      </c>
      <c r="L42" s="241">
        <v>35.6</v>
      </c>
      <c r="M42" s="238">
        <v>11.8</v>
      </c>
      <c r="O42" s="1048"/>
      <c r="P42" s="1048"/>
      <c r="Q42" s="1048"/>
      <c r="R42" s="1048"/>
      <c r="S42" s="1048"/>
      <c r="T42" s="1048"/>
    </row>
    <row r="43" spans="2:20">
      <c r="B43" s="1155"/>
      <c r="C43" s="1157"/>
      <c r="D43" s="1160"/>
      <c r="E43" s="199"/>
      <c r="F43" s="144" t="s">
        <v>123</v>
      </c>
      <c r="G43" s="144"/>
      <c r="H43" s="242">
        <v>5.3</v>
      </c>
      <c r="I43" s="236">
        <v>6.2</v>
      </c>
      <c r="J43" s="236">
        <v>7.4</v>
      </c>
      <c r="K43" s="236">
        <v>7.8</v>
      </c>
      <c r="L43" s="243">
        <v>5.7</v>
      </c>
      <c r="M43" s="238">
        <v>3</v>
      </c>
      <c r="O43" s="1048"/>
      <c r="P43" s="1048"/>
      <c r="Q43" s="1048"/>
      <c r="R43" s="1048"/>
      <c r="S43" s="1048"/>
      <c r="T43" s="1048"/>
    </row>
    <row r="44" spans="2:20">
      <c r="B44" s="1155"/>
      <c r="C44" s="1157"/>
      <c r="D44" s="1164"/>
      <c r="E44" s="200"/>
      <c r="F44" s="150" t="s">
        <v>124</v>
      </c>
      <c r="G44" s="150"/>
      <c r="H44" s="244">
        <v>53.2</v>
      </c>
      <c r="I44" s="245">
        <v>8.3000000000000007</v>
      </c>
      <c r="J44" s="245">
        <v>19.899999999999999</v>
      </c>
      <c r="K44" s="245">
        <v>40.299999999999997</v>
      </c>
      <c r="L44" s="246">
        <v>58.3</v>
      </c>
      <c r="M44" s="247">
        <v>84</v>
      </c>
    </row>
    <row r="45" spans="2:20">
      <c r="B45" s="1155"/>
      <c r="C45" s="1157"/>
      <c r="D45" s="1159" t="s">
        <v>21</v>
      </c>
      <c r="E45" s="205" t="s">
        <v>18</v>
      </c>
      <c r="F45" s="206"/>
      <c r="G45" s="206"/>
      <c r="H45" s="242">
        <v>100</v>
      </c>
      <c r="I45" s="236">
        <v>100</v>
      </c>
      <c r="J45" s="236">
        <v>100</v>
      </c>
      <c r="K45" s="236">
        <v>100</v>
      </c>
      <c r="L45" s="243">
        <v>100</v>
      </c>
      <c r="M45" s="238">
        <v>100</v>
      </c>
    </row>
    <row r="46" spans="2:20">
      <c r="B46" s="1155"/>
      <c r="C46" s="1157"/>
      <c r="D46" s="1160"/>
      <c r="E46" s="194"/>
      <c r="F46" s="156" t="s">
        <v>122</v>
      </c>
      <c r="G46" s="156"/>
      <c r="H46" s="239">
        <v>50.6</v>
      </c>
      <c r="I46" s="240">
        <v>91.8</v>
      </c>
      <c r="J46" s="236">
        <v>82.4</v>
      </c>
      <c r="K46" s="236">
        <v>59.4</v>
      </c>
      <c r="L46" s="243">
        <v>43.1</v>
      </c>
      <c r="M46" s="238">
        <v>16.5</v>
      </c>
    </row>
    <row r="47" spans="2:20">
      <c r="B47" s="1155"/>
      <c r="C47" s="1157"/>
      <c r="D47" s="1160"/>
      <c r="E47" s="199"/>
      <c r="F47" s="144" t="s">
        <v>123</v>
      </c>
      <c r="G47" s="144"/>
      <c r="H47" s="242">
        <v>5.5</v>
      </c>
      <c r="I47" s="236">
        <v>3.2</v>
      </c>
      <c r="J47" s="236">
        <v>5.9</v>
      </c>
      <c r="K47" s="240">
        <v>8.3000000000000007</v>
      </c>
      <c r="L47" s="243">
        <v>6</v>
      </c>
      <c r="M47" s="238">
        <v>4.5</v>
      </c>
    </row>
    <row r="48" spans="2:20">
      <c r="B48" s="1155"/>
      <c r="C48" s="1157"/>
      <c r="D48" s="1164"/>
      <c r="E48" s="200"/>
      <c r="F48" s="150" t="s">
        <v>124</v>
      </c>
      <c r="G48" s="150"/>
      <c r="H48" s="244">
        <v>43.5</v>
      </c>
      <c r="I48" s="245">
        <v>5.0999999999999996</v>
      </c>
      <c r="J48" s="245">
        <v>11.8</v>
      </c>
      <c r="K48" s="245">
        <v>32.299999999999997</v>
      </c>
      <c r="L48" s="246">
        <v>50</v>
      </c>
      <c r="M48" s="247">
        <v>78.099999999999994</v>
      </c>
    </row>
    <row r="49" spans="2:13">
      <c r="B49" s="1155"/>
      <c r="C49" s="1157"/>
      <c r="D49" s="1159" t="s">
        <v>23</v>
      </c>
      <c r="E49" s="205" t="s">
        <v>18</v>
      </c>
      <c r="F49" s="206"/>
      <c r="G49" s="206"/>
      <c r="H49" s="242">
        <v>100</v>
      </c>
      <c r="I49" s="236">
        <v>100</v>
      </c>
      <c r="J49" s="236">
        <v>100</v>
      </c>
      <c r="K49" s="236">
        <v>100</v>
      </c>
      <c r="L49" s="243">
        <v>100</v>
      </c>
      <c r="M49" s="238">
        <v>100</v>
      </c>
    </row>
    <row r="50" spans="2:13">
      <c r="B50" s="1155"/>
      <c r="C50" s="1157"/>
      <c r="D50" s="1160"/>
      <c r="E50" s="194"/>
      <c r="F50" s="156" t="s">
        <v>122</v>
      </c>
      <c r="G50" s="156"/>
      <c r="H50" s="239">
        <v>33.4</v>
      </c>
      <c r="I50" s="240">
        <v>79</v>
      </c>
      <c r="J50" s="236">
        <v>64.3</v>
      </c>
      <c r="K50" s="236">
        <v>44.8</v>
      </c>
      <c r="L50" s="243">
        <v>28.8</v>
      </c>
      <c r="M50" s="238">
        <v>9</v>
      </c>
    </row>
    <row r="51" spans="2:13">
      <c r="B51" s="1155"/>
      <c r="C51" s="1157"/>
      <c r="D51" s="1160"/>
      <c r="E51" s="199"/>
      <c r="F51" s="144" t="s">
        <v>123</v>
      </c>
      <c r="G51" s="144"/>
      <c r="H51" s="242">
        <v>5.0999999999999996</v>
      </c>
      <c r="I51" s="236">
        <v>9</v>
      </c>
      <c r="J51" s="236">
        <v>8.1999999999999993</v>
      </c>
      <c r="K51" s="240">
        <v>7.4</v>
      </c>
      <c r="L51" s="243">
        <v>5.4</v>
      </c>
      <c r="M51" s="238">
        <v>2</v>
      </c>
    </row>
    <row r="52" spans="2:13" ht="14.25" thickBot="1">
      <c r="B52" s="1155"/>
      <c r="C52" s="1169"/>
      <c r="D52" s="1171"/>
      <c r="E52" s="209"/>
      <c r="F52" s="210" t="s">
        <v>124</v>
      </c>
      <c r="G52" s="210"/>
      <c r="H52" s="868">
        <v>60.6</v>
      </c>
      <c r="I52" s="869">
        <v>11.4</v>
      </c>
      <c r="J52" s="869">
        <v>27.5</v>
      </c>
      <c r="K52" s="869">
        <v>47.3</v>
      </c>
      <c r="L52" s="295">
        <v>65.400000000000006</v>
      </c>
      <c r="M52" s="870">
        <v>87.3</v>
      </c>
    </row>
    <row r="53" spans="2:13">
      <c r="B53" s="1155"/>
      <c r="C53" s="1157" t="s">
        <v>17</v>
      </c>
      <c r="D53" s="1160" t="s">
        <v>18</v>
      </c>
      <c r="E53" s="233" t="s">
        <v>18</v>
      </c>
      <c r="F53" s="234"/>
      <c r="G53" s="234"/>
      <c r="H53" s="867">
        <v>100</v>
      </c>
      <c r="I53" s="882">
        <v>100</v>
      </c>
      <c r="J53" s="237">
        <v>100</v>
      </c>
      <c r="K53" s="235">
        <v>100</v>
      </c>
      <c r="L53" s="235">
        <v>100</v>
      </c>
      <c r="M53" s="238">
        <v>100</v>
      </c>
    </row>
    <row r="54" spans="2:13">
      <c r="B54" s="1155"/>
      <c r="C54" s="1157"/>
      <c r="D54" s="1160"/>
      <c r="E54" s="194"/>
      <c r="F54" s="156" t="s">
        <v>122</v>
      </c>
      <c r="G54" s="144"/>
      <c r="H54" s="239">
        <v>40.6</v>
      </c>
      <c r="I54" s="883">
        <v>85.5</v>
      </c>
      <c r="J54" s="243">
        <v>67.599999999999994</v>
      </c>
      <c r="K54" s="236">
        <v>47</v>
      </c>
      <c r="L54" s="240">
        <v>31.6</v>
      </c>
      <c r="M54" s="238">
        <v>11.3</v>
      </c>
    </row>
    <row r="55" spans="2:13">
      <c r="B55" s="1155"/>
      <c r="C55" s="1157"/>
      <c r="D55" s="1160"/>
      <c r="E55" s="199"/>
      <c r="F55" s="144" t="s">
        <v>123</v>
      </c>
      <c r="G55" s="144"/>
      <c r="H55" s="242">
        <v>5.8</v>
      </c>
      <c r="I55" s="884">
        <v>6.1</v>
      </c>
      <c r="J55" s="243">
        <v>7.9</v>
      </c>
      <c r="K55" s="236">
        <v>8</v>
      </c>
      <c r="L55" s="236">
        <v>7.6</v>
      </c>
      <c r="M55" s="238">
        <v>3</v>
      </c>
    </row>
    <row r="56" spans="2:13">
      <c r="B56" s="1155"/>
      <c r="C56" s="1157"/>
      <c r="D56" s="1164"/>
      <c r="E56" s="200"/>
      <c r="F56" s="150" t="s">
        <v>124</v>
      </c>
      <c r="G56" s="150"/>
      <c r="H56" s="244">
        <v>52.7</v>
      </c>
      <c r="I56" s="885">
        <v>8.1</v>
      </c>
      <c r="J56" s="246">
        <v>23.8</v>
      </c>
      <c r="K56" s="245">
        <v>44.5</v>
      </c>
      <c r="L56" s="245">
        <v>60.2</v>
      </c>
      <c r="M56" s="247">
        <v>84.2</v>
      </c>
    </row>
    <row r="57" spans="2:13">
      <c r="B57" s="1155"/>
      <c r="C57" s="1157"/>
      <c r="D57" s="1159" t="s">
        <v>21</v>
      </c>
      <c r="E57" s="205" t="s">
        <v>18</v>
      </c>
      <c r="F57" s="206"/>
      <c r="G57" s="206"/>
      <c r="H57" s="242">
        <v>100</v>
      </c>
      <c r="I57" s="884">
        <v>100</v>
      </c>
      <c r="J57" s="243">
        <v>100</v>
      </c>
      <c r="K57" s="236">
        <v>100</v>
      </c>
      <c r="L57" s="236">
        <v>100</v>
      </c>
      <c r="M57" s="238">
        <v>100</v>
      </c>
    </row>
    <row r="58" spans="2:13">
      <c r="B58" s="1155"/>
      <c r="C58" s="1157"/>
      <c r="D58" s="1160"/>
      <c r="E58" s="194"/>
      <c r="F58" s="156" t="s">
        <v>122</v>
      </c>
      <c r="G58" s="156"/>
      <c r="H58" s="239">
        <v>51.4</v>
      </c>
      <c r="I58" s="883">
        <v>92</v>
      </c>
      <c r="J58" s="243">
        <v>76.599999999999994</v>
      </c>
      <c r="K58" s="236">
        <v>55.7</v>
      </c>
      <c r="L58" s="236">
        <v>38.1</v>
      </c>
      <c r="M58" s="238">
        <v>18</v>
      </c>
    </row>
    <row r="59" spans="2:13">
      <c r="B59" s="1155"/>
      <c r="C59" s="1157"/>
      <c r="D59" s="1160"/>
      <c r="E59" s="199"/>
      <c r="F59" s="144" t="s">
        <v>123</v>
      </c>
      <c r="G59" s="144"/>
      <c r="H59" s="242">
        <v>6.3</v>
      </c>
      <c r="I59" s="884">
        <v>4.5999999999999996</v>
      </c>
      <c r="J59" s="243">
        <v>7.5</v>
      </c>
      <c r="K59" s="240">
        <v>8.4</v>
      </c>
      <c r="L59" s="236">
        <v>8.1</v>
      </c>
      <c r="M59" s="238">
        <v>4.2</v>
      </c>
    </row>
    <row r="60" spans="2:13">
      <c r="B60" s="1155"/>
      <c r="C60" s="1157"/>
      <c r="D60" s="1164"/>
      <c r="E60" s="200"/>
      <c r="F60" s="150" t="s">
        <v>124</v>
      </c>
      <c r="G60" s="150"/>
      <c r="H60" s="244">
        <v>41.4</v>
      </c>
      <c r="I60" s="885">
        <v>2.9</v>
      </c>
      <c r="J60" s="246">
        <v>14.9</v>
      </c>
      <c r="K60" s="245">
        <v>35.4</v>
      </c>
      <c r="L60" s="245">
        <v>52.5</v>
      </c>
      <c r="M60" s="247">
        <v>76.599999999999994</v>
      </c>
    </row>
    <row r="61" spans="2:13">
      <c r="B61" s="1155"/>
      <c r="C61" s="1157"/>
      <c r="D61" s="1159" t="s">
        <v>23</v>
      </c>
      <c r="E61" s="205" t="s">
        <v>18</v>
      </c>
      <c r="F61" s="206"/>
      <c r="G61" s="206"/>
      <c r="H61" s="242">
        <v>100</v>
      </c>
      <c r="I61" s="884">
        <v>100</v>
      </c>
      <c r="J61" s="243">
        <v>100</v>
      </c>
      <c r="K61" s="236">
        <v>100</v>
      </c>
      <c r="L61" s="236">
        <v>100</v>
      </c>
      <c r="M61" s="238">
        <v>100</v>
      </c>
    </row>
    <row r="62" spans="2:13">
      <c r="B62" s="1155"/>
      <c r="C62" s="1157"/>
      <c r="D62" s="1160"/>
      <c r="E62" s="194"/>
      <c r="F62" s="156" t="s">
        <v>122</v>
      </c>
      <c r="G62" s="156"/>
      <c r="H62" s="239">
        <v>32</v>
      </c>
      <c r="I62" s="883">
        <v>78.8</v>
      </c>
      <c r="J62" s="243">
        <v>58.7</v>
      </c>
      <c r="K62" s="236">
        <v>38.9</v>
      </c>
      <c r="L62" s="236">
        <v>25.8</v>
      </c>
      <c r="M62" s="238">
        <v>7.3</v>
      </c>
    </row>
    <row r="63" spans="2:13">
      <c r="B63" s="1155"/>
      <c r="C63" s="1157"/>
      <c r="D63" s="1160"/>
      <c r="E63" s="199"/>
      <c r="F63" s="144" t="s">
        <v>123</v>
      </c>
      <c r="G63" s="144"/>
      <c r="H63" s="242">
        <v>5.5</v>
      </c>
      <c r="I63" s="884">
        <v>7.6</v>
      </c>
      <c r="J63" s="243">
        <v>8.6999999999999993</v>
      </c>
      <c r="K63" s="240">
        <v>7.7</v>
      </c>
      <c r="L63" s="236">
        <v>6.6</v>
      </c>
      <c r="M63" s="238">
        <v>2.5</v>
      </c>
    </row>
    <row r="64" spans="2:13" ht="14.25" thickBot="1">
      <c r="B64" s="1155"/>
      <c r="C64" s="1158"/>
      <c r="D64" s="1161"/>
      <c r="E64" s="248"/>
      <c r="F64" s="171" t="s">
        <v>124</v>
      </c>
      <c r="G64" s="171"/>
      <c r="H64" s="244">
        <v>61.4</v>
      </c>
      <c r="I64" s="885">
        <v>13</v>
      </c>
      <c r="J64" s="295">
        <v>32.5</v>
      </c>
      <c r="K64" s="869">
        <v>53.4</v>
      </c>
      <c r="L64" s="869">
        <v>67</v>
      </c>
      <c r="M64" s="247">
        <v>88.2</v>
      </c>
    </row>
    <row r="65" spans="2:13">
      <c r="B65" s="1155"/>
      <c r="C65" s="1162" t="s">
        <v>29</v>
      </c>
      <c r="D65" s="1163" t="s">
        <v>18</v>
      </c>
      <c r="E65" s="216" t="s">
        <v>18</v>
      </c>
      <c r="F65" s="217"/>
      <c r="G65" s="217"/>
      <c r="H65" s="891">
        <f>+H41-H53</f>
        <v>0</v>
      </c>
      <c r="I65" s="892">
        <f t="shared" ref="I65:M65" si="0">+I41-I53</f>
        <v>0</v>
      </c>
      <c r="J65" s="893">
        <f t="shared" si="0"/>
        <v>0</v>
      </c>
      <c r="K65" s="893">
        <f t="shared" si="0"/>
        <v>0</v>
      </c>
      <c r="L65" s="893">
        <f t="shared" si="0"/>
        <v>0</v>
      </c>
      <c r="M65" s="894">
        <f t="shared" si="0"/>
        <v>0</v>
      </c>
    </row>
    <row r="66" spans="2:13">
      <c r="B66" s="1155"/>
      <c r="C66" s="1157"/>
      <c r="D66" s="1160"/>
      <c r="E66" s="194"/>
      <c r="F66" s="156" t="s">
        <v>122</v>
      </c>
      <c r="G66" s="144"/>
      <c r="H66" s="874">
        <f t="shared" ref="H66:M66" si="1">+H42-H54</f>
        <v>0.39999999999999858</v>
      </c>
      <c r="I66" s="886">
        <f t="shared" si="1"/>
        <v>0.29999999999999716</v>
      </c>
      <c r="J66" s="888">
        <f t="shared" si="1"/>
        <v>5.4000000000000057</v>
      </c>
      <c r="K66" s="888">
        <f>+K42-K54</f>
        <v>4.8999999999999986</v>
      </c>
      <c r="L66" s="890">
        <f t="shared" si="1"/>
        <v>4</v>
      </c>
      <c r="M66" s="1071">
        <f t="shared" si="1"/>
        <v>0.5</v>
      </c>
    </row>
    <row r="67" spans="2:13">
      <c r="B67" s="1155"/>
      <c r="C67" s="1157"/>
      <c r="D67" s="1160"/>
      <c r="E67" s="199"/>
      <c r="F67" s="144" t="s">
        <v>123</v>
      </c>
      <c r="G67" s="144"/>
      <c r="H67" s="874">
        <f t="shared" ref="H67:M67" si="2">+H43-H55</f>
        <v>-0.5</v>
      </c>
      <c r="I67" s="886">
        <f t="shared" si="2"/>
        <v>0.10000000000000053</v>
      </c>
      <c r="J67" s="888">
        <f t="shared" si="2"/>
        <v>-0.5</v>
      </c>
      <c r="K67" s="888">
        <f t="shared" si="2"/>
        <v>-0.20000000000000018</v>
      </c>
      <c r="L67" s="888">
        <f t="shared" si="2"/>
        <v>-1.8999999999999995</v>
      </c>
      <c r="M67" s="880">
        <f t="shared" si="2"/>
        <v>0</v>
      </c>
    </row>
    <row r="68" spans="2:13">
      <c r="B68" s="1155"/>
      <c r="C68" s="1157"/>
      <c r="D68" s="1164"/>
      <c r="E68" s="200"/>
      <c r="F68" s="150" t="s">
        <v>124</v>
      </c>
      <c r="G68" s="150"/>
      <c r="H68" s="875">
        <f t="shared" ref="H68:M68" si="3">+H44-H56</f>
        <v>0.5</v>
      </c>
      <c r="I68" s="887">
        <f t="shared" si="3"/>
        <v>0.20000000000000107</v>
      </c>
      <c r="J68" s="889">
        <f t="shared" si="3"/>
        <v>-3.9000000000000021</v>
      </c>
      <c r="K68" s="889">
        <f t="shared" si="3"/>
        <v>-4.2000000000000028</v>
      </c>
      <c r="L68" s="889">
        <f t="shared" si="3"/>
        <v>-1.9000000000000057</v>
      </c>
      <c r="M68" s="881">
        <f t="shared" si="3"/>
        <v>-0.20000000000000284</v>
      </c>
    </row>
    <row r="69" spans="2:13">
      <c r="B69" s="1155"/>
      <c r="C69" s="1157"/>
      <c r="D69" s="1159" t="s">
        <v>21</v>
      </c>
      <c r="E69" s="205" t="s">
        <v>18</v>
      </c>
      <c r="F69" s="206"/>
      <c r="G69" s="206"/>
      <c r="H69" s="874">
        <f t="shared" ref="H69:M69" si="4">+H45-H57</f>
        <v>0</v>
      </c>
      <c r="I69" s="886">
        <f t="shared" si="4"/>
        <v>0</v>
      </c>
      <c r="J69" s="888">
        <f t="shared" si="4"/>
        <v>0</v>
      </c>
      <c r="K69" s="888">
        <f t="shared" si="4"/>
        <v>0</v>
      </c>
      <c r="L69" s="888">
        <f t="shared" si="4"/>
        <v>0</v>
      </c>
      <c r="M69" s="895">
        <f t="shared" si="4"/>
        <v>0</v>
      </c>
    </row>
    <row r="70" spans="2:13">
      <c r="B70" s="1155"/>
      <c r="C70" s="1157"/>
      <c r="D70" s="1160"/>
      <c r="E70" s="194"/>
      <c r="F70" s="156" t="s">
        <v>122</v>
      </c>
      <c r="G70" s="156"/>
      <c r="H70" s="874">
        <f t="shared" ref="H70:M70" si="5">+H46-H58</f>
        <v>-0.79999999999999716</v>
      </c>
      <c r="I70" s="886">
        <f t="shared" si="5"/>
        <v>-0.20000000000000284</v>
      </c>
      <c r="J70" s="888">
        <f t="shared" si="5"/>
        <v>5.8000000000000114</v>
      </c>
      <c r="K70" s="888">
        <f t="shared" si="5"/>
        <v>3.6999999999999957</v>
      </c>
      <c r="L70" s="888">
        <f t="shared" si="5"/>
        <v>5</v>
      </c>
      <c r="M70" s="880">
        <f t="shared" si="5"/>
        <v>-1.5</v>
      </c>
    </row>
    <row r="71" spans="2:13">
      <c r="B71" s="1155"/>
      <c r="C71" s="1157"/>
      <c r="D71" s="1160"/>
      <c r="E71" s="199"/>
      <c r="F71" s="144" t="s">
        <v>123</v>
      </c>
      <c r="G71" s="144"/>
      <c r="H71" s="874">
        <f t="shared" ref="H71:M71" si="6">+H47-H59</f>
        <v>-0.79999999999999982</v>
      </c>
      <c r="I71" s="886">
        <f t="shared" si="6"/>
        <v>-1.3999999999999995</v>
      </c>
      <c r="J71" s="888">
        <f t="shared" si="6"/>
        <v>-1.5999999999999996</v>
      </c>
      <c r="K71" s="888">
        <f t="shared" si="6"/>
        <v>-9.9999999999999645E-2</v>
      </c>
      <c r="L71" s="888">
        <f t="shared" si="6"/>
        <v>-2.0999999999999996</v>
      </c>
      <c r="M71" s="880">
        <f t="shared" si="6"/>
        <v>0.29999999999999982</v>
      </c>
    </row>
    <row r="72" spans="2:13">
      <c r="B72" s="1155"/>
      <c r="C72" s="1157"/>
      <c r="D72" s="1164"/>
      <c r="E72" s="200"/>
      <c r="F72" s="150" t="s">
        <v>124</v>
      </c>
      <c r="G72" s="150"/>
      <c r="H72" s="875">
        <f t="shared" ref="H72:M72" si="7">+H48-H60</f>
        <v>2.1000000000000014</v>
      </c>
      <c r="I72" s="887">
        <f t="shared" si="7"/>
        <v>2.1999999999999997</v>
      </c>
      <c r="J72" s="889">
        <f t="shared" si="7"/>
        <v>-3.0999999999999996</v>
      </c>
      <c r="K72" s="889">
        <f t="shared" si="7"/>
        <v>-3.1000000000000014</v>
      </c>
      <c r="L72" s="889">
        <f t="shared" si="7"/>
        <v>-2.5</v>
      </c>
      <c r="M72" s="881">
        <f t="shared" si="7"/>
        <v>1.5</v>
      </c>
    </row>
    <row r="73" spans="2:13">
      <c r="B73" s="1155"/>
      <c r="C73" s="1157"/>
      <c r="D73" s="1159" t="s">
        <v>23</v>
      </c>
      <c r="E73" s="205" t="s">
        <v>18</v>
      </c>
      <c r="F73" s="206"/>
      <c r="G73" s="206"/>
      <c r="H73" s="874">
        <f t="shared" ref="H73:M73" si="8">+H49-H61</f>
        <v>0</v>
      </c>
      <c r="I73" s="886">
        <f t="shared" si="8"/>
        <v>0</v>
      </c>
      <c r="J73" s="888">
        <f t="shared" si="8"/>
        <v>0</v>
      </c>
      <c r="K73" s="888">
        <f t="shared" si="8"/>
        <v>0</v>
      </c>
      <c r="L73" s="888">
        <f t="shared" si="8"/>
        <v>0</v>
      </c>
      <c r="M73" s="895">
        <f t="shared" si="8"/>
        <v>0</v>
      </c>
    </row>
    <row r="74" spans="2:13">
      <c r="B74" s="1155"/>
      <c r="C74" s="1157"/>
      <c r="D74" s="1160"/>
      <c r="E74" s="194"/>
      <c r="F74" s="156" t="s">
        <v>122</v>
      </c>
      <c r="G74" s="156"/>
      <c r="H74" s="874">
        <f t="shared" ref="H74:M74" si="9">+H50-H62</f>
        <v>1.3999999999999986</v>
      </c>
      <c r="I74" s="886">
        <f t="shared" si="9"/>
        <v>0.20000000000000284</v>
      </c>
      <c r="J74" s="888">
        <f t="shared" si="9"/>
        <v>5.5999999999999943</v>
      </c>
      <c r="K74" s="888">
        <f t="shared" si="9"/>
        <v>5.8999999999999986</v>
      </c>
      <c r="L74" s="888">
        <f t="shared" si="9"/>
        <v>3</v>
      </c>
      <c r="M74" s="880">
        <f t="shared" si="9"/>
        <v>1.7000000000000002</v>
      </c>
    </row>
    <row r="75" spans="2:13">
      <c r="B75" s="1155"/>
      <c r="C75" s="1157"/>
      <c r="D75" s="1160"/>
      <c r="E75" s="199"/>
      <c r="F75" s="144" t="s">
        <v>123</v>
      </c>
      <c r="G75" s="144"/>
      <c r="H75" s="874">
        <f t="shared" ref="H75:M75" si="10">+H51-H63</f>
        <v>-0.40000000000000036</v>
      </c>
      <c r="I75" s="886">
        <f t="shared" si="10"/>
        <v>1.4000000000000004</v>
      </c>
      <c r="J75" s="888">
        <f t="shared" si="10"/>
        <v>-0.5</v>
      </c>
      <c r="K75" s="888">
        <f t="shared" si="10"/>
        <v>-0.29999999999999982</v>
      </c>
      <c r="L75" s="888">
        <f t="shared" si="10"/>
        <v>-1.1999999999999993</v>
      </c>
      <c r="M75" s="880">
        <f t="shared" si="10"/>
        <v>-0.5</v>
      </c>
    </row>
    <row r="76" spans="2:13">
      <c r="B76" s="1156"/>
      <c r="C76" s="1158"/>
      <c r="D76" s="1161"/>
      <c r="E76" s="248"/>
      <c r="F76" s="171" t="s">
        <v>124</v>
      </c>
      <c r="G76" s="171"/>
      <c r="H76" s="875">
        <f t="shared" ref="H76:M76" si="11">+H52-H64</f>
        <v>-0.79999999999999716</v>
      </c>
      <c r="I76" s="887">
        <f t="shared" si="11"/>
        <v>-1.5999999999999996</v>
      </c>
      <c r="J76" s="889">
        <f t="shared" si="11"/>
        <v>-5</v>
      </c>
      <c r="K76" s="889">
        <f t="shared" si="11"/>
        <v>-6.1000000000000014</v>
      </c>
      <c r="L76" s="889">
        <f t="shared" si="11"/>
        <v>-1.5999999999999943</v>
      </c>
      <c r="M76" s="881">
        <f t="shared" si="11"/>
        <v>-0.90000000000000568</v>
      </c>
    </row>
    <row r="77" spans="2:13">
      <c r="B77" s="74" t="s">
        <v>225</v>
      </c>
    </row>
    <row r="78" spans="2:13" ht="9.75" customHeight="1">
      <c r="B78" s="74"/>
    </row>
    <row r="79" spans="2:13">
      <c r="C79" s="1172" t="s">
        <v>326</v>
      </c>
      <c r="D79" s="1172"/>
      <c r="E79" s="1172"/>
      <c r="F79" s="1172"/>
      <c r="G79" s="1172"/>
      <c r="H79" s="1172"/>
      <c r="I79" s="1172"/>
      <c r="J79" s="1172"/>
      <c r="K79" s="1172"/>
      <c r="L79" s="1172"/>
      <c r="M79" s="249" t="s">
        <v>126</v>
      </c>
    </row>
    <row r="80" spans="2:13">
      <c r="C80" s="1173"/>
      <c r="D80" s="1174"/>
      <c r="E80" s="1174"/>
      <c r="F80" s="1174"/>
      <c r="G80" s="1175"/>
      <c r="H80" s="183" t="s">
        <v>121</v>
      </c>
      <c r="I80" s="184" t="s">
        <v>119</v>
      </c>
      <c r="J80" s="185" t="s">
        <v>120</v>
      </c>
      <c r="K80" s="186" t="s">
        <v>12</v>
      </c>
      <c r="L80" s="184" t="s">
        <v>13</v>
      </c>
      <c r="M80" s="187" t="s">
        <v>16</v>
      </c>
    </row>
    <row r="81" spans="3:13">
      <c r="C81" s="1157" t="s">
        <v>324</v>
      </c>
      <c r="D81" s="1165" t="s">
        <v>18</v>
      </c>
      <c r="E81" s="233" t="s">
        <v>18</v>
      </c>
      <c r="F81" s="234"/>
      <c r="G81" s="234"/>
      <c r="H81" s="250">
        <v>100</v>
      </c>
      <c r="I81" s="251">
        <v>100</v>
      </c>
      <c r="J81" s="251">
        <v>100</v>
      </c>
      <c r="K81" s="251">
        <v>100</v>
      </c>
      <c r="L81" s="251">
        <v>100</v>
      </c>
      <c r="M81" s="252">
        <v>100</v>
      </c>
    </row>
    <row r="82" spans="3:13">
      <c r="C82" s="1157"/>
      <c r="D82" s="1166"/>
      <c r="E82" s="194"/>
      <c r="F82" s="156" t="s">
        <v>122</v>
      </c>
      <c r="G82" s="144"/>
      <c r="H82" s="54">
        <v>41.006435563246981</v>
      </c>
      <c r="I82" s="1063">
        <v>82.647966200393995</v>
      </c>
      <c r="J82" s="55">
        <v>72.463320255817706</v>
      </c>
      <c r="K82" s="55">
        <v>50.941192088145492</v>
      </c>
      <c r="L82" s="1063">
        <v>33.327618353657222</v>
      </c>
      <c r="M82" s="61">
        <v>11.443258041730898</v>
      </c>
    </row>
    <row r="83" spans="3:13">
      <c r="C83" s="1157"/>
      <c r="D83" s="1166"/>
      <c r="E83" s="199"/>
      <c r="F83" s="144" t="s">
        <v>123</v>
      </c>
      <c r="G83" s="144"/>
      <c r="H83" s="54">
        <v>6.050240657617219</v>
      </c>
      <c r="I83" s="55">
        <v>6.9965680018832632</v>
      </c>
      <c r="J83" s="55">
        <v>7.6436287418713391</v>
      </c>
      <c r="K83" s="55">
        <v>8.4362139917695487</v>
      </c>
      <c r="L83" s="55">
        <v>7.0476414993249179</v>
      </c>
      <c r="M83" s="61">
        <v>3.6384353232933075</v>
      </c>
    </row>
    <row r="84" spans="3:13">
      <c r="C84" s="1157"/>
      <c r="D84" s="1167"/>
      <c r="E84" s="200"/>
      <c r="F84" s="150" t="s">
        <v>124</v>
      </c>
      <c r="G84" s="150"/>
      <c r="H84" s="253">
        <v>52.253219713065036</v>
      </c>
      <c r="I84" s="58">
        <v>10.273692557396142</v>
      </c>
      <c r="J84" s="58">
        <v>19.764067286505078</v>
      </c>
      <c r="K84" s="58">
        <v>40.390282755874154</v>
      </c>
      <c r="L84" s="58">
        <v>59.165041469321267</v>
      </c>
      <c r="M84" s="59">
        <v>83.4710786411421</v>
      </c>
    </row>
    <row r="85" spans="3:13">
      <c r="C85" s="1157"/>
      <c r="D85" s="1159" t="s">
        <v>21</v>
      </c>
      <c r="E85" s="205" t="s">
        <v>18</v>
      </c>
      <c r="F85" s="206"/>
      <c r="G85" s="206"/>
      <c r="H85" s="54">
        <v>100</v>
      </c>
      <c r="I85" s="55">
        <v>100</v>
      </c>
      <c r="J85" s="55">
        <v>100</v>
      </c>
      <c r="K85" s="55">
        <v>100</v>
      </c>
      <c r="L85" s="55">
        <v>100</v>
      </c>
      <c r="M85" s="61">
        <v>100</v>
      </c>
    </row>
    <row r="86" spans="3:13">
      <c r="C86" s="1157"/>
      <c r="D86" s="1160"/>
      <c r="E86" s="194"/>
      <c r="F86" s="156" t="s">
        <v>122</v>
      </c>
      <c r="G86" s="156"/>
      <c r="H86" s="54">
        <v>51.764650694687283</v>
      </c>
      <c r="I86" s="55">
        <v>90.730135118383544</v>
      </c>
      <c r="J86" s="55">
        <v>82.946304896928211</v>
      </c>
      <c r="K86" s="55">
        <v>61.068035382767285</v>
      </c>
      <c r="L86" s="55">
        <v>42.311537238151494</v>
      </c>
      <c r="M86" s="61">
        <v>17.285978773892406</v>
      </c>
    </row>
    <row r="87" spans="3:13">
      <c r="C87" s="1157"/>
      <c r="D87" s="1160"/>
      <c r="E87" s="199"/>
      <c r="F87" s="144" t="s">
        <v>123</v>
      </c>
      <c r="G87" s="144"/>
      <c r="H87" s="54">
        <v>6.2551707079925274</v>
      </c>
      <c r="I87" s="55">
        <v>4.6560059501673488</v>
      </c>
      <c r="J87" s="55">
        <v>6.2277628398381273</v>
      </c>
      <c r="K87" s="55">
        <v>8.8648028830402961</v>
      </c>
      <c r="L87" s="55">
        <v>7.9838233289407921</v>
      </c>
      <c r="M87" s="61">
        <v>4.8710527002007877</v>
      </c>
    </row>
    <row r="88" spans="3:13">
      <c r="C88" s="1157"/>
      <c r="D88" s="1164"/>
      <c r="E88" s="200"/>
      <c r="F88" s="150" t="s">
        <v>124</v>
      </c>
      <c r="G88" s="150"/>
      <c r="H88" s="253">
        <v>41.518759541821971</v>
      </c>
      <c r="I88" s="58">
        <v>4.5345233668030245</v>
      </c>
      <c r="J88" s="58">
        <v>10.668404899644205</v>
      </c>
      <c r="K88" s="58">
        <v>29.914273233591786</v>
      </c>
      <c r="L88" s="58">
        <v>49.345662743672477</v>
      </c>
      <c r="M88" s="59">
        <v>76.828600485019166</v>
      </c>
    </row>
    <row r="89" spans="3:13">
      <c r="C89" s="1157"/>
      <c r="D89" s="1159" t="s">
        <v>23</v>
      </c>
      <c r="E89" s="205" t="s">
        <v>18</v>
      </c>
      <c r="F89" s="206"/>
      <c r="G89" s="206"/>
      <c r="H89" s="54">
        <v>100</v>
      </c>
      <c r="I89" s="55">
        <v>100</v>
      </c>
      <c r="J89" s="55">
        <v>100</v>
      </c>
      <c r="K89" s="55">
        <v>100</v>
      </c>
      <c r="L89" s="55">
        <v>100</v>
      </c>
      <c r="M89" s="61">
        <v>100</v>
      </c>
    </row>
    <row r="90" spans="3:13">
      <c r="C90" s="1157"/>
      <c r="D90" s="1160"/>
      <c r="E90" s="194"/>
      <c r="F90" s="156" t="s">
        <v>122</v>
      </c>
      <c r="G90" s="156"/>
      <c r="H90" s="54">
        <v>32.100744213633092</v>
      </c>
      <c r="I90" s="55">
        <v>74.576481077868038</v>
      </c>
      <c r="J90" s="55">
        <v>62.199532014464999</v>
      </c>
      <c r="K90" s="55">
        <v>41.359619657898818</v>
      </c>
      <c r="L90" s="55">
        <v>25.308266407073905</v>
      </c>
      <c r="M90" s="61">
        <v>7.621654812464822</v>
      </c>
    </row>
    <row r="91" spans="3:13">
      <c r="C91" s="1157"/>
      <c r="D91" s="1160"/>
      <c r="E91" s="199"/>
      <c r="F91" s="144" t="s">
        <v>123</v>
      </c>
      <c r="G91" s="144"/>
      <c r="H91" s="54">
        <v>5.8802762204679935</v>
      </c>
      <c r="I91" s="55">
        <v>9.3347533188032497</v>
      </c>
      <c r="J91" s="55">
        <v>9.0299936183790681</v>
      </c>
      <c r="K91" s="55">
        <v>8.0305927342256229</v>
      </c>
      <c r="L91" s="55">
        <v>6.2099456477650676</v>
      </c>
      <c r="M91" s="61">
        <v>2.8322161387709159</v>
      </c>
    </row>
    <row r="92" spans="3:13">
      <c r="C92" s="1158"/>
      <c r="D92" s="1161"/>
      <c r="E92" s="248"/>
      <c r="F92" s="171" t="s">
        <v>124</v>
      </c>
      <c r="G92" s="171"/>
      <c r="H92" s="253">
        <v>61.139550647479993</v>
      </c>
      <c r="I92" s="58">
        <v>16.00703388151377</v>
      </c>
      <c r="J92" s="58">
        <v>28.669432035737074</v>
      </c>
      <c r="K92" s="58">
        <v>50.304893803937787</v>
      </c>
      <c r="L92" s="58">
        <v>67.928125253508554</v>
      </c>
      <c r="M92" s="59">
        <v>87.815756707431476</v>
      </c>
    </row>
    <row r="93" spans="3:13">
      <c r="C93" s="74" t="s">
        <v>224</v>
      </c>
    </row>
  </sheetData>
  <mergeCells count="33">
    <mergeCell ref="B2:M2"/>
    <mergeCell ref="C17:C28"/>
    <mergeCell ref="D17:D20"/>
    <mergeCell ref="D21:D24"/>
    <mergeCell ref="D25:D28"/>
    <mergeCell ref="B5:B40"/>
    <mergeCell ref="C29:C40"/>
    <mergeCell ref="D29:D32"/>
    <mergeCell ref="D33:D36"/>
    <mergeCell ref="D37:D40"/>
    <mergeCell ref="C5:C16"/>
    <mergeCell ref="D5:D8"/>
    <mergeCell ref="D9:D12"/>
    <mergeCell ref="D13:D16"/>
    <mergeCell ref="C81:C92"/>
    <mergeCell ref="D81:D84"/>
    <mergeCell ref="D85:D88"/>
    <mergeCell ref="D89:D92"/>
    <mergeCell ref="C41:C52"/>
    <mergeCell ref="D41:D44"/>
    <mergeCell ref="D45:D48"/>
    <mergeCell ref="D49:D52"/>
    <mergeCell ref="C79:L79"/>
    <mergeCell ref="C80:G80"/>
    <mergeCell ref="D53:D56"/>
    <mergeCell ref="D57:D60"/>
    <mergeCell ref="B41:B76"/>
    <mergeCell ref="C53:C64"/>
    <mergeCell ref="D61:D64"/>
    <mergeCell ref="C65:C76"/>
    <mergeCell ref="D65:D68"/>
    <mergeCell ref="D69:D72"/>
    <mergeCell ref="D73:D76"/>
  </mergeCells>
  <phoneticPr fontId="7"/>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O118"/>
  <sheetViews>
    <sheetView showGridLines="0" zoomScaleNormal="100" workbookViewId="0">
      <selection activeCell="C3" sqref="C3:G3"/>
    </sheetView>
  </sheetViews>
  <sheetFormatPr defaultRowHeight="13.5"/>
  <cols>
    <col min="1" max="3" width="3.375" customWidth="1"/>
    <col min="4" max="6" width="1.75" customWidth="1"/>
    <col min="7" max="7" width="14.125" customWidth="1"/>
    <col min="8" max="8" width="8.625" customWidth="1"/>
    <col min="9" max="9" width="7.125" customWidth="1"/>
    <col min="10" max="10" width="8.375" customWidth="1"/>
    <col min="11" max="11" width="8.875" customWidth="1"/>
    <col min="12" max="12" width="8.75" customWidth="1"/>
    <col min="13" max="13" width="8.625" customWidth="1"/>
    <col min="20" max="20" width="3.625" customWidth="1"/>
    <col min="21" max="21" width="5.5" customWidth="1"/>
    <col min="22" max="22" width="6.75" customWidth="1"/>
    <col min="23" max="23" width="7.25" customWidth="1"/>
  </cols>
  <sheetData>
    <row r="2" spans="1:15">
      <c r="A2" s="1178" t="s">
        <v>388</v>
      </c>
      <c r="B2" s="1178"/>
      <c r="C2" s="1178"/>
      <c r="D2" s="1178"/>
      <c r="E2" s="1178"/>
      <c r="F2" s="1178"/>
      <c r="G2" s="1178"/>
      <c r="H2" s="1178"/>
      <c r="I2" s="1178"/>
      <c r="J2" s="1178"/>
      <c r="K2" s="1178"/>
      <c r="L2" s="1178"/>
      <c r="M2" s="1178"/>
      <c r="N2" s="1178"/>
      <c r="O2" s="1178"/>
    </row>
    <row r="3" spans="1:15">
      <c r="C3" s="1202"/>
      <c r="D3" s="1202"/>
      <c r="E3" s="1202"/>
      <c r="F3" s="1202"/>
      <c r="G3" s="1202"/>
      <c r="H3" s="148"/>
      <c r="I3" s="254"/>
      <c r="J3" s="254"/>
      <c r="K3" s="254"/>
      <c r="L3" s="254"/>
      <c r="M3" s="254"/>
      <c r="N3" s="254"/>
      <c r="O3" s="255" t="s">
        <v>125</v>
      </c>
    </row>
    <row r="4" spans="1:15">
      <c r="A4" s="43"/>
      <c r="B4" s="44"/>
      <c r="C4" s="139"/>
      <c r="D4" s="139"/>
      <c r="E4" s="139"/>
      <c r="F4" s="139"/>
      <c r="G4" s="256" t="s">
        <v>127</v>
      </c>
      <c r="H4" s="1203" t="s">
        <v>1</v>
      </c>
      <c r="I4" s="1205" t="s">
        <v>128</v>
      </c>
      <c r="J4" s="1206"/>
      <c r="K4" s="1206"/>
      <c r="L4" s="1206"/>
      <c r="M4" s="1206"/>
      <c r="N4" s="1206"/>
      <c r="O4" s="1207"/>
    </row>
    <row r="5" spans="1:15">
      <c r="A5" s="257" t="s">
        <v>129</v>
      </c>
      <c r="B5" s="258"/>
      <c r="C5" s="150"/>
      <c r="D5" s="150"/>
      <c r="E5" s="259"/>
      <c r="F5" s="259"/>
      <c r="G5" s="260"/>
      <c r="H5" s="1204"/>
      <c r="I5" s="261" t="s">
        <v>18</v>
      </c>
      <c r="J5" s="262" t="s">
        <v>130</v>
      </c>
      <c r="K5" s="262" t="s">
        <v>131</v>
      </c>
      <c r="L5" s="262" t="s">
        <v>132</v>
      </c>
      <c r="M5" s="262" t="s">
        <v>133</v>
      </c>
      <c r="N5" s="262" t="s">
        <v>134</v>
      </c>
      <c r="O5" s="263" t="s">
        <v>135</v>
      </c>
    </row>
    <row r="6" spans="1:15" ht="13.5" customHeight="1">
      <c r="A6" s="1177" t="s">
        <v>136</v>
      </c>
      <c r="B6" s="1177" t="s">
        <v>318</v>
      </c>
      <c r="C6" s="1183" t="s">
        <v>18</v>
      </c>
      <c r="D6" s="165" t="s">
        <v>18</v>
      </c>
      <c r="E6" s="189"/>
      <c r="F6" s="189"/>
      <c r="G6" s="264"/>
      <c r="H6" s="901">
        <v>476300</v>
      </c>
      <c r="I6" s="903">
        <v>39300</v>
      </c>
      <c r="J6" s="923">
        <v>600</v>
      </c>
      <c r="K6" s="904">
        <v>4100</v>
      </c>
      <c r="L6" s="904">
        <v>9500</v>
      </c>
      <c r="M6" s="923">
        <v>12600</v>
      </c>
      <c r="N6" s="924">
        <v>10400</v>
      </c>
      <c r="O6" s="925">
        <v>2000</v>
      </c>
    </row>
    <row r="7" spans="1:15">
      <c r="A7" s="1157"/>
      <c r="B7" s="1157"/>
      <c r="C7" s="1181"/>
      <c r="D7" s="265"/>
      <c r="E7" s="156" t="s">
        <v>122</v>
      </c>
      <c r="F7" s="156"/>
      <c r="G7" s="159"/>
      <c r="H7" s="907">
        <v>284300</v>
      </c>
      <c r="I7" s="912">
        <v>36700</v>
      </c>
      <c r="J7" s="926">
        <v>500</v>
      </c>
      <c r="K7" s="167">
        <v>4000</v>
      </c>
      <c r="L7" s="167">
        <v>8900</v>
      </c>
      <c r="M7" s="926">
        <v>11600</v>
      </c>
      <c r="N7" s="927">
        <v>9600</v>
      </c>
      <c r="O7" s="928">
        <v>2000</v>
      </c>
    </row>
    <row r="8" spans="1:15">
      <c r="A8" s="1157"/>
      <c r="B8" s="1157"/>
      <c r="C8" s="1181"/>
      <c r="D8" s="265"/>
      <c r="E8" s="144"/>
      <c r="F8" s="144" t="s">
        <v>137</v>
      </c>
      <c r="G8" s="159"/>
      <c r="H8" s="907">
        <v>249100</v>
      </c>
      <c r="I8" s="912">
        <v>32500</v>
      </c>
      <c r="J8" s="926">
        <v>500</v>
      </c>
      <c r="K8" s="167">
        <v>3500</v>
      </c>
      <c r="L8" s="167">
        <v>7800</v>
      </c>
      <c r="M8" s="926">
        <v>9900</v>
      </c>
      <c r="N8" s="927">
        <v>8900</v>
      </c>
      <c r="O8" s="928">
        <v>1900</v>
      </c>
    </row>
    <row r="9" spans="1:15">
      <c r="A9" s="1157"/>
      <c r="B9" s="1157"/>
      <c r="C9" s="1182"/>
      <c r="D9" s="266"/>
      <c r="E9" s="150" t="s">
        <v>138</v>
      </c>
      <c r="F9" s="150"/>
      <c r="G9" s="162"/>
      <c r="H9" s="914">
        <v>192000</v>
      </c>
      <c r="I9" s="916">
        <v>2600</v>
      </c>
      <c r="J9" s="269">
        <v>100</v>
      </c>
      <c r="K9" s="169">
        <v>200</v>
      </c>
      <c r="L9" s="169">
        <v>500</v>
      </c>
      <c r="M9" s="269">
        <v>1000</v>
      </c>
      <c r="N9" s="929">
        <v>800</v>
      </c>
      <c r="O9" s="930">
        <v>0</v>
      </c>
    </row>
    <row r="10" spans="1:15">
      <c r="A10" s="1157"/>
      <c r="B10" s="1157"/>
      <c r="C10" s="1183" t="s">
        <v>21</v>
      </c>
      <c r="D10" s="267" t="s">
        <v>18</v>
      </c>
      <c r="E10" s="205"/>
      <c r="F10" s="206"/>
      <c r="G10" s="158"/>
      <c r="H10" s="901">
        <v>225200</v>
      </c>
      <c r="I10" s="903">
        <v>17700</v>
      </c>
      <c r="J10" s="923">
        <v>100</v>
      </c>
      <c r="K10" s="904">
        <v>1600</v>
      </c>
      <c r="L10" s="904">
        <v>4000</v>
      </c>
      <c r="M10" s="923">
        <v>5100</v>
      </c>
      <c r="N10" s="927">
        <v>5300</v>
      </c>
      <c r="O10" s="928">
        <v>1700</v>
      </c>
    </row>
    <row r="11" spans="1:15">
      <c r="A11" s="1157"/>
      <c r="B11" s="1157"/>
      <c r="C11" s="1181"/>
      <c r="D11" s="268"/>
      <c r="E11" s="156" t="s">
        <v>122</v>
      </c>
      <c r="F11" s="156"/>
      <c r="G11" s="159"/>
      <c r="H11" s="907">
        <v>150000</v>
      </c>
      <c r="I11" s="912">
        <v>17700</v>
      </c>
      <c r="J11" s="926">
        <v>100</v>
      </c>
      <c r="K11" s="167">
        <v>1600</v>
      </c>
      <c r="L11" s="167">
        <v>4000</v>
      </c>
      <c r="M11" s="926">
        <v>5100</v>
      </c>
      <c r="N11" s="927">
        <v>5300</v>
      </c>
      <c r="O11" s="928">
        <v>1700</v>
      </c>
    </row>
    <row r="12" spans="1:15">
      <c r="A12" s="1157"/>
      <c r="B12" s="1157"/>
      <c r="C12" s="1181"/>
      <c r="D12" s="265"/>
      <c r="E12" s="144"/>
      <c r="F12" s="144" t="s">
        <v>137</v>
      </c>
      <c r="G12" s="159"/>
      <c r="H12" s="907">
        <v>143100</v>
      </c>
      <c r="I12" s="912">
        <v>17700</v>
      </c>
      <c r="J12" s="926">
        <v>100</v>
      </c>
      <c r="K12" s="167">
        <v>1600</v>
      </c>
      <c r="L12" s="167">
        <v>4000</v>
      </c>
      <c r="M12" s="926">
        <v>5100</v>
      </c>
      <c r="N12" s="927">
        <v>5300</v>
      </c>
      <c r="O12" s="928">
        <v>1600</v>
      </c>
    </row>
    <row r="13" spans="1:15">
      <c r="A13" s="1157"/>
      <c r="B13" s="1157"/>
      <c r="C13" s="1182"/>
      <c r="D13" s="266"/>
      <c r="E13" s="150" t="s">
        <v>138</v>
      </c>
      <c r="F13" s="150"/>
      <c r="G13" s="162"/>
      <c r="H13" s="914">
        <v>75200</v>
      </c>
      <c r="I13" s="916" t="s">
        <v>42</v>
      </c>
      <c r="J13" s="269" t="s">
        <v>42</v>
      </c>
      <c r="K13" s="164" t="s">
        <v>42</v>
      </c>
      <c r="L13" s="169" t="s">
        <v>42</v>
      </c>
      <c r="M13" s="270" t="s">
        <v>42</v>
      </c>
      <c r="N13" s="931" t="s">
        <v>42</v>
      </c>
      <c r="O13" s="271" t="s">
        <v>42</v>
      </c>
    </row>
    <row r="14" spans="1:15">
      <c r="A14" s="1157"/>
      <c r="B14" s="1157"/>
      <c r="C14" s="1183" t="s">
        <v>23</v>
      </c>
      <c r="D14" s="267" t="s">
        <v>18</v>
      </c>
      <c r="E14" s="199"/>
      <c r="F14" s="144"/>
      <c r="G14" s="159"/>
      <c r="H14" s="907">
        <v>251100</v>
      </c>
      <c r="I14" s="912">
        <v>21600</v>
      </c>
      <c r="J14" s="926">
        <v>500</v>
      </c>
      <c r="K14" s="167">
        <v>2600</v>
      </c>
      <c r="L14" s="167">
        <v>5400</v>
      </c>
      <c r="M14" s="926">
        <v>7500</v>
      </c>
      <c r="N14" s="927">
        <v>5100</v>
      </c>
      <c r="O14" s="928">
        <v>500</v>
      </c>
    </row>
    <row r="15" spans="1:15">
      <c r="A15" s="1157"/>
      <c r="B15" s="1157"/>
      <c r="C15" s="1181"/>
      <c r="D15" s="268"/>
      <c r="E15" s="156" t="s">
        <v>122</v>
      </c>
      <c r="F15" s="156"/>
      <c r="G15" s="159"/>
      <c r="H15" s="907">
        <v>134300</v>
      </c>
      <c r="I15" s="912">
        <v>19000</v>
      </c>
      <c r="J15" s="926">
        <v>400</v>
      </c>
      <c r="K15" s="167">
        <v>2400</v>
      </c>
      <c r="L15" s="167">
        <v>4900</v>
      </c>
      <c r="M15" s="926">
        <v>6500</v>
      </c>
      <c r="N15" s="927">
        <v>4300</v>
      </c>
      <c r="O15" s="928">
        <v>400</v>
      </c>
    </row>
    <row r="16" spans="1:15">
      <c r="A16" s="1157"/>
      <c r="B16" s="1157"/>
      <c r="C16" s="1181"/>
      <c r="D16" s="268"/>
      <c r="E16" s="144"/>
      <c r="F16" s="144" t="s">
        <v>137</v>
      </c>
      <c r="G16" s="159"/>
      <c r="H16" s="907">
        <v>106000</v>
      </c>
      <c r="I16" s="912">
        <v>14700</v>
      </c>
      <c r="J16" s="926">
        <v>400</v>
      </c>
      <c r="K16" s="167">
        <v>1900</v>
      </c>
      <c r="L16" s="167">
        <v>3700</v>
      </c>
      <c r="M16" s="926">
        <v>4800</v>
      </c>
      <c r="N16" s="927">
        <v>3600</v>
      </c>
      <c r="O16" s="928">
        <v>300</v>
      </c>
    </row>
    <row r="17" spans="1:15" ht="14.25" thickBot="1">
      <c r="A17" s="1157"/>
      <c r="B17" s="1169"/>
      <c r="C17" s="1184"/>
      <c r="D17" s="272"/>
      <c r="E17" s="210" t="s">
        <v>138</v>
      </c>
      <c r="F17" s="210"/>
      <c r="G17" s="273"/>
      <c r="H17" s="932">
        <v>116800</v>
      </c>
      <c r="I17" s="933">
        <v>2600</v>
      </c>
      <c r="J17" s="934">
        <v>100</v>
      </c>
      <c r="K17" s="935">
        <v>200</v>
      </c>
      <c r="L17" s="935">
        <v>500</v>
      </c>
      <c r="M17" s="934">
        <v>1000</v>
      </c>
      <c r="N17" s="936">
        <v>800</v>
      </c>
      <c r="O17" s="937">
        <v>0</v>
      </c>
    </row>
    <row r="18" spans="1:15" ht="13.5" customHeight="1">
      <c r="A18" s="1157"/>
      <c r="B18" s="1162" t="s">
        <v>17</v>
      </c>
      <c r="C18" s="1200" t="s">
        <v>18</v>
      </c>
      <c r="D18" s="274" t="s">
        <v>18</v>
      </c>
      <c r="E18" s="217"/>
      <c r="F18" s="217"/>
      <c r="G18" s="275"/>
      <c r="H18" s="938">
        <v>492200</v>
      </c>
      <c r="I18" s="939">
        <v>44400</v>
      </c>
      <c r="J18" s="940">
        <v>1100</v>
      </c>
      <c r="K18" s="941">
        <v>4800</v>
      </c>
      <c r="L18" s="941">
        <v>11200</v>
      </c>
      <c r="M18" s="940">
        <v>13400</v>
      </c>
      <c r="N18" s="942">
        <v>11100</v>
      </c>
      <c r="O18" s="943">
        <v>2700</v>
      </c>
    </row>
    <row r="19" spans="1:15">
      <c r="A19" s="1157"/>
      <c r="B19" s="1157"/>
      <c r="C19" s="1181"/>
      <c r="D19" s="265"/>
      <c r="E19" s="156" t="s">
        <v>122</v>
      </c>
      <c r="F19" s="156"/>
      <c r="G19" s="159"/>
      <c r="H19" s="944">
        <v>289600</v>
      </c>
      <c r="I19" s="945">
        <v>38500</v>
      </c>
      <c r="J19" s="946">
        <v>700</v>
      </c>
      <c r="K19" s="167">
        <v>4000</v>
      </c>
      <c r="L19" s="167">
        <v>9600</v>
      </c>
      <c r="M19" s="926">
        <v>11800</v>
      </c>
      <c r="N19" s="947">
        <v>9900</v>
      </c>
      <c r="O19" s="948">
        <v>2400</v>
      </c>
    </row>
    <row r="20" spans="1:15">
      <c r="A20" s="1157"/>
      <c r="B20" s="1157"/>
      <c r="C20" s="1181"/>
      <c r="D20" s="265"/>
      <c r="E20" s="144"/>
      <c r="F20" s="144" t="s">
        <v>137</v>
      </c>
      <c r="G20" s="159"/>
      <c r="H20" s="944">
        <v>254300</v>
      </c>
      <c r="I20" s="945">
        <v>34300</v>
      </c>
      <c r="J20" s="946">
        <v>600</v>
      </c>
      <c r="K20" s="167">
        <v>3500</v>
      </c>
      <c r="L20" s="167">
        <v>8800</v>
      </c>
      <c r="M20" s="926">
        <v>10400</v>
      </c>
      <c r="N20" s="947">
        <v>8800</v>
      </c>
      <c r="O20" s="948">
        <v>2300</v>
      </c>
    </row>
    <row r="21" spans="1:15">
      <c r="A21" s="1157"/>
      <c r="B21" s="1157"/>
      <c r="C21" s="1182"/>
      <c r="D21" s="266"/>
      <c r="E21" s="150" t="s">
        <v>138</v>
      </c>
      <c r="F21" s="150"/>
      <c r="G21" s="162"/>
      <c r="H21" s="949">
        <v>202700</v>
      </c>
      <c r="I21" s="950">
        <v>5900</v>
      </c>
      <c r="J21" s="276">
        <v>400</v>
      </c>
      <c r="K21" s="169">
        <v>900</v>
      </c>
      <c r="L21" s="169">
        <v>1600</v>
      </c>
      <c r="M21" s="269">
        <v>1600</v>
      </c>
      <c r="N21" s="951">
        <v>1200</v>
      </c>
      <c r="O21" s="952">
        <v>200</v>
      </c>
    </row>
    <row r="22" spans="1:15">
      <c r="A22" s="1157"/>
      <c r="B22" s="1157"/>
      <c r="C22" s="1183" t="s">
        <v>21</v>
      </c>
      <c r="D22" s="267" t="s">
        <v>18</v>
      </c>
      <c r="E22" s="205"/>
      <c r="F22" s="206"/>
      <c r="G22" s="158"/>
      <c r="H22" s="953">
        <v>232300</v>
      </c>
      <c r="I22" s="954">
        <v>19400</v>
      </c>
      <c r="J22" s="955">
        <v>300</v>
      </c>
      <c r="K22" s="904">
        <v>1800</v>
      </c>
      <c r="L22" s="904">
        <v>4700</v>
      </c>
      <c r="M22" s="923">
        <v>5700</v>
      </c>
      <c r="N22" s="947">
        <v>5200</v>
      </c>
      <c r="O22" s="948">
        <v>1600</v>
      </c>
    </row>
    <row r="23" spans="1:15">
      <c r="A23" s="1157"/>
      <c r="B23" s="1157"/>
      <c r="C23" s="1181"/>
      <c r="D23" s="268"/>
      <c r="E23" s="156" t="s">
        <v>122</v>
      </c>
      <c r="F23" s="156"/>
      <c r="G23" s="159"/>
      <c r="H23" s="944">
        <v>154700</v>
      </c>
      <c r="I23" s="945">
        <v>19200</v>
      </c>
      <c r="J23" s="946">
        <v>300</v>
      </c>
      <c r="K23" s="167">
        <v>1800</v>
      </c>
      <c r="L23" s="167">
        <v>4600</v>
      </c>
      <c r="M23" s="926">
        <v>5700</v>
      </c>
      <c r="N23" s="947">
        <v>5100</v>
      </c>
      <c r="O23" s="948">
        <v>1600</v>
      </c>
    </row>
    <row r="24" spans="1:15">
      <c r="A24" s="1157"/>
      <c r="B24" s="1157"/>
      <c r="C24" s="1181"/>
      <c r="D24" s="265"/>
      <c r="E24" s="144"/>
      <c r="F24" s="144" t="s">
        <v>137</v>
      </c>
      <c r="G24" s="159"/>
      <c r="H24" s="944">
        <v>148900</v>
      </c>
      <c r="I24" s="945">
        <v>19200</v>
      </c>
      <c r="J24" s="946">
        <v>300</v>
      </c>
      <c r="K24" s="167">
        <v>1800</v>
      </c>
      <c r="L24" s="167">
        <v>4600</v>
      </c>
      <c r="M24" s="926">
        <v>5700</v>
      </c>
      <c r="N24" s="947">
        <v>5100</v>
      </c>
      <c r="O24" s="948">
        <v>1600</v>
      </c>
    </row>
    <row r="25" spans="1:15">
      <c r="A25" s="1157"/>
      <c r="B25" s="1157"/>
      <c r="C25" s="1182"/>
      <c r="D25" s="266"/>
      <c r="E25" s="150" t="s">
        <v>138</v>
      </c>
      <c r="F25" s="150"/>
      <c r="G25" s="162"/>
      <c r="H25" s="949">
        <v>77600</v>
      </c>
      <c r="I25" s="950">
        <v>200</v>
      </c>
      <c r="J25" s="276">
        <v>0</v>
      </c>
      <c r="K25" s="169" t="s">
        <v>328</v>
      </c>
      <c r="L25" s="169">
        <v>0</v>
      </c>
      <c r="M25" s="269" t="s">
        <v>328</v>
      </c>
      <c r="N25" s="956">
        <v>100</v>
      </c>
      <c r="O25" s="957" t="s">
        <v>328</v>
      </c>
    </row>
    <row r="26" spans="1:15">
      <c r="A26" s="1157"/>
      <c r="B26" s="1157"/>
      <c r="C26" s="1183" t="s">
        <v>23</v>
      </c>
      <c r="D26" s="267" t="s">
        <v>18</v>
      </c>
      <c r="E26" s="199"/>
      <c r="F26" s="144"/>
      <c r="G26" s="159"/>
      <c r="H26" s="944">
        <v>260000</v>
      </c>
      <c r="I26" s="945">
        <v>25000</v>
      </c>
      <c r="J26" s="946">
        <v>800</v>
      </c>
      <c r="K26" s="167">
        <v>3000</v>
      </c>
      <c r="L26" s="167">
        <v>6600</v>
      </c>
      <c r="M26" s="926">
        <v>7700</v>
      </c>
      <c r="N26" s="947">
        <v>5900</v>
      </c>
      <c r="O26" s="948">
        <v>1100</v>
      </c>
    </row>
    <row r="27" spans="1:15">
      <c r="A27" s="1157"/>
      <c r="B27" s="1157"/>
      <c r="C27" s="1181"/>
      <c r="D27" s="268"/>
      <c r="E27" s="156" t="s">
        <v>122</v>
      </c>
      <c r="F27" s="156"/>
      <c r="G27" s="159"/>
      <c r="H27" s="944">
        <v>134900</v>
      </c>
      <c r="I27" s="945">
        <v>19300</v>
      </c>
      <c r="J27" s="946">
        <v>400</v>
      </c>
      <c r="K27" s="167">
        <v>2200</v>
      </c>
      <c r="L27" s="167">
        <v>5000</v>
      </c>
      <c r="M27" s="926">
        <v>6100</v>
      </c>
      <c r="N27" s="947">
        <v>4800</v>
      </c>
      <c r="O27" s="948">
        <v>900</v>
      </c>
    </row>
    <row r="28" spans="1:15">
      <c r="A28" s="1157"/>
      <c r="B28" s="1157"/>
      <c r="C28" s="1181"/>
      <c r="D28" s="268"/>
      <c r="E28" s="144"/>
      <c r="F28" s="144" t="s">
        <v>137</v>
      </c>
      <c r="G28" s="159"/>
      <c r="H28" s="944">
        <v>105400</v>
      </c>
      <c r="I28" s="945">
        <v>15100</v>
      </c>
      <c r="J28" s="946">
        <v>300</v>
      </c>
      <c r="K28" s="167">
        <v>1700</v>
      </c>
      <c r="L28" s="167">
        <v>4100</v>
      </c>
      <c r="M28" s="926">
        <v>4600</v>
      </c>
      <c r="N28" s="947">
        <v>3700</v>
      </c>
      <c r="O28" s="948">
        <v>600</v>
      </c>
    </row>
    <row r="29" spans="1:15" ht="14.25" thickBot="1">
      <c r="A29" s="1157"/>
      <c r="B29" s="1169"/>
      <c r="C29" s="1184"/>
      <c r="D29" s="272"/>
      <c r="E29" s="210" t="s">
        <v>138</v>
      </c>
      <c r="F29" s="210"/>
      <c r="G29" s="273"/>
      <c r="H29" s="958">
        <v>125000</v>
      </c>
      <c r="I29" s="959">
        <v>5700</v>
      </c>
      <c r="J29" s="960">
        <v>400</v>
      </c>
      <c r="K29" s="935">
        <v>900</v>
      </c>
      <c r="L29" s="935">
        <v>1600</v>
      </c>
      <c r="M29" s="934">
        <v>1600</v>
      </c>
      <c r="N29" s="961">
        <v>1100</v>
      </c>
      <c r="O29" s="962">
        <v>200</v>
      </c>
    </row>
    <row r="30" spans="1:15" ht="13.5" customHeight="1">
      <c r="A30" s="1157"/>
      <c r="B30" s="1157" t="s">
        <v>29</v>
      </c>
      <c r="C30" s="1181" t="s">
        <v>18</v>
      </c>
      <c r="D30" s="77" t="s">
        <v>18</v>
      </c>
      <c r="E30" s="234"/>
      <c r="F30" s="234"/>
      <c r="G30" s="234"/>
      <c r="H30" s="438">
        <f>+H6-H18</f>
        <v>-15900</v>
      </c>
      <c r="I30" s="963">
        <f t="shared" ref="I30:O30" si="0">+I6-I18</f>
        <v>-5100</v>
      </c>
      <c r="J30" s="440">
        <f t="shared" si="0"/>
        <v>-500</v>
      </c>
      <c r="K30" s="440">
        <f t="shared" si="0"/>
        <v>-700</v>
      </c>
      <c r="L30" s="440">
        <f t="shared" si="0"/>
        <v>-1700</v>
      </c>
      <c r="M30" s="440">
        <f t="shared" si="0"/>
        <v>-800</v>
      </c>
      <c r="N30" s="440">
        <f t="shared" si="0"/>
        <v>-700</v>
      </c>
      <c r="O30" s="964">
        <f t="shared" si="0"/>
        <v>-700</v>
      </c>
    </row>
    <row r="31" spans="1:15">
      <c r="A31" s="1157"/>
      <c r="B31" s="1157"/>
      <c r="C31" s="1181"/>
      <c r="D31" s="265"/>
      <c r="E31" s="156" t="s">
        <v>122</v>
      </c>
      <c r="F31" s="156"/>
      <c r="G31" s="144"/>
      <c r="H31" s="438">
        <f t="shared" ref="H31:O31" si="1">+H7-H19</f>
        <v>-5300</v>
      </c>
      <c r="I31" s="963">
        <f t="shared" si="1"/>
        <v>-1800</v>
      </c>
      <c r="J31" s="440">
        <f t="shared" si="1"/>
        <v>-200</v>
      </c>
      <c r="K31" s="440">
        <f t="shared" si="1"/>
        <v>0</v>
      </c>
      <c r="L31" s="440">
        <f t="shared" si="1"/>
        <v>-700</v>
      </c>
      <c r="M31" s="440">
        <f t="shared" si="1"/>
        <v>-200</v>
      </c>
      <c r="N31" s="440">
        <f t="shared" si="1"/>
        <v>-300</v>
      </c>
      <c r="O31" s="964">
        <f t="shared" si="1"/>
        <v>-400</v>
      </c>
    </row>
    <row r="32" spans="1:15">
      <c r="A32" s="1157"/>
      <c r="B32" s="1157"/>
      <c r="C32" s="1181"/>
      <c r="D32" s="265"/>
      <c r="E32" s="144"/>
      <c r="F32" s="144" t="s">
        <v>137</v>
      </c>
      <c r="G32" s="144"/>
      <c r="H32" s="438">
        <f t="shared" ref="H32:O32" si="2">+H8-H20</f>
        <v>-5200</v>
      </c>
      <c r="I32" s="963">
        <f t="shared" si="2"/>
        <v>-1800</v>
      </c>
      <c r="J32" s="440">
        <f t="shared" si="2"/>
        <v>-100</v>
      </c>
      <c r="K32" s="440">
        <f t="shared" si="2"/>
        <v>0</v>
      </c>
      <c r="L32" s="440">
        <f t="shared" si="2"/>
        <v>-1000</v>
      </c>
      <c r="M32" s="440">
        <f t="shared" si="2"/>
        <v>-500</v>
      </c>
      <c r="N32" s="440">
        <f t="shared" si="2"/>
        <v>100</v>
      </c>
      <c r="O32" s="964">
        <f t="shared" si="2"/>
        <v>-400</v>
      </c>
    </row>
    <row r="33" spans="1:15">
      <c r="A33" s="1157"/>
      <c r="B33" s="1157"/>
      <c r="C33" s="1182"/>
      <c r="D33" s="266"/>
      <c r="E33" s="150" t="s">
        <v>138</v>
      </c>
      <c r="F33" s="150"/>
      <c r="G33" s="150"/>
      <c r="H33" s="442">
        <f t="shared" ref="H33:O33" si="3">+H9-H21</f>
        <v>-10700</v>
      </c>
      <c r="I33" s="965">
        <f t="shared" si="3"/>
        <v>-3300</v>
      </c>
      <c r="J33" s="444">
        <f t="shared" si="3"/>
        <v>-300</v>
      </c>
      <c r="K33" s="444">
        <f t="shared" si="3"/>
        <v>-700</v>
      </c>
      <c r="L33" s="444">
        <f t="shared" si="3"/>
        <v>-1100</v>
      </c>
      <c r="M33" s="444">
        <f t="shared" si="3"/>
        <v>-600</v>
      </c>
      <c r="N33" s="444">
        <f t="shared" si="3"/>
        <v>-400</v>
      </c>
      <c r="O33" s="966">
        <f t="shared" si="3"/>
        <v>-200</v>
      </c>
    </row>
    <row r="34" spans="1:15">
      <c r="A34" s="1157"/>
      <c r="B34" s="1157"/>
      <c r="C34" s="1183" t="s">
        <v>21</v>
      </c>
      <c r="D34" s="267" t="s">
        <v>18</v>
      </c>
      <c r="E34" s="205"/>
      <c r="F34" s="206"/>
      <c r="G34" s="206"/>
      <c r="H34" s="438">
        <f t="shared" ref="H34:O34" si="4">+H10-H22</f>
        <v>-7100</v>
      </c>
      <c r="I34" s="963">
        <f t="shared" si="4"/>
        <v>-1700</v>
      </c>
      <c r="J34" s="440">
        <f t="shared" si="4"/>
        <v>-200</v>
      </c>
      <c r="K34" s="440">
        <f t="shared" si="4"/>
        <v>-200</v>
      </c>
      <c r="L34" s="440">
        <f t="shared" si="4"/>
        <v>-700</v>
      </c>
      <c r="M34" s="440">
        <f t="shared" si="4"/>
        <v>-600</v>
      </c>
      <c r="N34" s="440">
        <f t="shared" si="4"/>
        <v>100</v>
      </c>
      <c r="O34" s="964">
        <f t="shared" si="4"/>
        <v>100</v>
      </c>
    </row>
    <row r="35" spans="1:15">
      <c r="A35" s="1157"/>
      <c r="B35" s="1157"/>
      <c r="C35" s="1181"/>
      <c r="D35" s="268"/>
      <c r="E35" s="156" t="s">
        <v>122</v>
      </c>
      <c r="F35" s="156"/>
      <c r="G35" s="144"/>
      <c r="H35" s="438">
        <f t="shared" ref="H35:O35" si="5">+H11-H23</f>
        <v>-4700</v>
      </c>
      <c r="I35" s="963">
        <f t="shared" si="5"/>
        <v>-1500</v>
      </c>
      <c r="J35" s="440">
        <f t="shared" si="5"/>
        <v>-200</v>
      </c>
      <c r="K35" s="440">
        <f t="shared" si="5"/>
        <v>-200</v>
      </c>
      <c r="L35" s="440">
        <f t="shared" si="5"/>
        <v>-600</v>
      </c>
      <c r="M35" s="440">
        <f t="shared" si="5"/>
        <v>-600</v>
      </c>
      <c r="N35" s="440">
        <f t="shared" si="5"/>
        <v>200</v>
      </c>
      <c r="O35" s="964">
        <f t="shared" si="5"/>
        <v>100</v>
      </c>
    </row>
    <row r="36" spans="1:15">
      <c r="A36" s="1157"/>
      <c r="B36" s="1157"/>
      <c r="C36" s="1181"/>
      <c r="D36" s="265"/>
      <c r="E36" s="144"/>
      <c r="F36" s="144" t="s">
        <v>137</v>
      </c>
      <c r="G36" s="144"/>
      <c r="H36" s="438">
        <f t="shared" ref="H36:O36" si="6">+H12-H24</f>
        <v>-5800</v>
      </c>
      <c r="I36" s="963">
        <f t="shared" si="6"/>
        <v>-1500</v>
      </c>
      <c r="J36" s="440">
        <f t="shared" si="6"/>
        <v>-200</v>
      </c>
      <c r="K36" s="440">
        <f t="shared" si="6"/>
        <v>-200</v>
      </c>
      <c r="L36" s="440">
        <f t="shared" si="6"/>
        <v>-600</v>
      </c>
      <c r="M36" s="440">
        <f t="shared" si="6"/>
        <v>-600</v>
      </c>
      <c r="N36" s="440">
        <f t="shared" si="6"/>
        <v>200</v>
      </c>
      <c r="O36" s="964">
        <f t="shared" si="6"/>
        <v>0</v>
      </c>
    </row>
    <row r="37" spans="1:15">
      <c r="A37" s="1157"/>
      <c r="B37" s="1157"/>
      <c r="C37" s="1182"/>
      <c r="D37" s="266"/>
      <c r="E37" s="150" t="s">
        <v>138</v>
      </c>
      <c r="F37" s="150"/>
      <c r="G37" s="150"/>
      <c r="H37" s="442">
        <f t="shared" ref="H37" si="7">+H13-H25</f>
        <v>-2400</v>
      </c>
      <c r="I37" s="916" t="s">
        <v>42</v>
      </c>
      <c r="J37" s="269" t="s">
        <v>42</v>
      </c>
      <c r="K37" s="164" t="s">
        <v>42</v>
      </c>
      <c r="L37" s="169" t="s">
        <v>42</v>
      </c>
      <c r="M37" s="270" t="s">
        <v>42</v>
      </c>
      <c r="N37" s="931" t="s">
        <v>42</v>
      </c>
      <c r="O37" s="271" t="s">
        <v>42</v>
      </c>
    </row>
    <row r="38" spans="1:15">
      <c r="A38" s="1157"/>
      <c r="B38" s="1157"/>
      <c r="C38" s="1183" t="s">
        <v>23</v>
      </c>
      <c r="D38" s="267" t="s">
        <v>18</v>
      </c>
      <c r="E38" s="199"/>
      <c r="F38" s="144"/>
      <c r="G38" s="144"/>
      <c r="H38" s="438">
        <f t="shared" ref="H38:O38" si="8">+H14-H26</f>
        <v>-8900</v>
      </c>
      <c r="I38" s="963">
        <f t="shared" si="8"/>
        <v>-3400</v>
      </c>
      <c r="J38" s="440">
        <f t="shared" si="8"/>
        <v>-300</v>
      </c>
      <c r="K38" s="440">
        <f t="shared" si="8"/>
        <v>-400</v>
      </c>
      <c r="L38" s="440">
        <f t="shared" si="8"/>
        <v>-1200</v>
      </c>
      <c r="M38" s="440">
        <f t="shared" si="8"/>
        <v>-200</v>
      </c>
      <c r="N38" s="440">
        <f t="shared" si="8"/>
        <v>-800</v>
      </c>
      <c r="O38" s="964">
        <f t="shared" si="8"/>
        <v>-600</v>
      </c>
    </row>
    <row r="39" spans="1:15">
      <c r="A39" s="1157"/>
      <c r="B39" s="1157"/>
      <c r="C39" s="1181"/>
      <c r="D39" s="268"/>
      <c r="E39" s="156" t="s">
        <v>122</v>
      </c>
      <c r="F39" s="156"/>
      <c r="G39" s="144"/>
      <c r="H39" s="438">
        <f t="shared" ref="H39:O39" si="9">+H15-H27</f>
        <v>-600</v>
      </c>
      <c r="I39" s="963">
        <f t="shared" si="9"/>
        <v>-300</v>
      </c>
      <c r="J39" s="440">
        <f t="shared" si="9"/>
        <v>0</v>
      </c>
      <c r="K39" s="440">
        <f t="shared" si="9"/>
        <v>200</v>
      </c>
      <c r="L39" s="440">
        <f t="shared" si="9"/>
        <v>-100</v>
      </c>
      <c r="M39" s="440">
        <f t="shared" si="9"/>
        <v>400</v>
      </c>
      <c r="N39" s="440">
        <f t="shared" si="9"/>
        <v>-500</v>
      </c>
      <c r="O39" s="964">
        <f t="shared" si="9"/>
        <v>-500</v>
      </c>
    </row>
    <row r="40" spans="1:15">
      <c r="A40" s="1157"/>
      <c r="B40" s="1157"/>
      <c r="C40" s="1181"/>
      <c r="D40" s="268"/>
      <c r="E40" s="144"/>
      <c r="F40" s="144" t="s">
        <v>137</v>
      </c>
      <c r="G40" s="144"/>
      <c r="H40" s="438">
        <f t="shared" ref="H40:O40" si="10">+H16-H28</f>
        <v>600</v>
      </c>
      <c r="I40" s="963">
        <f t="shared" si="10"/>
        <v>-400</v>
      </c>
      <c r="J40" s="440">
        <f t="shared" si="10"/>
        <v>100</v>
      </c>
      <c r="K40" s="440">
        <f t="shared" si="10"/>
        <v>200</v>
      </c>
      <c r="L40" s="440">
        <f t="shared" si="10"/>
        <v>-400</v>
      </c>
      <c r="M40" s="440">
        <f t="shared" si="10"/>
        <v>200</v>
      </c>
      <c r="N40" s="440">
        <f t="shared" si="10"/>
        <v>-100</v>
      </c>
      <c r="O40" s="964">
        <f t="shared" si="10"/>
        <v>-300</v>
      </c>
    </row>
    <row r="41" spans="1:15" ht="14.25" thickBot="1">
      <c r="A41" s="1208"/>
      <c r="B41" s="1208"/>
      <c r="C41" s="1196"/>
      <c r="D41" s="277"/>
      <c r="E41" s="278" t="s">
        <v>138</v>
      </c>
      <c r="F41" s="278"/>
      <c r="G41" s="278"/>
      <c r="H41" s="967">
        <f t="shared" ref="H41:O41" si="11">+H17-H29</f>
        <v>-8200</v>
      </c>
      <c r="I41" s="968">
        <f t="shared" si="11"/>
        <v>-3100</v>
      </c>
      <c r="J41" s="969">
        <f t="shared" si="11"/>
        <v>-300</v>
      </c>
      <c r="K41" s="969">
        <f t="shared" si="11"/>
        <v>-700</v>
      </c>
      <c r="L41" s="969">
        <f t="shared" si="11"/>
        <v>-1100</v>
      </c>
      <c r="M41" s="969">
        <f t="shared" si="11"/>
        <v>-600</v>
      </c>
      <c r="N41" s="969">
        <f t="shared" si="11"/>
        <v>-300</v>
      </c>
      <c r="O41" s="970">
        <f t="shared" si="11"/>
        <v>-200</v>
      </c>
    </row>
    <row r="42" spans="1:15" ht="14.25" customHeight="1" thickTop="1">
      <c r="A42" s="1157" t="s">
        <v>139</v>
      </c>
      <c r="B42" s="1198" t="s">
        <v>318</v>
      </c>
      <c r="C42" s="1199" t="s">
        <v>18</v>
      </c>
      <c r="D42" s="279" t="s">
        <v>18</v>
      </c>
      <c r="E42" s="280"/>
      <c r="F42" s="280"/>
      <c r="G42" s="281"/>
      <c r="H42" s="971">
        <v>100</v>
      </c>
      <c r="I42" s="972">
        <v>100</v>
      </c>
      <c r="J42" s="973">
        <v>100</v>
      </c>
      <c r="K42" s="973">
        <v>100</v>
      </c>
      <c r="L42" s="973">
        <v>100</v>
      </c>
      <c r="M42" s="973">
        <v>100</v>
      </c>
      <c r="N42" s="973">
        <v>100</v>
      </c>
      <c r="O42" s="974">
        <v>100</v>
      </c>
    </row>
    <row r="43" spans="1:15">
      <c r="A43" s="1157"/>
      <c r="B43" s="1157"/>
      <c r="C43" s="1181"/>
      <c r="D43" s="265"/>
      <c r="E43" s="156" t="s">
        <v>122</v>
      </c>
      <c r="F43" s="156"/>
      <c r="G43" s="159"/>
      <c r="H43" s="975">
        <v>59.689271467562463</v>
      </c>
      <c r="I43" s="976">
        <v>93.38422391857506</v>
      </c>
      <c r="J43" s="977">
        <v>83.333333333333343</v>
      </c>
      <c r="K43" s="977">
        <v>97.560975609756099</v>
      </c>
      <c r="L43" s="977">
        <v>93.684210526315795</v>
      </c>
      <c r="M43" s="977">
        <v>92.063492063492063</v>
      </c>
      <c r="N43" s="977">
        <v>92.307692307692307</v>
      </c>
      <c r="O43" s="978">
        <v>100</v>
      </c>
    </row>
    <row r="44" spans="1:15">
      <c r="A44" s="1157"/>
      <c r="B44" s="1157"/>
      <c r="C44" s="1181"/>
      <c r="D44" s="265"/>
      <c r="E44" s="144"/>
      <c r="F44" s="144" t="s">
        <v>137</v>
      </c>
      <c r="G44" s="159"/>
      <c r="H44" s="975">
        <v>52.298971236615579</v>
      </c>
      <c r="I44" s="979">
        <v>82.697201017811707</v>
      </c>
      <c r="J44" s="977">
        <v>83.333333333333343</v>
      </c>
      <c r="K44" s="977">
        <v>85.365853658536579</v>
      </c>
      <c r="L44" s="977">
        <v>82.10526315789474</v>
      </c>
      <c r="M44" s="977">
        <v>78.571428571428569</v>
      </c>
      <c r="N44" s="977">
        <v>85.576923076923066</v>
      </c>
      <c r="O44" s="978">
        <v>95</v>
      </c>
    </row>
    <row r="45" spans="1:15">
      <c r="A45" s="1157"/>
      <c r="B45" s="1157"/>
      <c r="C45" s="1182"/>
      <c r="D45" s="266"/>
      <c r="E45" s="150" t="s">
        <v>138</v>
      </c>
      <c r="F45" s="150"/>
      <c r="G45" s="162"/>
      <c r="H45" s="980">
        <v>40.310728532437537</v>
      </c>
      <c r="I45" s="979">
        <v>6.6157760814249356</v>
      </c>
      <c r="J45" s="977">
        <v>16.666666666666664</v>
      </c>
      <c r="K45" s="977">
        <v>4.8780487804878048</v>
      </c>
      <c r="L45" s="977">
        <v>5.2631578947368416</v>
      </c>
      <c r="M45" s="977">
        <v>7.9365079365079358</v>
      </c>
      <c r="N45" s="977">
        <v>7.6923076923076925</v>
      </c>
      <c r="O45" s="978">
        <v>0</v>
      </c>
    </row>
    <row r="46" spans="1:15">
      <c r="A46" s="1157"/>
      <c r="B46" s="1157"/>
      <c r="C46" s="1183" t="s">
        <v>21</v>
      </c>
      <c r="D46" s="267" t="s">
        <v>18</v>
      </c>
      <c r="E46" s="205"/>
      <c r="F46" s="206"/>
      <c r="G46" s="158"/>
      <c r="H46" s="975">
        <v>100</v>
      </c>
      <c r="I46" s="981">
        <v>100</v>
      </c>
      <c r="J46" s="982">
        <v>100</v>
      </c>
      <c r="K46" s="982">
        <v>100</v>
      </c>
      <c r="L46" s="982">
        <v>100</v>
      </c>
      <c r="M46" s="982">
        <v>100</v>
      </c>
      <c r="N46" s="982">
        <v>100</v>
      </c>
      <c r="O46" s="983">
        <v>100</v>
      </c>
    </row>
    <row r="47" spans="1:15">
      <c r="A47" s="1157"/>
      <c r="B47" s="1157"/>
      <c r="C47" s="1181"/>
      <c r="D47" s="268"/>
      <c r="E47" s="156" t="s">
        <v>122</v>
      </c>
      <c r="F47" s="156"/>
      <c r="G47" s="159"/>
      <c r="H47" s="975">
        <v>66.607460035523985</v>
      </c>
      <c r="I47" s="979">
        <v>100</v>
      </c>
      <c r="J47" s="977">
        <v>100</v>
      </c>
      <c r="K47" s="977">
        <v>100</v>
      </c>
      <c r="L47" s="977">
        <v>100</v>
      </c>
      <c r="M47" s="977">
        <v>100</v>
      </c>
      <c r="N47" s="977">
        <v>100</v>
      </c>
      <c r="O47" s="978">
        <v>100</v>
      </c>
    </row>
    <row r="48" spans="1:15">
      <c r="A48" s="1157"/>
      <c r="B48" s="1157"/>
      <c r="C48" s="1181"/>
      <c r="D48" s="265"/>
      <c r="E48" s="144"/>
      <c r="F48" s="144" t="s">
        <v>137</v>
      </c>
      <c r="G48" s="159"/>
      <c r="H48" s="975">
        <v>63.543516873889871</v>
      </c>
      <c r="I48" s="979">
        <v>100</v>
      </c>
      <c r="J48" s="977">
        <v>100</v>
      </c>
      <c r="K48" s="977">
        <v>100</v>
      </c>
      <c r="L48" s="977">
        <v>100</v>
      </c>
      <c r="M48" s="977">
        <v>100</v>
      </c>
      <c r="N48" s="977">
        <v>100</v>
      </c>
      <c r="O48" s="978">
        <v>94.117647058823522</v>
      </c>
    </row>
    <row r="49" spans="1:15">
      <c r="A49" s="1157"/>
      <c r="B49" s="1157"/>
      <c r="C49" s="1182"/>
      <c r="D49" s="266"/>
      <c r="E49" s="150" t="s">
        <v>138</v>
      </c>
      <c r="F49" s="150"/>
      <c r="G49" s="162"/>
      <c r="H49" s="980">
        <v>33.392539964476022</v>
      </c>
      <c r="I49" s="984" t="s">
        <v>42</v>
      </c>
      <c r="J49" s="287" t="s">
        <v>42</v>
      </c>
      <c r="K49" s="287" t="s">
        <v>42</v>
      </c>
      <c r="L49" s="287" t="s">
        <v>42</v>
      </c>
      <c r="M49" s="287" t="s">
        <v>42</v>
      </c>
      <c r="N49" s="287" t="s">
        <v>42</v>
      </c>
      <c r="O49" s="288" t="s">
        <v>42</v>
      </c>
    </row>
    <row r="50" spans="1:15">
      <c r="A50" s="1157"/>
      <c r="B50" s="1157"/>
      <c r="C50" s="1183" t="s">
        <v>23</v>
      </c>
      <c r="D50" s="267" t="s">
        <v>18</v>
      </c>
      <c r="E50" s="199"/>
      <c r="F50" s="144"/>
      <c r="G50" s="159"/>
      <c r="H50" s="975">
        <v>100</v>
      </c>
      <c r="I50" s="979">
        <v>100</v>
      </c>
      <c r="J50" s="977">
        <v>100</v>
      </c>
      <c r="K50" s="977">
        <v>100</v>
      </c>
      <c r="L50" s="977">
        <v>100</v>
      </c>
      <c r="M50" s="977">
        <v>100</v>
      </c>
      <c r="N50" s="977">
        <v>100</v>
      </c>
      <c r="O50" s="978">
        <v>100</v>
      </c>
    </row>
    <row r="51" spans="1:15">
      <c r="A51" s="1157"/>
      <c r="B51" s="1157"/>
      <c r="C51" s="1181"/>
      <c r="D51" s="268"/>
      <c r="E51" s="156" t="s">
        <v>122</v>
      </c>
      <c r="F51" s="156"/>
      <c r="G51" s="159"/>
      <c r="H51" s="975">
        <v>53.484667463162083</v>
      </c>
      <c r="I51" s="976">
        <v>87.962962962962962</v>
      </c>
      <c r="J51" s="977">
        <v>80</v>
      </c>
      <c r="K51" s="977">
        <v>92.307692307692307</v>
      </c>
      <c r="L51" s="977">
        <v>90.740740740740748</v>
      </c>
      <c r="M51" s="977">
        <v>86.666666666666671</v>
      </c>
      <c r="N51" s="977">
        <v>84.313725490196077</v>
      </c>
      <c r="O51" s="978">
        <v>80</v>
      </c>
    </row>
    <row r="52" spans="1:15">
      <c r="A52" s="1157"/>
      <c r="B52" s="1157"/>
      <c r="C52" s="1181"/>
      <c r="D52" s="268"/>
      <c r="E52" s="144"/>
      <c r="F52" s="144" t="s">
        <v>137</v>
      </c>
      <c r="G52" s="159"/>
      <c r="H52" s="975">
        <v>42.21425726802071</v>
      </c>
      <c r="I52" s="979">
        <v>68.055555555555557</v>
      </c>
      <c r="J52" s="977">
        <v>80</v>
      </c>
      <c r="K52" s="977">
        <v>73.076923076923066</v>
      </c>
      <c r="L52" s="977">
        <v>68.518518518518519</v>
      </c>
      <c r="M52" s="977">
        <v>64</v>
      </c>
      <c r="N52" s="977">
        <v>70.588235294117652</v>
      </c>
      <c r="O52" s="978">
        <v>60</v>
      </c>
    </row>
    <row r="53" spans="1:15" ht="14.25" thickBot="1">
      <c r="A53" s="1157"/>
      <c r="B53" s="1169"/>
      <c r="C53" s="1184"/>
      <c r="D53" s="272"/>
      <c r="E53" s="210" t="s">
        <v>138</v>
      </c>
      <c r="F53" s="210"/>
      <c r="G53" s="273"/>
      <c r="H53" s="985">
        <v>46.51533253683791</v>
      </c>
      <c r="I53" s="986">
        <v>12.037037037037036</v>
      </c>
      <c r="J53" s="987">
        <v>20</v>
      </c>
      <c r="K53" s="987">
        <v>7.6923076923076925</v>
      </c>
      <c r="L53" s="987">
        <v>9.2592592592592595</v>
      </c>
      <c r="M53" s="987">
        <v>13.333333333333334</v>
      </c>
      <c r="N53" s="987">
        <v>15.686274509803921</v>
      </c>
      <c r="O53" s="988">
        <v>0</v>
      </c>
    </row>
    <row r="54" spans="1:15" ht="14.25" customHeight="1">
      <c r="A54" s="1157"/>
      <c r="B54" s="1162" t="s">
        <v>17</v>
      </c>
      <c r="C54" s="1200" t="s">
        <v>18</v>
      </c>
      <c r="D54" s="274" t="s">
        <v>18</v>
      </c>
      <c r="E54" s="217"/>
      <c r="F54" s="217"/>
      <c r="G54" s="275"/>
      <c r="H54" s="989">
        <v>100</v>
      </c>
      <c r="I54" s="990">
        <v>100</v>
      </c>
      <c r="J54" s="991">
        <v>100</v>
      </c>
      <c r="K54" s="992">
        <v>100</v>
      </c>
      <c r="L54" s="992">
        <v>100</v>
      </c>
      <c r="M54" s="992">
        <v>100</v>
      </c>
      <c r="N54" s="992">
        <v>100</v>
      </c>
      <c r="O54" s="993">
        <v>100</v>
      </c>
    </row>
    <row r="55" spans="1:15">
      <c r="A55" s="1157"/>
      <c r="B55" s="1157"/>
      <c r="C55" s="1181"/>
      <c r="D55" s="265"/>
      <c r="E55" s="156" t="s">
        <v>122</v>
      </c>
      <c r="F55" s="156"/>
      <c r="G55" s="159"/>
      <c r="H55" s="994">
        <v>58.837870784234049</v>
      </c>
      <c r="I55" s="995">
        <v>86.711711711711715</v>
      </c>
      <c r="J55" s="996">
        <v>63.636363636363633</v>
      </c>
      <c r="K55" s="997">
        <v>83.333333333333343</v>
      </c>
      <c r="L55" s="997">
        <v>85.714285714285708</v>
      </c>
      <c r="M55" s="997">
        <v>88.059701492537314</v>
      </c>
      <c r="N55" s="997">
        <v>89.189189189189193</v>
      </c>
      <c r="O55" s="998">
        <v>88.888888888888886</v>
      </c>
    </row>
    <row r="56" spans="1:15">
      <c r="A56" s="1157"/>
      <c r="B56" s="1157"/>
      <c r="C56" s="1181"/>
      <c r="D56" s="265"/>
      <c r="E56" s="144"/>
      <c r="F56" s="144" t="s">
        <v>137</v>
      </c>
      <c r="G56" s="159"/>
      <c r="H56" s="994">
        <v>51.665989435188955</v>
      </c>
      <c r="I56" s="995">
        <v>77.252252252252248</v>
      </c>
      <c r="J56" s="996">
        <v>54.54545454545454</v>
      </c>
      <c r="K56" s="997">
        <v>72.916666666666657</v>
      </c>
      <c r="L56" s="997">
        <v>78.571428571428569</v>
      </c>
      <c r="M56" s="997">
        <v>77.611940298507463</v>
      </c>
      <c r="N56" s="997">
        <v>79.27927927927928</v>
      </c>
      <c r="O56" s="998">
        <v>85.18518518518519</v>
      </c>
    </row>
    <row r="57" spans="1:15">
      <c r="A57" s="1157"/>
      <c r="B57" s="1157"/>
      <c r="C57" s="1182"/>
      <c r="D57" s="266"/>
      <c r="E57" s="150" t="s">
        <v>138</v>
      </c>
      <c r="F57" s="150"/>
      <c r="G57" s="162"/>
      <c r="H57" s="999">
        <v>41.18244616009752</v>
      </c>
      <c r="I57" s="995">
        <v>13.288288288288289</v>
      </c>
      <c r="J57" s="996">
        <v>36.363636363636367</v>
      </c>
      <c r="K57" s="997">
        <v>18.75</v>
      </c>
      <c r="L57" s="997">
        <v>14.285714285714285</v>
      </c>
      <c r="M57" s="1000">
        <v>11.940298507462686</v>
      </c>
      <c r="N57" s="1000">
        <v>10.810810810810811</v>
      </c>
      <c r="O57" s="1001">
        <v>7.4074074074074066</v>
      </c>
    </row>
    <row r="58" spans="1:15">
      <c r="A58" s="1157"/>
      <c r="B58" s="1157"/>
      <c r="C58" s="1183" t="s">
        <v>21</v>
      </c>
      <c r="D58" s="267" t="s">
        <v>18</v>
      </c>
      <c r="E58" s="205"/>
      <c r="F58" s="206"/>
      <c r="G58" s="158"/>
      <c r="H58" s="994">
        <v>100</v>
      </c>
      <c r="I58" s="1002">
        <v>100</v>
      </c>
      <c r="J58" s="1003">
        <v>100</v>
      </c>
      <c r="K58" s="1004">
        <v>100</v>
      </c>
      <c r="L58" s="1004">
        <v>100</v>
      </c>
      <c r="M58" s="1004">
        <v>100</v>
      </c>
      <c r="N58" s="1004">
        <v>100</v>
      </c>
      <c r="O58" s="1005">
        <v>100</v>
      </c>
    </row>
    <row r="59" spans="1:15">
      <c r="A59" s="1157"/>
      <c r="B59" s="1157"/>
      <c r="C59" s="1181"/>
      <c r="D59" s="268"/>
      <c r="E59" s="156" t="s">
        <v>122</v>
      </c>
      <c r="F59" s="156"/>
      <c r="G59" s="159"/>
      <c r="H59" s="994">
        <v>66.594920361601368</v>
      </c>
      <c r="I59" s="995">
        <v>98.969072164948457</v>
      </c>
      <c r="J59" s="996">
        <v>100</v>
      </c>
      <c r="K59" s="997">
        <v>100</v>
      </c>
      <c r="L59" s="997">
        <v>97.872340425531917</v>
      </c>
      <c r="M59" s="997">
        <v>100</v>
      </c>
      <c r="N59" s="997">
        <v>98.076923076923066</v>
      </c>
      <c r="O59" s="998">
        <v>100</v>
      </c>
    </row>
    <row r="60" spans="1:15">
      <c r="A60" s="1157"/>
      <c r="B60" s="1157"/>
      <c r="C60" s="1181"/>
      <c r="D60" s="265"/>
      <c r="E60" s="144"/>
      <c r="F60" s="144" t="s">
        <v>137</v>
      </c>
      <c r="G60" s="159"/>
      <c r="H60" s="994">
        <v>64.098148945329314</v>
      </c>
      <c r="I60" s="995">
        <v>98.969072164948457</v>
      </c>
      <c r="J60" s="996">
        <v>100</v>
      </c>
      <c r="K60" s="997">
        <v>100</v>
      </c>
      <c r="L60" s="997">
        <v>97.872340425531917</v>
      </c>
      <c r="M60" s="997">
        <v>100</v>
      </c>
      <c r="N60" s="997">
        <v>98.076923076923066</v>
      </c>
      <c r="O60" s="998">
        <v>100</v>
      </c>
    </row>
    <row r="61" spans="1:15">
      <c r="A61" s="1157"/>
      <c r="B61" s="1157"/>
      <c r="C61" s="1182"/>
      <c r="D61" s="266"/>
      <c r="E61" s="150" t="s">
        <v>138</v>
      </c>
      <c r="F61" s="150"/>
      <c r="G61" s="162"/>
      <c r="H61" s="1006">
        <v>33.405079638398618</v>
      </c>
      <c r="I61" s="1007">
        <v>1.0309278350515463</v>
      </c>
      <c r="J61" s="292" t="s">
        <v>42</v>
      </c>
      <c r="K61" s="293" t="s">
        <v>42</v>
      </c>
      <c r="L61" s="1000">
        <v>0</v>
      </c>
      <c r="M61" s="1000" t="s">
        <v>42</v>
      </c>
      <c r="N61" s="1000">
        <v>1.9230769230769231</v>
      </c>
      <c r="O61" s="1001" t="s">
        <v>42</v>
      </c>
    </row>
    <row r="62" spans="1:15">
      <c r="A62" s="1157"/>
      <c r="B62" s="1157"/>
      <c r="C62" s="1183" t="s">
        <v>23</v>
      </c>
      <c r="D62" s="267" t="s">
        <v>18</v>
      </c>
      <c r="E62" s="199"/>
      <c r="F62" s="144"/>
      <c r="G62" s="159"/>
      <c r="H62" s="1008">
        <v>100</v>
      </c>
      <c r="I62" s="1009">
        <v>100</v>
      </c>
      <c r="J62" s="1010">
        <v>100</v>
      </c>
      <c r="K62" s="1010">
        <v>100</v>
      </c>
      <c r="L62" s="1010">
        <v>100</v>
      </c>
      <c r="M62" s="1010">
        <v>100</v>
      </c>
      <c r="N62" s="1010">
        <v>100</v>
      </c>
      <c r="O62" s="1011">
        <v>100</v>
      </c>
    </row>
    <row r="63" spans="1:15">
      <c r="A63" s="1157"/>
      <c r="B63" s="1157"/>
      <c r="C63" s="1181"/>
      <c r="D63" s="268"/>
      <c r="E63" s="156" t="s">
        <v>122</v>
      </c>
      <c r="F63" s="156"/>
      <c r="G63" s="159"/>
      <c r="H63" s="994">
        <v>51.884615384615387</v>
      </c>
      <c r="I63" s="995">
        <v>77.2</v>
      </c>
      <c r="J63" s="997">
        <v>50</v>
      </c>
      <c r="K63" s="997">
        <v>73.333333333333329</v>
      </c>
      <c r="L63" s="997">
        <v>75.757575757575751</v>
      </c>
      <c r="M63" s="997">
        <v>79.220779220779221</v>
      </c>
      <c r="N63" s="997">
        <v>81.355932203389841</v>
      </c>
      <c r="O63" s="998">
        <v>81.818181818181827</v>
      </c>
    </row>
    <row r="64" spans="1:15">
      <c r="A64" s="1157"/>
      <c r="B64" s="1157"/>
      <c r="C64" s="1181"/>
      <c r="D64" s="268"/>
      <c r="E64" s="144"/>
      <c r="F64" s="144" t="s">
        <v>137</v>
      </c>
      <c r="G64" s="159"/>
      <c r="H64" s="1012">
        <v>40.53846153846154</v>
      </c>
      <c r="I64" s="995">
        <v>60.4</v>
      </c>
      <c r="J64" s="997">
        <v>37.5</v>
      </c>
      <c r="K64" s="997">
        <v>56.666666666666664</v>
      </c>
      <c r="L64" s="997">
        <v>62.121212121212125</v>
      </c>
      <c r="M64" s="997">
        <v>59.740259740259738</v>
      </c>
      <c r="N64" s="997">
        <v>62.711864406779661</v>
      </c>
      <c r="O64" s="998">
        <v>54.54545454545454</v>
      </c>
    </row>
    <row r="65" spans="1:15" ht="14.25" thickBot="1">
      <c r="A65" s="1157"/>
      <c r="B65" s="1169"/>
      <c r="C65" s="1184"/>
      <c r="D65" s="272"/>
      <c r="E65" s="210" t="s">
        <v>138</v>
      </c>
      <c r="F65" s="210"/>
      <c r="G65" s="273"/>
      <c r="H65" s="1013">
        <v>48.07692307692308</v>
      </c>
      <c r="I65" s="1014">
        <v>22.8</v>
      </c>
      <c r="J65" s="1015">
        <v>50</v>
      </c>
      <c r="K65" s="1015">
        <v>30</v>
      </c>
      <c r="L65" s="1015">
        <v>24.242424242424242</v>
      </c>
      <c r="M65" s="1015">
        <v>20.779220779220779</v>
      </c>
      <c r="N65" s="1015">
        <v>18.64406779661017</v>
      </c>
      <c r="O65" s="1016">
        <v>18.181818181818183</v>
      </c>
    </row>
    <row r="66" spans="1:15" ht="13.5" customHeight="1">
      <c r="A66" s="1157"/>
      <c r="B66" s="1157" t="s">
        <v>29</v>
      </c>
      <c r="C66" s="1181" t="s">
        <v>18</v>
      </c>
      <c r="D66" s="77" t="s">
        <v>18</v>
      </c>
      <c r="E66" s="234"/>
      <c r="F66" s="234"/>
      <c r="G66" s="296"/>
      <c r="H66" s="468">
        <v>0</v>
      </c>
      <c r="I66" s="469">
        <v>0</v>
      </c>
      <c r="J66" s="470">
        <v>0</v>
      </c>
      <c r="K66" s="1017">
        <v>0</v>
      </c>
      <c r="L66" s="470">
        <v>0</v>
      </c>
      <c r="M66" s="470">
        <v>0</v>
      </c>
      <c r="N66" s="470">
        <v>0</v>
      </c>
      <c r="O66" s="1018">
        <v>0</v>
      </c>
    </row>
    <row r="67" spans="1:15">
      <c r="A67" s="1157"/>
      <c r="B67" s="1157"/>
      <c r="C67" s="1181"/>
      <c r="D67" s="265"/>
      <c r="E67" s="156" t="s">
        <v>122</v>
      </c>
      <c r="F67" s="156"/>
      <c r="G67" s="159"/>
      <c r="H67" s="468">
        <f>+H43-H55</f>
        <v>0.85140068332841423</v>
      </c>
      <c r="I67" s="1019">
        <f t="shared" ref="I67:O67" si="12">+I43-I55</f>
        <v>6.6725122068633453</v>
      </c>
      <c r="J67" s="470">
        <f t="shared" si="12"/>
        <v>19.69696969696971</v>
      </c>
      <c r="K67" s="470">
        <f t="shared" si="12"/>
        <v>14.227642276422756</v>
      </c>
      <c r="L67" s="470">
        <f t="shared" si="12"/>
        <v>7.9699248120300865</v>
      </c>
      <c r="M67" s="470">
        <f t="shared" si="12"/>
        <v>4.0037905709547488</v>
      </c>
      <c r="N67" s="470">
        <f t="shared" si="12"/>
        <v>3.1185031185031136</v>
      </c>
      <c r="O67" s="471">
        <f t="shared" si="12"/>
        <v>11.111111111111114</v>
      </c>
    </row>
    <row r="68" spans="1:15">
      <c r="A68" s="1157"/>
      <c r="B68" s="1157"/>
      <c r="C68" s="1181"/>
      <c r="D68" s="265"/>
      <c r="E68" s="144"/>
      <c r="F68" s="144" t="s">
        <v>137</v>
      </c>
      <c r="G68" s="159"/>
      <c r="H68" s="468">
        <f t="shared" ref="H68:O68" si="13">+H44-H56</f>
        <v>0.63298180142662375</v>
      </c>
      <c r="I68" s="469">
        <f t="shared" si="13"/>
        <v>5.4449487655594595</v>
      </c>
      <c r="J68" s="470">
        <f t="shared" si="13"/>
        <v>28.787878787878803</v>
      </c>
      <c r="K68" s="470">
        <f t="shared" si="13"/>
        <v>12.449186991869922</v>
      </c>
      <c r="L68" s="470">
        <f t="shared" si="13"/>
        <v>3.5338345864661704</v>
      </c>
      <c r="M68" s="470">
        <f t="shared" si="13"/>
        <v>0.9594882729211065</v>
      </c>
      <c r="N68" s="470">
        <f t="shared" si="13"/>
        <v>6.2976437976437865</v>
      </c>
      <c r="O68" s="471">
        <f t="shared" si="13"/>
        <v>9.8148148148148096</v>
      </c>
    </row>
    <row r="69" spans="1:15">
      <c r="A69" s="1157"/>
      <c r="B69" s="1157"/>
      <c r="C69" s="1182"/>
      <c r="D69" s="266"/>
      <c r="E69" s="150" t="s">
        <v>138</v>
      </c>
      <c r="F69" s="150"/>
      <c r="G69" s="162"/>
      <c r="H69" s="472">
        <f t="shared" ref="H69:O69" si="14">+H45-H57</f>
        <v>-0.87171762765998295</v>
      </c>
      <c r="I69" s="473">
        <f t="shared" si="14"/>
        <v>-6.6725122068633533</v>
      </c>
      <c r="J69" s="297">
        <f t="shared" si="14"/>
        <v>-19.696969696969703</v>
      </c>
      <c r="K69" s="297">
        <f t="shared" si="14"/>
        <v>-13.871951219512194</v>
      </c>
      <c r="L69" s="297">
        <f t="shared" si="14"/>
        <v>-9.0225563909774422</v>
      </c>
      <c r="M69" s="297">
        <f t="shared" si="14"/>
        <v>-4.0037905709547497</v>
      </c>
      <c r="N69" s="297">
        <f t="shared" si="14"/>
        <v>-3.118503118503118</v>
      </c>
      <c r="O69" s="474">
        <f t="shared" si="14"/>
        <v>-7.4074074074074066</v>
      </c>
    </row>
    <row r="70" spans="1:15">
      <c r="A70" s="1157"/>
      <c r="B70" s="1157"/>
      <c r="C70" s="1183" t="s">
        <v>21</v>
      </c>
      <c r="D70" s="267" t="s">
        <v>18</v>
      </c>
      <c r="E70" s="205"/>
      <c r="F70" s="206"/>
      <c r="G70" s="158"/>
      <c r="H70" s="468">
        <v>0</v>
      </c>
      <c r="I70" s="469">
        <v>0</v>
      </c>
      <c r="J70" s="470">
        <v>0</v>
      </c>
      <c r="K70" s="470">
        <v>0</v>
      </c>
      <c r="L70" s="470">
        <v>0</v>
      </c>
      <c r="M70" s="470">
        <v>0</v>
      </c>
      <c r="N70" s="470">
        <v>0</v>
      </c>
      <c r="O70" s="471">
        <v>0</v>
      </c>
    </row>
    <row r="71" spans="1:15">
      <c r="A71" s="1157"/>
      <c r="B71" s="1157"/>
      <c r="C71" s="1181"/>
      <c r="D71" s="268"/>
      <c r="E71" s="156" t="s">
        <v>122</v>
      </c>
      <c r="F71" s="156"/>
      <c r="G71" s="159"/>
      <c r="H71" s="468">
        <f t="shared" ref="H71:O71" si="15">+H47-H59</f>
        <v>1.2539673922617567E-2</v>
      </c>
      <c r="I71" s="469">
        <f t="shared" si="15"/>
        <v>1.0309278350515427</v>
      </c>
      <c r="J71" s="470">
        <f t="shared" si="15"/>
        <v>0</v>
      </c>
      <c r="K71" s="470">
        <f t="shared" si="15"/>
        <v>0</v>
      </c>
      <c r="L71" s="470">
        <f t="shared" si="15"/>
        <v>2.1276595744680833</v>
      </c>
      <c r="M71" s="470">
        <f t="shared" si="15"/>
        <v>0</v>
      </c>
      <c r="N71" s="470">
        <f t="shared" si="15"/>
        <v>1.923076923076934</v>
      </c>
      <c r="O71" s="471">
        <f t="shared" si="15"/>
        <v>0</v>
      </c>
    </row>
    <row r="72" spans="1:15">
      <c r="A72" s="1157"/>
      <c r="B72" s="1157"/>
      <c r="C72" s="1181"/>
      <c r="D72" s="265"/>
      <c r="E72" s="144"/>
      <c r="F72" s="144" t="s">
        <v>137</v>
      </c>
      <c r="G72" s="159"/>
      <c r="H72" s="468">
        <f t="shared" ref="H72:O72" si="16">+H48-H60</f>
        <v>-0.5546320714394426</v>
      </c>
      <c r="I72" s="469">
        <f t="shared" si="16"/>
        <v>1.0309278350515427</v>
      </c>
      <c r="J72" s="470">
        <f t="shared" si="16"/>
        <v>0</v>
      </c>
      <c r="K72" s="470">
        <f t="shared" si="16"/>
        <v>0</v>
      </c>
      <c r="L72" s="470">
        <f t="shared" si="16"/>
        <v>2.1276595744680833</v>
      </c>
      <c r="M72" s="470">
        <f t="shared" si="16"/>
        <v>0</v>
      </c>
      <c r="N72" s="470">
        <f t="shared" si="16"/>
        <v>1.923076923076934</v>
      </c>
      <c r="O72" s="471">
        <f t="shared" si="16"/>
        <v>-5.8823529411764781</v>
      </c>
    </row>
    <row r="73" spans="1:15">
      <c r="A73" s="1157"/>
      <c r="B73" s="1157"/>
      <c r="C73" s="1182"/>
      <c r="D73" s="266"/>
      <c r="E73" s="150" t="s">
        <v>138</v>
      </c>
      <c r="F73" s="150"/>
      <c r="G73" s="162"/>
      <c r="H73" s="472">
        <f t="shared" ref="H73" si="17">+H49-H61</f>
        <v>-1.2539673922596251E-2</v>
      </c>
      <c r="I73" s="473" t="s">
        <v>42</v>
      </c>
      <c r="J73" s="297" t="s">
        <v>42</v>
      </c>
      <c r="K73" s="297" t="s">
        <v>42</v>
      </c>
      <c r="L73" s="297" t="s">
        <v>42</v>
      </c>
      <c r="M73" s="297" t="s">
        <v>42</v>
      </c>
      <c r="N73" s="297" t="s">
        <v>42</v>
      </c>
      <c r="O73" s="474" t="s">
        <v>42</v>
      </c>
    </row>
    <row r="74" spans="1:15">
      <c r="A74" s="1157"/>
      <c r="B74" s="1157"/>
      <c r="C74" s="1183" t="s">
        <v>23</v>
      </c>
      <c r="D74" s="267" t="s">
        <v>18</v>
      </c>
      <c r="E74" s="199"/>
      <c r="F74" s="144"/>
      <c r="G74" s="159"/>
      <c r="H74" s="468">
        <v>0</v>
      </c>
      <c r="I74" s="469">
        <v>0</v>
      </c>
      <c r="J74" s="470">
        <v>0</v>
      </c>
      <c r="K74" s="470">
        <v>0</v>
      </c>
      <c r="L74" s="470">
        <v>0</v>
      </c>
      <c r="M74" s="470">
        <v>0</v>
      </c>
      <c r="N74" s="470">
        <v>0</v>
      </c>
      <c r="O74" s="471">
        <v>0</v>
      </c>
    </row>
    <row r="75" spans="1:15">
      <c r="A75" s="1157"/>
      <c r="B75" s="1157"/>
      <c r="C75" s="1181"/>
      <c r="D75" s="268"/>
      <c r="E75" s="156" t="s">
        <v>122</v>
      </c>
      <c r="F75" s="156"/>
      <c r="G75" s="159"/>
      <c r="H75" s="468">
        <f t="shared" ref="H75:O75" si="18">+H51-H63</f>
        <v>1.6000520785466961</v>
      </c>
      <c r="I75" s="1019">
        <f t="shared" si="18"/>
        <v>10.762962962962959</v>
      </c>
      <c r="J75" s="470">
        <f t="shared" si="18"/>
        <v>30</v>
      </c>
      <c r="K75" s="470">
        <f t="shared" si="18"/>
        <v>18.974358974358978</v>
      </c>
      <c r="L75" s="470">
        <v>14.9</v>
      </c>
      <c r="M75" s="470">
        <v>7.5</v>
      </c>
      <c r="N75" s="470">
        <v>2.9</v>
      </c>
      <c r="O75" s="471">
        <f t="shared" si="18"/>
        <v>-1.8181818181818272</v>
      </c>
    </row>
    <row r="76" spans="1:15">
      <c r="A76" s="1157"/>
      <c r="B76" s="1157"/>
      <c r="C76" s="1181"/>
      <c r="D76" s="268"/>
      <c r="E76" s="144"/>
      <c r="F76" s="144" t="s">
        <v>137</v>
      </c>
      <c r="G76" s="159"/>
      <c r="H76" s="468">
        <f t="shared" ref="H76:O76" si="19">+H52-H64</f>
        <v>1.6757957295591694</v>
      </c>
      <c r="I76" s="469">
        <f t="shared" si="19"/>
        <v>7.6555555555555586</v>
      </c>
      <c r="J76" s="470">
        <f t="shared" si="19"/>
        <v>42.5</v>
      </c>
      <c r="K76" s="470">
        <f t="shared" si="19"/>
        <v>16.410256410256402</v>
      </c>
      <c r="L76" s="470">
        <f t="shared" si="19"/>
        <v>6.3973063973063944</v>
      </c>
      <c r="M76" s="470">
        <f t="shared" si="19"/>
        <v>4.259740259740262</v>
      </c>
      <c r="N76" s="470">
        <f t="shared" si="19"/>
        <v>7.8763708873379912</v>
      </c>
      <c r="O76" s="471">
        <f t="shared" si="19"/>
        <v>5.4545454545454604</v>
      </c>
    </row>
    <row r="77" spans="1:15">
      <c r="A77" s="1158"/>
      <c r="B77" s="1158"/>
      <c r="C77" s="1201"/>
      <c r="D77" s="298"/>
      <c r="E77" s="171" t="s">
        <v>138</v>
      </c>
      <c r="F77" s="171"/>
      <c r="G77" s="172"/>
      <c r="H77" s="472">
        <f t="shared" ref="H77:O77" si="20">+H53-H65</f>
        <v>-1.5615905400851702</v>
      </c>
      <c r="I77" s="473">
        <f t="shared" si="20"/>
        <v>-10.762962962962964</v>
      </c>
      <c r="J77" s="297">
        <f t="shared" si="20"/>
        <v>-30</v>
      </c>
      <c r="K77" s="297">
        <f t="shared" si="20"/>
        <v>-22.307692307692307</v>
      </c>
      <c r="L77" s="297">
        <v>-14.9</v>
      </c>
      <c r="M77" s="297">
        <v>-7.5</v>
      </c>
      <c r="N77" s="297">
        <v>-2.9</v>
      </c>
      <c r="O77" s="474">
        <f t="shared" si="20"/>
        <v>-18.181818181818183</v>
      </c>
    </row>
    <row r="78" spans="1:15">
      <c r="A78" s="299" t="s">
        <v>140</v>
      </c>
      <c r="B78" s="299"/>
      <c r="C78" s="300"/>
      <c r="D78" s="301"/>
      <c r="E78" s="302"/>
      <c r="F78" s="302"/>
      <c r="G78" s="302"/>
      <c r="H78" s="303"/>
      <c r="I78" s="303"/>
      <c r="J78" s="304"/>
      <c r="K78" s="304"/>
      <c r="L78" s="304"/>
      <c r="M78" s="304"/>
      <c r="N78" s="304"/>
      <c r="O78" s="304"/>
    </row>
    <row r="79" spans="1:15">
      <c r="A79" s="301"/>
      <c r="B79" s="301"/>
      <c r="C79" s="305" t="s">
        <v>141</v>
      </c>
      <c r="D79" s="301"/>
      <c r="E79" s="302"/>
      <c r="F79" s="302"/>
      <c r="G79" s="302"/>
      <c r="H79" s="303"/>
      <c r="I79" s="303"/>
      <c r="J79" s="304"/>
      <c r="K79" s="304"/>
      <c r="L79" s="304"/>
      <c r="M79" s="304"/>
      <c r="N79" s="304"/>
      <c r="O79" s="304"/>
    </row>
    <row r="80" spans="1:15">
      <c r="A80" s="301"/>
      <c r="B80" s="301"/>
      <c r="C80" s="305" t="s">
        <v>142</v>
      </c>
      <c r="D80" s="301"/>
      <c r="E80" s="302"/>
      <c r="F80" s="302"/>
      <c r="G80" s="302"/>
      <c r="H80" s="303"/>
      <c r="I80" s="303"/>
      <c r="J80" s="304"/>
      <c r="K80" s="304"/>
      <c r="L80" s="304"/>
      <c r="M80" s="304"/>
      <c r="N80" s="304"/>
      <c r="O80" s="304"/>
    </row>
    <row r="81" spans="1:15">
      <c r="A81" s="301"/>
      <c r="B81" s="301"/>
      <c r="C81" s="305" t="s">
        <v>143</v>
      </c>
      <c r="D81" s="301"/>
      <c r="E81" s="302"/>
      <c r="F81" s="302"/>
      <c r="G81" s="302"/>
      <c r="H81" s="303"/>
      <c r="I81" s="303"/>
      <c r="J81" s="304"/>
      <c r="K81" s="304"/>
      <c r="L81" s="304"/>
      <c r="M81" s="304"/>
      <c r="N81" s="304"/>
      <c r="O81" s="304"/>
    </row>
    <row r="82" spans="1:15">
      <c r="A82" s="300"/>
      <c r="B82" s="300"/>
      <c r="C82" s="305" t="s">
        <v>144</v>
      </c>
      <c r="D82" s="301"/>
      <c r="E82" s="302"/>
      <c r="F82" s="302"/>
      <c r="G82" s="302"/>
      <c r="H82" s="303"/>
      <c r="I82" s="303"/>
      <c r="J82" s="304"/>
      <c r="K82" s="304"/>
      <c r="L82" s="304"/>
      <c r="M82" s="304"/>
      <c r="N82" s="304"/>
      <c r="O82" s="304"/>
    </row>
    <row r="83" spans="1:15">
      <c r="A83" s="299" t="s">
        <v>145</v>
      </c>
      <c r="B83" s="299"/>
      <c r="C83" s="300"/>
      <c r="D83" s="301"/>
      <c r="E83" s="302"/>
      <c r="F83" s="302"/>
      <c r="G83" s="302"/>
      <c r="H83" s="303"/>
      <c r="I83" s="303"/>
      <c r="J83" s="304"/>
      <c r="K83" s="304"/>
      <c r="L83" s="304"/>
      <c r="M83" s="304"/>
      <c r="N83" s="304"/>
      <c r="O83" s="304"/>
    </row>
    <row r="84" spans="1:15">
      <c r="A84" s="306"/>
      <c r="B84" s="306"/>
      <c r="C84" s="306"/>
      <c r="D84" s="265"/>
      <c r="E84" s="144"/>
      <c r="F84" s="144"/>
      <c r="G84" s="144"/>
      <c r="H84" s="304"/>
      <c r="I84" s="304"/>
      <c r="J84" s="304"/>
      <c r="K84" s="304"/>
      <c r="L84" s="304"/>
      <c r="M84" s="304"/>
      <c r="N84" s="304"/>
      <c r="O84" s="304"/>
    </row>
    <row r="85" spans="1:15">
      <c r="B85" s="1178" t="s">
        <v>389</v>
      </c>
      <c r="C85" s="1178"/>
      <c r="D85" s="1178"/>
      <c r="E85" s="1178"/>
      <c r="F85" s="1178"/>
      <c r="G85" s="1178"/>
      <c r="H85" s="1178"/>
      <c r="I85" s="1178"/>
      <c r="J85" s="1178"/>
      <c r="K85" s="1178"/>
      <c r="L85" s="1178"/>
      <c r="M85" s="1178"/>
      <c r="N85" s="1178"/>
      <c r="O85" s="1178"/>
    </row>
    <row r="86" spans="1:15" ht="13.5" customHeight="1" thickBot="1">
      <c r="N86" s="1179" t="s">
        <v>146</v>
      </c>
      <c r="O86" s="1180"/>
    </row>
    <row r="87" spans="1:15">
      <c r="B87" s="307"/>
      <c r="C87" s="308"/>
      <c r="D87" s="308"/>
      <c r="E87" s="308"/>
      <c r="F87" s="308"/>
      <c r="G87" s="309" t="s">
        <v>127</v>
      </c>
      <c r="H87" s="1185" t="s">
        <v>1</v>
      </c>
      <c r="I87" s="1185" t="s">
        <v>128</v>
      </c>
      <c r="J87" s="1187"/>
      <c r="K87" s="1187"/>
      <c r="L87" s="1187"/>
      <c r="M87" s="1187"/>
      <c r="N87" s="1187"/>
      <c r="O87" s="1188"/>
    </row>
    <row r="88" spans="1:15">
      <c r="B88" s="1189" t="s">
        <v>129</v>
      </c>
      <c r="C88" s="1190"/>
      <c r="D88" s="1190"/>
      <c r="E88" s="1190"/>
      <c r="F88" s="1190"/>
      <c r="G88" s="1191"/>
      <c r="H88" s="1186"/>
      <c r="I88" s="310" t="s">
        <v>18</v>
      </c>
      <c r="J88" s="311" t="s">
        <v>130</v>
      </c>
      <c r="K88" s="311" t="s">
        <v>131</v>
      </c>
      <c r="L88" s="311" t="s">
        <v>132</v>
      </c>
      <c r="M88" s="311" t="s">
        <v>133</v>
      </c>
      <c r="N88" s="311" t="s">
        <v>134</v>
      </c>
      <c r="O88" s="312" t="s">
        <v>135</v>
      </c>
    </row>
    <row r="89" spans="1:15">
      <c r="B89" s="1192" t="s">
        <v>327</v>
      </c>
      <c r="C89" s="1195" t="s">
        <v>18</v>
      </c>
      <c r="D89" s="313" t="s">
        <v>18</v>
      </c>
      <c r="E89" s="314"/>
      <c r="F89" s="314"/>
      <c r="G89" s="315"/>
      <c r="H89" s="316">
        <v>110195.2</v>
      </c>
      <c r="I89" s="317">
        <v>9645.1</v>
      </c>
      <c r="J89" s="318">
        <v>141.6</v>
      </c>
      <c r="K89" s="319">
        <v>865.4</v>
      </c>
      <c r="L89" s="319">
        <v>2327.8000000000002</v>
      </c>
      <c r="M89" s="318">
        <v>3140.5</v>
      </c>
      <c r="N89" s="320">
        <v>2608.8000000000002</v>
      </c>
      <c r="O89" s="321">
        <v>561.1</v>
      </c>
    </row>
    <row r="90" spans="1:15" ht="13.5" customHeight="1">
      <c r="B90" s="1193"/>
      <c r="C90" s="1181"/>
      <c r="D90" s="265"/>
      <c r="E90" s="156" t="s">
        <v>122</v>
      </c>
      <c r="F90" s="156"/>
      <c r="G90" s="159"/>
      <c r="H90" s="322">
        <v>67060.399999999994</v>
      </c>
      <c r="I90" s="323">
        <v>8213.7999999999993</v>
      </c>
      <c r="J90" s="324">
        <v>95.4</v>
      </c>
      <c r="K90" s="325">
        <v>705.2</v>
      </c>
      <c r="L90" s="325">
        <v>1964.7</v>
      </c>
      <c r="M90" s="324">
        <v>2676.3</v>
      </c>
      <c r="N90" s="326">
        <v>2263.8000000000002</v>
      </c>
      <c r="O90" s="327">
        <v>508.5</v>
      </c>
    </row>
    <row r="91" spans="1:15">
      <c r="B91" s="1193"/>
      <c r="C91" s="1181"/>
      <c r="D91" s="265"/>
      <c r="E91" s="144"/>
      <c r="F91" s="144" t="s">
        <v>137</v>
      </c>
      <c r="G91" s="159"/>
      <c r="H91" s="322">
        <v>55830.1</v>
      </c>
      <c r="I91" s="323">
        <v>6820.4</v>
      </c>
      <c r="J91" s="324">
        <v>76.400000000000006</v>
      </c>
      <c r="K91" s="325">
        <v>571.1</v>
      </c>
      <c r="L91" s="325">
        <v>1632.2</v>
      </c>
      <c r="M91" s="324">
        <v>2221.1</v>
      </c>
      <c r="N91" s="326">
        <v>1849</v>
      </c>
      <c r="O91" s="327">
        <v>470.5</v>
      </c>
    </row>
    <row r="92" spans="1:15">
      <c r="B92" s="1193"/>
      <c r="C92" s="1182"/>
      <c r="D92" s="266"/>
      <c r="E92" s="150" t="s">
        <v>138</v>
      </c>
      <c r="F92" s="150"/>
      <c r="G92" s="162"/>
      <c r="H92" s="328">
        <v>43134.8</v>
      </c>
      <c r="I92" s="329">
        <v>1431.3</v>
      </c>
      <c r="J92" s="330">
        <v>46.2</v>
      </c>
      <c r="K92" s="331">
        <v>160.19999999999999</v>
      </c>
      <c r="L92" s="331">
        <v>363.2</v>
      </c>
      <c r="M92" s="330">
        <v>464.1</v>
      </c>
      <c r="N92" s="332">
        <v>345</v>
      </c>
      <c r="O92" s="333">
        <v>52.6</v>
      </c>
    </row>
    <row r="93" spans="1:15">
      <c r="B93" s="1193"/>
      <c r="C93" s="1183" t="s">
        <v>21</v>
      </c>
      <c r="D93" s="334" t="s">
        <v>18</v>
      </c>
      <c r="E93" s="206"/>
      <c r="F93" s="206"/>
      <c r="G93" s="158"/>
      <c r="H93" s="335">
        <v>53134.7</v>
      </c>
      <c r="I93" s="336">
        <v>4432.8999999999996</v>
      </c>
      <c r="J93" s="337">
        <v>48.8</v>
      </c>
      <c r="K93" s="338">
        <v>329.9</v>
      </c>
      <c r="L93" s="338">
        <v>980.3</v>
      </c>
      <c r="M93" s="337">
        <v>1425</v>
      </c>
      <c r="N93" s="326">
        <v>1231.3</v>
      </c>
      <c r="O93" s="327">
        <v>417.6</v>
      </c>
    </row>
    <row r="94" spans="1:15">
      <c r="B94" s="1193"/>
      <c r="C94" s="1181"/>
      <c r="D94" s="268"/>
      <c r="E94" s="156" t="s">
        <v>122</v>
      </c>
      <c r="F94" s="156"/>
      <c r="G94" s="159"/>
      <c r="H94" s="322">
        <v>36706.199999999997</v>
      </c>
      <c r="I94" s="323">
        <v>4386.3999999999996</v>
      </c>
      <c r="J94" s="324">
        <v>43.3</v>
      </c>
      <c r="K94" s="325">
        <v>326.60000000000002</v>
      </c>
      <c r="L94" s="325">
        <v>969.8</v>
      </c>
      <c r="M94" s="324">
        <v>1411.9</v>
      </c>
      <c r="N94" s="326">
        <v>1223</v>
      </c>
      <c r="O94" s="327">
        <v>411.9</v>
      </c>
    </row>
    <row r="95" spans="1:15">
      <c r="B95" s="1193"/>
      <c r="C95" s="1181"/>
      <c r="D95" s="265"/>
      <c r="E95" s="144"/>
      <c r="F95" s="144" t="s">
        <v>137</v>
      </c>
      <c r="G95" s="159"/>
      <c r="H95" s="322">
        <v>34859.599999999999</v>
      </c>
      <c r="I95" s="323">
        <v>4360.6000000000004</v>
      </c>
      <c r="J95" s="324">
        <v>42.5</v>
      </c>
      <c r="K95" s="325">
        <v>324.5</v>
      </c>
      <c r="L95" s="325">
        <v>963.5</v>
      </c>
      <c r="M95" s="324">
        <v>1402.6</v>
      </c>
      <c r="N95" s="326">
        <v>1217.3</v>
      </c>
      <c r="O95" s="327">
        <v>410.2</v>
      </c>
    </row>
    <row r="96" spans="1:15">
      <c r="B96" s="1193"/>
      <c r="C96" s="1182"/>
      <c r="D96" s="266"/>
      <c r="E96" s="150" t="s">
        <v>138</v>
      </c>
      <c r="F96" s="150"/>
      <c r="G96" s="162"/>
      <c r="H96" s="328">
        <v>16428.5</v>
      </c>
      <c r="I96" s="329">
        <v>46.6</v>
      </c>
      <c r="J96" s="339">
        <v>5.5</v>
      </c>
      <c r="K96" s="340">
        <v>3.3</v>
      </c>
      <c r="L96" s="331">
        <v>10.5</v>
      </c>
      <c r="M96" s="339">
        <v>13.1</v>
      </c>
      <c r="N96" s="341">
        <v>8.3000000000000007</v>
      </c>
      <c r="O96" s="342">
        <v>5.8</v>
      </c>
    </row>
    <row r="97" spans="2:15">
      <c r="B97" s="1193"/>
      <c r="C97" s="1183" t="s">
        <v>23</v>
      </c>
      <c r="D97" s="334" t="s">
        <v>18</v>
      </c>
      <c r="E97" s="206"/>
      <c r="F97" s="144"/>
      <c r="G97" s="159"/>
      <c r="H97" s="322">
        <v>57060.5</v>
      </c>
      <c r="I97" s="323">
        <v>5212.2</v>
      </c>
      <c r="J97" s="324">
        <v>92.8</v>
      </c>
      <c r="K97" s="325">
        <v>535.4</v>
      </c>
      <c r="L97" s="325">
        <v>1347.5</v>
      </c>
      <c r="M97" s="324">
        <v>1715.5</v>
      </c>
      <c r="N97" s="326">
        <v>1377.5</v>
      </c>
      <c r="O97" s="327">
        <v>143.4</v>
      </c>
    </row>
    <row r="98" spans="2:15">
      <c r="B98" s="1193"/>
      <c r="C98" s="1181"/>
      <c r="D98" s="268"/>
      <c r="E98" s="156" t="s">
        <v>122</v>
      </c>
      <c r="F98" s="156"/>
      <c r="G98" s="159"/>
      <c r="H98" s="322">
        <v>30354.2</v>
      </c>
      <c r="I98" s="323">
        <v>3827.4</v>
      </c>
      <c r="J98" s="324">
        <v>52.1</v>
      </c>
      <c r="K98" s="325">
        <v>378.6</v>
      </c>
      <c r="L98" s="325">
        <v>994.8</v>
      </c>
      <c r="M98" s="324">
        <v>1264.4000000000001</v>
      </c>
      <c r="N98" s="326">
        <v>1040.8</v>
      </c>
      <c r="O98" s="327">
        <v>96.7</v>
      </c>
    </row>
    <row r="99" spans="2:15">
      <c r="B99" s="1193"/>
      <c r="C99" s="1181"/>
      <c r="D99" s="268"/>
      <c r="E99" s="144"/>
      <c r="F99" s="144" t="s">
        <v>137</v>
      </c>
      <c r="G99" s="159"/>
      <c r="H99" s="322">
        <v>20970.599999999999</v>
      </c>
      <c r="I99" s="323">
        <v>2459.8000000000002</v>
      </c>
      <c r="J99" s="324">
        <v>33.9</v>
      </c>
      <c r="K99" s="325">
        <v>246.6</v>
      </c>
      <c r="L99" s="325">
        <v>668.8</v>
      </c>
      <c r="M99" s="324">
        <v>818.6</v>
      </c>
      <c r="N99" s="326">
        <v>631.70000000000005</v>
      </c>
      <c r="O99" s="327">
        <v>60.2</v>
      </c>
    </row>
    <row r="100" spans="2:15" ht="14.25" thickBot="1">
      <c r="B100" s="1194"/>
      <c r="C100" s="1196"/>
      <c r="D100" s="277"/>
      <c r="E100" s="278" t="s">
        <v>138</v>
      </c>
      <c r="F100" s="278"/>
      <c r="G100" s="343"/>
      <c r="H100" s="344">
        <v>26706.2</v>
      </c>
      <c r="I100" s="345">
        <v>1384.8</v>
      </c>
      <c r="J100" s="346">
        <v>40.6</v>
      </c>
      <c r="K100" s="347">
        <v>156.9</v>
      </c>
      <c r="L100" s="347">
        <v>352.7</v>
      </c>
      <c r="M100" s="346">
        <v>451</v>
      </c>
      <c r="N100" s="348">
        <v>336.7</v>
      </c>
      <c r="O100" s="349">
        <v>46.8</v>
      </c>
    </row>
    <row r="101" spans="2:15" ht="14.25" thickTop="1">
      <c r="B101" s="1193" t="s">
        <v>324</v>
      </c>
      <c r="C101" s="1181" t="s">
        <v>18</v>
      </c>
      <c r="D101" s="77" t="s">
        <v>18</v>
      </c>
      <c r="E101" s="234"/>
      <c r="F101" s="234"/>
      <c r="G101" s="296"/>
      <c r="H101" s="322">
        <v>100</v>
      </c>
      <c r="I101" s="350">
        <v>100</v>
      </c>
      <c r="J101" s="351">
        <v>100</v>
      </c>
      <c r="K101" s="351">
        <v>100</v>
      </c>
      <c r="L101" s="351">
        <v>100</v>
      </c>
      <c r="M101" s="351">
        <v>100</v>
      </c>
      <c r="N101" s="351">
        <v>100</v>
      </c>
      <c r="O101" s="352">
        <v>100</v>
      </c>
    </row>
    <row r="102" spans="2:15" ht="14.25" customHeight="1">
      <c r="B102" s="1193"/>
      <c r="C102" s="1181"/>
      <c r="D102" s="265"/>
      <c r="E102" s="156" t="s">
        <v>122</v>
      </c>
      <c r="F102" s="156"/>
      <c r="G102" s="159"/>
      <c r="H102" s="322">
        <v>60.856008247183183</v>
      </c>
      <c r="I102" s="353">
        <v>85.160340483768948</v>
      </c>
      <c r="J102" s="354">
        <v>67.372881355932208</v>
      </c>
      <c r="K102" s="354">
        <v>81.488329096371629</v>
      </c>
      <c r="L102" s="354">
        <v>84.401580891829184</v>
      </c>
      <c r="M102" s="354">
        <v>85.218914185639235</v>
      </c>
      <c r="N102" s="354">
        <v>86.775528978840839</v>
      </c>
      <c r="O102" s="352">
        <v>90.625556941721612</v>
      </c>
    </row>
    <row r="103" spans="2:15">
      <c r="B103" s="1193"/>
      <c r="C103" s="1181"/>
      <c r="D103" s="265"/>
      <c r="E103" s="144"/>
      <c r="F103" s="144" t="s">
        <v>137</v>
      </c>
      <c r="G103" s="159"/>
      <c r="H103" s="322">
        <v>50.664729498199556</v>
      </c>
      <c r="I103" s="355">
        <v>70.713626608329619</v>
      </c>
      <c r="J103" s="354">
        <v>53.954802259887011</v>
      </c>
      <c r="K103" s="354">
        <v>65.992604575918662</v>
      </c>
      <c r="L103" s="354">
        <v>70.117707706847668</v>
      </c>
      <c r="M103" s="354">
        <v>70.724406941569811</v>
      </c>
      <c r="N103" s="354">
        <v>70.875498313400797</v>
      </c>
      <c r="O103" s="352">
        <v>83.853145606843697</v>
      </c>
    </row>
    <row r="104" spans="2:15">
      <c r="B104" s="1193"/>
      <c r="C104" s="1182"/>
      <c r="D104" s="266"/>
      <c r="E104" s="150" t="s">
        <v>138</v>
      </c>
      <c r="F104" s="150"/>
      <c r="G104" s="162"/>
      <c r="H104" s="356">
        <v>39.143991752816824</v>
      </c>
      <c r="I104" s="357">
        <v>14.839659516231038</v>
      </c>
      <c r="J104" s="358">
        <v>32.627118644067799</v>
      </c>
      <c r="K104" s="358">
        <v>18.511670903628382</v>
      </c>
      <c r="L104" s="358">
        <v>15.602715009880571</v>
      </c>
      <c r="M104" s="358">
        <v>14.777901608024202</v>
      </c>
      <c r="N104" s="358">
        <v>13.224471021159154</v>
      </c>
      <c r="O104" s="359">
        <v>9.3744430582783806</v>
      </c>
    </row>
    <row r="105" spans="2:15">
      <c r="B105" s="1193"/>
      <c r="C105" s="1183" t="s">
        <v>21</v>
      </c>
      <c r="D105" s="334" t="s">
        <v>18</v>
      </c>
      <c r="E105" s="206"/>
      <c r="F105" s="206"/>
      <c r="G105" s="158"/>
      <c r="H105" s="322">
        <v>100</v>
      </c>
      <c r="I105" s="355">
        <v>100</v>
      </c>
      <c r="J105" s="354">
        <v>100</v>
      </c>
      <c r="K105" s="354">
        <v>100</v>
      </c>
      <c r="L105" s="354">
        <v>100</v>
      </c>
      <c r="M105" s="354">
        <v>100</v>
      </c>
      <c r="N105" s="354">
        <v>100</v>
      </c>
      <c r="O105" s="352">
        <v>100</v>
      </c>
    </row>
    <row r="106" spans="2:15">
      <c r="B106" s="1193"/>
      <c r="C106" s="1181"/>
      <c r="D106" s="268"/>
      <c r="E106" s="156" t="s">
        <v>122</v>
      </c>
      <c r="F106" s="156"/>
      <c r="G106" s="159"/>
      <c r="H106" s="322">
        <v>69.081410076654237</v>
      </c>
      <c r="I106" s="353">
        <v>98.951025288186074</v>
      </c>
      <c r="J106" s="354">
        <v>88.729508196721312</v>
      </c>
      <c r="K106" s="354">
        <v>98.999696877841785</v>
      </c>
      <c r="L106" s="354">
        <v>98.928899316535762</v>
      </c>
      <c r="M106" s="354">
        <v>99.08070175438597</v>
      </c>
      <c r="N106" s="354">
        <v>99.325915698854871</v>
      </c>
      <c r="O106" s="352">
        <v>98.635057471264361</v>
      </c>
    </row>
    <row r="107" spans="2:15">
      <c r="B107" s="1193"/>
      <c r="C107" s="1181"/>
      <c r="D107" s="265"/>
      <c r="E107" s="144"/>
      <c r="F107" s="144" t="s">
        <v>137</v>
      </c>
      <c r="G107" s="159"/>
      <c r="H107" s="322">
        <v>65.606091687729489</v>
      </c>
      <c r="I107" s="355">
        <v>98.369013512598997</v>
      </c>
      <c r="J107" s="354">
        <v>87.090163934426229</v>
      </c>
      <c r="K107" s="354">
        <v>98.363140345559259</v>
      </c>
      <c r="L107" s="354">
        <v>98.286238906457214</v>
      </c>
      <c r="M107" s="354">
        <v>98.428070175438592</v>
      </c>
      <c r="N107" s="354">
        <v>98.862990335417862</v>
      </c>
      <c r="O107" s="352">
        <v>98.227969348658988</v>
      </c>
    </row>
    <row r="108" spans="2:15">
      <c r="B108" s="1193"/>
      <c r="C108" s="1182"/>
      <c r="D108" s="266"/>
      <c r="E108" s="150" t="s">
        <v>138</v>
      </c>
      <c r="F108" s="150"/>
      <c r="G108" s="162"/>
      <c r="H108" s="356">
        <v>30.918589923345763</v>
      </c>
      <c r="I108" s="357">
        <v>1.0512305714092356</v>
      </c>
      <c r="J108" s="358">
        <v>11.270491803278688</v>
      </c>
      <c r="K108" s="358">
        <v>1.0003031221582299</v>
      </c>
      <c r="L108" s="358">
        <v>1.0711006834642456</v>
      </c>
      <c r="M108" s="358">
        <v>0.91929824561403506</v>
      </c>
      <c r="N108" s="358">
        <v>0.67408430114513129</v>
      </c>
      <c r="O108" s="359">
        <v>1.3888888888888888</v>
      </c>
    </row>
    <row r="109" spans="2:15">
      <c r="B109" s="1193"/>
      <c r="C109" s="1183" t="s">
        <v>23</v>
      </c>
      <c r="D109" s="334" t="s">
        <v>18</v>
      </c>
      <c r="E109" s="206"/>
      <c r="F109" s="144"/>
      <c r="G109" s="159"/>
      <c r="H109" s="322">
        <v>100</v>
      </c>
      <c r="I109" s="355">
        <v>100</v>
      </c>
      <c r="J109" s="354">
        <v>100</v>
      </c>
      <c r="K109" s="354">
        <v>100</v>
      </c>
      <c r="L109" s="354">
        <v>100</v>
      </c>
      <c r="M109" s="354">
        <v>100</v>
      </c>
      <c r="N109" s="354">
        <v>100</v>
      </c>
      <c r="O109" s="352">
        <v>100</v>
      </c>
    </row>
    <row r="110" spans="2:15">
      <c r="B110" s="1193"/>
      <c r="C110" s="1181"/>
      <c r="D110" s="268"/>
      <c r="E110" s="156" t="s">
        <v>122</v>
      </c>
      <c r="F110" s="156"/>
      <c r="G110" s="159"/>
      <c r="H110" s="322">
        <v>53.196519483705899</v>
      </c>
      <c r="I110" s="353">
        <v>73.431564406584556</v>
      </c>
      <c r="J110" s="354">
        <v>56.142241379310342</v>
      </c>
      <c r="K110" s="354">
        <v>70.713485244676889</v>
      </c>
      <c r="L110" s="354">
        <v>73.825602968460117</v>
      </c>
      <c r="M110" s="354">
        <v>73.704459341299923</v>
      </c>
      <c r="N110" s="354">
        <v>75.557168784029045</v>
      </c>
      <c r="O110" s="352">
        <v>67.433751743375169</v>
      </c>
    </row>
    <row r="111" spans="2:15">
      <c r="B111" s="1193"/>
      <c r="C111" s="1181"/>
      <c r="D111" s="268"/>
      <c r="E111" s="144"/>
      <c r="F111" s="144" t="s">
        <v>137</v>
      </c>
      <c r="G111" s="159"/>
      <c r="H111" s="322">
        <v>36.751518125498372</v>
      </c>
      <c r="I111" s="355">
        <v>47.193123824872416</v>
      </c>
      <c r="J111" s="354">
        <v>36.530172413793103</v>
      </c>
      <c r="K111" s="354">
        <v>46.0590212924916</v>
      </c>
      <c r="L111" s="354">
        <v>49.632653061224488</v>
      </c>
      <c r="M111" s="354">
        <v>47.717866511221217</v>
      </c>
      <c r="N111" s="354">
        <v>45.858439201451908</v>
      </c>
      <c r="O111" s="352">
        <v>41.980474198047418</v>
      </c>
    </row>
    <row r="112" spans="2:15" ht="14.25" thickBot="1">
      <c r="B112" s="1197"/>
      <c r="C112" s="1184"/>
      <c r="D112" s="272"/>
      <c r="E112" s="210" t="s">
        <v>138</v>
      </c>
      <c r="F112" s="210"/>
      <c r="G112" s="273"/>
      <c r="H112" s="360">
        <v>46.803305263711323</v>
      </c>
      <c r="I112" s="361">
        <v>26.568435593415447</v>
      </c>
      <c r="J112" s="362">
        <v>43.750000000000007</v>
      </c>
      <c r="K112" s="362">
        <v>29.305192379529327</v>
      </c>
      <c r="L112" s="362">
        <v>26.174397031539886</v>
      </c>
      <c r="M112" s="362">
        <v>26.289711454386477</v>
      </c>
      <c r="N112" s="362">
        <v>24.442831215970962</v>
      </c>
      <c r="O112" s="363">
        <v>32.63598326359832</v>
      </c>
    </row>
    <row r="113" spans="2:8">
      <c r="B113" s="299" t="s">
        <v>140</v>
      </c>
      <c r="C113" s="299"/>
      <c r="D113" s="300"/>
      <c r="E113" s="301"/>
      <c r="F113" s="302"/>
      <c r="G113" s="302"/>
      <c r="H113" s="302"/>
    </row>
    <row r="114" spans="2:8">
      <c r="B114" s="301"/>
      <c r="C114" s="301"/>
      <c r="D114" s="305" t="s">
        <v>141</v>
      </c>
      <c r="E114" s="301"/>
      <c r="F114" s="302"/>
      <c r="G114" s="302"/>
      <c r="H114" s="302"/>
    </row>
    <row r="115" spans="2:8">
      <c r="B115" s="301"/>
      <c r="C115" s="301"/>
      <c r="D115" s="305" t="s">
        <v>142</v>
      </c>
      <c r="E115" s="301"/>
      <c r="F115" s="302"/>
      <c r="G115" s="302"/>
      <c r="H115" s="302"/>
    </row>
    <row r="116" spans="2:8">
      <c r="B116" s="301"/>
      <c r="C116" s="301"/>
      <c r="D116" s="305" t="s">
        <v>143</v>
      </c>
      <c r="E116" s="301"/>
      <c r="F116" s="302"/>
      <c r="G116" s="302"/>
      <c r="H116" s="302"/>
    </row>
    <row r="117" spans="2:8">
      <c r="B117" s="300"/>
      <c r="C117" s="300"/>
      <c r="D117" s="305" t="s">
        <v>144</v>
      </c>
      <c r="E117" s="301"/>
      <c r="F117" s="302"/>
      <c r="G117" s="302"/>
      <c r="H117" s="302"/>
    </row>
    <row r="118" spans="2:8">
      <c r="B118" s="299" t="s">
        <v>145</v>
      </c>
      <c r="C118" s="299"/>
      <c r="D118" s="300"/>
      <c r="E118" s="301"/>
      <c r="F118" s="302"/>
      <c r="G118" s="302"/>
      <c r="H118" s="302"/>
    </row>
  </sheetData>
  <mergeCells count="43">
    <mergeCell ref="A2:O2"/>
    <mergeCell ref="C3:G3"/>
    <mergeCell ref="H4:H5"/>
    <mergeCell ref="I4:O4"/>
    <mergeCell ref="A6:A41"/>
    <mergeCell ref="B6:B17"/>
    <mergeCell ref="C6:C9"/>
    <mergeCell ref="C10:C13"/>
    <mergeCell ref="C14:C17"/>
    <mergeCell ref="B18:B29"/>
    <mergeCell ref="C18:C21"/>
    <mergeCell ref="C22:C25"/>
    <mergeCell ref="C26:C29"/>
    <mergeCell ref="B30:B41"/>
    <mergeCell ref="C30:C33"/>
    <mergeCell ref="C34:C37"/>
    <mergeCell ref="C38:C41"/>
    <mergeCell ref="A42:A77"/>
    <mergeCell ref="B42:B53"/>
    <mergeCell ref="C42:C45"/>
    <mergeCell ref="C46:C49"/>
    <mergeCell ref="C50:C53"/>
    <mergeCell ref="B54:B65"/>
    <mergeCell ref="C54:C57"/>
    <mergeCell ref="C58:C61"/>
    <mergeCell ref="C62:C65"/>
    <mergeCell ref="B66:B77"/>
    <mergeCell ref="C66:C69"/>
    <mergeCell ref="C70:C73"/>
    <mergeCell ref="C74:C77"/>
    <mergeCell ref="B85:O85"/>
    <mergeCell ref="N86:O86"/>
    <mergeCell ref="C101:C104"/>
    <mergeCell ref="C105:C108"/>
    <mergeCell ref="C109:C112"/>
    <mergeCell ref="H87:H88"/>
    <mergeCell ref="I87:O87"/>
    <mergeCell ref="B88:G88"/>
    <mergeCell ref="B89:B100"/>
    <mergeCell ref="C89:C92"/>
    <mergeCell ref="C93:C96"/>
    <mergeCell ref="C97:C100"/>
    <mergeCell ref="B101:B112"/>
  </mergeCells>
  <phoneticPr fontId="7"/>
  <pageMargins left="0.75" right="0.75" top="1" bottom="1" header="0.51200000000000001" footer="0.51200000000000001"/>
  <pageSetup paperSize="9" scale="91" orientation="portrait" r:id="rId1"/>
  <headerFooter alignWithMargins="0"/>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J29"/>
  <sheetViews>
    <sheetView showGridLines="0" workbookViewId="0">
      <selection activeCell="L21" sqref="L21"/>
    </sheetView>
  </sheetViews>
  <sheetFormatPr defaultRowHeight="13.5"/>
  <cols>
    <col min="1" max="1" width="1.75" customWidth="1"/>
    <col min="6" max="6" width="15.25" bestFit="1" customWidth="1"/>
    <col min="9" max="9" width="14.75" bestFit="1" customWidth="1"/>
  </cols>
  <sheetData>
    <row r="2" spans="2:10">
      <c r="B2" s="1211" t="s">
        <v>347</v>
      </c>
      <c r="C2" s="1211"/>
      <c r="D2" s="1211"/>
      <c r="E2" s="1211"/>
      <c r="F2" s="1211"/>
      <c r="G2" s="1211"/>
      <c r="H2" s="1211"/>
      <c r="I2" s="1211"/>
      <c r="J2" s="1211"/>
    </row>
    <row r="3" spans="2:10">
      <c r="I3" s="1212" t="s">
        <v>147</v>
      </c>
      <c r="J3" s="1212"/>
    </row>
    <row r="4" spans="2:10">
      <c r="B4" s="1213"/>
      <c r="C4" s="1214"/>
      <c r="D4" s="1215"/>
      <c r="E4" s="1118" t="s">
        <v>148</v>
      </c>
      <c r="F4" s="1219"/>
      <c r="G4" s="1219"/>
      <c r="H4" s="1118" t="s">
        <v>149</v>
      </c>
      <c r="I4" s="1219"/>
      <c r="J4" s="1119"/>
    </row>
    <row r="5" spans="2:10">
      <c r="B5" s="1216"/>
      <c r="C5" s="1217"/>
      <c r="D5" s="1218"/>
      <c r="E5" s="364" t="s">
        <v>150</v>
      </c>
      <c r="F5" s="365" t="s">
        <v>151</v>
      </c>
      <c r="G5" s="366" t="s">
        <v>152</v>
      </c>
      <c r="H5" s="364" t="s">
        <v>153</v>
      </c>
      <c r="I5" s="366" t="s">
        <v>151</v>
      </c>
      <c r="J5" s="366" t="s">
        <v>152</v>
      </c>
    </row>
    <row r="6" spans="2:10">
      <c r="B6" s="1209" t="s">
        <v>18</v>
      </c>
      <c r="C6" s="313" t="s">
        <v>18</v>
      </c>
      <c r="D6" s="314"/>
      <c r="E6" s="1052">
        <v>77.2</v>
      </c>
      <c r="F6" s="1053">
        <v>2.2000000000000002</v>
      </c>
      <c r="G6" s="1061">
        <v>2.849740932642487</v>
      </c>
      <c r="H6" s="367">
        <v>19946.400000000001</v>
      </c>
      <c r="I6" s="319">
        <v>696.3</v>
      </c>
      <c r="J6" s="368">
        <v>3.4908554927204913</v>
      </c>
    </row>
    <row r="7" spans="2:10">
      <c r="B7" s="1166"/>
      <c r="C7" s="265"/>
      <c r="D7" s="156" t="s">
        <v>122</v>
      </c>
      <c r="E7" s="1054">
        <v>48.5</v>
      </c>
      <c r="F7" s="1055">
        <v>1.1000000000000001</v>
      </c>
      <c r="G7" s="387">
        <v>2.268041237113402</v>
      </c>
      <c r="H7" s="369">
        <v>12457.3</v>
      </c>
      <c r="I7" s="325">
        <v>255.7</v>
      </c>
      <c r="J7" s="370">
        <v>2.0526117216411262</v>
      </c>
    </row>
    <row r="8" spans="2:10">
      <c r="B8" s="1167"/>
      <c r="C8" s="266"/>
      <c r="D8" s="150" t="s">
        <v>138</v>
      </c>
      <c r="E8" s="1049">
        <v>28.7</v>
      </c>
      <c r="F8" s="388">
        <v>1.1000000000000001</v>
      </c>
      <c r="G8" s="339">
        <v>3.8327526132404177</v>
      </c>
      <c r="H8" s="373">
        <v>7489.2</v>
      </c>
      <c r="I8" s="331">
        <v>440.7</v>
      </c>
      <c r="J8" s="374">
        <v>5.8844736420445445</v>
      </c>
    </row>
    <row r="9" spans="2:10">
      <c r="B9" s="1165" t="s">
        <v>21</v>
      </c>
      <c r="C9" s="334" t="s">
        <v>18</v>
      </c>
      <c r="D9" s="206"/>
      <c r="E9" s="1056">
        <v>36</v>
      </c>
      <c r="F9" s="1057">
        <v>0.1</v>
      </c>
      <c r="G9" s="386">
        <v>0.27777777777777779</v>
      </c>
      <c r="H9" s="376">
        <v>9168.2000000000007</v>
      </c>
      <c r="I9" s="338">
        <v>23.3</v>
      </c>
      <c r="J9" s="377">
        <v>0.25413930760672759</v>
      </c>
    </row>
    <row r="10" spans="2:10">
      <c r="B10" s="1166"/>
      <c r="C10" s="268"/>
      <c r="D10" s="156" t="s">
        <v>122</v>
      </c>
      <c r="E10" s="1054">
        <v>23.4</v>
      </c>
      <c r="F10" s="1055">
        <v>0.1</v>
      </c>
      <c r="G10" s="387">
        <v>0.42735042735042739</v>
      </c>
      <c r="H10" s="369">
        <v>5873.7</v>
      </c>
      <c r="I10" s="325">
        <v>20.5</v>
      </c>
      <c r="J10" s="370">
        <v>0.34901339870950165</v>
      </c>
    </row>
    <row r="11" spans="2:10">
      <c r="B11" s="1167"/>
      <c r="C11" s="266"/>
      <c r="D11" s="150" t="s">
        <v>138</v>
      </c>
      <c r="E11" s="1049">
        <v>12.7</v>
      </c>
      <c r="F11" s="388">
        <v>0</v>
      </c>
      <c r="G11" s="339">
        <v>0</v>
      </c>
      <c r="H11" s="378">
        <v>3294.5</v>
      </c>
      <c r="I11" s="331">
        <v>2.8</v>
      </c>
      <c r="J11" s="379">
        <v>8.4990135073607531E-2</v>
      </c>
    </row>
    <row r="12" spans="2:10">
      <c r="B12" s="1165" t="s">
        <v>23</v>
      </c>
      <c r="C12" s="334" t="s">
        <v>18</v>
      </c>
      <c r="D12" s="206"/>
      <c r="E12" s="1054">
        <v>41.2</v>
      </c>
      <c r="F12" s="1055">
        <v>2.1</v>
      </c>
      <c r="G12" s="387">
        <v>5.0970873786407767</v>
      </c>
      <c r="H12" s="369">
        <v>10778.3</v>
      </c>
      <c r="I12" s="325">
        <v>673</v>
      </c>
      <c r="J12" s="370">
        <v>6.2440273512520532</v>
      </c>
    </row>
    <row r="13" spans="2:10">
      <c r="B13" s="1166"/>
      <c r="C13" s="268"/>
      <c r="D13" s="156" t="s">
        <v>122</v>
      </c>
      <c r="E13" s="1054">
        <v>25.2</v>
      </c>
      <c r="F13" s="1055">
        <v>1.1000000000000001</v>
      </c>
      <c r="G13" s="387">
        <v>4.3650793650793647</v>
      </c>
      <c r="H13" s="369">
        <v>6583.6</v>
      </c>
      <c r="I13" s="325">
        <v>235.2</v>
      </c>
      <c r="J13" s="370">
        <v>3.5725135184397594</v>
      </c>
    </row>
    <row r="14" spans="2:10">
      <c r="B14" s="1210"/>
      <c r="C14" s="298"/>
      <c r="D14" s="171" t="s">
        <v>138</v>
      </c>
      <c r="E14" s="1050">
        <v>16</v>
      </c>
      <c r="F14" s="1051">
        <v>1</v>
      </c>
      <c r="G14" s="1062">
        <v>6.25</v>
      </c>
      <c r="H14" s="382">
        <v>4194.7</v>
      </c>
      <c r="I14" s="383">
        <v>437.8</v>
      </c>
      <c r="J14" s="384">
        <v>10.436979998569623</v>
      </c>
    </row>
    <row r="17" spans="2:10">
      <c r="B17" s="1211" t="s">
        <v>348</v>
      </c>
      <c r="C17" s="1211"/>
      <c r="D17" s="1211"/>
      <c r="E17" s="1211"/>
      <c r="F17" s="1211"/>
      <c r="G17" s="1211"/>
      <c r="H17" s="1211"/>
      <c r="I17" s="1211"/>
      <c r="J17" s="1211"/>
    </row>
    <row r="18" spans="2:10">
      <c r="I18" s="1212" t="s">
        <v>147</v>
      </c>
      <c r="J18" s="1212"/>
    </row>
    <row r="19" spans="2:10">
      <c r="B19" s="1213"/>
      <c r="C19" s="1214"/>
      <c r="D19" s="1215"/>
      <c r="E19" s="1118" t="s">
        <v>148</v>
      </c>
      <c r="F19" s="1219"/>
      <c r="G19" s="1219"/>
      <c r="H19" s="1118" t="s">
        <v>149</v>
      </c>
      <c r="I19" s="1219"/>
      <c r="J19" s="1119"/>
    </row>
    <row r="20" spans="2:10">
      <c r="B20" s="1216"/>
      <c r="C20" s="1217"/>
      <c r="D20" s="1218"/>
      <c r="E20" s="364" t="s">
        <v>150</v>
      </c>
      <c r="F20" s="366" t="s">
        <v>151</v>
      </c>
      <c r="G20" s="385" t="s">
        <v>152</v>
      </c>
      <c r="H20" s="364" t="s">
        <v>150</v>
      </c>
      <c r="I20" s="366" t="s">
        <v>151</v>
      </c>
      <c r="J20" s="366" t="s">
        <v>152</v>
      </c>
    </row>
    <row r="21" spans="2:10">
      <c r="B21" s="1209" t="s">
        <v>18</v>
      </c>
      <c r="C21" s="313" t="s">
        <v>18</v>
      </c>
      <c r="D21" s="314"/>
      <c r="E21" s="1058">
        <v>19.100000000000001</v>
      </c>
      <c r="F21" s="1059">
        <v>0.4</v>
      </c>
      <c r="G21" s="318">
        <v>2.0942408376963351</v>
      </c>
      <c r="H21" s="367">
        <v>5512.7</v>
      </c>
      <c r="I21" s="319">
        <v>147.80000000000001</v>
      </c>
      <c r="J21" s="368">
        <v>2.6810818655105484</v>
      </c>
    </row>
    <row r="22" spans="2:10">
      <c r="B22" s="1166"/>
      <c r="C22" s="265"/>
      <c r="D22" s="156" t="s">
        <v>122</v>
      </c>
      <c r="E22" s="355">
        <v>10</v>
      </c>
      <c r="F22" s="1060">
        <v>0.1</v>
      </c>
      <c r="G22" s="324">
        <v>1</v>
      </c>
      <c r="H22" s="369">
        <v>3060.6</v>
      </c>
      <c r="I22" s="325">
        <v>31.5</v>
      </c>
      <c r="J22" s="370">
        <v>1.0292099588316017</v>
      </c>
    </row>
    <row r="23" spans="2:10">
      <c r="B23" s="1167"/>
      <c r="C23" s="266"/>
      <c r="D23" s="150" t="s">
        <v>138</v>
      </c>
      <c r="E23" s="371">
        <v>9.1</v>
      </c>
      <c r="F23" s="372">
        <v>0.3</v>
      </c>
      <c r="G23" s="330">
        <v>3.296703296703297</v>
      </c>
      <c r="H23" s="373">
        <v>2452.1999999999998</v>
      </c>
      <c r="I23" s="331">
        <v>116.3</v>
      </c>
      <c r="J23" s="374">
        <v>4.7426800424108961</v>
      </c>
    </row>
    <row r="24" spans="2:10">
      <c r="B24" s="1165" t="s">
        <v>21</v>
      </c>
      <c r="C24" s="334" t="s">
        <v>18</v>
      </c>
      <c r="D24" s="206"/>
      <c r="E24" s="375">
        <v>8.9</v>
      </c>
      <c r="F24" s="1057" t="s">
        <v>42</v>
      </c>
      <c r="G24" s="386" t="s">
        <v>42</v>
      </c>
      <c r="H24" s="376">
        <v>2449.3000000000002</v>
      </c>
      <c r="I24" s="338">
        <v>6.7</v>
      </c>
      <c r="J24" s="377">
        <v>0.27354754419630101</v>
      </c>
    </row>
    <row r="25" spans="2:10">
      <c r="B25" s="1166"/>
      <c r="C25" s="268"/>
      <c r="D25" s="156" t="s">
        <v>122</v>
      </c>
      <c r="E25" s="355">
        <v>5.2</v>
      </c>
      <c r="F25" s="1055" t="s">
        <v>42</v>
      </c>
      <c r="G25" s="387" t="s">
        <v>42</v>
      </c>
      <c r="H25" s="369">
        <v>1390</v>
      </c>
      <c r="I25" s="325">
        <v>5.4</v>
      </c>
      <c r="J25" s="370">
        <v>0.3884892086330935</v>
      </c>
    </row>
    <row r="26" spans="2:10">
      <c r="B26" s="1167"/>
      <c r="C26" s="266"/>
      <c r="D26" s="150" t="s">
        <v>138</v>
      </c>
      <c r="E26" s="371">
        <v>3.7</v>
      </c>
      <c r="F26" s="388" t="s">
        <v>42</v>
      </c>
      <c r="G26" s="339" t="s">
        <v>42</v>
      </c>
      <c r="H26" s="378">
        <v>1059.3</v>
      </c>
      <c r="I26" s="331">
        <v>1.3</v>
      </c>
      <c r="J26" s="379">
        <v>0.12272255262909468</v>
      </c>
    </row>
    <row r="27" spans="2:10">
      <c r="B27" s="1165" t="s">
        <v>23</v>
      </c>
      <c r="C27" s="334" t="s">
        <v>18</v>
      </c>
      <c r="D27" s="206"/>
      <c r="E27" s="355">
        <v>10.3</v>
      </c>
      <c r="F27" s="1060">
        <v>0.4</v>
      </c>
      <c r="G27" s="324">
        <v>3.8834951456310676</v>
      </c>
      <c r="H27" s="369">
        <v>3063.4</v>
      </c>
      <c r="I27" s="325">
        <v>141.1</v>
      </c>
      <c r="J27" s="370">
        <v>4.6059933407325193</v>
      </c>
    </row>
    <row r="28" spans="2:10">
      <c r="B28" s="1166"/>
      <c r="C28" s="268"/>
      <c r="D28" s="156" t="s">
        <v>122</v>
      </c>
      <c r="E28" s="355">
        <v>4.8</v>
      </c>
      <c r="F28" s="1060">
        <v>0.1</v>
      </c>
      <c r="G28" s="324">
        <v>2.083333333333333</v>
      </c>
      <c r="H28" s="369">
        <v>1670.6</v>
      </c>
      <c r="I28" s="325">
        <v>26.1</v>
      </c>
      <c r="J28" s="370">
        <v>1.5623129414581587</v>
      </c>
    </row>
    <row r="29" spans="2:10">
      <c r="B29" s="1210"/>
      <c r="C29" s="298"/>
      <c r="D29" s="171" t="s">
        <v>138</v>
      </c>
      <c r="E29" s="357">
        <v>5.5</v>
      </c>
      <c r="F29" s="380">
        <v>0.3</v>
      </c>
      <c r="G29" s="381">
        <v>5.4545454545454541</v>
      </c>
      <c r="H29" s="382">
        <v>1392.8</v>
      </c>
      <c r="I29" s="383">
        <v>115</v>
      </c>
      <c r="J29" s="384">
        <v>8.2567489948305575</v>
      </c>
    </row>
  </sheetData>
  <mergeCells count="16">
    <mergeCell ref="B6:B8"/>
    <mergeCell ref="B2:J2"/>
    <mergeCell ref="I3:J3"/>
    <mergeCell ref="B4:D5"/>
    <mergeCell ref="E4:G4"/>
    <mergeCell ref="H4:J4"/>
    <mergeCell ref="B21:B23"/>
    <mergeCell ref="B24:B26"/>
    <mergeCell ref="B27:B29"/>
    <mergeCell ref="B9:B11"/>
    <mergeCell ref="B12:B14"/>
    <mergeCell ref="B17:J17"/>
    <mergeCell ref="I18:J18"/>
    <mergeCell ref="B19:D20"/>
    <mergeCell ref="E19:G19"/>
    <mergeCell ref="H19:J19"/>
  </mergeCells>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O62"/>
  <sheetViews>
    <sheetView showGridLines="0" workbookViewId="0">
      <selection activeCell="S59" sqref="S59"/>
    </sheetView>
  </sheetViews>
  <sheetFormatPr defaultRowHeight="13.5"/>
  <cols>
    <col min="1" max="1" width="11.25" bestFit="1" customWidth="1"/>
    <col min="2" max="2" width="10.25" bestFit="1" customWidth="1"/>
    <col min="6" max="6" width="11.25" bestFit="1" customWidth="1"/>
    <col min="11" max="11" width="11.25" bestFit="1" customWidth="1"/>
  </cols>
  <sheetData>
    <row r="2" spans="1:15" ht="14.25" thickBot="1">
      <c r="A2" s="1220" t="s">
        <v>340</v>
      </c>
      <c r="B2" s="1220"/>
      <c r="C2" s="1220"/>
      <c r="D2" s="1220"/>
      <c r="E2" s="1220"/>
      <c r="F2" s="1220"/>
      <c r="G2" s="1220"/>
      <c r="H2" s="1220"/>
      <c r="I2" s="1220"/>
      <c r="J2" s="1220"/>
      <c r="K2" s="1220"/>
      <c r="L2" s="1220"/>
      <c r="M2" s="389"/>
      <c r="N2" s="1221" t="s">
        <v>155</v>
      </c>
      <c r="O2" s="1221"/>
    </row>
    <row r="3" spans="1:15">
      <c r="A3" s="390"/>
      <c r="B3" s="1222" t="s">
        <v>156</v>
      </c>
      <c r="C3" s="1223"/>
      <c r="D3" s="1223"/>
      <c r="E3" s="1224"/>
      <c r="F3" s="390"/>
      <c r="G3" s="1222" t="s">
        <v>156</v>
      </c>
      <c r="H3" s="1223"/>
      <c r="I3" s="1223"/>
      <c r="J3" s="1224"/>
      <c r="K3" s="390"/>
      <c r="L3" s="1222" t="s">
        <v>156</v>
      </c>
      <c r="M3" s="1223"/>
      <c r="N3" s="1223"/>
      <c r="O3" s="1224"/>
    </row>
    <row r="4" spans="1:15" ht="14.25" thickBot="1">
      <c r="A4" s="391"/>
      <c r="B4" s="392" t="s">
        <v>37</v>
      </c>
      <c r="C4" s="392" t="s">
        <v>157</v>
      </c>
      <c r="D4" s="392" t="s">
        <v>39</v>
      </c>
      <c r="E4" s="393" t="s">
        <v>40</v>
      </c>
      <c r="F4" s="391"/>
      <c r="G4" s="392" t="s">
        <v>37</v>
      </c>
      <c r="H4" s="392" t="s">
        <v>157</v>
      </c>
      <c r="I4" s="392" t="s">
        <v>39</v>
      </c>
      <c r="J4" s="393" t="s">
        <v>40</v>
      </c>
      <c r="K4" s="391"/>
      <c r="L4" s="392" t="s">
        <v>37</v>
      </c>
      <c r="M4" s="392" t="s">
        <v>157</v>
      </c>
      <c r="N4" s="392" t="s">
        <v>39</v>
      </c>
      <c r="O4" s="393" t="s">
        <v>40</v>
      </c>
    </row>
    <row r="5" spans="1:15">
      <c r="A5" s="394" t="s">
        <v>41</v>
      </c>
      <c r="B5" s="395">
        <v>9645100</v>
      </c>
      <c r="C5" s="115">
        <v>8213800</v>
      </c>
      <c r="D5" s="396">
        <v>85.160340483768962</v>
      </c>
      <c r="E5" s="397" t="s">
        <v>42</v>
      </c>
      <c r="F5" s="398" t="s">
        <v>43</v>
      </c>
      <c r="G5" s="73">
        <v>68700</v>
      </c>
      <c r="H5" s="72">
        <v>62700</v>
      </c>
      <c r="I5" s="76">
        <v>91.266375545851531</v>
      </c>
      <c r="J5" s="399">
        <v>5</v>
      </c>
      <c r="K5" s="398" t="s">
        <v>44</v>
      </c>
      <c r="L5" s="73">
        <v>49600</v>
      </c>
      <c r="M5" s="72">
        <v>45900</v>
      </c>
      <c r="N5" s="76">
        <v>92.540322580645167</v>
      </c>
      <c r="O5" s="399">
        <v>3</v>
      </c>
    </row>
    <row r="6" spans="1:15">
      <c r="A6" s="398" t="s">
        <v>45</v>
      </c>
      <c r="B6" s="73">
        <v>341200</v>
      </c>
      <c r="C6" s="72">
        <v>280600</v>
      </c>
      <c r="D6" s="76">
        <v>82.239155920281362</v>
      </c>
      <c r="E6" s="399">
        <v>45</v>
      </c>
      <c r="F6" s="398" t="s">
        <v>46</v>
      </c>
      <c r="G6" s="73">
        <v>84300</v>
      </c>
      <c r="H6" s="72">
        <v>77200</v>
      </c>
      <c r="I6" s="76">
        <v>91.577698695136419</v>
      </c>
      <c r="J6" s="399">
        <v>4</v>
      </c>
      <c r="K6" s="398" t="s">
        <v>47</v>
      </c>
      <c r="L6" s="73">
        <v>146900</v>
      </c>
      <c r="M6" s="72">
        <v>126800</v>
      </c>
      <c r="N6" s="76">
        <v>86.317222600408442</v>
      </c>
      <c r="O6" s="399">
        <v>24</v>
      </c>
    </row>
    <row r="7" spans="1:15">
      <c r="A7" s="398" t="s">
        <v>48</v>
      </c>
      <c r="B7" s="73">
        <v>73400</v>
      </c>
      <c r="C7" s="72">
        <v>65500</v>
      </c>
      <c r="D7" s="76">
        <v>89.237057220708451</v>
      </c>
      <c r="E7" s="399">
        <v>12</v>
      </c>
      <c r="F7" s="398" t="s">
        <v>49</v>
      </c>
      <c r="G7" s="73">
        <v>54300</v>
      </c>
      <c r="H7" s="72">
        <v>49200</v>
      </c>
      <c r="I7" s="76">
        <v>90.607734806629836</v>
      </c>
      <c r="J7" s="399">
        <v>7</v>
      </c>
      <c r="K7" s="398" t="s">
        <v>50</v>
      </c>
      <c r="L7" s="73">
        <v>220400</v>
      </c>
      <c r="M7" s="72">
        <v>186600</v>
      </c>
      <c r="N7" s="76">
        <v>84.664246823956447</v>
      </c>
      <c r="O7" s="399">
        <v>35</v>
      </c>
    </row>
    <row r="8" spans="1:15">
      <c r="A8" s="398" t="s">
        <v>51</v>
      </c>
      <c r="B8" s="73">
        <v>75700</v>
      </c>
      <c r="C8" s="72">
        <v>68100</v>
      </c>
      <c r="D8" s="76">
        <v>89.960369881109642</v>
      </c>
      <c r="E8" s="399">
        <v>8</v>
      </c>
      <c r="F8" s="398" t="s">
        <v>52</v>
      </c>
      <c r="G8" s="73">
        <v>56000</v>
      </c>
      <c r="H8" s="72">
        <v>49000</v>
      </c>
      <c r="I8" s="76">
        <v>87.5</v>
      </c>
      <c r="J8" s="399">
        <v>19</v>
      </c>
      <c r="K8" s="398" t="s">
        <v>53</v>
      </c>
      <c r="L8" s="73">
        <v>88900</v>
      </c>
      <c r="M8" s="72">
        <v>75700</v>
      </c>
      <c r="N8" s="76">
        <v>85.151856017997744</v>
      </c>
      <c r="O8" s="399">
        <v>31</v>
      </c>
    </row>
    <row r="9" spans="1:15">
      <c r="A9" s="398" t="s">
        <v>54</v>
      </c>
      <c r="B9" s="73">
        <v>166100</v>
      </c>
      <c r="C9" s="72">
        <v>139600</v>
      </c>
      <c r="D9" s="76">
        <v>84.045755568934382</v>
      </c>
      <c r="E9" s="399">
        <v>36</v>
      </c>
      <c r="F9" s="398" t="s">
        <v>55</v>
      </c>
      <c r="G9" s="73">
        <v>139200</v>
      </c>
      <c r="H9" s="72">
        <v>120400</v>
      </c>
      <c r="I9" s="76">
        <v>86.494252873563212</v>
      </c>
      <c r="J9" s="399">
        <v>23</v>
      </c>
      <c r="K9" s="398" t="s">
        <v>56</v>
      </c>
      <c r="L9" s="73">
        <v>51500</v>
      </c>
      <c r="M9" s="72">
        <v>45500</v>
      </c>
      <c r="N9" s="76">
        <v>88.349514563106794</v>
      </c>
      <c r="O9" s="399">
        <v>15</v>
      </c>
    </row>
    <row r="10" spans="1:15">
      <c r="A10" s="398" t="s">
        <v>57</v>
      </c>
      <c r="B10" s="73">
        <v>51200</v>
      </c>
      <c r="C10" s="72">
        <v>45700</v>
      </c>
      <c r="D10" s="76">
        <v>89.2578125</v>
      </c>
      <c r="E10" s="399">
        <v>11</v>
      </c>
      <c r="F10" s="398" t="s">
        <v>58</v>
      </c>
      <c r="G10" s="73">
        <v>144300</v>
      </c>
      <c r="H10" s="72">
        <v>124000</v>
      </c>
      <c r="I10" s="76">
        <v>85.93208593208594</v>
      </c>
      <c r="J10" s="399">
        <v>27</v>
      </c>
      <c r="K10" s="398" t="s">
        <v>59</v>
      </c>
      <c r="L10" s="73">
        <v>68800</v>
      </c>
      <c r="M10" s="72">
        <v>59700</v>
      </c>
      <c r="N10" s="76">
        <v>86.773255813953483</v>
      </c>
      <c r="O10" s="399">
        <v>22</v>
      </c>
    </row>
    <row r="11" spans="1:15">
      <c r="A11" s="398" t="s">
        <v>60</v>
      </c>
      <c r="B11" s="73">
        <v>72900</v>
      </c>
      <c r="C11" s="72">
        <v>67800</v>
      </c>
      <c r="D11" s="76">
        <v>93.004115226337447</v>
      </c>
      <c r="E11" s="399">
        <v>2</v>
      </c>
      <c r="F11" s="398" t="s">
        <v>61</v>
      </c>
      <c r="G11" s="73">
        <v>252500</v>
      </c>
      <c r="H11" s="72">
        <v>214500</v>
      </c>
      <c r="I11" s="76">
        <v>84.950495049504951</v>
      </c>
      <c r="J11" s="399">
        <v>32</v>
      </c>
      <c r="K11" s="398" t="s">
        <v>62</v>
      </c>
      <c r="L11" s="73">
        <v>94500</v>
      </c>
      <c r="M11" s="72">
        <v>78900</v>
      </c>
      <c r="N11" s="76">
        <v>83.492063492063494</v>
      </c>
      <c r="O11" s="399">
        <v>41</v>
      </c>
    </row>
    <row r="12" spans="1:15">
      <c r="A12" s="398" t="s">
        <v>63</v>
      </c>
      <c r="B12" s="73">
        <v>115200</v>
      </c>
      <c r="C12" s="72">
        <v>98700</v>
      </c>
      <c r="D12" s="76">
        <v>85.677083333333343</v>
      </c>
      <c r="E12" s="399">
        <v>29</v>
      </c>
      <c r="F12" s="398" t="s">
        <v>64</v>
      </c>
      <c r="G12" s="73">
        <v>671700</v>
      </c>
      <c r="H12" s="72">
        <v>551100</v>
      </c>
      <c r="I12" s="76">
        <v>82.045556051808845</v>
      </c>
      <c r="J12" s="399">
        <v>47</v>
      </c>
      <c r="K12" s="398" t="s">
        <v>65</v>
      </c>
      <c r="L12" s="73">
        <v>45400</v>
      </c>
      <c r="M12" s="72">
        <v>40500</v>
      </c>
      <c r="N12" s="76">
        <v>89.207048458149785</v>
      </c>
      <c r="O12" s="399">
        <v>12</v>
      </c>
    </row>
    <row r="13" spans="1:15">
      <c r="A13" s="398" t="s">
        <v>66</v>
      </c>
      <c r="B13" s="73">
        <v>196600</v>
      </c>
      <c r="C13" s="72">
        <v>168100</v>
      </c>
      <c r="D13" s="76">
        <v>85.503560528992878</v>
      </c>
      <c r="E13" s="399">
        <v>30</v>
      </c>
      <c r="F13" s="398" t="s">
        <v>67</v>
      </c>
      <c r="G13" s="73">
        <v>124300</v>
      </c>
      <c r="H13" s="72">
        <v>104200</v>
      </c>
      <c r="I13" s="76">
        <v>83.829444891391788</v>
      </c>
      <c r="J13" s="399">
        <v>37</v>
      </c>
      <c r="K13" s="398" t="s">
        <v>68</v>
      </c>
      <c r="L13" s="73">
        <v>395400</v>
      </c>
      <c r="M13" s="72">
        <v>336000</v>
      </c>
      <c r="N13" s="76">
        <v>84.977238239757199</v>
      </c>
      <c r="O13" s="399">
        <v>32</v>
      </c>
    </row>
    <row r="14" spans="1:15">
      <c r="A14" s="398" t="s">
        <v>69</v>
      </c>
      <c r="B14" s="73">
        <v>143600</v>
      </c>
      <c r="C14" s="72">
        <v>123300</v>
      </c>
      <c r="D14" s="76">
        <v>85.863509749303617</v>
      </c>
      <c r="E14" s="399">
        <v>27</v>
      </c>
      <c r="F14" s="398" t="s">
        <v>70</v>
      </c>
      <c r="G14" s="73">
        <v>119700</v>
      </c>
      <c r="H14" s="72">
        <v>100300</v>
      </c>
      <c r="I14" s="76">
        <v>83.792815371762742</v>
      </c>
      <c r="J14" s="399">
        <v>37</v>
      </c>
      <c r="K14" s="398" t="s">
        <v>71</v>
      </c>
      <c r="L14" s="73">
        <v>68000</v>
      </c>
      <c r="M14" s="72">
        <v>60800</v>
      </c>
      <c r="N14" s="76">
        <v>89.411764705882362</v>
      </c>
      <c r="O14" s="399">
        <v>10</v>
      </c>
    </row>
    <row r="15" spans="1:15">
      <c r="A15" s="398" t="s">
        <v>72</v>
      </c>
      <c r="B15" s="73">
        <v>134100</v>
      </c>
      <c r="C15" s="72">
        <v>116900</v>
      </c>
      <c r="D15" s="76">
        <v>87.173750932140194</v>
      </c>
      <c r="E15" s="399">
        <v>20</v>
      </c>
      <c r="F15" s="398" t="s">
        <v>73</v>
      </c>
      <c r="G15" s="73">
        <v>181800</v>
      </c>
      <c r="H15" s="72">
        <v>156500</v>
      </c>
      <c r="I15" s="76">
        <v>86.083608360836081</v>
      </c>
      <c r="J15" s="399">
        <v>26</v>
      </c>
      <c r="K15" s="398" t="s">
        <v>74</v>
      </c>
      <c r="L15" s="73">
        <v>87800</v>
      </c>
      <c r="M15" s="72">
        <v>77700</v>
      </c>
      <c r="N15" s="76">
        <v>88.496583143507962</v>
      </c>
      <c r="O15" s="399">
        <v>14</v>
      </c>
    </row>
    <row r="16" spans="1:15">
      <c r="A16" s="398" t="s">
        <v>75</v>
      </c>
      <c r="B16" s="73">
        <v>600200</v>
      </c>
      <c r="C16" s="72">
        <v>498300</v>
      </c>
      <c r="D16" s="76">
        <v>83.022325891369547</v>
      </c>
      <c r="E16" s="399">
        <v>42</v>
      </c>
      <c r="F16" s="398" t="s">
        <v>76</v>
      </c>
      <c r="G16" s="73">
        <v>684000</v>
      </c>
      <c r="H16" s="72">
        <v>565400</v>
      </c>
      <c r="I16" s="76">
        <v>82.660818713450297</v>
      </c>
      <c r="J16" s="399">
        <v>44</v>
      </c>
      <c r="K16" s="398" t="s">
        <v>77</v>
      </c>
      <c r="L16" s="73">
        <v>137500</v>
      </c>
      <c r="M16" s="72">
        <v>123100</v>
      </c>
      <c r="N16" s="76">
        <v>89.527272727272717</v>
      </c>
      <c r="O16" s="399">
        <v>9</v>
      </c>
    </row>
    <row r="17" spans="1:15">
      <c r="A17" s="398" t="s">
        <v>78</v>
      </c>
      <c r="B17" s="73">
        <v>501000</v>
      </c>
      <c r="C17" s="72">
        <v>424700</v>
      </c>
      <c r="D17" s="76">
        <v>84.770459081836322</v>
      </c>
      <c r="E17" s="399">
        <v>34</v>
      </c>
      <c r="F17" s="398" t="s">
        <v>79</v>
      </c>
      <c r="G17" s="73">
        <v>431300</v>
      </c>
      <c r="H17" s="72">
        <v>357900</v>
      </c>
      <c r="I17" s="76">
        <v>82.98168328309761</v>
      </c>
      <c r="J17" s="399">
        <v>42</v>
      </c>
      <c r="K17" s="398" t="s">
        <v>80</v>
      </c>
      <c r="L17" s="73">
        <v>79300</v>
      </c>
      <c r="M17" s="72">
        <v>69100</v>
      </c>
      <c r="N17" s="76">
        <v>87.137452711223204</v>
      </c>
      <c r="O17" s="399">
        <v>21</v>
      </c>
    </row>
    <row r="18" spans="1:15">
      <c r="A18" s="398" t="s">
        <v>81</v>
      </c>
      <c r="B18" s="73">
        <v>1192100</v>
      </c>
      <c r="C18" s="72">
        <v>1028500</v>
      </c>
      <c r="D18" s="76">
        <v>86.276319100746576</v>
      </c>
      <c r="E18" s="399">
        <v>25</v>
      </c>
      <c r="F18" s="398" t="s">
        <v>82</v>
      </c>
      <c r="G18" s="73">
        <v>96200</v>
      </c>
      <c r="H18" s="72">
        <v>79100</v>
      </c>
      <c r="I18" s="76">
        <v>82.224532224532226</v>
      </c>
      <c r="J18" s="399">
        <v>45</v>
      </c>
      <c r="K18" s="398" t="s">
        <v>83</v>
      </c>
      <c r="L18" s="73">
        <v>80200</v>
      </c>
      <c r="M18" s="72">
        <v>70800</v>
      </c>
      <c r="N18" s="76">
        <v>88.279301745635905</v>
      </c>
      <c r="O18" s="399">
        <v>15</v>
      </c>
    </row>
    <row r="19" spans="1:15">
      <c r="A19" s="398" t="s">
        <v>84</v>
      </c>
      <c r="B19" s="73">
        <v>748600</v>
      </c>
      <c r="C19" s="72">
        <v>625900</v>
      </c>
      <c r="D19" s="76">
        <v>83.609404221212941</v>
      </c>
      <c r="E19" s="399">
        <v>40</v>
      </c>
      <c r="F19" s="398" t="s">
        <v>85</v>
      </c>
      <c r="G19" s="73">
        <v>60100</v>
      </c>
      <c r="H19" s="72">
        <v>50300</v>
      </c>
      <c r="I19" s="76">
        <v>83.693843594009991</v>
      </c>
      <c r="J19" s="399">
        <v>39</v>
      </c>
      <c r="K19" s="398" t="s">
        <v>86</v>
      </c>
      <c r="L19" s="73">
        <v>126800</v>
      </c>
      <c r="M19" s="72">
        <v>112000</v>
      </c>
      <c r="N19" s="76">
        <v>88.328075709779171</v>
      </c>
      <c r="O19" s="399">
        <v>15</v>
      </c>
    </row>
    <row r="20" spans="1:15" ht="14.25" thickBot="1">
      <c r="A20" s="400" t="s">
        <v>87</v>
      </c>
      <c r="B20" s="401">
        <v>137100</v>
      </c>
      <c r="C20" s="125">
        <v>124500</v>
      </c>
      <c r="D20" s="402">
        <v>90.809628008752739</v>
      </c>
      <c r="E20" s="403">
        <v>6</v>
      </c>
      <c r="F20" s="404" t="s">
        <v>88</v>
      </c>
      <c r="G20" s="405">
        <v>39300</v>
      </c>
      <c r="H20" s="105">
        <v>36700</v>
      </c>
      <c r="I20" s="406">
        <v>93.38422391857506</v>
      </c>
      <c r="J20" s="407">
        <v>1</v>
      </c>
      <c r="K20" s="400" t="s">
        <v>89</v>
      </c>
      <c r="L20" s="401">
        <v>147500</v>
      </c>
      <c r="M20" s="125">
        <v>129800</v>
      </c>
      <c r="N20" s="402">
        <v>88</v>
      </c>
      <c r="O20" s="403">
        <v>18</v>
      </c>
    </row>
    <row r="23" spans="1:15" ht="14.25" thickBot="1">
      <c r="A23" s="1220" t="s">
        <v>338</v>
      </c>
      <c r="B23" s="1220"/>
      <c r="C23" s="1220"/>
      <c r="D23" s="1220"/>
      <c r="E23" s="1220"/>
      <c r="F23" s="1220"/>
      <c r="G23" s="1220"/>
      <c r="H23" s="1220"/>
      <c r="I23" s="1220"/>
      <c r="J23" s="1220"/>
      <c r="K23" s="1220"/>
      <c r="L23" s="1220"/>
      <c r="N23" s="1221" t="s">
        <v>155</v>
      </c>
      <c r="O23" s="1221"/>
    </row>
    <row r="24" spans="1:15">
      <c r="A24" s="390"/>
      <c r="B24" s="1222" t="s">
        <v>158</v>
      </c>
      <c r="C24" s="1223"/>
      <c r="D24" s="1223"/>
      <c r="E24" s="1224"/>
      <c r="F24" s="390"/>
      <c r="G24" s="1222" t="s">
        <v>158</v>
      </c>
      <c r="H24" s="1223"/>
      <c r="I24" s="1223"/>
      <c r="J24" s="1224"/>
      <c r="K24" s="390"/>
      <c r="L24" s="1222" t="s">
        <v>158</v>
      </c>
      <c r="M24" s="1223"/>
      <c r="N24" s="1223"/>
      <c r="O24" s="1224"/>
    </row>
    <row r="25" spans="1:15" ht="14.25" thickBot="1">
      <c r="A25" s="391"/>
      <c r="B25" s="392" t="s">
        <v>37</v>
      </c>
      <c r="C25" s="392" t="s">
        <v>157</v>
      </c>
      <c r="D25" s="392" t="s">
        <v>39</v>
      </c>
      <c r="E25" s="393" t="s">
        <v>40</v>
      </c>
      <c r="F25" s="391"/>
      <c r="G25" s="392" t="s">
        <v>37</v>
      </c>
      <c r="H25" s="392" t="s">
        <v>157</v>
      </c>
      <c r="I25" s="392" t="s">
        <v>39</v>
      </c>
      <c r="J25" s="393" t="s">
        <v>40</v>
      </c>
      <c r="K25" s="391"/>
      <c r="L25" s="392" t="s">
        <v>37</v>
      </c>
      <c r="M25" s="392" t="s">
        <v>157</v>
      </c>
      <c r="N25" s="392" t="s">
        <v>39</v>
      </c>
      <c r="O25" s="393" t="s">
        <v>40</v>
      </c>
    </row>
    <row r="26" spans="1:15">
      <c r="A26" s="412" t="s">
        <v>41</v>
      </c>
      <c r="B26" s="413">
        <v>19946400</v>
      </c>
      <c r="C26" s="413">
        <v>696300</v>
      </c>
      <c r="D26" s="414">
        <v>3.4908554927204913</v>
      </c>
      <c r="E26" s="415" t="s">
        <v>42</v>
      </c>
      <c r="F26" s="416" t="s">
        <v>43</v>
      </c>
      <c r="G26" s="417">
        <v>141700</v>
      </c>
      <c r="H26" s="417">
        <v>5500</v>
      </c>
      <c r="I26" s="418">
        <v>3.8814396612561755</v>
      </c>
      <c r="J26" s="419">
        <v>10</v>
      </c>
      <c r="K26" s="87" t="s">
        <v>44</v>
      </c>
      <c r="L26" s="72">
        <v>91100</v>
      </c>
      <c r="M26" s="72">
        <v>2500</v>
      </c>
      <c r="N26" s="46">
        <v>2.7442371020856204</v>
      </c>
      <c r="O26" s="399">
        <v>42</v>
      </c>
    </row>
    <row r="27" spans="1:15">
      <c r="A27" s="87" t="s">
        <v>45</v>
      </c>
      <c r="B27" s="72">
        <v>803500</v>
      </c>
      <c r="C27" s="72">
        <v>28700</v>
      </c>
      <c r="D27" s="46">
        <v>3.5718730553827007</v>
      </c>
      <c r="E27" s="399">
        <v>18</v>
      </c>
      <c r="F27" s="87" t="s">
        <v>46</v>
      </c>
      <c r="G27" s="72">
        <v>166000</v>
      </c>
      <c r="H27" s="72">
        <v>5200</v>
      </c>
      <c r="I27" s="46">
        <v>3.132530120481928</v>
      </c>
      <c r="J27" s="399">
        <v>34</v>
      </c>
      <c r="K27" s="87" t="s">
        <v>47</v>
      </c>
      <c r="L27" s="72">
        <v>285800</v>
      </c>
      <c r="M27" s="72">
        <v>10300</v>
      </c>
      <c r="N27" s="46">
        <v>3.6039188243526943</v>
      </c>
      <c r="O27" s="399">
        <v>18</v>
      </c>
    </row>
    <row r="28" spans="1:15">
      <c r="A28" s="87" t="s">
        <v>48</v>
      </c>
      <c r="B28" s="72">
        <v>174900</v>
      </c>
      <c r="C28" s="72">
        <v>3600</v>
      </c>
      <c r="D28" s="46">
        <v>2.0583190394511153</v>
      </c>
      <c r="E28" s="399">
        <v>46</v>
      </c>
      <c r="F28" s="87" t="s">
        <v>49</v>
      </c>
      <c r="G28" s="72">
        <v>103500</v>
      </c>
      <c r="H28" s="72">
        <v>3600</v>
      </c>
      <c r="I28" s="46">
        <v>3.4782608695652173</v>
      </c>
      <c r="J28" s="399">
        <v>22</v>
      </c>
      <c r="K28" s="87" t="s">
        <v>50</v>
      </c>
      <c r="L28" s="72">
        <v>416400</v>
      </c>
      <c r="M28" s="72">
        <v>18000</v>
      </c>
      <c r="N28" s="46">
        <v>4.3227665706051877</v>
      </c>
      <c r="O28" s="399">
        <v>5</v>
      </c>
    </row>
    <row r="29" spans="1:15">
      <c r="A29" s="87" t="s">
        <v>51</v>
      </c>
      <c r="B29" s="72">
        <v>177600</v>
      </c>
      <c r="C29" s="72">
        <v>4300</v>
      </c>
      <c r="D29" s="46">
        <v>2.4211711711711712</v>
      </c>
      <c r="E29" s="399">
        <v>44</v>
      </c>
      <c r="F29" s="87" t="s">
        <v>52</v>
      </c>
      <c r="G29" s="72">
        <v>117400</v>
      </c>
      <c r="H29" s="72">
        <v>4400</v>
      </c>
      <c r="I29" s="46">
        <v>3.7478705281090292</v>
      </c>
      <c r="J29" s="399">
        <v>16</v>
      </c>
      <c r="K29" s="87" t="s">
        <v>53</v>
      </c>
      <c r="L29" s="72">
        <v>197000</v>
      </c>
      <c r="M29" s="72">
        <v>7100</v>
      </c>
      <c r="N29" s="46">
        <v>3.6040609137055841</v>
      </c>
      <c r="O29" s="399">
        <v>18</v>
      </c>
    </row>
    <row r="30" spans="1:15">
      <c r="A30" s="87" t="s">
        <v>54</v>
      </c>
      <c r="B30" s="72">
        <v>375500</v>
      </c>
      <c r="C30" s="72">
        <v>14200</v>
      </c>
      <c r="D30" s="46">
        <v>3.7816245006657789</v>
      </c>
      <c r="E30" s="399">
        <v>14</v>
      </c>
      <c r="F30" s="87" t="s">
        <v>55</v>
      </c>
      <c r="G30" s="72">
        <v>299900</v>
      </c>
      <c r="H30" s="72">
        <v>12600</v>
      </c>
      <c r="I30" s="46">
        <v>4.2014004668222737</v>
      </c>
      <c r="J30" s="399">
        <v>8</v>
      </c>
      <c r="K30" s="87" t="s">
        <v>56</v>
      </c>
      <c r="L30" s="72">
        <v>95100</v>
      </c>
      <c r="M30" s="72">
        <v>3100</v>
      </c>
      <c r="N30" s="46">
        <v>3.2597266035751837</v>
      </c>
      <c r="O30" s="399">
        <v>31</v>
      </c>
    </row>
    <row r="31" spans="1:15">
      <c r="A31" s="87" t="s">
        <v>57</v>
      </c>
      <c r="B31" s="72">
        <v>129800</v>
      </c>
      <c r="C31" s="72">
        <v>3100</v>
      </c>
      <c r="D31" s="46">
        <v>2.3882896764252695</v>
      </c>
      <c r="E31" s="399">
        <v>44</v>
      </c>
      <c r="F31" s="87" t="s">
        <v>58</v>
      </c>
      <c r="G31" s="72">
        <v>292400</v>
      </c>
      <c r="H31" s="72">
        <v>12400</v>
      </c>
      <c r="I31" s="46">
        <v>4.2407660738714092</v>
      </c>
      <c r="J31" s="399">
        <v>8</v>
      </c>
      <c r="K31" s="87" t="s">
        <v>59</v>
      </c>
      <c r="L31" s="72">
        <v>133400</v>
      </c>
      <c r="M31" s="72">
        <v>4600</v>
      </c>
      <c r="N31" s="46">
        <v>3.4482758620689653</v>
      </c>
      <c r="O31" s="399">
        <v>30</v>
      </c>
    </row>
    <row r="32" spans="1:15">
      <c r="A32" s="87" t="s">
        <v>60</v>
      </c>
      <c r="B32" s="72">
        <v>151600</v>
      </c>
      <c r="C32" s="72">
        <v>2700</v>
      </c>
      <c r="D32" s="46">
        <v>1.7810026385224276</v>
      </c>
      <c r="E32" s="399">
        <v>47</v>
      </c>
      <c r="F32" s="87" t="s">
        <v>61</v>
      </c>
      <c r="G32" s="72">
        <v>584400</v>
      </c>
      <c r="H32" s="72">
        <v>20500</v>
      </c>
      <c r="I32" s="46">
        <v>3.5078713210130048</v>
      </c>
      <c r="J32" s="399">
        <v>22</v>
      </c>
      <c r="K32" s="87" t="s">
        <v>62</v>
      </c>
      <c r="L32" s="72">
        <v>189600</v>
      </c>
      <c r="M32" s="72">
        <v>7400</v>
      </c>
      <c r="N32" s="46">
        <v>3.9029535864978904</v>
      </c>
      <c r="O32" s="399">
        <v>10</v>
      </c>
    </row>
    <row r="33" spans="1:15">
      <c r="A33" s="87" t="s">
        <v>63</v>
      </c>
      <c r="B33" s="72">
        <v>272400</v>
      </c>
      <c r="C33" s="72">
        <v>7900</v>
      </c>
      <c r="D33" s="46">
        <v>2.9001468428781205</v>
      </c>
      <c r="E33" s="399">
        <v>38</v>
      </c>
      <c r="F33" s="87" t="s">
        <v>64</v>
      </c>
      <c r="G33" s="72">
        <v>1144400</v>
      </c>
      <c r="H33" s="72">
        <v>56300</v>
      </c>
      <c r="I33" s="46">
        <v>4.9196085284865427</v>
      </c>
      <c r="J33" s="399">
        <v>1</v>
      </c>
      <c r="K33" s="87" t="s">
        <v>65</v>
      </c>
      <c r="L33" s="72">
        <v>98200</v>
      </c>
      <c r="M33" s="72">
        <v>2900</v>
      </c>
      <c r="N33" s="46">
        <v>2.9531568228105907</v>
      </c>
      <c r="O33" s="399">
        <v>36</v>
      </c>
    </row>
    <row r="34" spans="1:15">
      <c r="A34" s="87" t="s">
        <v>66</v>
      </c>
      <c r="B34" s="72">
        <v>413600</v>
      </c>
      <c r="C34" s="72">
        <v>12300</v>
      </c>
      <c r="D34" s="46">
        <v>2.9738878143133465</v>
      </c>
      <c r="E34" s="399">
        <v>36</v>
      </c>
      <c r="F34" s="87" t="s">
        <v>67</v>
      </c>
      <c r="G34" s="72">
        <v>252600</v>
      </c>
      <c r="H34" s="72">
        <v>11400</v>
      </c>
      <c r="I34" s="46">
        <v>4.513064133016627</v>
      </c>
      <c r="J34" s="399">
        <v>3</v>
      </c>
      <c r="K34" s="87" t="s">
        <v>68</v>
      </c>
      <c r="L34" s="72">
        <v>859300</v>
      </c>
      <c r="M34" s="72">
        <v>29800</v>
      </c>
      <c r="N34" s="46">
        <v>3.4679390201326661</v>
      </c>
      <c r="O34" s="399">
        <v>22</v>
      </c>
    </row>
    <row r="35" spans="1:15">
      <c r="A35" s="87" t="s">
        <v>69</v>
      </c>
      <c r="B35" s="72">
        <v>291500</v>
      </c>
      <c r="C35" s="72">
        <v>12600</v>
      </c>
      <c r="D35" s="46">
        <v>4.3224699828473412</v>
      </c>
      <c r="E35" s="399">
        <v>5</v>
      </c>
      <c r="F35" s="87" t="s">
        <v>70</v>
      </c>
      <c r="G35" s="72">
        <v>213100</v>
      </c>
      <c r="H35" s="72">
        <v>9200</v>
      </c>
      <c r="I35" s="46">
        <v>4.3172219615204126</v>
      </c>
      <c r="J35" s="399">
        <v>5</v>
      </c>
      <c r="K35" s="87" t="s">
        <v>71</v>
      </c>
      <c r="L35" s="72">
        <v>119400</v>
      </c>
      <c r="M35" s="72">
        <v>4700</v>
      </c>
      <c r="N35" s="46">
        <v>3.9363484087102178</v>
      </c>
      <c r="O35" s="399">
        <v>10</v>
      </c>
    </row>
    <row r="36" spans="1:15">
      <c r="A36" s="87" t="s">
        <v>72</v>
      </c>
      <c r="B36" s="72">
        <v>299300</v>
      </c>
      <c r="C36" s="72">
        <v>10000</v>
      </c>
      <c r="D36" s="46">
        <v>3.341129301703976</v>
      </c>
      <c r="E36" s="399">
        <v>31</v>
      </c>
      <c r="F36" s="87" t="s">
        <v>73</v>
      </c>
      <c r="G36" s="72">
        <v>390100</v>
      </c>
      <c r="H36" s="72">
        <v>13500</v>
      </c>
      <c r="I36" s="46">
        <v>3.4606511150986923</v>
      </c>
      <c r="J36" s="399">
        <v>22</v>
      </c>
      <c r="K36" s="87" t="s">
        <v>74</v>
      </c>
      <c r="L36" s="72">
        <v>189100</v>
      </c>
      <c r="M36" s="72">
        <v>6300</v>
      </c>
      <c r="N36" s="46">
        <v>3.3315705975674246</v>
      </c>
      <c r="O36" s="399">
        <v>31</v>
      </c>
    </row>
    <row r="37" spans="1:15">
      <c r="A37" s="87" t="s">
        <v>75</v>
      </c>
      <c r="B37" s="72">
        <v>1246800</v>
      </c>
      <c r="C37" s="72">
        <v>45900</v>
      </c>
      <c r="D37" s="46">
        <v>3.6814244465832529</v>
      </c>
      <c r="E37" s="399">
        <v>16</v>
      </c>
      <c r="F37" s="87" t="s">
        <v>76</v>
      </c>
      <c r="G37" s="72">
        <v>1441100</v>
      </c>
      <c r="H37" s="72">
        <v>42300</v>
      </c>
      <c r="I37" s="46">
        <v>2.9352577891888143</v>
      </c>
      <c r="J37" s="399">
        <v>38</v>
      </c>
      <c r="K37" s="87" t="s">
        <v>77</v>
      </c>
      <c r="L37" s="72">
        <v>266400</v>
      </c>
      <c r="M37" s="72">
        <v>9400</v>
      </c>
      <c r="N37" s="46">
        <v>3.5285285285285286</v>
      </c>
      <c r="O37" s="399">
        <v>22</v>
      </c>
    </row>
    <row r="38" spans="1:15">
      <c r="A38" s="87" t="s">
        <v>78</v>
      </c>
      <c r="B38" s="72">
        <v>1045500</v>
      </c>
      <c r="C38" s="72">
        <v>37100</v>
      </c>
      <c r="D38" s="46">
        <v>3.5485413677666187</v>
      </c>
      <c r="E38" s="399">
        <v>22</v>
      </c>
      <c r="F38" s="87" t="s">
        <v>79</v>
      </c>
      <c r="G38" s="72">
        <v>822800</v>
      </c>
      <c r="H38" s="72">
        <v>29200</v>
      </c>
      <c r="I38" s="46">
        <v>3.5488575595527467</v>
      </c>
      <c r="J38" s="399">
        <v>22</v>
      </c>
      <c r="K38" s="87" t="s">
        <v>80</v>
      </c>
      <c r="L38" s="72">
        <v>162800</v>
      </c>
      <c r="M38" s="72">
        <v>5100</v>
      </c>
      <c r="N38" s="46">
        <v>3.1326781326781328</v>
      </c>
      <c r="O38" s="399">
        <v>34</v>
      </c>
    </row>
    <row r="39" spans="1:15">
      <c r="A39" s="87" t="s">
        <v>81</v>
      </c>
      <c r="B39" s="72">
        <v>2581500</v>
      </c>
      <c r="C39" s="72">
        <v>69700</v>
      </c>
      <c r="D39" s="46">
        <v>2.6999806314158437</v>
      </c>
      <c r="E39" s="399">
        <v>42</v>
      </c>
      <c r="F39" s="87" t="s">
        <v>82</v>
      </c>
      <c r="G39" s="72">
        <v>190800</v>
      </c>
      <c r="H39" s="72">
        <v>7500</v>
      </c>
      <c r="I39" s="46">
        <v>3.9308176100628929</v>
      </c>
      <c r="J39" s="399">
        <v>10</v>
      </c>
      <c r="K39" s="87" t="s">
        <v>83</v>
      </c>
      <c r="L39" s="72">
        <v>171300</v>
      </c>
      <c r="M39" s="72">
        <v>6000</v>
      </c>
      <c r="N39" s="46">
        <v>3.5026269702276709</v>
      </c>
      <c r="O39" s="399">
        <v>22</v>
      </c>
    </row>
    <row r="40" spans="1:15">
      <c r="A40" s="87" t="s">
        <v>84</v>
      </c>
      <c r="B40" s="72">
        <v>1532800</v>
      </c>
      <c r="C40" s="72">
        <v>55500</v>
      </c>
      <c r="D40" s="46">
        <v>3.6208246346555324</v>
      </c>
      <c r="E40" s="399">
        <v>18</v>
      </c>
      <c r="F40" s="87" t="s">
        <v>85</v>
      </c>
      <c r="G40" s="72">
        <v>127700</v>
      </c>
      <c r="H40" s="72">
        <v>5600</v>
      </c>
      <c r="I40" s="46">
        <v>4.3852779953014878</v>
      </c>
      <c r="J40" s="399">
        <v>4</v>
      </c>
      <c r="K40" s="87" t="s">
        <v>86</v>
      </c>
      <c r="L40" s="72">
        <v>249800</v>
      </c>
      <c r="M40" s="72">
        <v>11700</v>
      </c>
      <c r="N40" s="46">
        <v>4.6837469975980781</v>
      </c>
      <c r="O40" s="399">
        <v>2</v>
      </c>
    </row>
    <row r="41" spans="1:15" ht="14.25" thickBot="1">
      <c r="A41" s="99" t="s">
        <v>87</v>
      </c>
      <c r="B41" s="125">
        <v>305200</v>
      </c>
      <c r="C41" s="125">
        <v>8500</v>
      </c>
      <c r="D41" s="420">
        <v>2.7850589777195283</v>
      </c>
      <c r="E41" s="403">
        <v>40</v>
      </c>
      <c r="F41" s="104" t="s">
        <v>88</v>
      </c>
      <c r="G41" s="105">
        <v>77200</v>
      </c>
      <c r="H41" s="105">
        <v>2200</v>
      </c>
      <c r="I41" s="421">
        <v>2.849740932642487</v>
      </c>
      <c r="J41" s="407">
        <v>40</v>
      </c>
      <c r="K41" s="99" t="s">
        <v>89</v>
      </c>
      <c r="L41" s="125">
        <v>255300</v>
      </c>
      <c r="M41" s="125">
        <v>9700</v>
      </c>
      <c r="N41" s="420">
        <v>3.7994516255385822</v>
      </c>
      <c r="O41" s="403">
        <v>14</v>
      </c>
    </row>
    <row r="44" spans="1:15" ht="14.25" thickBot="1">
      <c r="A44" s="1220" t="s">
        <v>339</v>
      </c>
      <c r="B44" s="1220"/>
      <c r="C44" s="1220"/>
      <c r="D44" s="1220"/>
      <c r="E44" s="1220"/>
      <c r="F44" s="1220"/>
      <c r="G44" s="1220"/>
      <c r="H44" s="1220"/>
      <c r="I44" s="1220"/>
      <c r="J44" s="1220"/>
      <c r="K44" s="1220"/>
      <c r="L44" s="1220"/>
      <c r="N44" s="1221" t="s">
        <v>155</v>
      </c>
      <c r="O44" s="1221"/>
    </row>
    <row r="45" spans="1:15">
      <c r="A45" s="390"/>
      <c r="B45" s="1222" t="s">
        <v>158</v>
      </c>
      <c r="C45" s="1223"/>
      <c r="D45" s="1223"/>
      <c r="E45" s="1224"/>
      <c r="F45" s="390"/>
      <c r="G45" s="1222" t="s">
        <v>158</v>
      </c>
      <c r="H45" s="1223"/>
      <c r="I45" s="1223"/>
      <c r="J45" s="1224"/>
      <c r="K45" s="390"/>
      <c r="L45" s="1222" t="s">
        <v>158</v>
      </c>
      <c r="M45" s="1223"/>
      <c r="N45" s="1223"/>
      <c r="O45" s="1224"/>
    </row>
    <row r="46" spans="1:15" ht="14.25" thickBot="1">
      <c r="A46" s="391"/>
      <c r="B46" s="392" t="s">
        <v>37</v>
      </c>
      <c r="C46" s="392" t="s">
        <v>157</v>
      </c>
      <c r="D46" s="392" t="s">
        <v>39</v>
      </c>
      <c r="E46" s="393" t="s">
        <v>40</v>
      </c>
      <c r="F46" s="391"/>
      <c r="G46" s="392" t="s">
        <v>37</v>
      </c>
      <c r="H46" s="392" t="s">
        <v>157</v>
      </c>
      <c r="I46" s="392" t="s">
        <v>39</v>
      </c>
      <c r="J46" s="393" t="s">
        <v>40</v>
      </c>
      <c r="K46" s="391"/>
      <c r="L46" s="392" t="s">
        <v>37</v>
      </c>
      <c r="M46" s="392" t="s">
        <v>157</v>
      </c>
      <c r="N46" s="392" t="s">
        <v>39</v>
      </c>
      <c r="O46" s="393" t="s">
        <v>40</v>
      </c>
    </row>
    <row r="47" spans="1:15">
      <c r="A47" s="394" t="s">
        <v>41</v>
      </c>
      <c r="B47" s="408">
        <v>5512700</v>
      </c>
      <c r="C47" s="115">
        <v>147800</v>
      </c>
      <c r="D47" s="396">
        <v>2.6810818655105484</v>
      </c>
      <c r="E47" s="397" t="s">
        <v>42</v>
      </c>
      <c r="F47" s="398" t="s">
        <v>43</v>
      </c>
      <c r="G47" s="409">
        <v>38200</v>
      </c>
      <c r="H47" s="72">
        <v>1500</v>
      </c>
      <c r="I47" s="410">
        <v>3.9267015706806281</v>
      </c>
      <c r="J47" s="399">
        <v>3</v>
      </c>
      <c r="K47" s="398" t="s">
        <v>44</v>
      </c>
      <c r="L47" s="409">
        <v>24400</v>
      </c>
      <c r="M47" s="72">
        <v>700</v>
      </c>
      <c r="N47" s="410">
        <v>2.8688524590163933</v>
      </c>
      <c r="O47" s="399">
        <v>15</v>
      </c>
    </row>
    <row r="48" spans="1:15">
      <c r="A48" s="398" t="s">
        <v>45</v>
      </c>
      <c r="B48" s="73">
        <v>215700</v>
      </c>
      <c r="C48" s="72">
        <v>4600</v>
      </c>
      <c r="D48" s="410">
        <v>2.132591562355123</v>
      </c>
      <c r="E48" s="399">
        <v>39</v>
      </c>
      <c r="F48" s="398" t="s">
        <v>46</v>
      </c>
      <c r="G48" s="73">
        <v>45500</v>
      </c>
      <c r="H48" s="72">
        <v>1200</v>
      </c>
      <c r="I48" s="410">
        <v>2.6373626373626373</v>
      </c>
      <c r="J48" s="399">
        <v>23</v>
      </c>
      <c r="K48" s="398" t="s">
        <v>47</v>
      </c>
      <c r="L48" s="73">
        <v>78400</v>
      </c>
      <c r="M48" s="72">
        <v>2000</v>
      </c>
      <c r="N48" s="410">
        <v>2.5510204081632653</v>
      </c>
      <c r="O48" s="399">
        <v>23</v>
      </c>
    </row>
    <row r="49" spans="1:15">
      <c r="A49" s="398" t="s">
        <v>48</v>
      </c>
      <c r="B49" s="73">
        <v>50600</v>
      </c>
      <c r="C49" s="72">
        <v>500</v>
      </c>
      <c r="D49" s="410">
        <v>0.98814229249011865</v>
      </c>
      <c r="E49" s="399">
        <v>47</v>
      </c>
      <c r="F49" s="398" t="s">
        <v>49</v>
      </c>
      <c r="G49" s="73">
        <v>27000</v>
      </c>
      <c r="H49" s="72">
        <v>700</v>
      </c>
      <c r="I49" s="410">
        <v>2.5925925925925926</v>
      </c>
      <c r="J49" s="399">
        <v>23</v>
      </c>
      <c r="K49" s="398" t="s">
        <v>50</v>
      </c>
      <c r="L49" s="73">
        <v>111900</v>
      </c>
      <c r="M49" s="72">
        <v>4600</v>
      </c>
      <c r="N49" s="410">
        <v>4.1108132260947272</v>
      </c>
      <c r="O49" s="399">
        <v>2</v>
      </c>
    </row>
    <row r="50" spans="1:15">
      <c r="A50" s="398" t="s">
        <v>51</v>
      </c>
      <c r="B50" s="73">
        <v>47700</v>
      </c>
      <c r="C50" s="72">
        <v>1000</v>
      </c>
      <c r="D50" s="410">
        <v>2.0964360587002098</v>
      </c>
      <c r="E50" s="399">
        <v>39</v>
      </c>
      <c r="F50" s="398" t="s">
        <v>52</v>
      </c>
      <c r="G50" s="73">
        <v>30300</v>
      </c>
      <c r="H50" s="72">
        <v>700</v>
      </c>
      <c r="I50" s="410">
        <v>2.3102310231023102</v>
      </c>
      <c r="J50" s="399">
        <v>34</v>
      </c>
      <c r="K50" s="398" t="s">
        <v>53</v>
      </c>
      <c r="L50" s="73">
        <v>52500</v>
      </c>
      <c r="M50" s="72">
        <v>1300</v>
      </c>
      <c r="N50" s="410">
        <v>2.4761904761904763</v>
      </c>
      <c r="O50" s="399">
        <v>28</v>
      </c>
    </row>
    <row r="51" spans="1:15">
      <c r="A51" s="398" t="s">
        <v>54</v>
      </c>
      <c r="B51" s="73">
        <v>108500</v>
      </c>
      <c r="C51" s="72">
        <v>3500</v>
      </c>
      <c r="D51" s="410">
        <v>3.225806451612903</v>
      </c>
      <c r="E51" s="399">
        <v>10</v>
      </c>
      <c r="F51" s="398" t="s">
        <v>55</v>
      </c>
      <c r="G51" s="73">
        <v>82900</v>
      </c>
      <c r="H51" s="72">
        <v>2500</v>
      </c>
      <c r="I51" s="410">
        <v>3.0156815440289506</v>
      </c>
      <c r="J51" s="399">
        <v>12</v>
      </c>
      <c r="K51" s="398" t="s">
        <v>56</v>
      </c>
      <c r="L51" s="73">
        <v>24200</v>
      </c>
      <c r="M51" s="72">
        <v>700</v>
      </c>
      <c r="N51" s="410">
        <v>2.8925619834710745</v>
      </c>
      <c r="O51" s="399">
        <v>15</v>
      </c>
    </row>
    <row r="52" spans="1:15">
      <c r="A52" s="398" t="s">
        <v>57</v>
      </c>
      <c r="B52" s="73">
        <v>34400</v>
      </c>
      <c r="C52" s="72">
        <v>900</v>
      </c>
      <c r="D52" s="410">
        <v>2.6162790697674421</v>
      </c>
      <c r="E52" s="399">
        <v>23</v>
      </c>
      <c r="F52" s="398" t="s">
        <v>58</v>
      </c>
      <c r="G52" s="73">
        <v>78300</v>
      </c>
      <c r="H52" s="72">
        <v>2800</v>
      </c>
      <c r="I52" s="410">
        <v>3.5759897828863343</v>
      </c>
      <c r="J52" s="399">
        <v>5</v>
      </c>
      <c r="K52" s="398" t="s">
        <v>59</v>
      </c>
      <c r="L52" s="73">
        <v>36500</v>
      </c>
      <c r="M52" s="72">
        <v>800</v>
      </c>
      <c r="N52" s="410">
        <v>2.1917808219178081</v>
      </c>
      <c r="O52" s="399">
        <v>35</v>
      </c>
    </row>
    <row r="53" spans="1:15">
      <c r="A53" s="398" t="s">
        <v>60</v>
      </c>
      <c r="B53" s="73">
        <v>40800</v>
      </c>
      <c r="C53" s="72">
        <v>900</v>
      </c>
      <c r="D53" s="410">
        <v>2.2058823529411766</v>
      </c>
      <c r="E53" s="399">
        <v>35</v>
      </c>
      <c r="F53" s="398" t="s">
        <v>61</v>
      </c>
      <c r="G53" s="73">
        <v>149900</v>
      </c>
      <c r="H53" s="72">
        <v>3200</v>
      </c>
      <c r="I53" s="410">
        <v>2.1347565043362238</v>
      </c>
      <c r="J53" s="399">
        <v>39</v>
      </c>
      <c r="K53" s="398" t="s">
        <v>62</v>
      </c>
      <c r="L53" s="73">
        <v>46000</v>
      </c>
      <c r="M53" s="72">
        <v>1300</v>
      </c>
      <c r="N53" s="410">
        <v>2.8260869565217392</v>
      </c>
      <c r="O53" s="399">
        <v>19</v>
      </c>
    </row>
    <row r="54" spans="1:15">
      <c r="A54" s="398" t="s">
        <v>63</v>
      </c>
      <c r="B54" s="73">
        <v>71600</v>
      </c>
      <c r="C54" s="72">
        <v>1900</v>
      </c>
      <c r="D54" s="410">
        <v>2.6536312849162011</v>
      </c>
      <c r="E54" s="399">
        <v>21</v>
      </c>
      <c r="F54" s="398" t="s">
        <v>64</v>
      </c>
      <c r="G54" s="73">
        <v>315400</v>
      </c>
      <c r="H54" s="72">
        <v>11300</v>
      </c>
      <c r="I54" s="410">
        <v>3.5827520608750794</v>
      </c>
      <c r="J54" s="399">
        <v>5</v>
      </c>
      <c r="K54" s="398" t="s">
        <v>65</v>
      </c>
      <c r="L54" s="73">
        <v>24900</v>
      </c>
      <c r="M54" s="72">
        <v>500</v>
      </c>
      <c r="N54" s="410">
        <v>2.0080321285140563</v>
      </c>
      <c r="O54" s="399">
        <v>44</v>
      </c>
    </row>
    <row r="55" spans="1:15">
      <c r="A55" s="398" t="s">
        <v>66</v>
      </c>
      <c r="B55" s="73">
        <v>108500</v>
      </c>
      <c r="C55" s="72">
        <v>2700</v>
      </c>
      <c r="D55" s="410">
        <v>2.4884792626728109</v>
      </c>
      <c r="E55" s="399">
        <v>28</v>
      </c>
      <c r="F55" s="398" t="s">
        <v>67</v>
      </c>
      <c r="G55" s="73">
        <v>71200</v>
      </c>
      <c r="H55" s="72">
        <v>1600</v>
      </c>
      <c r="I55" s="410">
        <v>2.2471910112359552</v>
      </c>
      <c r="J55" s="399">
        <v>35</v>
      </c>
      <c r="K55" s="398" t="s">
        <v>68</v>
      </c>
      <c r="L55" s="73">
        <v>244100</v>
      </c>
      <c r="M55" s="72">
        <v>6500</v>
      </c>
      <c r="N55" s="410">
        <v>2.6628430970913559</v>
      </c>
      <c r="O55" s="399">
        <v>21</v>
      </c>
    </row>
    <row r="56" spans="1:15">
      <c r="A56" s="398" t="s">
        <v>69</v>
      </c>
      <c r="B56" s="73">
        <v>80100</v>
      </c>
      <c r="C56" s="72">
        <v>2300</v>
      </c>
      <c r="D56" s="410">
        <v>2.8714107365792758</v>
      </c>
      <c r="E56" s="399">
        <v>15</v>
      </c>
      <c r="F56" s="398" t="s">
        <v>70</v>
      </c>
      <c r="G56" s="73">
        <v>57900</v>
      </c>
      <c r="H56" s="72">
        <v>1900</v>
      </c>
      <c r="I56" s="410">
        <v>3.2815198618307431</v>
      </c>
      <c r="J56" s="399">
        <v>9</v>
      </c>
      <c r="K56" s="398" t="s">
        <v>71</v>
      </c>
      <c r="L56" s="73">
        <v>32200</v>
      </c>
      <c r="M56" s="72">
        <v>1000</v>
      </c>
      <c r="N56" s="410">
        <v>3.1055900621118013</v>
      </c>
      <c r="O56" s="399">
        <v>11</v>
      </c>
    </row>
    <row r="57" spans="1:15">
      <c r="A57" s="398" t="s">
        <v>72</v>
      </c>
      <c r="B57" s="73">
        <v>82100</v>
      </c>
      <c r="C57" s="72">
        <v>1800</v>
      </c>
      <c r="D57" s="410">
        <v>2.1924482338611448</v>
      </c>
      <c r="E57" s="399">
        <v>35</v>
      </c>
      <c r="F57" s="398" t="s">
        <v>73</v>
      </c>
      <c r="G57" s="73">
        <v>107900</v>
      </c>
      <c r="H57" s="72">
        <v>3700</v>
      </c>
      <c r="I57" s="410">
        <v>3.4291010194624651</v>
      </c>
      <c r="J57" s="399">
        <v>7</v>
      </c>
      <c r="K57" s="398" t="s">
        <v>74</v>
      </c>
      <c r="L57" s="73">
        <v>47900</v>
      </c>
      <c r="M57" s="72">
        <v>1200</v>
      </c>
      <c r="N57" s="410">
        <v>2.5052192066805845</v>
      </c>
      <c r="O57" s="399">
        <v>28</v>
      </c>
    </row>
    <row r="58" spans="1:15">
      <c r="A58" s="398" t="s">
        <v>75</v>
      </c>
      <c r="B58" s="73">
        <v>344300</v>
      </c>
      <c r="C58" s="72">
        <v>8500</v>
      </c>
      <c r="D58" s="410">
        <v>2.4687772291606156</v>
      </c>
      <c r="E58" s="399">
        <v>28</v>
      </c>
      <c r="F58" s="398" t="s">
        <v>76</v>
      </c>
      <c r="G58" s="73">
        <v>418100</v>
      </c>
      <c r="H58" s="72">
        <v>10100</v>
      </c>
      <c r="I58" s="410">
        <v>2.4156900263094956</v>
      </c>
      <c r="J58" s="399">
        <v>32</v>
      </c>
      <c r="K58" s="398" t="s">
        <v>77</v>
      </c>
      <c r="L58" s="73">
        <v>75600</v>
      </c>
      <c r="M58" s="72">
        <v>1600</v>
      </c>
      <c r="N58" s="410">
        <v>2.1164021164021163</v>
      </c>
      <c r="O58" s="399">
        <v>39</v>
      </c>
    </row>
    <row r="59" spans="1:15">
      <c r="A59" s="398" t="s">
        <v>78</v>
      </c>
      <c r="B59" s="73">
        <v>279900</v>
      </c>
      <c r="C59" s="72">
        <v>9600</v>
      </c>
      <c r="D59" s="410">
        <v>3.429796355841372</v>
      </c>
      <c r="E59" s="399">
        <v>7</v>
      </c>
      <c r="F59" s="398" t="s">
        <v>79</v>
      </c>
      <c r="G59" s="73">
        <v>236500</v>
      </c>
      <c r="H59" s="72">
        <v>7100</v>
      </c>
      <c r="I59" s="410">
        <v>3.0021141649048624</v>
      </c>
      <c r="J59" s="399">
        <v>12</v>
      </c>
      <c r="K59" s="398" t="s">
        <v>80</v>
      </c>
      <c r="L59" s="73">
        <v>42800</v>
      </c>
      <c r="M59" s="72">
        <v>1300</v>
      </c>
      <c r="N59" s="410">
        <v>3.0373831775700935</v>
      </c>
      <c r="O59" s="399">
        <v>12</v>
      </c>
    </row>
    <row r="60" spans="1:15">
      <c r="A60" s="398" t="s">
        <v>81</v>
      </c>
      <c r="B60" s="73">
        <v>729400</v>
      </c>
      <c r="C60" s="72">
        <v>17500</v>
      </c>
      <c r="D60" s="410">
        <v>2.3992322456813819</v>
      </c>
      <c r="E60" s="399">
        <v>32</v>
      </c>
      <c r="F60" s="398" t="s">
        <v>82</v>
      </c>
      <c r="G60" s="73">
        <v>51900</v>
      </c>
      <c r="H60" s="72">
        <v>1500</v>
      </c>
      <c r="I60" s="410">
        <v>2.8901734104046244</v>
      </c>
      <c r="J60" s="399">
        <v>15</v>
      </c>
      <c r="K60" s="398" t="s">
        <v>83</v>
      </c>
      <c r="L60" s="73">
        <v>45000</v>
      </c>
      <c r="M60" s="72">
        <v>1900</v>
      </c>
      <c r="N60" s="410">
        <v>4.2222222222222223</v>
      </c>
      <c r="O60" s="399">
        <v>1</v>
      </c>
    </row>
    <row r="61" spans="1:15">
      <c r="A61" s="398" t="s">
        <v>84</v>
      </c>
      <c r="B61" s="73">
        <v>450900</v>
      </c>
      <c r="C61" s="72">
        <v>9000</v>
      </c>
      <c r="D61" s="410">
        <v>1.996007984031936</v>
      </c>
      <c r="E61" s="399">
        <v>44</v>
      </c>
      <c r="F61" s="398" t="s">
        <v>85</v>
      </c>
      <c r="G61" s="73">
        <v>31900</v>
      </c>
      <c r="H61" s="72">
        <v>600</v>
      </c>
      <c r="I61" s="410">
        <v>1.8808777429467085</v>
      </c>
      <c r="J61" s="399">
        <v>46</v>
      </c>
      <c r="K61" s="398" t="s">
        <v>86</v>
      </c>
      <c r="L61" s="73">
        <v>68400</v>
      </c>
      <c r="M61" s="72">
        <v>2700</v>
      </c>
      <c r="N61" s="410">
        <v>3.9473684210526314</v>
      </c>
      <c r="O61" s="399">
        <v>3</v>
      </c>
    </row>
    <row r="62" spans="1:15" ht="14.25" thickBot="1">
      <c r="A62" s="400" t="s">
        <v>87</v>
      </c>
      <c r="B62" s="401">
        <v>81000</v>
      </c>
      <c r="C62" s="125">
        <v>2100</v>
      </c>
      <c r="D62" s="411">
        <v>2.5925925925925926</v>
      </c>
      <c r="E62" s="403">
        <v>23</v>
      </c>
      <c r="F62" s="404" t="s">
        <v>88</v>
      </c>
      <c r="G62" s="405">
        <v>19100</v>
      </c>
      <c r="H62" s="105">
        <v>400</v>
      </c>
      <c r="I62" s="406">
        <v>2.0942408376963351</v>
      </c>
      <c r="J62" s="407">
        <v>39</v>
      </c>
      <c r="K62" s="400" t="s">
        <v>89</v>
      </c>
      <c r="L62" s="401">
        <v>70600</v>
      </c>
      <c r="M62" s="125">
        <v>2000</v>
      </c>
      <c r="N62" s="411">
        <v>2.8328611898017</v>
      </c>
      <c r="O62" s="403">
        <v>19</v>
      </c>
    </row>
  </sheetData>
  <mergeCells count="15">
    <mergeCell ref="A2:L2"/>
    <mergeCell ref="N2:O2"/>
    <mergeCell ref="B3:E3"/>
    <mergeCell ref="G3:J3"/>
    <mergeCell ref="L3:O3"/>
    <mergeCell ref="A23:L23"/>
    <mergeCell ref="N23:O23"/>
    <mergeCell ref="B24:E24"/>
    <mergeCell ref="G24:J24"/>
    <mergeCell ref="L24:O24"/>
    <mergeCell ref="A44:L44"/>
    <mergeCell ref="N44:O44"/>
    <mergeCell ref="B45:E45"/>
    <mergeCell ref="G45:J45"/>
    <mergeCell ref="L45:O45"/>
  </mergeCells>
  <phoneticPr fontId="7"/>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S115"/>
  <sheetViews>
    <sheetView showGridLines="0" zoomScaleNormal="100" workbookViewId="0">
      <selection activeCell="W27" sqref="W27"/>
    </sheetView>
  </sheetViews>
  <sheetFormatPr defaultRowHeight="13.5"/>
  <cols>
    <col min="1" max="1" width="2.625" customWidth="1"/>
    <col min="2" max="2" width="3.625" customWidth="1"/>
    <col min="3" max="3" width="3.875" customWidth="1"/>
    <col min="4" max="4" width="2.375" customWidth="1"/>
    <col min="5" max="5" width="2.125" customWidth="1"/>
    <col min="6" max="6" width="6.5" customWidth="1"/>
    <col min="7" max="7" width="0.875" customWidth="1"/>
    <col min="8" max="8" width="12.375" customWidth="1"/>
    <col min="9" max="9" width="8.875" bestFit="1" customWidth="1"/>
    <col min="10" max="17" width="8.625" bestFit="1" customWidth="1"/>
    <col min="18" max="18" width="8.75" bestFit="1" customWidth="1"/>
    <col min="19" max="19" width="8.625" bestFit="1" customWidth="1"/>
  </cols>
  <sheetData>
    <row r="3" spans="2:19" ht="14.25" customHeight="1">
      <c r="B3" s="1239" t="s">
        <v>390</v>
      </c>
      <c r="C3" s="1239"/>
      <c r="D3" s="1239"/>
      <c r="E3" s="1239"/>
      <c r="F3" s="1239"/>
      <c r="G3" s="1239"/>
      <c r="H3" s="1239"/>
      <c r="I3" s="1239"/>
      <c r="J3" s="1239"/>
      <c r="K3" s="1239"/>
      <c r="L3" s="1239"/>
      <c r="M3" s="1239"/>
      <c r="N3" s="1239"/>
      <c r="O3" s="1239"/>
      <c r="P3" s="1239"/>
      <c r="Q3" s="1239"/>
      <c r="R3" s="1239"/>
      <c r="S3" s="1239"/>
    </row>
    <row r="4" spans="2:19" ht="14.25" customHeight="1">
      <c r="D4" s="1202"/>
      <c r="E4" s="1202"/>
      <c r="F4" s="1240"/>
      <c r="G4" s="1240"/>
      <c r="H4" s="1240"/>
      <c r="I4" s="686"/>
      <c r="J4" s="254"/>
      <c r="K4" s="254"/>
      <c r="L4" s="254"/>
      <c r="M4" s="254"/>
      <c r="N4" s="254"/>
      <c r="O4" s="254"/>
      <c r="P4" s="254"/>
      <c r="Q4" s="254"/>
      <c r="R4" s="254"/>
      <c r="S4" s="422" t="s">
        <v>125</v>
      </c>
    </row>
    <row r="5" spans="2:19">
      <c r="B5" s="1241" t="s">
        <v>159</v>
      </c>
      <c r="C5" s="1242"/>
      <c r="D5" s="1242"/>
      <c r="E5" s="1242"/>
      <c r="F5" s="1242"/>
      <c r="G5" s="1242"/>
      <c r="H5" s="1243"/>
      <c r="I5" s="1203" t="s">
        <v>223</v>
      </c>
      <c r="J5" s="1205" t="s">
        <v>160</v>
      </c>
      <c r="K5" s="1206"/>
      <c r="L5" s="1206"/>
      <c r="M5" s="1206"/>
      <c r="N5" s="1206"/>
      <c r="O5" s="1206"/>
      <c r="P5" s="1206"/>
      <c r="Q5" s="1206"/>
      <c r="R5" s="1206"/>
      <c r="S5" s="1207"/>
    </row>
    <row r="6" spans="2:19">
      <c r="B6" s="1244"/>
      <c r="C6" s="1245"/>
      <c r="D6" s="1245"/>
      <c r="E6" s="1245"/>
      <c r="F6" s="1245"/>
      <c r="G6" s="1245"/>
      <c r="H6" s="1246"/>
      <c r="I6" s="1204"/>
      <c r="J6" s="423" t="s">
        <v>18</v>
      </c>
      <c r="K6" s="424" t="s">
        <v>161</v>
      </c>
      <c r="L6" s="425" t="s">
        <v>162</v>
      </c>
      <c r="M6" s="426" t="s">
        <v>134</v>
      </c>
      <c r="N6" s="424" t="s">
        <v>163</v>
      </c>
      <c r="O6" s="426" t="s">
        <v>164</v>
      </c>
      <c r="P6" s="426" t="s">
        <v>119</v>
      </c>
      <c r="Q6" s="424" t="s">
        <v>120</v>
      </c>
      <c r="R6" s="426" t="s">
        <v>12</v>
      </c>
      <c r="S6" s="427" t="s">
        <v>165</v>
      </c>
    </row>
    <row r="7" spans="2:19">
      <c r="B7" s="1168" t="s">
        <v>318</v>
      </c>
      <c r="C7" s="1160" t="s">
        <v>121</v>
      </c>
      <c r="D7" s="1181" t="s">
        <v>18</v>
      </c>
      <c r="E7" s="428" t="s">
        <v>18</v>
      </c>
      <c r="F7" s="234"/>
      <c r="G7" s="234"/>
      <c r="H7" s="296"/>
      <c r="I7" s="901">
        <v>476300</v>
      </c>
      <c r="J7" s="903">
        <v>28700</v>
      </c>
      <c r="K7" s="1020">
        <v>700</v>
      </c>
      <c r="L7" s="923">
        <v>1500</v>
      </c>
      <c r="M7" s="904">
        <v>900</v>
      </c>
      <c r="N7" s="904">
        <v>1700</v>
      </c>
      <c r="O7" s="923">
        <v>2900</v>
      </c>
      <c r="P7" s="924">
        <v>5200</v>
      </c>
      <c r="Q7" s="1021">
        <v>4800</v>
      </c>
      <c r="R7" s="1021">
        <v>4600</v>
      </c>
      <c r="S7" s="925">
        <v>6300</v>
      </c>
    </row>
    <row r="8" spans="2:19">
      <c r="B8" s="1157"/>
      <c r="C8" s="1160"/>
      <c r="D8" s="1181"/>
      <c r="E8" s="687"/>
      <c r="F8" s="156" t="s">
        <v>122</v>
      </c>
      <c r="G8" s="156"/>
      <c r="H8" s="159"/>
      <c r="I8" s="907">
        <v>284300</v>
      </c>
      <c r="J8" s="912">
        <v>17100</v>
      </c>
      <c r="K8" s="437">
        <v>200</v>
      </c>
      <c r="L8" s="926">
        <v>1400</v>
      </c>
      <c r="M8" s="167">
        <v>800</v>
      </c>
      <c r="N8" s="167">
        <v>1400</v>
      </c>
      <c r="O8" s="926">
        <v>2600</v>
      </c>
      <c r="P8" s="927">
        <v>3900</v>
      </c>
      <c r="Q8" s="1022">
        <v>3400</v>
      </c>
      <c r="R8" s="1022">
        <v>2100</v>
      </c>
      <c r="S8" s="1023">
        <v>1200</v>
      </c>
    </row>
    <row r="9" spans="2:19">
      <c r="B9" s="1157"/>
      <c r="C9" s="1160"/>
      <c r="D9" s="1181"/>
      <c r="E9" s="687"/>
      <c r="F9" s="1229" t="s">
        <v>137</v>
      </c>
      <c r="G9" s="1229"/>
      <c r="H9" s="1230"/>
      <c r="I9" s="907">
        <v>249100</v>
      </c>
      <c r="J9" s="912">
        <v>13900</v>
      </c>
      <c r="K9" s="437">
        <v>200</v>
      </c>
      <c r="L9" s="926">
        <v>1300</v>
      </c>
      <c r="M9" s="167">
        <v>700</v>
      </c>
      <c r="N9" s="167">
        <v>1200</v>
      </c>
      <c r="O9" s="926">
        <v>2300</v>
      </c>
      <c r="P9" s="927">
        <v>3300</v>
      </c>
      <c r="Q9" s="1022">
        <v>2900</v>
      </c>
      <c r="R9" s="1022">
        <v>1300</v>
      </c>
      <c r="S9" s="1023">
        <v>700</v>
      </c>
    </row>
    <row r="10" spans="2:19" ht="15" customHeight="1">
      <c r="B10" s="1157"/>
      <c r="C10" s="1160"/>
      <c r="D10" s="1182"/>
      <c r="E10" s="266"/>
      <c r="F10" s="150" t="s">
        <v>138</v>
      </c>
      <c r="G10" s="150"/>
      <c r="H10" s="162"/>
      <c r="I10" s="914">
        <v>192000</v>
      </c>
      <c r="J10" s="916">
        <v>11600</v>
      </c>
      <c r="K10" s="1024">
        <v>400</v>
      </c>
      <c r="L10" s="269">
        <v>100</v>
      </c>
      <c r="M10" s="169">
        <v>100</v>
      </c>
      <c r="N10" s="169">
        <v>400</v>
      </c>
      <c r="O10" s="269">
        <v>300</v>
      </c>
      <c r="P10" s="929">
        <v>1300</v>
      </c>
      <c r="Q10" s="1025">
        <v>1400</v>
      </c>
      <c r="R10" s="1025">
        <v>2400</v>
      </c>
      <c r="S10" s="1026">
        <v>5100</v>
      </c>
    </row>
    <row r="11" spans="2:19" ht="15" customHeight="1">
      <c r="B11" s="1157"/>
      <c r="C11" s="1160"/>
      <c r="D11" s="1183" t="s">
        <v>21</v>
      </c>
      <c r="E11" s="267" t="s">
        <v>18</v>
      </c>
      <c r="F11" s="205"/>
      <c r="G11" s="206"/>
      <c r="H11" s="158"/>
      <c r="I11" s="901">
        <v>225200</v>
      </c>
      <c r="J11" s="903">
        <v>11100</v>
      </c>
      <c r="K11" s="1020">
        <v>300</v>
      </c>
      <c r="L11" s="923">
        <v>700</v>
      </c>
      <c r="M11" s="904">
        <v>400</v>
      </c>
      <c r="N11" s="904">
        <v>600</v>
      </c>
      <c r="O11" s="923">
        <v>900</v>
      </c>
      <c r="P11" s="927">
        <v>2000</v>
      </c>
      <c r="Q11" s="1022">
        <v>2000</v>
      </c>
      <c r="R11" s="1022">
        <v>1700</v>
      </c>
      <c r="S11" s="1023">
        <v>2600</v>
      </c>
    </row>
    <row r="12" spans="2:19" ht="15" customHeight="1">
      <c r="B12" s="1157"/>
      <c r="C12" s="1160"/>
      <c r="D12" s="1181"/>
      <c r="E12" s="268"/>
      <c r="F12" s="156" t="s">
        <v>122</v>
      </c>
      <c r="G12" s="156"/>
      <c r="H12" s="159"/>
      <c r="I12" s="907">
        <v>150000</v>
      </c>
      <c r="J12" s="912">
        <v>7300</v>
      </c>
      <c r="K12" s="437">
        <v>100</v>
      </c>
      <c r="L12" s="926">
        <v>600</v>
      </c>
      <c r="M12" s="167">
        <v>300</v>
      </c>
      <c r="N12" s="167">
        <v>500</v>
      </c>
      <c r="O12" s="926">
        <v>800</v>
      </c>
      <c r="P12" s="927">
        <v>1600</v>
      </c>
      <c r="Q12" s="1022">
        <v>1700</v>
      </c>
      <c r="R12" s="1022">
        <v>1000</v>
      </c>
      <c r="S12" s="1023">
        <v>700</v>
      </c>
    </row>
    <row r="13" spans="2:19" ht="15" customHeight="1">
      <c r="B13" s="1157"/>
      <c r="C13" s="1160"/>
      <c r="D13" s="1181"/>
      <c r="E13" s="687"/>
      <c r="F13" s="1229" t="s">
        <v>137</v>
      </c>
      <c r="G13" s="1229"/>
      <c r="H13" s="1230"/>
      <c r="I13" s="907">
        <v>143100</v>
      </c>
      <c r="J13" s="912">
        <v>6800</v>
      </c>
      <c r="K13" s="437">
        <v>100</v>
      </c>
      <c r="L13" s="926">
        <v>600</v>
      </c>
      <c r="M13" s="167">
        <v>300</v>
      </c>
      <c r="N13" s="167">
        <v>500</v>
      </c>
      <c r="O13" s="926">
        <v>800</v>
      </c>
      <c r="P13" s="927">
        <v>1600</v>
      </c>
      <c r="Q13" s="1022">
        <v>1600</v>
      </c>
      <c r="R13" s="1022">
        <v>800</v>
      </c>
      <c r="S13" s="1023">
        <v>500</v>
      </c>
    </row>
    <row r="14" spans="2:19" ht="15" customHeight="1">
      <c r="B14" s="1157"/>
      <c r="C14" s="1160"/>
      <c r="D14" s="1182"/>
      <c r="E14" s="266"/>
      <c r="F14" s="150" t="s">
        <v>138</v>
      </c>
      <c r="G14" s="150"/>
      <c r="H14" s="162"/>
      <c r="I14" s="914">
        <v>75200</v>
      </c>
      <c r="J14" s="916">
        <v>3800</v>
      </c>
      <c r="K14" s="429">
        <v>200</v>
      </c>
      <c r="L14" s="269">
        <v>0</v>
      </c>
      <c r="M14" s="169">
        <v>0</v>
      </c>
      <c r="N14" s="169">
        <v>100</v>
      </c>
      <c r="O14" s="269">
        <v>100</v>
      </c>
      <c r="P14" s="929">
        <v>400</v>
      </c>
      <c r="Q14" s="1025">
        <v>300</v>
      </c>
      <c r="R14" s="1025">
        <v>700</v>
      </c>
      <c r="S14" s="1026">
        <v>1900</v>
      </c>
    </row>
    <row r="15" spans="2:19" ht="15" customHeight="1">
      <c r="B15" s="1157"/>
      <c r="C15" s="1160"/>
      <c r="D15" s="1183" t="s">
        <v>23</v>
      </c>
      <c r="E15" s="267" t="s">
        <v>18</v>
      </c>
      <c r="F15" s="199"/>
      <c r="G15" s="144"/>
      <c r="H15" s="159"/>
      <c r="I15" s="907">
        <v>251100</v>
      </c>
      <c r="J15" s="912">
        <v>17600</v>
      </c>
      <c r="K15" s="437">
        <v>400</v>
      </c>
      <c r="L15" s="926">
        <v>800</v>
      </c>
      <c r="M15" s="167">
        <v>500</v>
      </c>
      <c r="N15" s="167">
        <v>1200</v>
      </c>
      <c r="O15" s="926">
        <v>2000</v>
      </c>
      <c r="P15" s="927">
        <v>3200</v>
      </c>
      <c r="Q15" s="1022">
        <v>2800</v>
      </c>
      <c r="R15" s="1022">
        <v>2800</v>
      </c>
      <c r="S15" s="1023">
        <v>3800</v>
      </c>
    </row>
    <row r="16" spans="2:19" ht="15" customHeight="1">
      <c r="B16" s="1157"/>
      <c r="C16" s="1160"/>
      <c r="D16" s="1181"/>
      <c r="E16" s="268"/>
      <c r="F16" s="156" t="s">
        <v>122</v>
      </c>
      <c r="G16" s="156"/>
      <c r="H16" s="159"/>
      <c r="I16" s="907">
        <v>134300</v>
      </c>
      <c r="J16" s="912">
        <v>9800</v>
      </c>
      <c r="K16" s="437">
        <v>100</v>
      </c>
      <c r="L16" s="926">
        <v>700</v>
      </c>
      <c r="M16" s="167">
        <v>500</v>
      </c>
      <c r="N16" s="167">
        <v>900</v>
      </c>
      <c r="O16" s="926">
        <v>1800</v>
      </c>
      <c r="P16" s="927">
        <v>2300</v>
      </c>
      <c r="Q16" s="1022">
        <v>1700</v>
      </c>
      <c r="R16" s="1022">
        <v>1100</v>
      </c>
      <c r="S16" s="1023">
        <v>600</v>
      </c>
    </row>
    <row r="17" spans="2:19" ht="15" customHeight="1">
      <c r="B17" s="1157"/>
      <c r="C17" s="1160"/>
      <c r="D17" s="1181"/>
      <c r="E17" s="268"/>
      <c r="F17" s="1229" t="s">
        <v>137</v>
      </c>
      <c r="G17" s="1229"/>
      <c r="H17" s="1230"/>
      <c r="I17" s="907">
        <v>106000</v>
      </c>
      <c r="J17" s="912">
        <v>7100</v>
      </c>
      <c r="K17" s="437">
        <v>0</v>
      </c>
      <c r="L17" s="926">
        <v>700</v>
      </c>
      <c r="M17" s="167">
        <v>400</v>
      </c>
      <c r="N17" s="167">
        <v>800</v>
      </c>
      <c r="O17" s="926">
        <v>1500</v>
      </c>
      <c r="P17" s="927">
        <v>1800</v>
      </c>
      <c r="Q17" s="1022">
        <v>1300</v>
      </c>
      <c r="R17" s="1022">
        <v>500</v>
      </c>
      <c r="S17" s="1023">
        <v>200</v>
      </c>
    </row>
    <row r="18" spans="2:19" ht="15" customHeight="1">
      <c r="B18" s="1158"/>
      <c r="C18" s="1161"/>
      <c r="D18" s="1201"/>
      <c r="E18" s="298"/>
      <c r="F18" s="171" t="s">
        <v>138</v>
      </c>
      <c r="G18" s="171"/>
      <c r="H18" s="172"/>
      <c r="I18" s="919">
        <v>116800</v>
      </c>
      <c r="J18" s="921">
        <v>7800</v>
      </c>
      <c r="K18" s="1027">
        <v>300</v>
      </c>
      <c r="L18" s="1028">
        <v>100</v>
      </c>
      <c r="M18" s="173">
        <v>100</v>
      </c>
      <c r="N18" s="173">
        <v>300</v>
      </c>
      <c r="O18" s="1028">
        <v>200</v>
      </c>
      <c r="P18" s="929">
        <v>1000</v>
      </c>
      <c r="Q18" s="1025">
        <v>1100</v>
      </c>
      <c r="R18" s="1025">
        <v>1700</v>
      </c>
      <c r="S18" s="1026">
        <v>3200</v>
      </c>
    </row>
    <row r="19" spans="2:19" ht="15" customHeight="1">
      <c r="B19" s="1157" t="s">
        <v>17</v>
      </c>
      <c r="C19" s="1160" t="s">
        <v>121</v>
      </c>
      <c r="D19" s="1181" t="s">
        <v>18</v>
      </c>
      <c r="E19" s="77" t="s">
        <v>18</v>
      </c>
      <c r="F19" s="234"/>
      <c r="G19" s="234"/>
      <c r="H19" s="296"/>
      <c r="I19" s="944">
        <v>492200</v>
      </c>
      <c r="J19" s="945">
        <v>27200</v>
      </c>
      <c r="K19" s="1029">
        <v>800</v>
      </c>
      <c r="L19" s="946">
        <v>1200</v>
      </c>
      <c r="M19" s="1030">
        <v>1000</v>
      </c>
      <c r="N19" s="1030">
        <v>2000</v>
      </c>
      <c r="O19" s="946">
        <v>2700</v>
      </c>
      <c r="P19" s="1031">
        <v>4300</v>
      </c>
      <c r="Q19" s="1032">
        <v>4800</v>
      </c>
      <c r="R19" s="1032">
        <v>4800</v>
      </c>
      <c r="S19" s="948">
        <v>5600</v>
      </c>
    </row>
    <row r="20" spans="2:19" ht="15" customHeight="1">
      <c r="B20" s="1157"/>
      <c r="C20" s="1160"/>
      <c r="D20" s="1181"/>
      <c r="E20" s="687"/>
      <c r="F20" s="156" t="s">
        <v>122</v>
      </c>
      <c r="G20" s="156"/>
      <c r="H20" s="159"/>
      <c r="I20" s="944">
        <v>289600</v>
      </c>
      <c r="J20" s="945">
        <v>15600</v>
      </c>
      <c r="K20" s="1029">
        <v>800</v>
      </c>
      <c r="L20" s="946">
        <v>1000</v>
      </c>
      <c r="M20" s="167">
        <v>900</v>
      </c>
      <c r="N20" s="167">
        <v>1400</v>
      </c>
      <c r="O20" s="926">
        <v>2200</v>
      </c>
      <c r="P20" s="947">
        <v>3300</v>
      </c>
      <c r="Q20" s="1033">
        <v>2900</v>
      </c>
      <c r="R20" s="1033">
        <v>1900</v>
      </c>
      <c r="S20" s="1034">
        <v>1200</v>
      </c>
    </row>
    <row r="21" spans="2:19" ht="15" customHeight="1">
      <c r="B21" s="1157"/>
      <c r="C21" s="1160"/>
      <c r="D21" s="1181"/>
      <c r="E21" s="687"/>
      <c r="F21" s="1229" t="s">
        <v>137</v>
      </c>
      <c r="G21" s="1229"/>
      <c r="H21" s="1230"/>
      <c r="I21" s="944">
        <v>254300</v>
      </c>
      <c r="J21" s="945">
        <v>12400</v>
      </c>
      <c r="K21" s="1029">
        <v>700</v>
      </c>
      <c r="L21" s="946">
        <v>900</v>
      </c>
      <c r="M21" s="167">
        <v>800</v>
      </c>
      <c r="N21" s="167">
        <v>1200</v>
      </c>
      <c r="O21" s="926">
        <v>1900</v>
      </c>
      <c r="P21" s="947">
        <v>2900</v>
      </c>
      <c r="Q21" s="1033">
        <v>2100</v>
      </c>
      <c r="R21" s="1033">
        <v>1300</v>
      </c>
      <c r="S21" s="1034">
        <v>700</v>
      </c>
    </row>
    <row r="22" spans="2:19" ht="15" customHeight="1">
      <c r="B22" s="1157"/>
      <c r="C22" s="1160"/>
      <c r="D22" s="1182"/>
      <c r="E22" s="266"/>
      <c r="F22" s="150" t="s">
        <v>138</v>
      </c>
      <c r="G22" s="150"/>
      <c r="H22" s="162"/>
      <c r="I22" s="949">
        <v>202700</v>
      </c>
      <c r="J22" s="950">
        <v>11600</v>
      </c>
      <c r="K22" s="1035">
        <v>100</v>
      </c>
      <c r="L22" s="276">
        <v>200</v>
      </c>
      <c r="M22" s="169">
        <v>100</v>
      </c>
      <c r="N22" s="169">
        <v>600</v>
      </c>
      <c r="O22" s="269">
        <v>500</v>
      </c>
      <c r="P22" s="951">
        <v>1000</v>
      </c>
      <c r="Q22" s="1036">
        <v>1900</v>
      </c>
      <c r="R22" s="1036">
        <v>2900</v>
      </c>
      <c r="S22" s="1037">
        <v>4400</v>
      </c>
    </row>
    <row r="23" spans="2:19" ht="15" customHeight="1">
      <c r="B23" s="1157"/>
      <c r="C23" s="1160"/>
      <c r="D23" s="1183" t="s">
        <v>21</v>
      </c>
      <c r="E23" s="267" t="s">
        <v>18</v>
      </c>
      <c r="F23" s="205"/>
      <c r="G23" s="206"/>
      <c r="H23" s="158"/>
      <c r="I23" s="953">
        <v>232300</v>
      </c>
      <c r="J23" s="954">
        <v>9800</v>
      </c>
      <c r="K23" s="1038">
        <v>300</v>
      </c>
      <c r="L23" s="955">
        <v>400</v>
      </c>
      <c r="M23" s="904">
        <v>400</v>
      </c>
      <c r="N23" s="904">
        <v>800</v>
      </c>
      <c r="O23" s="923">
        <v>800</v>
      </c>
      <c r="P23" s="947">
        <v>1600</v>
      </c>
      <c r="Q23" s="1033">
        <v>1600</v>
      </c>
      <c r="R23" s="1033">
        <v>2200</v>
      </c>
      <c r="S23" s="1034">
        <v>1900</v>
      </c>
    </row>
    <row r="24" spans="2:19" ht="15" customHeight="1">
      <c r="B24" s="1157"/>
      <c r="C24" s="1160"/>
      <c r="D24" s="1181"/>
      <c r="E24" s="268"/>
      <c r="F24" s="156" t="s">
        <v>122</v>
      </c>
      <c r="G24" s="156"/>
      <c r="H24" s="159"/>
      <c r="I24" s="944">
        <v>154700</v>
      </c>
      <c r="J24" s="945">
        <v>6600</v>
      </c>
      <c r="K24" s="1029">
        <v>300</v>
      </c>
      <c r="L24" s="946">
        <v>300</v>
      </c>
      <c r="M24" s="167">
        <v>300</v>
      </c>
      <c r="N24" s="167">
        <v>600</v>
      </c>
      <c r="O24" s="926">
        <v>800</v>
      </c>
      <c r="P24" s="947">
        <v>1400</v>
      </c>
      <c r="Q24" s="1033">
        <v>1200</v>
      </c>
      <c r="R24" s="1033">
        <v>1000</v>
      </c>
      <c r="S24" s="1034">
        <v>700</v>
      </c>
    </row>
    <row r="25" spans="2:19" ht="15" customHeight="1">
      <c r="B25" s="1157"/>
      <c r="C25" s="1160"/>
      <c r="D25" s="1181"/>
      <c r="E25" s="687"/>
      <c r="F25" s="1229" t="s">
        <v>137</v>
      </c>
      <c r="G25" s="1229"/>
      <c r="H25" s="1230"/>
      <c r="I25" s="944">
        <v>148900</v>
      </c>
      <c r="J25" s="945">
        <v>6100</v>
      </c>
      <c r="K25" s="1029">
        <v>300</v>
      </c>
      <c r="L25" s="946">
        <v>300</v>
      </c>
      <c r="M25" s="167">
        <v>300</v>
      </c>
      <c r="N25" s="167">
        <v>600</v>
      </c>
      <c r="O25" s="926">
        <v>800</v>
      </c>
      <c r="P25" s="947">
        <v>1400</v>
      </c>
      <c r="Q25" s="1033">
        <v>1200</v>
      </c>
      <c r="R25" s="1033">
        <v>900</v>
      </c>
      <c r="S25" s="1034">
        <v>400</v>
      </c>
    </row>
    <row r="26" spans="2:19" ht="15" customHeight="1">
      <c r="B26" s="1157"/>
      <c r="C26" s="1160"/>
      <c r="D26" s="1182"/>
      <c r="E26" s="266"/>
      <c r="F26" s="150" t="s">
        <v>138</v>
      </c>
      <c r="G26" s="150"/>
      <c r="H26" s="162"/>
      <c r="I26" s="949">
        <v>77600</v>
      </c>
      <c r="J26" s="950">
        <v>3200</v>
      </c>
      <c r="K26" s="1035" t="s">
        <v>328</v>
      </c>
      <c r="L26" s="276">
        <v>0</v>
      </c>
      <c r="M26" s="169">
        <v>100</v>
      </c>
      <c r="N26" s="169">
        <v>200</v>
      </c>
      <c r="O26" s="269">
        <v>100</v>
      </c>
      <c r="P26" s="951">
        <v>200</v>
      </c>
      <c r="Q26" s="1036">
        <v>400</v>
      </c>
      <c r="R26" s="1036">
        <v>1200</v>
      </c>
      <c r="S26" s="1037">
        <v>1200</v>
      </c>
    </row>
    <row r="27" spans="2:19" ht="15" customHeight="1">
      <c r="B27" s="1157"/>
      <c r="C27" s="1160"/>
      <c r="D27" s="1183" t="s">
        <v>23</v>
      </c>
      <c r="E27" s="267" t="s">
        <v>18</v>
      </c>
      <c r="F27" s="199"/>
      <c r="G27" s="144"/>
      <c r="H27" s="159"/>
      <c r="I27" s="944">
        <v>260000</v>
      </c>
      <c r="J27" s="945">
        <v>17400</v>
      </c>
      <c r="K27" s="1029">
        <v>600</v>
      </c>
      <c r="L27" s="946">
        <v>900</v>
      </c>
      <c r="M27" s="167">
        <v>600</v>
      </c>
      <c r="N27" s="167">
        <v>1200</v>
      </c>
      <c r="O27" s="926">
        <v>1900</v>
      </c>
      <c r="P27" s="947">
        <v>2800</v>
      </c>
      <c r="Q27" s="1033">
        <v>3200</v>
      </c>
      <c r="R27" s="1033">
        <v>2700</v>
      </c>
      <c r="S27" s="1034">
        <v>3700</v>
      </c>
    </row>
    <row r="28" spans="2:19" s="430" customFormat="1" ht="15" customHeight="1">
      <c r="B28" s="1157"/>
      <c r="C28" s="1160"/>
      <c r="D28" s="1181"/>
      <c r="E28" s="268"/>
      <c r="F28" s="156" t="s">
        <v>122</v>
      </c>
      <c r="G28" s="156"/>
      <c r="H28" s="159"/>
      <c r="I28" s="944">
        <v>134900</v>
      </c>
      <c r="J28" s="945">
        <v>9000</v>
      </c>
      <c r="K28" s="1029">
        <v>500</v>
      </c>
      <c r="L28" s="946">
        <v>700</v>
      </c>
      <c r="M28" s="167">
        <v>600</v>
      </c>
      <c r="N28" s="167">
        <v>800</v>
      </c>
      <c r="O28" s="926">
        <v>1400</v>
      </c>
      <c r="P28" s="947">
        <v>1900</v>
      </c>
      <c r="Q28" s="1033">
        <v>1700</v>
      </c>
      <c r="R28" s="1033">
        <v>900</v>
      </c>
      <c r="S28" s="1034">
        <v>500</v>
      </c>
    </row>
    <row r="29" spans="2:19" ht="15" customHeight="1">
      <c r="B29" s="1157"/>
      <c r="C29" s="1160"/>
      <c r="D29" s="1181"/>
      <c r="E29" s="268"/>
      <c r="F29" s="1229" t="s">
        <v>137</v>
      </c>
      <c r="G29" s="1229"/>
      <c r="H29" s="1230"/>
      <c r="I29" s="944">
        <v>105400</v>
      </c>
      <c r="J29" s="945">
        <v>6300</v>
      </c>
      <c r="K29" s="1029">
        <v>400</v>
      </c>
      <c r="L29" s="946">
        <v>500</v>
      </c>
      <c r="M29" s="167">
        <v>500</v>
      </c>
      <c r="N29" s="167">
        <v>600</v>
      </c>
      <c r="O29" s="926">
        <v>1100</v>
      </c>
      <c r="P29" s="947">
        <v>1500</v>
      </c>
      <c r="Q29" s="1033">
        <v>1000</v>
      </c>
      <c r="R29" s="1033">
        <v>400</v>
      </c>
      <c r="S29" s="1034">
        <v>200</v>
      </c>
    </row>
    <row r="30" spans="2:19" ht="15" customHeight="1">
      <c r="B30" s="1158"/>
      <c r="C30" s="1161"/>
      <c r="D30" s="1201"/>
      <c r="E30" s="298"/>
      <c r="F30" s="171" t="s">
        <v>138</v>
      </c>
      <c r="G30" s="171"/>
      <c r="H30" s="172"/>
      <c r="I30" s="1039">
        <v>125000</v>
      </c>
      <c r="J30" s="1040">
        <v>8400</v>
      </c>
      <c r="K30" s="1041">
        <v>100</v>
      </c>
      <c r="L30" s="1042">
        <v>200</v>
      </c>
      <c r="M30" s="173">
        <v>0</v>
      </c>
      <c r="N30" s="173">
        <v>400</v>
      </c>
      <c r="O30" s="1028">
        <v>400</v>
      </c>
      <c r="P30" s="951">
        <v>900</v>
      </c>
      <c r="Q30" s="1036">
        <v>1500</v>
      </c>
      <c r="R30" s="1036">
        <v>1700</v>
      </c>
      <c r="S30" s="1037">
        <v>3200</v>
      </c>
    </row>
    <row r="31" spans="2:19" ht="15" customHeight="1">
      <c r="B31" s="1168" t="s">
        <v>29</v>
      </c>
      <c r="C31" s="1237" t="s">
        <v>29</v>
      </c>
      <c r="D31" s="1195" t="s">
        <v>18</v>
      </c>
      <c r="E31" s="313" t="s">
        <v>18</v>
      </c>
      <c r="F31" s="314"/>
      <c r="G31" s="314"/>
      <c r="H31" s="431"/>
      <c r="I31" s="432">
        <f>I7-I19</f>
        <v>-15900</v>
      </c>
      <c r="J31" s="433">
        <f t="shared" ref="J31:S31" si="0">J7-J19</f>
        <v>1500</v>
      </c>
      <c r="K31" s="434">
        <f t="shared" si="0"/>
        <v>-100</v>
      </c>
      <c r="L31" s="434">
        <f t="shared" si="0"/>
        <v>300</v>
      </c>
      <c r="M31" s="435">
        <f t="shared" si="0"/>
        <v>-100</v>
      </c>
      <c r="N31" s="434">
        <f t="shared" si="0"/>
        <v>-300</v>
      </c>
      <c r="O31" s="434">
        <f t="shared" si="0"/>
        <v>200</v>
      </c>
      <c r="P31" s="434">
        <f t="shared" si="0"/>
        <v>900</v>
      </c>
      <c r="Q31" s="434">
        <f t="shared" si="0"/>
        <v>0</v>
      </c>
      <c r="R31" s="434">
        <f t="shared" si="0"/>
        <v>-200</v>
      </c>
      <c r="S31" s="436">
        <f t="shared" si="0"/>
        <v>700</v>
      </c>
    </row>
    <row r="32" spans="2:19" ht="15" customHeight="1">
      <c r="B32" s="1157"/>
      <c r="C32" s="1233"/>
      <c r="D32" s="1181"/>
      <c r="E32" s="687"/>
      <c r="F32" s="156" t="s">
        <v>122</v>
      </c>
      <c r="G32" s="156"/>
      <c r="H32" s="145"/>
      <c r="I32" s="437">
        <f t="shared" ref="I32:S32" si="1">I8-I20</f>
        <v>-5300</v>
      </c>
      <c r="J32" s="438">
        <f t="shared" si="1"/>
        <v>1500</v>
      </c>
      <c r="K32" s="439">
        <f t="shared" si="1"/>
        <v>-600</v>
      </c>
      <c r="L32" s="439">
        <f t="shared" si="1"/>
        <v>400</v>
      </c>
      <c r="M32" s="440">
        <f t="shared" si="1"/>
        <v>-100</v>
      </c>
      <c r="N32" s="439">
        <f t="shared" si="1"/>
        <v>0</v>
      </c>
      <c r="O32" s="439">
        <f t="shared" si="1"/>
        <v>400</v>
      </c>
      <c r="P32" s="439">
        <f t="shared" si="1"/>
        <v>600</v>
      </c>
      <c r="Q32" s="439">
        <f t="shared" si="1"/>
        <v>500</v>
      </c>
      <c r="R32" s="439">
        <f t="shared" si="1"/>
        <v>200</v>
      </c>
      <c r="S32" s="441">
        <f t="shared" si="1"/>
        <v>0</v>
      </c>
    </row>
    <row r="33" spans="2:19" ht="15" customHeight="1">
      <c r="B33" s="1157"/>
      <c r="C33" s="1233"/>
      <c r="D33" s="1181"/>
      <c r="E33" s="687"/>
      <c r="F33" s="1229" t="s">
        <v>137</v>
      </c>
      <c r="G33" s="1229"/>
      <c r="H33" s="1229"/>
      <c r="I33" s="689">
        <f t="shared" ref="I33:S33" si="2">I9-I21</f>
        <v>-5200</v>
      </c>
      <c r="J33" s="438">
        <f t="shared" si="2"/>
        <v>1500</v>
      </c>
      <c r="K33" s="439">
        <f t="shared" si="2"/>
        <v>-500</v>
      </c>
      <c r="L33" s="439">
        <f t="shared" si="2"/>
        <v>400</v>
      </c>
      <c r="M33" s="440">
        <f t="shared" si="2"/>
        <v>-100</v>
      </c>
      <c r="N33" s="439">
        <f t="shared" si="2"/>
        <v>0</v>
      </c>
      <c r="O33" s="439">
        <f t="shared" si="2"/>
        <v>400</v>
      </c>
      <c r="P33" s="439">
        <f t="shared" si="2"/>
        <v>400</v>
      </c>
      <c r="Q33" s="439">
        <f t="shared" si="2"/>
        <v>800</v>
      </c>
      <c r="R33" s="439">
        <f t="shared" si="2"/>
        <v>0</v>
      </c>
      <c r="S33" s="441">
        <f t="shared" si="2"/>
        <v>0</v>
      </c>
    </row>
    <row r="34" spans="2:19" ht="15" customHeight="1">
      <c r="B34" s="1157"/>
      <c r="C34" s="1233"/>
      <c r="D34" s="1182"/>
      <c r="E34" s="266"/>
      <c r="F34" s="150" t="s">
        <v>138</v>
      </c>
      <c r="G34" s="150"/>
      <c r="H34" s="151"/>
      <c r="I34" s="442">
        <f t="shared" ref="I34:S34" si="3">I10-I22</f>
        <v>-10700</v>
      </c>
      <c r="J34" s="442">
        <f t="shared" si="3"/>
        <v>0</v>
      </c>
      <c r="K34" s="443">
        <f t="shared" si="3"/>
        <v>300</v>
      </c>
      <c r="L34" s="443">
        <f t="shared" si="3"/>
        <v>-100</v>
      </c>
      <c r="M34" s="444">
        <f t="shared" si="3"/>
        <v>0</v>
      </c>
      <c r="N34" s="443">
        <f t="shared" si="3"/>
        <v>-200</v>
      </c>
      <c r="O34" s="443">
        <f t="shared" si="3"/>
        <v>-200</v>
      </c>
      <c r="P34" s="443">
        <f t="shared" si="3"/>
        <v>300</v>
      </c>
      <c r="Q34" s="443">
        <f t="shared" si="3"/>
        <v>-500</v>
      </c>
      <c r="R34" s="443">
        <f t="shared" si="3"/>
        <v>-500</v>
      </c>
      <c r="S34" s="445">
        <f t="shared" si="3"/>
        <v>700</v>
      </c>
    </row>
    <row r="35" spans="2:19" ht="15" customHeight="1">
      <c r="B35" s="1157"/>
      <c r="C35" s="1233"/>
      <c r="D35" s="1183" t="s">
        <v>21</v>
      </c>
      <c r="E35" s="267" t="s">
        <v>18</v>
      </c>
      <c r="F35" s="205"/>
      <c r="G35" s="206"/>
      <c r="H35" s="446"/>
      <c r="I35" s="437">
        <f t="shared" ref="I35:S35" si="4">I11-I23</f>
        <v>-7100</v>
      </c>
      <c r="J35" s="438">
        <f t="shared" si="4"/>
        <v>1300</v>
      </c>
      <c r="K35" s="439">
        <f t="shared" si="4"/>
        <v>0</v>
      </c>
      <c r="L35" s="439">
        <f t="shared" si="4"/>
        <v>300</v>
      </c>
      <c r="M35" s="440">
        <f t="shared" si="4"/>
        <v>0</v>
      </c>
      <c r="N35" s="439">
        <f t="shared" si="4"/>
        <v>-200</v>
      </c>
      <c r="O35" s="439">
        <f t="shared" si="4"/>
        <v>100</v>
      </c>
      <c r="P35" s="439">
        <f t="shared" si="4"/>
        <v>400</v>
      </c>
      <c r="Q35" s="439">
        <f t="shared" si="4"/>
        <v>400</v>
      </c>
      <c r="R35" s="439">
        <f t="shared" si="4"/>
        <v>-500</v>
      </c>
      <c r="S35" s="441">
        <f t="shared" si="4"/>
        <v>700</v>
      </c>
    </row>
    <row r="36" spans="2:19" ht="15" customHeight="1">
      <c r="B36" s="1157"/>
      <c r="C36" s="1233"/>
      <c r="D36" s="1181"/>
      <c r="E36" s="268"/>
      <c r="F36" s="156" t="s">
        <v>122</v>
      </c>
      <c r="G36" s="156"/>
      <c r="H36" s="145"/>
      <c r="I36" s="437">
        <f t="shared" ref="I36:S36" si="5">I12-I24</f>
        <v>-4700</v>
      </c>
      <c r="J36" s="438">
        <f t="shared" si="5"/>
        <v>700</v>
      </c>
      <c r="K36" s="439">
        <f t="shared" si="5"/>
        <v>-200</v>
      </c>
      <c r="L36" s="439">
        <f t="shared" si="5"/>
        <v>300</v>
      </c>
      <c r="M36" s="440">
        <f t="shared" si="5"/>
        <v>0</v>
      </c>
      <c r="N36" s="439">
        <f t="shared" si="5"/>
        <v>-100</v>
      </c>
      <c r="O36" s="439">
        <f t="shared" si="5"/>
        <v>0</v>
      </c>
      <c r="P36" s="439">
        <f t="shared" si="5"/>
        <v>200</v>
      </c>
      <c r="Q36" s="439">
        <f t="shared" si="5"/>
        <v>500</v>
      </c>
      <c r="R36" s="439">
        <f t="shared" si="5"/>
        <v>0</v>
      </c>
      <c r="S36" s="441">
        <f t="shared" si="5"/>
        <v>0</v>
      </c>
    </row>
    <row r="37" spans="2:19" ht="14.25" customHeight="1">
      <c r="B37" s="1157"/>
      <c r="C37" s="1233"/>
      <c r="D37" s="1181"/>
      <c r="E37" s="687"/>
      <c r="F37" s="1229" t="s">
        <v>137</v>
      </c>
      <c r="G37" s="1229"/>
      <c r="H37" s="1231"/>
      <c r="I37" s="437">
        <f t="shared" ref="I37:S37" si="6">I13-I25</f>
        <v>-5800</v>
      </c>
      <c r="J37" s="438">
        <f t="shared" si="6"/>
        <v>700</v>
      </c>
      <c r="K37" s="439">
        <f t="shared" si="6"/>
        <v>-200</v>
      </c>
      <c r="L37" s="439">
        <f t="shared" si="6"/>
        <v>300</v>
      </c>
      <c r="M37" s="440">
        <f t="shared" si="6"/>
        <v>0</v>
      </c>
      <c r="N37" s="439">
        <f t="shared" si="6"/>
        <v>-100</v>
      </c>
      <c r="O37" s="439">
        <f t="shared" si="6"/>
        <v>0</v>
      </c>
      <c r="P37" s="439">
        <f t="shared" si="6"/>
        <v>200</v>
      </c>
      <c r="Q37" s="439">
        <f t="shared" si="6"/>
        <v>400</v>
      </c>
      <c r="R37" s="439">
        <f t="shared" si="6"/>
        <v>-100</v>
      </c>
      <c r="S37" s="441">
        <f t="shared" si="6"/>
        <v>100</v>
      </c>
    </row>
    <row r="38" spans="2:19">
      <c r="B38" s="1157"/>
      <c r="C38" s="1233"/>
      <c r="D38" s="1182"/>
      <c r="E38" s="266"/>
      <c r="F38" s="150" t="s">
        <v>138</v>
      </c>
      <c r="G38" s="150"/>
      <c r="H38" s="151"/>
      <c r="I38" s="442">
        <f t="shared" ref="I38:S38" si="7">I14-I26</f>
        <v>-2400</v>
      </c>
      <c r="J38" s="442">
        <f t="shared" si="7"/>
        <v>600</v>
      </c>
      <c r="K38" s="443" t="s">
        <v>330</v>
      </c>
      <c r="L38" s="443">
        <f t="shared" si="7"/>
        <v>0</v>
      </c>
      <c r="M38" s="444">
        <f t="shared" si="7"/>
        <v>-100</v>
      </c>
      <c r="N38" s="443">
        <f t="shared" si="7"/>
        <v>-100</v>
      </c>
      <c r="O38" s="443">
        <f t="shared" si="7"/>
        <v>0</v>
      </c>
      <c r="P38" s="443">
        <f t="shared" si="7"/>
        <v>200</v>
      </c>
      <c r="Q38" s="443">
        <f t="shared" si="7"/>
        <v>-100</v>
      </c>
      <c r="R38" s="443">
        <f t="shared" si="7"/>
        <v>-500</v>
      </c>
      <c r="S38" s="445">
        <f t="shared" si="7"/>
        <v>700</v>
      </c>
    </row>
    <row r="39" spans="2:19" ht="14.25" customHeight="1">
      <c r="B39" s="1157"/>
      <c r="C39" s="1233"/>
      <c r="D39" s="1183" t="s">
        <v>23</v>
      </c>
      <c r="E39" s="267" t="s">
        <v>18</v>
      </c>
      <c r="F39" s="199"/>
      <c r="G39" s="144"/>
      <c r="H39" s="145"/>
      <c r="I39" s="437">
        <f t="shared" ref="I39:S39" si="8">I15-I27</f>
        <v>-8900</v>
      </c>
      <c r="J39" s="438">
        <f t="shared" si="8"/>
        <v>200</v>
      </c>
      <c r="K39" s="439">
        <f t="shared" si="8"/>
        <v>-200</v>
      </c>
      <c r="L39" s="439">
        <f t="shared" si="8"/>
        <v>-100</v>
      </c>
      <c r="M39" s="440">
        <f t="shared" si="8"/>
        <v>-100</v>
      </c>
      <c r="N39" s="439">
        <f t="shared" si="8"/>
        <v>0</v>
      </c>
      <c r="O39" s="439">
        <f t="shared" si="8"/>
        <v>100</v>
      </c>
      <c r="P39" s="439">
        <f t="shared" si="8"/>
        <v>400</v>
      </c>
      <c r="Q39" s="439">
        <f t="shared" si="8"/>
        <v>-400</v>
      </c>
      <c r="R39" s="439">
        <f t="shared" si="8"/>
        <v>100</v>
      </c>
      <c r="S39" s="441">
        <f t="shared" si="8"/>
        <v>100</v>
      </c>
    </row>
    <row r="40" spans="2:19" ht="14.25" customHeight="1">
      <c r="B40" s="1157"/>
      <c r="C40" s="1233"/>
      <c r="D40" s="1181"/>
      <c r="E40" s="268"/>
      <c r="F40" s="156" t="s">
        <v>122</v>
      </c>
      <c r="G40" s="156"/>
      <c r="H40" s="145"/>
      <c r="I40" s="437">
        <f t="shared" ref="I40:S40" si="9">I16-I28</f>
        <v>-600</v>
      </c>
      <c r="J40" s="438">
        <f t="shared" si="9"/>
        <v>800</v>
      </c>
      <c r="K40" s="439">
        <f t="shared" si="9"/>
        <v>-400</v>
      </c>
      <c r="L40" s="439">
        <f t="shared" si="9"/>
        <v>0</v>
      </c>
      <c r="M40" s="440">
        <f t="shared" si="9"/>
        <v>-100</v>
      </c>
      <c r="N40" s="439">
        <f t="shared" si="9"/>
        <v>100</v>
      </c>
      <c r="O40" s="439">
        <f t="shared" si="9"/>
        <v>400</v>
      </c>
      <c r="P40" s="439">
        <f t="shared" si="9"/>
        <v>400</v>
      </c>
      <c r="Q40" s="439">
        <f t="shared" si="9"/>
        <v>0</v>
      </c>
      <c r="R40" s="439">
        <f t="shared" si="9"/>
        <v>200</v>
      </c>
      <c r="S40" s="441">
        <f t="shared" si="9"/>
        <v>100</v>
      </c>
    </row>
    <row r="41" spans="2:19">
      <c r="B41" s="1157"/>
      <c r="C41" s="1233"/>
      <c r="D41" s="1181"/>
      <c r="E41" s="268"/>
      <c r="F41" s="1229" t="s">
        <v>137</v>
      </c>
      <c r="G41" s="1229"/>
      <c r="H41" s="1231"/>
      <c r="I41" s="437">
        <f t="shared" ref="I41:S41" si="10">I17-I29</f>
        <v>600</v>
      </c>
      <c r="J41" s="438">
        <f t="shared" si="10"/>
        <v>800</v>
      </c>
      <c r="K41" s="439">
        <f t="shared" si="10"/>
        <v>-400</v>
      </c>
      <c r="L41" s="439">
        <f t="shared" si="10"/>
        <v>200</v>
      </c>
      <c r="M41" s="440">
        <f t="shared" si="10"/>
        <v>-100</v>
      </c>
      <c r="N41" s="439">
        <f t="shared" si="10"/>
        <v>200</v>
      </c>
      <c r="O41" s="439">
        <f t="shared" si="10"/>
        <v>400</v>
      </c>
      <c r="P41" s="439">
        <f t="shared" si="10"/>
        <v>300</v>
      </c>
      <c r="Q41" s="439">
        <f t="shared" si="10"/>
        <v>300</v>
      </c>
      <c r="R41" s="439">
        <f t="shared" si="10"/>
        <v>100</v>
      </c>
      <c r="S41" s="441">
        <f t="shared" si="10"/>
        <v>0</v>
      </c>
    </row>
    <row r="42" spans="2:19" ht="14.25" thickBot="1">
      <c r="B42" s="1169"/>
      <c r="C42" s="1238"/>
      <c r="D42" s="1184"/>
      <c r="E42" s="272"/>
      <c r="F42" s="210" t="s">
        <v>138</v>
      </c>
      <c r="G42" s="210"/>
      <c r="H42" s="447"/>
      <c r="I42" s="448">
        <f t="shared" ref="I42:S42" si="11">I18-I30</f>
        <v>-8200</v>
      </c>
      <c r="J42" s="448">
        <f t="shared" si="11"/>
        <v>-600</v>
      </c>
      <c r="K42" s="449">
        <f t="shared" si="11"/>
        <v>200</v>
      </c>
      <c r="L42" s="449">
        <f t="shared" si="11"/>
        <v>-100</v>
      </c>
      <c r="M42" s="449">
        <f t="shared" si="11"/>
        <v>100</v>
      </c>
      <c r="N42" s="449">
        <f t="shared" si="11"/>
        <v>-100</v>
      </c>
      <c r="O42" s="896">
        <f t="shared" si="11"/>
        <v>-200</v>
      </c>
      <c r="P42" s="449">
        <f t="shared" si="11"/>
        <v>100</v>
      </c>
      <c r="Q42" s="450">
        <f t="shared" si="11"/>
        <v>-400</v>
      </c>
      <c r="R42" s="449">
        <f t="shared" si="11"/>
        <v>0</v>
      </c>
      <c r="S42" s="451">
        <f t="shared" si="11"/>
        <v>0</v>
      </c>
    </row>
    <row r="43" spans="2:19">
      <c r="B43" s="1162" t="s">
        <v>318</v>
      </c>
      <c r="C43" s="1160" t="s">
        <v>30</v>
      </c>
      <c r="D43" s="1181" t="s">
        <v>18</v>
      </c>
      <c r="E43" s="428" t="s">
        <v>18</v>
      </c>
      <c r="F43" s="234"/>
      <c r="G43" s="234"/>
      <c r="H43" s="296"/>
      <c r="I43" s="452">
        <v>100</v>
      </c>
      <c r="J43" s="453">
        <v>100</v>
      </c>
      <c r="K43" s="454">
        <v>100</v>
      </c>
      <c r="L43" s="454">
        <v>100</v>
      </c>
      <c r="M43" s="454">
        <v>100</v>
      </c>
      <c r="N43" s="454">
        <v>100</v>
      </c>
      <c r="O43" s="454">
        <v>100</v>
      </c>
      <c r="P43" s="454">
        <v>100</v>
      </c>
      <c r="Q43" s="454">
        <v>100</v>
      </c>
      <c r="R43" s="454">
        <v>100</v>
      </c>
      <c r="S43" s="283">
        <v>100</v>
      </c>
    </row>
    <row r="44" spans="2:19">
      <c r="B44" s="1157"/>
      <c r="C44" s="1160"/>
      <c r="D44" s="1181"/>
      <c r="E44" s="687"/>
      <c r="F44" s="156" t="s">
        <v>122</v>
      </c>
      <c r="G44" s="156"/>
      <c r="H44" s="159"/>
      <c r="I44" s="452">
        <v>59.7</v>
      </c>
      <c r="J44" s="690">
        <v>59.6</v>
      </c>
      <c r="K44" s="454">
        <v>28.6</v>
      </c>
      <c r="L44" s="454">
        <v>93.3</v>
      </c>
      <c r="M44" s="454">
        <v>88.9</v>
      </c>
      <c r="N44" s="454">
        <v>82.4</v>
      </c>
      <c r="O44" s="454">
        <v>89.7</v>
      </c>
      <c r="P44" s="454">
        <v>75</v>
      </c>
      <c r="Q44" s="454">
        <v>70.8</v>
      </c>
      <c r="R44" s="454">
        <v>45.7</v>
      </c>
      <c r="S44" s="283">
        <v>19</v>
      </c>
    </row>
    <row r="45" spans="2:19">
      <c r="B45" s="1157"/>
      <c r="C45" s="1160"/>
      <c r="D45" s="1181"/>
      <c r="E45" s="687"/>
      <c r="F45" s="1229" t="s">
        <v>137</v>
      </c>
      <c r="G45" s="1229"/>
      <c r="H45" s="1230"/>
      <c r="I45" s="452">
        <v>52.3</v>
      </c>
      <c r="J45" s="453">
        <v>48.4</v>
      </c>
      <c r="K45" s="454">
        <v>28.6</v>
      </c>
      <c r="L45" s="454">
        <v>86.7</v>
      </c>
      <c r="M45" s="454">
        <v>77.8</v>
      </c>
      <c r="N45" s="454">
        <v>70.599999999999994</v>
      </c>
      <c r="O45" s="454">
        <v>79.3</v>
      </c>
      <c r="P45" s="454">
        <v>63.5</v>
      </c>
      <c r="Q45" s="454">
        <v>60.4</v>
      </c>
      <c r="R45" s="454">
        <v>28.3</v>
      </c>
      <c r="S45" s="283">
        <v>11.1</v>
      </c>
    </row>
    <row r="46" spans="2:19">
      <c r="B46" s="1157"/>
      <c r="C46" s="1160"/>
      <c r="D46" s="1182"/>
      <c r="E46" s="266"/>
      <c r="F46" s="150" t="s">
        <v>138</v>
      </c>
      <c r="G46" s="150"/>
      <c r="H46" s="162"/>
      <c r="I46" s="455">
        <v>40.299999999999997</v>
      </c>
      <c r="J46" s="286">
        <v>40.4</v>
      </c>
      <c r="K46" s="456">
        <v>57.1</v>
      </c>
      <c r="L46" s="456">
        <v>6.7</v>
      </c>
      <c r="M46" s="456">
        <v>11.1</v>
      </c>
      <c r="N46" s="456">
        <v>23.5</v>
      </c>
      <c r="O46" s="456">
        <v>10.3</v>
      </c>
      <c r="P46" s="456">
        <v>25</v>
      </c>
      <c r="Q46" s="456">
        <v>29.2</v>
      </c>
      <c r="R46" s="456">
        <v>52.2</v>
      </c>
      <c r="S46" s="457">
        <v>81</v>
      </c>
    </row>
    <row r="47" spans="2:19">
      <c r="B47" s="1157"/>
      <c r="C47" s="1160"/>
      <c r="D47" s="1183" t="s">
        <v>21</v>
      </c>
      <c r="E47" s="267" t="s">
        <v>18</v>
      </c>
      <c r="F47" s="205"/>
      <c r="G47" s="206"/>
      <c r="H47" s="158"/>
      <c r="I47" s="452">
        <v>100</v>
      </c>
      <c r="J47" s="284">
        <v>100</v>
      </c>
      <c r="K47" s="454">
        <v>100</v>
      </c>
      <c r="L47" s="454">
        <v>100</v>
      </c>
      <c r="M47" s="454">
        <v>100</v>
      </c>
      <c r="N47" s="454">
        <v>100</v>
      </c>
      <c r="O47" s="454">
        <v>100</v>
      </c>
      <c r="P47" s="454">
        <v>100</v>
      </c>
      <c r="Q47" s="454">
        <v>100</v>
      </c>
      <c r="R47" s="454">
        <v>100</v>
      </c>
      <c r="S47" s="283">
        <v>100</v>
      </c>
    </row>
    <row r="48" spans="2:19">
      <c r="B48" s="1157"/>
      <c r="C48" s="1160"/>
      <c r="D48" s="1181"/>
      <c r="E48" s="268"/>
      <c r="F48" s="156" t="s">
        <v>122</v>
      </c>
      <c r="G48" s="156"/>
      <c r="H48" s="159"/>
      <c r="I48" s="452">
        <v>66.599999999999994</v>
      </c>
      <c r="J48" s="282">
        <v>65.8</v>
      </c>
      <c r="K48" s="454">
        <v>33.299999999999997</v>
      </c>
      <c r="L48" s="454">
        <v>85.7</v>
      </c>
      <c r="M48" s="454">
        <v>74.999999999999986</v>
      </c>
      <c r="N48" s="454">
        <v>83.3</v>
      </c>
      <c r="O48" s="454">
        <v>88.9</v>
      </c>
      <c r="P48" s="454">
        <v>80</v>
      </c>
      <c r="Q48" s="454">
        <v>85</v>
      </c>
      <c r="R48" s="454">
        <v>58.8</v>
      </c>
      <c r="S48" s="283">
        <v>26.9</v>
      </c>
    </row>
    <row r="49" spans="2:19">
      <c r="B49" s="1157"/>
      <c r="C49" s="1160"/>
      <c r="D49" s="1181"/>
      <c r="E49" s="687"/>
      <c r="F49" s="1229" t="s">
        <v>137</v>
      </c>
      <c r="G49" s="1229"/>
      <c r="H49" s="1230"/>
      <c r="I49" s="452">
        <v>63.5</v>
      </c>
      <c r="J49" s="284">
        <v>61.3</v>
      </c>
      <c r="K49" s="454">
        <v>33.299999999999997</v>
      </c>
      <c r="L49" s="454">
        <v>85.7</v>
      </c>
      <c r="M49" s="454">
        <v>74.999999999999986</v>
      </c>
      <c r="N49" s="454">
        <v>83.3</v>
      </c>
      <c r="O49" s="454">
        <v>88.9</v>
      </c>
      <c r="P49" s="454">
        <v>80</v>
      </c>
      <c r="Q49" s="454">
        <v>80</v>
      </c>
      <c r="R49" s="454">
        <v>47.1</v>
      </c>
      <c r="S49" s="283">
        <v>19.2</v>
      </c>
    </row>
    <row r="50" spans="2:19">
      <c r="B50" s="1157"/>
      <c r="C50" s="1160"/>
      <c r="D50" s="1182"/>
      <c r="E50" s="266"/>
      <c r="F50" s="150" t="s">
        <v>138</v>
      </c>
      <c r="G50" s="150"/>
      <c r="H50" s="162"/>
      <c r="I50" s="285">
        <v>33.4</v>
      </c>
      <c r="J50" s="286">
        <v>34.200000000000003</v>
      </c>
      <c r="K50" s="293">
        <v>66.7</v>
      </c>
      <c r="L50" s="456">
        <v>0</v>
      </c>
      <c r="M50" s="456">
        <v>0</v>
      </c>
      <c r="N50" s="456">
        <v>16.7</v>
      </c>
      <c r="O50" s="456">
        <v>11.1</v>
      </c>
      <c r="P50" s="456">
        <v>20</v>
      </c>
      <c r="Q50" s="456">
        <v>15</v>
      </c>
      <c r="R50" s="456">
        <v>41.2</v>
      </c>
      <c r="S50" s="457">
        <v>73.099999999999994</v>
      </c>
    </row>
    <row r="51" spans="2:19">
      <c r="B51" s="1157"/>
      <c r="C51" s="1160"/>
      <c r="D51" s="1183" t="s">
        <v>23</v>
      </c>
      <c r="E51" s="267" t="s">
        <v>18</v>
      </c>
      <c r="F51" s="199"/>
      <c r="G51" s="144"/>
      <c r="H51" s="159"/>
      <c r="I51" s="452">
        <v>10</v>
      </c>
      <c r="J51" s="284">
        <v>100</v>
      </c>
      <c r="K51" s="454">
        <v>100</v>
      </c>
      <c r="L51" s="454">
        <v>100</v>
      </c>
      <c r="M51" s="454">
        <v>100</v>
      </c>
      <c r="N51" s="454">
        <v>100</v>
      </c>
      <c r="O51" s="454">
        <v>100</v>
      </c>
      <c r="P51" s="454">
        <v>100</v>
      </c>
      <c r="Q51" s="454">
        <v>100</v>
      </c>
      <c r="R51" s="454">
        <v>100</v>
      </c>
      <c r="S51" s="283">
        <v>100</v>
      </c>
    </row>
    <row r="52" spans="2:19">
      <c r="B52" s="1157"/>
      <c r="C52" s="1160"/>
      <c r="D52" s="1181"/>
      <c r="E52" s="268"/>
      <c r="F52" s="156" t="s">
        <v>122</v>
      </c>
      <c r="G52" s="156"/>
      <c r="H52" s="159"/>
      <c r="I52" s="452">
        <v>53.5</v>
      </c>
      <c r="J52" s="282">
        <v>55.7</v>
      </c>
      <c r="K52" s="454">
        <v>25</v>
      </c>
      <c r="L52" s="454">
        <v>87.499999999999986</v>
      </c>
      <c r="M52" s="454">
        <v>100</v>
      </c>
      <c r="N52" s="454">
        <v>75</v>
      </c>
      <c r="O52" s="454">
        <v>90</v>
      </c>
      <c r="P52" s="454">
        <v>71.900000000000006</v>
      </c>
      <c r="Q52" s="454">
        <v>60.7</v>
      </c>
      <c r="R52" s="454">
        <v>39.299999999999997</v>
      </c>
      <c r="S52" s="283">
        <v>15.8</v>
      </c>
    </row>
    <row r="53" spans="2:19">
      <c r="B53" s="1157"/>
      <c r="C53" s="1160"/>
      <c r="D53" s="1181"/>
      <c r="E53" s="268"/>
      <c r="F53" s="1229" t="s">
        <v>137</v>
      </c>
      <c r="G53" s="1229"/>
      <c r="H53" s="1230"/>
      <c r="I53" s="452">
        <v>42.2</v>
      </c>
      <c r="J53" s="284">
        <v>40.299999999999997</v>
      </c>
      <c r="K53" s="454">
        <v>0</v>
      </c>
      <c r="L53" s="454">
        <v>87.499999999999986</v>
      </c>
      <c r="M53" s="454">
        <v>80</v>
      </c>
      <c r="N53" s="454">
        <v>66.7</v>
      </c>
      <c r="O53" s="454">
        <v>75</v>
      </c>
      <c r="P53" s="454">
        <v>56.3</v>
      </c>
      <c r="Q53" s="454">
        <v>46.4</v>
      </c>
      <c r="R53" s="454">
        <v>17.899999999999999</v>
      </c>
      <c r="S53" s="283">
        <v>5.3</v>
      </c>
    </row>
    <row r="54" spans="2:19" ht="14.25" thickBot="1">
      <c r="B54" s="1169"/>
      <c r="C54" s="1171"/>
      <c r="D54" s="1184"/>
      <c r="E54" s="272"/>
      <c r="F54" s="210" t="s">
        <v>138</v>
      </c>
      <c r="G54" s="210"/>
      <c r="H54" s="273"/>
      <c r="I54" s="452">
        <v>46.5</v>
      </c>
      <c r="J54" s="289">
        <v>44.3</v>
      </c>
      <c r="K54" s="458">
        <v>74.999999999999986</v>
      </c>
      <c r="L54" s="458">
        <v>12.5</v>
      </c>
      <c r="M54" s="458">
        <v>20</v>
      </c>
      <c r="N54" s="458">
        <v>25</v>
      </c>
      <c r="O54" s="458">
        <v>10</v>
      </c>
      <c r="P54" s="458">
        <v>31.3</v>
      </c>
      <c r="Q54" s="458">
        <v>39.299999999999997</v>
      </c>
      <c r="R54" s="458">
        <v>60.7</v>
      </c>
      <c r="S54" s="283">
        <v>84.2</v>
      </c>
    </row>
    <row r="55" spans="2:19">
      <c r="B55" s="1157" t="s">
        <v>17</v>
      </c>
      <c r="C55" s="1160" t="s">
        <v>30</v>
      </c>
      <c r="D55" s="1200" t="s">
        <v>18</v>
      </c>
      <c r="E55" s="274" t="s">
        <v>18</v>
      </c>
      <c r="F55" s="217"/>
      <c r="G55" s="217"/>
      <c r="H55" s="275"/>
      <c r="I55" s="290">
        <v>100</v>
      </c>
      <c r="J55" s="291">
        <v>100</v>
      </c>
      <c r="K55" s="237">
        <v>100</v>
      </c>
      <c r="L55" s="237">
        <v>100</v>
      </c>
      <c r="M55" s="237">
        <v>100</v>
      </c>
      <c r="N55" s="237">
        <v>100</v>
      </c>
      <c r="O55" s="237">
        <v>100</v>
      </c>
      <c r="P55" s="237">
        <v>100</v>
      </c>
      <c r="Q55" s="237">
        <v>100</v>
      </c>
      <c r="R55" s="237">
        <v>100</v>
      </c>
      <c r="S55" s="459">
        <v>100</v>
      </c>
    </row>
    <row r="56" spans="2:19">
      <c r="B56" s="1157"/>
      <c r="C56" s="1160"/>
      <c r="D56" s="1181"/>
      <c r="E56" s="687"/>
      <c r="F56" s="156" t="s">
        <v>122</v>
      </c>
      <c r="G56" s="156"/>
      <c r="H56" s="159"/>
      <c r="I56" s="452">
        <v>58.8</v>
      </c>
      <c r="J56" s="282">
        <v>57.4</v>
      </c>
      <c r="K56" s="454">
        <v>100</v>
      </c>
      <c r="L56" s="454">
        <v>83.3</v>
      </c>
      <c r="M56" s="454">
        <v>90</v>
      </c>
      <c r="N56" s="454">
        <v>70</v>
      </c>
      <c r="O56" s="454">
        <v>81.5</v>
      </c>
      <c r="P56" s="454">
        <v>76.7</v>
      </c>
      <c r="Q56" s="454">
        <v>60.4</v>
      </c>
      <c r="R56" s="454">
        <v>39.6</v>
      </c>
      <c r="S56" s="283">
        <v>21.4</v>
      </c>
    </row>
    <row r="57" spans="2:19">
      <c r="B57" s="1157"/>
      <c r="C57" s="1160"/>
      <c r="D57" s="1181"/>
      <c r="E57" s="687"/>
      <c r="F57" s="1229" t="s">
        <v>137</v>
      </c>
      <c r="G57" s="1229"/>
      <c r="H57" s="1230"/>
      <c r="I57" s="452">
        <v>51.7</v>
      </c>
      <c r="J57" s="284">
        <v>45.6</v>
      </c>
      <c r="K57" s="454">
        <v>87.499999999999986</v>
      </c>
      <c r="L57" s="454">
        <v>75</v>
      </c>
      <c r="M57" s="454">
        <v>80</v>
      </c>
      <c r="N57" s="454">
        <v>60</v>
      </c>
      <c r="O57" s="454">
        <v>70.400000000000006</v>
      </c>
      <c r="P57" s="454">
        <v>67.400000000000006</v>
      </c>
      <c r="Q57" s="454">
        <v>43.8</v>
      </c>
      <c r="R57" s="454">
        <v>27.1</v>
      </c>
      <c r="S57" s="283">
        <v>12.5</v>
      </c>
    </row>
    <row r="58" spans="2:19">
      <c r="B58" s="1157"/>
      <c r="C58" s="1160"/>
      <c r="D58" s="1182"/>
      <c r="E58" s="266"/>
      <c r="F58" s="150" t="s">
        <v>138</v>
      </c>
      <c r="G58" s="150"/>
      <c r="H58" s="162"/>
      <c r="I58" s="455">
        <v>41.2</v>
      </c>
      <c r="J58" s="286">
        <v>42.6</v>
      </c>
      <c r="K58" s="456">
        <v>12.5</v>
      </c>
      <c r="L58" s="456">
        <v>16.7</v>
      </c>
      <c r="M58" s="456">
        <v>10</v>
      </c>
      <c r="N58" s="456">
        <v>30</v>
      </c>
      <c r="O58" s="456">
        <v>18.5</v>
      </c>
      <c r="P58" s="456">
        <v>23.3</v>
      </c>
      <c r="Q58" s="456">
        <v>39.6</v>
      </c>
      <c r="R58" s="456">
        <v>60.4</v>
      </c>
      <c r="S58" s="457">
        <v>78.599999999999994</v>
      </c>
    </row>
    <row r="59" spans="2:19">
      <c r="B59" s="1157"/>
      <c r="C59" s="1160"/>
      <c r="D59" s="1183" t="s">
        <v>21</v>
      </c>
      <c r="E59" s="267" t="s">
        <v>18</v>
      </c>
      <c r="F59" s="205"/>
      <c r="G59" s="206"/>
      <c r="H59" s="158"/>
      <c r="I59" s="452">
        <v>100</v>
      </c>
      <c r="J59" s="284">
        <v>100</v>
      </c>
      <c r="K59" s="454">
        <v>100</v>
      </c>
      <c r="L59" s="454">
        <v>100</v>
      </c>
      <c r="M59" s="454">
        <v>100</v>
      </c>
      <c r="N59" s="454">
        <v>100</v>
      </c>
      <c r="O59" s="454">
        <v>100</v>
      </c>
      <c r="P59" s="454">
        <v>100</v>
      </c>
      <c r="Q59" s="454">
        <v>100</v>
      </c>
      <c r="R59" s="454">
        <v>100</v>
      </c>
      <c r="S59" s="283">
        <v>100</v>
      </c>
    </row>
    <row r="60" spans="2:19">
      <c r="B60" s="1157"/>
      <c r="C60" s="1160"/>
      <c r="D60" s="1181"/>
      <c r="E60" s="268"/>
      <c r="F60" s="156" t="s">
        <v>122</v>
      </c>
      <c r="G60" s="156"/>
      <c r="H60" s="159"/>
      <c r="I60" s="452">
        <v>66.900000000000006</v>
      </c>
      <c r="J60" s="282">
        <v>67.3</v>
      </c>
      <c r="K60" s="454">
        <v>100</v>
      </c>
      <c r="L60" s="454">
        <v>74.999999999999986</v>
      </c>
      <c r="M60" s="454">
        <v>74.999999999999986</v>
      </c>
      <c r="N60" s="454">
        <v>74.999999999999986</v>
      </c>
      <c r="O60" s="454">
        <v>100</v>
      </c>
      <c r="P60" s="454">
        <v>87.499999999999986</v>
      </c>
      <c r="Q60" s="454">
        <v>74.999999999999986</v>
      </c>
      <c r="R60" s="454">
        <v>45.5</v>
      </c>
      <c r="S60" s="283">
        <v>36.799999999999997</v>
      </c>
    </row>
    <row r="61" spans="2:19">
      <c r="B61" s="1157"/>
      <c r="C61" s="1160"/>
      <c r="D61" s="1181"/>
      <c r="E61" s="687"/>
      <c r="F61" s="1229" t="s">
        <v>137</v>
      </c>
      <c r="G61" s="1229"/>
      <c r="H61" s="1230"/>
      <c r="I61" s="452">
        <v>96.3</v>
      </c>
      <c r="J61" s="284">
        <v>62.2</v>
      </c>
      <c r="K61" s="454">
        <v>100</v>
      </c>
      <c r="L61" s="454">
        <v>74.999999999999986</v>
      </c>
      <c r="M61" s="454">
        <v>74.999999999999986</v>
      </c>
      <c r="N61" s="454">
        <v>74.999999999999986</v>
      </c>
      <c r="O61" s="454">
        <v>100</v>
      </c>
      <c r="P61" s="454">
        <v>87.499999999999986</v>
      </c>
      <c r="Q61" s="454">
        <v>74.999999999999986</v>
      </c>
      <c r="R61" s="454">
        <v>40.9</v>
      </c>
      <c r="S61" s="283">
        <v>21.1</v>
      </c>
    </row>
    <row r="62" spans="2:19">
      <c r="B62" s="1157"/>
      <c r="C62" s="1160"/>
      <c r="D62" s="1182"/>
      <c r="E62" s="266"/>
      <c r="F62" s="150" t="s">
        <v>138</v>
      </c>
      <c r="G62" s="150"/>
      <c r="H62" s="162"/>
      <c r="I62" s="455">
        <v>33.4</v>
      </c>
      <c r="J62" s="286">
        <v>32.700000000000003</v>
      </c>
      <c r="K62" s="293" t="s">
        <v>42</v>
      </c>
      <c r="L62" s="456">
        <v>0</v>
      </c>
      <c r="M62" s="456">
        <v>25</v>
      </c>
      <c r="N62" s="456">
        <v>25</v>
      </c>
      <c r="O62" s="456">
        <v>12.5</v>
      </c>
      <c r="P62" s="456">
        <v>12.5</v>
      </c>
      <c r="Q62" s="456">
        <v>25</v>
      </c>
      <c r="R62" s="456">
        <v>54.5</v>
      </c>
      <c r="S62" s="457">
        <v>63.2</v>
      </c>
    </row>
    <row r="63" spans="2:19">
      <c r="B63" s="1157"/>
      <c r="C63" s="1160"/>
      <c r="D63" s="1183" t="s">
        <v>23</v>
      </c>
      <c r="E63" s="267" t="s">
        <v>18</v>
      </c>
      <c r="F63" s="199"/>
      <c r="G63" s="144"/>
      <c r="H63" s="159"/>
      <c r="I63" s="460">
        <v>100</v>
      </c>
      <c r="J63" s="461">
        <v>100</v>
      </c>
      <c r="K63" s="462">
        <v>100</v>
      </c>
      <c r="L63" s="462">
        <v>100</v>
      </c>
      <c r="M63" s="462">
        <v>100</v>
      </c>
      <c r="N63" s="462">
        <v>100</v>
      </c>
      <c r="O63" s="462">
        <v>100</v>
      </c>
      <c r="P63" s="462">
        <v>100</v>
      </c>
      <c r="Q63" s="462">
        <v>100</v>
      </c>
      <c r="R63" s="462">
        <v>100</v>
      </c>
      <c r="S63" s="463">
        <v>100</v>
      </c>
    </row>
    <row r="64" spans="2:19">
      <c r="B64" s="1157"/>
      <c r="C64" s="1160"/>
      <c r="D64" s="1181"/>
      <c r="E64" s="268"/>
      <c r="F64" s="156" t="s">
        <v>122</v>
      </c>
      <c r="G64" s="156"/>
      <c r="H64" s="159"/>
      <c r="I64" s="452">
        <v>51.9</v>
      </c>
      <c r="J64" s="282">
        <v>51.7</v>
      </c>
      <c r="K64" s="454">
        <v>83.3</v>
      </c>
      <c r="L64" s="454">
        <v>77.8</v>
      </c>
      <c r="M64" s="454">
        <v>100</v>
      </c>
      <c r="N64" s="454">
        <v>66.7</v>
      </c>
      <c r="O64" s="454">
        <v>73.7</v>
      </c>
      <c r="P64" s="454">
        <v>67.900000000000006</v>
      </c>
      <c r="Q64" s="454">
        <v>53.1</v>
      </c>
      <c r="R64" s="454">
        <v>33.299999999999997</v>
      </c>
      <c r="S64" s="283">
        <v>13.5</v>
      </c>
    </row>
    <row r="65" spans="2:19">
      <c r="B65" s="1157"/>
      <c r="C65" s="1160"/>
      <c r="D65" s="1181"/>
      <c r="E65" s="268"/>
      <c r="F65" s="1229" t="s">
        <v>137</v>
      </c>
      <c r="G65" s="1229"/>
      <c r="H65" s="1230"/>
      <c r="I65" s="452">
        <v>40.5</v>
      </c>
      <c r="J65" s="284">
        <v>36.200000000000003</v>
      </c>
      <c r="K65" s="454">
        <v>66.7</v>
      </c>
      <c r="L65" s="454">
        <v>55.6</v>
      </c>
      <c r="M65" s="454">
        <v>83.3</v>
      </c>
      <c r="N65" s="454">
        <v>50</v>
      </c>
      <c r="O65" s="454">
        <v>57.9</v>
      </c>
      <c r="P65" s="454">
        <v>53.6</v>
      </c>
      <c r="Q65" s="454">
        <v>31.3</v>
      </c>
      <c r="R65" s="454">
        <v>14.8</v>
      </c>
      <c r="S65" s="283">
        <v>5.4</v>
      </c>
    </row>
    <row r="66" spans="2:19" ht="14.25" thickBot="1">
      <c r="B66" s="688"/>
      <c r="C66" s="1171"/>
      <c r="D66" s="1184"/>
      <c r="E66" s="272"/>
      <c r="F66" s="210" t="s">
        <v>138</v>
      </c>
      <c r="G66" s="210"/>
      <c r="H66" s="273"/>
      <c r="I66" s="455">
        <v>48.1</v>
      </c>
      <c r="J66" s="289">
        <v>48.3</v>
      </c>
      <c r="K66" s="458">
        <v>16.7</v>
      </c>
      <c r="L66" s="458">
        <v>22.2</v>
      </c>
      <c r="M66" s="458">
        <v>0</v>
      </c>
      <c r="N66" s="458">
        <v>33.299999999999997</v>
      </c>
      <c r="O66" s="458">
        <v>21.1</v>
      </c>
      <c r="P66" s="458">
        <v>32.1</v>
      </c>
      <c r="Q66" s="458">
        <v>46.9</v>
      </c>
      <c r="R66" s="458">
        <v>63</v>
      </c>
      <c r="S66" s="457">
        <v>86.5</v>
      </c>
    </row>
    <row r="67" spans="2:19">
      <c r="B67" s="1162" t="s">
        <v>29</v>
      </c>
      <c r="C67" s="1232" t="s">
        <v>30</v>
      </c>
      <c r="D67" s="1200" t="s">
        <v>18</v>
      </c>
      <c r="E67" s="274" t="s">
        <v>18</v>
      </c>
      <c r="F67" s="217"/>
      <c r="G67" s="217"/>
      <c r="H67" s="275"/>
      <c r="I67" s="464">
        <f>+I43-I55</f>
        <v>0</v>
      </c>
      <c r="J67" s="465">
        <f t="shared" ref="J67:S67" si="12">+J43-J55</f>
        <v>0</v>
      </c>
      <c r="K67" s="466">
        <f t="shared" si="12"/>
        <v>0</v>
      </c>
      <c r="L67" s="466">
        <f t="shared" si="12"/>
        <v>0</v>
      </c>
      <c r="M67" s="466">
        <f t="shared" si="12"/>
        <v>0</v>
      </c>
      <c r="N67" s="466">
        <f t="shared" si="12"/>
        <v>0</v>
      </c>
      <c r="O67" s="466">
        <f t="shared" si="12"/>
        <v>0</v>
      </c>
      <c r="P67" s="466">
        <f t="shared" si="12"/>
        <v>0</v>
      </c>
      <c r="Q67" s="466">
        <f t="shared" si="12"/>
        <v>0</v>
      </c>
      <c r="R67" s="466">
        <f t="shared" si="12"/>
        <v>0</v>
      </c>
      <c r="S67" s="467">
        <f t="shared" si="12"/>
        <v>0</v>
      </c>
    </row>
    <row r="68" spans="2:19">
      <c r="B68" s="1157"/>
      <c r="C68" s="1233"/>
      <c r="D68" s="1181"/>
      <c r="E68" s="687"/>
      <c r="F68" s="156" t="s">
        <v>122</v>
      </c>
      <c r="G68" s="156"/>
      <c r="H68" s="159"/>
      <c r="I68" s="468">
        <f t="shared" ref="I68:S68" si="13">+I44-I56</f>
        <v>0.90000000000000568</v>
      </c>
      <c r="J68" s="469">
        <f t="shared" si="13"/>
        <v>2.2000000000000028</v>
      </c>
      <c r="K68" s="470">
        <f t="shared" si="13"/>
        <v>-71.400000000000006</v>
      </c>
      <c r="L68" s="470">
        <f t="shared" si="13"/>
        <v>10</v>
      </c>
      <c r="M68" s="470">
        <f t="shared" si="13"/>
        <v>-1.0999999999999943</v>
      </c>
      <c r="N68" s="470">
        <f t="shared" si="13"/>
        <v>12.400000000000006</v>
      </c>
      <c r="O68" s="470">
        <f t="shared" si="13"/>
        <v>8.2000000000000028</v>
      </c>
      <c r="P68" s="470">
        <f t="shared" si="13"/>
        <v>-1.7000000000000028</v>
      </c>
      <c r="Q68" s="470">
        <f t="shared" si="13"/>
        <v>10.399999999999999</v>
      </c>
      <c r="R68" s="470">
        <f t="shared" si="13"/>
        <v>6.1000000000000014</v>
      </c>
      <c r="S68" s="471">
        <f t="shared" si="13"/>
        <v>-2.3999999999999986</v>
      </c>
    </row>
    <row r="69" spans="2:19">
      <c r="B69" s="1157"/>
      <c r="C69" s="1233"/>
      <c r="D69" s="1181"/>
      <c r="E69" s="687"/>
      <c r="F69" s="1229" t="s">
        <v>137</v>
      </c>
      <c r="G69" s="1229"/>
      <c r="H69" s="1230"/>
      <c r="I69" s="468">
        <f t="shared" ref="I69:S69" si="14">+I45-I57</f>
        <v>0.59999999999999432</v>
      </c>
      <c r="J69" s="469">
        <f t="shared" si="14"/>
        <v>2.7999999999999972</v>
      </c>
      <c r="K69" s="470">
        <f t="shared" si="14"/>
        <v>-58.899999999999984</v>
      </c>
      <c r="L69" s="470">
        <f t="shared" si="14"/>
        <v>11.700000000000003</v>
      </c>
      <c r="M69" s="470">
        <f t="shared" si="14"/>
        <v>-2.2000000000000028</v>
      </c>
      <c r="N69" s="470">
        <f t="shared" si="14"/>
        <v>10.599999999999994</v>
      </c>
      <c r="O69" s="470">
        <f t="shared" si="14"/>
        <v>8.8999999999999915</v>
      </c>
      <c r="P69" s="470">
        <f t="shared" si="14"/>
        <v>-3.9000000000000057</v>
      </c>
      <c r="Q69" s="470">
        <f t="shared" si="14"/>
        <v>16.600000000000001</v>
      </c>
      <c r="R69" s="470">
        <f t="shared" si="14"/>
        <v>1.1999999999999993</v>
      </c>
      <c r="S69" s="471">
        <f t="shared" si="14"/>
        <v>-1.4000000000000004</v>
      </c>
    </row>
    <row r="70" spans="2:19">
      <c r="B70" s="1157"/>
      <c r="C70" s="1233"/>
      <c r="D70" s="1182"/>
      <c r="E70" s="266"/>
      <c r="F70" s="150" t="s">
        <v>138</v>
      </c>
      <c r="G70" s="150"/>
      <c r="H70" s="162"/>
      <c r="I70" s="472">
        <f t="shared" ref="I70:S70" si="15">+I46-I58</f>
        <v>-0.90000000000000568</v>
      </c>
      <c r="J70" s="473">
        <f t="shared" si="15"/>
        <v>-2.2000000000000028</v>
      </c>
      <c r="K70" s="297">
        <f t="shared" si="15"/>
        <v>44.6</v>
      </c>
      <c r="L70" s="297">
        <f t="shared" si="15"/>
        <v>-10</v>
      </c>
      <c r="M70" s="297">
        <f t="shared" si="15"/>
        <v>1.0999999999999996</v>
      </c>
      <c r="N70" s="297">
        <f t="shared" si="15"/>
        <v>-6.5</v>
      </c>
      <c r="O70" s="297">
        <f t="shared" si="15"/>
        <v>-8.1999999999999993</v>
      </c>
      <c r="P70" s="297">
        <f t="shared" si="15"/>
        <v>1.6999999999999993</v>
      </c>
      <c r="Q70" s="297">
        <f t="shared" si="15"/>
        <v>-10.400000000000002</v>
      </c>
      <c r="R70" s="297">
        <f t="shared" si="15"/>
        <v>-8.1999999999999957</v>
      </c>
      <c r="S70" s="474">
        <f t="shared" si="15"/>
        <v>2.4000000000000057</v>
      </c>
    </row>
    <row r="71" spans="2:19">
      <c r="B71" s="1157"/>
      <c r="C71" s="1233"/>
      <c r="D71" s="1183" t="s">
        <v>21</v>
      </c>
      <c r="E71" s="267" t="s">
        <v>18</v>
      </c>
      <c r="F71" s="205"/>
      <c r="G71" s="206"/>
      <c r="H71" s="158"/>
      <c r="I71" s="468">
        <f t="shared" ref="I71:S71" si="16">+I47-I59</f>
        <v>0</v>
      </c>
      <c r="J71" s="469">
        <f t="shared" si="16"/>
        <v>0</v>
      </c>
      <c r="K71" s="470">
        <f t="shared" si="16"/>
        <v>0</v>
      </c>
      <c r="L71" s="470">
        <f t="shared" si="16"/>
        <v>0</v>
      </c>
      <c r="M71" s="470">
        <f t="shared" si="16"/>
        <v>0</v>
      </c>
      <c r="N71" s="470">
        <f t="shared" si="16"/>
        <v>0</v>
      </c>
      <c r="O71" s="470">
        <f t="shared" si="16"/>
        <v>0</v>
      </c>
      <c r="P71" s="470">
        <f t="shared" si="16"/>
        <v>0</v>
      </c>
      <c r="Q71" s="470">
        <f t="shared" si="16"/>
        <v>0</v>
      </c>
      <c r="R71" s="470">
        <f t="shared" si="16"/>
        <v>0</v>
      </c>
      <c r="S71" s="471">
        <f t="shared" si="16"/>
        <v>0</v>
      </c>
    </row>
    <row r="72" spans="2:19">
      <c r="B72" s="1157"/>
      <c r="C72" s="1233"/>
      <c r="D72" s="1181"/>
      <c r="E72" s="268"/>
      <c r="F72" s="156" t="s">
        <v>122</v>
      </c>
      <c r="G72" s="156"/>
      <c r="H72" s="159"/>
      <c r="I72" s="468">
        <f t="shared" ref="I72:S72" si="17">+I48-I60</f>
        <v>-0.30000000000001137</v>
      </c>
      <c r="J72" s="469">
        <f t="shared" si="17"/>
        <v>-1.5</v>
      </c>
      <c r="K72" s="470">
        <f t="shared" si="17"/>
        <v>-66.7</v>
      </c>
      <c r="L72" s="470">
        <f t="shared" si="17"/>
        <v>10.700000000000017</v>
      </c>
      <c r="M72" s="470">
        <f t="shared" si="17"/>
        <v>0</v>
      </c>
      <c r="N72" s="470">
        <f t="shared" si="17"/>
        <v>8.3000000000000114</v>
      </c>
      <c r="O72" s="470">
        <f t="shared" si="17"/>
        <v>-11.099999999999994</v>
      </c>
      <c r="P72" s="470">
        <f t="shared" si="17"/>
        <v>-7.4999999999999858</v>
      </c>
      <c r="Q72" s="470">
        <f t="shared" si="17"/>
        <v>10.000000000000014</v>
      </c>
      <c r="R72" s="470">
        <f t="shared" si="17"/>
        <v>13.299999999999997</v>
      </c>
      <c r="S72" s="471">
        <f t="shared" si="17"/>
        <v>-9.8999999999999986</v>
      </c>
    </row>
    <row r="73" spans="2:19">
      <c r="B73" s="1157"/>
      <c r="C73" s="1233"/>
      <c r="D73" s="1181"/>
      <c r="E73" s="687"/>
      <c r="F73" s="1229" t="s">
        <v>137</v>
      </c>
      <c r="G73" s="1229"/>
      <c r="H73" s="1230"/>
      <c r="I73" s="468">
        <f t="shared" ref="I73:S73" si="18">+I49-I61</f>
        <v>-32.799999999999997</v>
      </c>
      <c r="J73" s="469">
        <f t="shared" si="18"/>
        <v>-0.90000000000000568</v>
      </c>
      <c r="K73" s="470">
        <f t="shared" si="18"/>
        <v>-66.7</v>
      </c>
      <c r="L73" s="470">
        <f t="shared" si="18"/>
        <v>10.700000000000017</v>
      </c>
      <c r="M73" s="470">
        <f t="shared" si="18"/>
        <v>0</v>
      </c>
      <c r="N73" s="470">
        <f t="shared" si="18"/>
        <v>8.3000000000000114</v>
      </c>
      <c r="O73" s="470">
        <f t="shared" si="18"/>
        <v>-11.099999999999994</v>
      </c>
      <c r="P73" s="470">
        <f t="shared" si="18"/>
        <v>-7.4999999999999858</v>
      </c>
      <c r="Q73" s="470">
        <f t="shared" si="18"/>
        <v>5.0000000000000142</v>
      </c>
      <c r="R73" s="470">
        <f t="shared" si="18"/>
        <v>6.2000000000000028</v>
      </c>
      <c r="S73" s="471">
        <f t="shared" si="18"/>
        <v>-1.9000000000000021</v>
      </c>
    </row>
    <row r="74" spans="2:19">
      <c r="B74" s="1157"/>
      <c r="C74" s="1233"/>
      <c r="D74" s="1182"/>
      <c r="E74" s="266"/>
      <c r="F74" s="150" t="s">
        <v>138</v>
      </c>
      <c r="G74" s="150"/>
      <c r="H74" s="162"/>
      <c r="I74" s="472">
        <f t="shared" ref="I74:S74" si="19">+I50-I62</f>
        <v>0</v>
      </c>
      <c r="J74" s="473">
        <f t="shared" si="19"/>
        <v>1.5</v>
      </c>
      <c r="K74" s="297" t="s">
        <v>330</v>
      </c>
      <c r="L74" s="297">
        <f t="shared" si="19"/>
        <v>0</v>
      </c>
      <c r="M74" s="297">
        <f t="shared" si="19"/>
        <v>-25</v>
      </c>
      <c r="N74" s="297">
        <f t="shared" si="19"/>
        <v>-8.3000000000000007</v>
      </c>
      <c r="O74" s="297">
        <f t="shared" si="19"/>
        <v>-1.4000000000000004</v>
      </c>
      <c r="P74" s="297">
        <f t="shared" si="19"/>
        <v>7.5</v>
      </c>
      <c r="Q74" s="297">
        <f t="shared" si="19"/>
        <v>-10</v>
      </c>
      <c r="R74" s="297">
        <f t="shared" si="19"/>
        <v>-13.299999999999997</v>
      </c>
      <c r="S74" s="474">
        <f t="shared" si="19"/>
        <v>9.8999999999999915</v>
      </c>
    </row>
    <row r="75" spans="2:19">
      <c r="B75" s="1157"/>
      <c r="C75" s="1233"/>
      <c r="D75" s="1183" t="s">
        <v>23</v>
      </c>
      <c r="E75" s="267" t="s">
        <v>18</v>
      </c>
      <c r="F75" s="199"/>
      <c r="G75" s="144"/>
      <c r="H75" s="159"/>
      <c r="I75" s="468">
        <f t="shared" ref="I75:S75" si="20">+I51-I63</f>
        <v>-90</v>
      </c>
      <c r="J75" s="469">
        <f t="shared" si="20"/>
        <v>0</v>
      </c>
      <c r="K75" s="470">
        <f t="shared" si="20"/>
        <v>0</v>
      </c>
      <c r="L75" s="470">
        <f t="shared" si="20"/>
        <v>0</v>
      </c>
      <c r="M75" s="470">
        <f t="shared" si="20"/>
        <v>0</v>
      </c>
      <c r="N75" s="470">
        <f t="shared" si="20"/>
        <v>0</v>
      </c>
      <c r="O75" s="470">
        <f t="shared" si="20"/>
        <v>0</v>
      </c>
      <c r="P75" s="470">
        <f t="shared" si="20"/>
        <v>0</v>
      </c>
      <c r="Q75" s="470">
        <f t="shared" si="20"/>
        <v>0</v>
      </c>
      <c r="R75" s="470">
        <f t="shared" si="20"/>
        <v>0</v>
      </c>
      <c r="S75" s="471">
        <f t="shared" si="20"/>
        <v>0</v>
      </c>
    </row>
    <row r="76" spans="2:19">
      <c r="B76" s="1157"/>
      <c r="C76" s="1233"/>
      <c r="D76" s="1181"/>
      <c r="E76" s="268"/>
      <c r="F76" s="156" t="s">
        <v>122</v>
      </c>
      <c r="G76" s="156"/>
      <c r="H76" s="159"/>
      <c r="I76" s="468">
        <f t="shared" ref="I76:S76" si="21">+I52-I64</f>
        <v>1.6000000000000014</v>
      </c>
      <c r="J76" s="469">
        <f t="shared" si="21"/>
        <v>4</v>
      </c>
      <c r="K76" s="470">
        <f t="shared" si="21"/>
        <v>-58.3</v>
      </c>
      <c r="L76" s="470">
        <f t="shared" si="21"/>
        <v>9.6999999999999886</v>
      </c>
      <c r="M76" s="470">
        <f t="shared" si="21"/>
        <v>0</v>
      </c>
      <c r="N76" s="470">
        <f t="shared" si="21"/>
        <v>8.2999999999999972</v>
      </c>
      <c r="O76" s="470">
        <f t="shared" si="21"/>
        <v>16.299999999999997</v>
      </c>
      <c r="P76" s="470">
        <f t="shared" si="21"/>
        <v>4</v>
      </c>
      <c r="Q76" s="470">
        <f t="shared" si="21"/>
        <v>7.6000000000000014</v>
      </c>
      <c r="R76" s="470">
        <f t="shared" si="21"/>
        <v>6</v>
      </c>
      <c r="S76" s="471">
        <f t="shared" si="21"/>
        <v>2.3000000000000007</v>
      </c>
    </row>
    <row r="77" spans="2:19">
      <c r="B77" s="1157"/>
      <c r="C77" s="1233"/>
      <c r="D77" s="1181"/>
      <c r="E77" s="268"/>
      <c r="F77" s="1229" t="s">
        <v>137</v>
      </c>
      <c r="G77" s="1229"/>
      <c r="H77" s="1230"/>
      <c r="I77" s="468">
        <f t="shared" ref="I77:S77" si="22">+I53-I65</f>
        <v>1.7000000000000028</v>
      </c>
      <c r="J77" s="469">
        <f t="shared" si="22"/>
        <v>4.0999999999999943</v>
      </c>
      <c r="K77" s="470">
        <f t="shared" si="22"/>
        <v>-66.7</v>
      </c>
      <c r="L77" s="470">
        <f t="shared" si="22"/>
        <v>31.899999999999984</v>
      </c>
      <c r="M77" s="470">
        <f t="shared" si="22"/>
        <v>-3.2999999999999972</v>
      </c>
      <c r="N77" s="470">
        <f t="shared" si="22"/>
        <v>16.700000000000003</v>
      </c>
      <c r="O77" s="470">
        <f t="shared" si="22"/>
        <v>17.100000000000001</v>
      </c>
      <c r="P77" s="470">
        <f t="shared" si="22"/>
        <v>2.6999999999999957</v>
      </c>
      <c r="Q77" s="470">
        <f t="shared" si="22"/>
        <v>15.099999999999998</v>
      </c>
      <c r="R77" s="470">
        <f t="shared" si="22"/>
        <v>3.0999999999999979</v>
      </c>
      <c r="S77" s="471">
        <f t="shared" si="22"/>
        <v>-0.10000000000000053</v>
      </c>
    </row>
    <row r="78" spans="2:19">
      <c r="B78" s="1158"/>
      <c r="C78" s="1234"/>
      <c r="D78" s="1201"/>
      <c r="E78" s="298"/>
      <c r="F78" s="171" t="s">
        <v>138</v>
      </c>
      <c r="G78" s="171"/>
      <c r="H78" s="172"/>
      <c r="I78" s="472">
        <f t="shared" ref="I78:S78" si="23">+I54-I66</f>
        <v>-1.6000000000000014</v>
      </c>
      <c r="J78" s="473">
        <f t="shared" si="23"/>
        <v>-4</v>
      </c>
      <c r="K78" s="297">
        <f t="shared" si="23"/>
        <v>58.299999999999983</v>
      </c>
      <c r="L78" s="297">
        <f t="shared" si="23"/>
        <v>-9.6999999999999993</v>
      </c>
      <c r="M78" s="297">
        <f t="shared" si="23"/>
        <v>20</v>
      </c>
      <c r="N78" s="297">
        <f t="shared" si="23"/>
        <v>-8.2999999999999972</v>
      </c>
      <c r="O78" s="297">
        <f t="shared" si="23"/>
        <v>-11.100000000000001</v>
      </c>
      <c r="P78" s="297">
        <f t="shared" si="23"/>
        <v>-0.80000000000000071</v>
      </c>
      <c r="Q78" s="297">
        <f t="shared" si="23"/>
        <v>-7.6000000000000014</v>
      </c>
      <c r="R78" s="297">
        <f t="shared" si="23"/>
        <v>-2.2999999999999972</v>
      </c>
      <c r="S78" s="474">
        <f t="shared" si="23"/>
        <v>-2.2999999999999972</v>
      </c>
    </row>
    <row r="79" spans="2:19">
      <c r="C79" s="299" t="s">
        <v>166</v>
      </c>
      <c r="D79" s="306"/>
    </row>
    <row r="80" spans="2:19">
      <c r="C80" s="299" t="s">
        <v>167</v>
      </c>
    </row>
    <row r="81" spans="3:19">
      <c r="C81" s="299" t="s">
        <v>168</v>
      </c>
      <c r="D81" s="77"/>
    </row>
    <row r="82" spans="3:19">
      <c r="C82" s="299"/>
      <c r="D82" s="77"/>
    </row>
    <row r="83" spans="3:19">
      <c r="C83" s="1235" t="s">
        <v>391</v>
      </c>
      <c r="D83" s="1236"/>
      <c r="E83" s="1236"/>
      <c r="F83" s="1236"/>
      <c r="G83" s="1236"/>
      <c r="H83" s="1236"/>
      <c r="I83" s="1236"/>
      <c r="J83" s="1236"/>
      <c r="K83" s="1236"/>
      <c r="L83" s="1236"/>
      <c r="M83" s="1236"/>
      <c r="N83" s="1236"/>
      <c r="O83" s="1236"/>
      <c r="P83" s="1236"/>
      <c r="Q83" s="1236"/>
      <c r="R83" s="1236"/>
      <c r="S83" s="1236"/>
    </row>
    <row r="84" spans="3:19">
      <c r="S84" s="475" t="s">
        <v>169</v>
      </c>
    </row>
    <row r="85" spans="3:19">
      <c r="C85" s="43"/>
      <c r="D85" s="139"/>
      <c r="E85" s="139"/>
      <c r="F85" s="139"/>
      <c r="G85" s="139"/>
      <c r="H85" s="256"/>
      <c r="I85" s="1203" t="s">
        <v>170</v>
      </c>
      <c r="J85" s="1205" t="s">
        <v>160</v>
      </c>
      <c r="K85" s="1206"/>
      <c r="L85" s="1206"/>
      <c r="M85" s="1206"/>
      <c r="N85" s="1206"/>
      <c r="O85" s="1206"/>
      <c r="P85" s="1206"/>
      <c r="Q85" s="1206"/>
      <c r="R85" s="1206"/>
      <c r="S85" s="1207"/>
    </row>
    <row r="86" spans="3:19">
      <c r="C86" s="257" t="s">
        <v>159</v>
      </c>
      <c r="D86" s="150"/>
      <c r="E86" s="150"/>
      <c r="F86" s="259"/>
      <c r="G86" s="259"/>
      <c r="H86" s="260"/>
      <c r="I86" s="1204"/>
      <c r="J86" s="423" t="s">
        <v>18</v>
      </c>
      <c r="K86" s="424" t="s">
        <v>161</v>
      </c>
      <c r="L86" s="425" t="s">
        <v>162</v>
      </c>
      <c r="M86" s="426" t="s">
        <v>134</v>
      </c>
      <c r="N86" s="424" t="s">
        <v>163</v>
      </c>
      <c r="O86" s="426" t="s">
        <v>164</v>
      </c>
      <c r="P86" s="426" t="s">
        <v>119</v>
      </c>
      <c r="Q86" s="424" t="s">
        <v>120</v>
      </c>
      <c r="R86" s="426" t="s">
        <v>12</v>
      </c>
      <c r="S86" s="427" t="s">
        <v>165</v>
      </c>
    </row>
    <row r="87" spans="3:19">
      <c r="C87" s="1225" t="s">
        <v>327</v>
      </c>
      <c r="D87" s="1183" t="s">
        <v>18</v>
      </c>
      <c r="E87" s="165" t="s">
        <v>18</v>
      </c>
      <c r="F87" s="189"/>
      <c r="G87" s="189"/>
      <c r="H87" s="264"/>
      <c r="I87" s="335">
        <v>110195.2</v>
      </c>
      <c r="J87" s="336">
        <v>6288</v>
      </c>
      <c r="K87" s="476">
        <v>205.2</v>
      </c>
      <c r="L87" s="337">
        <v>288.89999999999998</v>
      </c>
      <c r="M87" s="338">
        <v>263.7</v>
      </c>
      <c r="N87" s="338">
        <v>512.1</v>
      </c>
      <c r="O87" s="337">
        <v>909.3</v>
      </c>
      <c r="P87" s="477">
        <v>1104.0999999999999</v>
      </c>
      <c r="Q87" s="478">
        <v>1007</v>
      </c>
      <c r="R87" s="478">
        <v>733.3</v>
      </c>
      <c r="S87" s="479">
        <v>1264.4000000000001</v>
      </c>
    </row>
    <row r="88" spans="3:19">
      <c r="C88" s="1226"/>
      <c r="D88" s="1181"/>
      <c r="E88" s="687"/>
      <c r="F88" s="156" t="s">
        <v>122</v>
      </c>
      <c r="G88" s="156"/>
      <c r="H88" s="159"/>
      <c r="I88" s="322">
        <v>67060.399999999994</v>
      </c>
      <c r="J88" s="323">
        <v>3646.3</v>
      </c>
      <c r="K88" s="480">
        <v>130.6</v>
      </c>
      <c r="L88" s="324">
        <v>218</v>
      </c>
      <c r="M88" s="325">
        <v>200.2</v>
      </c>
      <c r="N88" s="325">
        <v>395.1</v>
      </c>
      <c r="O88" s="324">
        <v>704</v>
      </c>
      <c r="P88" s="326">
        <v>821.8</v>
      </c>
      <c r="Q88" s="481">
        <v>627.70000000000005</v>
      </c>
      <c r="R88" s="481">
        <v>309.89999999999998</v>
      </c>
      <c r="S88" s="482">
        <v>239.1</v>
      </c>
    </row>
    <row r="89" spans="3:19">
      <c r="C89" s="1226"/>
      <c r="D89" s="1181"/>
      <c r="E89" s="687"/>
      <c r="F89" s="1229" t="s">
        <v>137</v>
      </c>
      <c r="G89" s="1229"/>
      <c r="H89" s="1230"/>
      <c r="I89" s="322">
        <v>55830.1</v>
      </c>
      <c r="J89" s="323">
        <v>2742.4</v>
      </c>
      <c r="K89" s="480">
        <v>111</v>
      </c>
      <c r="L89" s="324">
        <v>179.2</v>
      </c>
      <c r="M89" s="325">
        <v>159.1</v>
      </c>
      <c r="N89" s="325">
        <v>306.10000000000002</v>
      </c>
      <c r="O89" s="324">
        <v>538.70000000000005</v>
      </c>
      <c r="P89" s="326">
        <v>638.9</v>
      </c>
      <c r="Q89" s="481">
        <v>469.5</v>
      </c>
      <c r="R89" s="481">
        <v>202.2</v>
      </c>
      <c r="S89" s="482">
        <v>137.6</v>
      </c>
    </row>
    <row r="90" spans="3:19">
      <c r="C90" s="1226"/>
      <c r="D90" s="1182"/>
      <c r="E90" s="266"/>
      <c r="F90" s="150" t="s">
        <v>138</v>
      </c>
      <c r="G90" s="150"/>
      <c r="H90" s="162"/>
      <c r="I90" s="328">
        <v>43134.8</v>
      </c>
      <c r="J90" s="329">
        <v>2641.7</v>
      </c>
      <c r="K90" s="483">
        <v>74.7</v>
      </c>
      <c r="L90" s="330">
        <v>71</v>
      </c>
      <c r="M90" s="331">
        <v>63.5</v>
      </c>
      <c r="N90" s="331">
        <v>117</v>
      </c>
      <c r="O90" s="330">
        <v>205.2</v>
      </c>
      <c r="P90" s="332">
        <v>282.3</v>
      </c>
      <c r="Q90" s="484">
        <v>379.3</v>
      </c>
      <c r="R90" s="484">
        <v>423.5</v>
      </c>
      <c r="S90" s="485">
        <v>1025.2</v>
      </c>
    </row>
    <row r="91" spans="3:19">
      <c r="C91" s="1226"/>
      <c r="D91" s="1183" t="s">
        <v>21</v>
      </c>
      <c r="E91" s="334" t="s">
        <v>18</v>
      </c>
      <c r="F91" s="206"/>
      <c r="G91" s="206"/>
      <c r="H91" s="158"/>
      <c r="I91" s="335">
        <v>53134.7</v>
      </c>
      <c r="J91" s="336">
        <v>2337.1999999999998</v>
      </c>
      <c r="K91" s="476">
        <v>91</v>
      </c>
      <c r="L91" s="337">
        <v>119.1</v>
      </c>
      <c r="M91" s="338">
        <v>101.6</v>
      </c>
      <c r="N91" s="338">
        <v>179.8</v>
      </c>
      <c r="O91" s="337">
        <v>305.2</v>
      </c>
      <c r="P91" s="326">
        <v>398.1</v>
      </c>
      <c r="Q91" s="481">
        <v>362.6</v>
      </c>
      <c r="R91" s="481">
        <v>292.7</v>
      </c>
      <c r="S91" s="482">
        <v>487.1</v>
      </c>
    </row>
    <row r="92" spans="3:19">
      <c r="C92" s="1226"/>
      <c r="D92" s="1181"/>
      <c r="E92" s="268"/>
      <c r="F92" s="156" t="s">
        <v>122</v>
      </c>
      <c r="G92" s="156"/>
      <c r="H92" s="159"/>
      <c r="I92" s="322">
        <v>36706.199999999997</v>
      </c>
      <c r="J92" s="323">
        <v>1565.5</v>
      </c>
      <c r="K92" s="480">
        <v>57.4</v>
      </c>
      <c r="L92" s="324">
        <v>94.4</v>
      </c>
      <c r="M92" s="325">
        <v>87.9</v>
      </c>
      <c r="N92" s="325">
        <v>156.9</v>
      </c>
      <c r="O92" s="324">
        <v>270.2</v>
      </c>
      <c r="P92" s="326">
        <v>340.3</v>
      </c>
      <c r="Q92" s="481">
        <v>272.60000000000002</v>
      </c>
      <c r="R92" s="481">
        <v>156.6</v>
      </c>
      <c r="S92" s="482">
        <v>129.19999999999999</v>
      </c>
    </row>
    <row r="93" spans="3:19">
      <c r="C93" s="1226"/>
      <c r="D93" s="1181"/>
      <c r="E93" s="687"/>
      <c r="F93" s="1229" t="s">
        <v>137</v>
      </c>
      <c r="G93" s="1229"/>
      <c r="H93" s="1230"/>
      <c r="I93" s="322">
        <v>34859.599999999999</v>
      </c>
      <c r="J93" s="323">
        <v>1466.6</v>
      </c>
      <c r="K93" s="480">
        <v>48.6</v>
      </c>
      <c r="L93" s="324">
        <v>91.8</v>
      </c>
      <c r="M93" s="325">
        <v>84.7</v>
      </c>
      <c r="N93" s="325">
        <v>150.69999999999999</v>
      </c>
      <c r="O93" s="324">
        <v>262.7</v>
      </c>
      <c r="P93" s="326">
        <v>331.6</v>
      </c>
      <c r="Q93" s="481">
        <v>259.7</v>
      </c>
      <c r="R93" s="481">
        <v>135.6</v>
      </c>
      <c r="S93" s="482">
        <v>101.1</v>
      </c>
    </row>
    <row r="94" spans="3:19">
      <c r="C94" s="1226"/>
      <c r="D94" s="1182"/>
      <c r="E94" s="266"/>
      <c r="F94" s="150" t="s">
        <v>138</v>
      </c>
      <c r="G94" s="150"/>
      <c r="H94" s="162"/>
      <c r="I94" s="328">
        <v>16428.5</v>
      </c>
      <c r="J94" s="329">
        <v>771.8</v>
      </c>
      <c r="K94" s="486">
        <v>33.799999999999997</v>
      </c>
      <c r="L94" s="330">
        <v>24.7</v>
      </c>
      <c r="M94" s="331">
        <v>13.8</v>
      </c>
      <c r="N94" s="331">
        <v>22.9</v>
      </c>
      <c r="O94" s="330">
        <v>35</v>
      </c>
      <c r="P94" s="332">
        <v>57.8</v>
      </c>
      <c r="Q94" s="484">
        <v>90</v>
      </c>
      <c r="R94" s="484">
        <v>136.19999999999999</v>
      </c>
      <c r="S94" s="485">
        <v>357.9</v>
      </c>
    </row>
    <row r="95" spans="3:19">
      <c r="C95" s="1226"/>
      <c r="D95" s="1183" t="s">
        <v>23</v>
      </c>
      <c r="E95" s="334" t="s">
        <v>18</v>
      </c>
      <c r="F95" s="144"/>
      <c r="G95" s="144"/>
      <c r="H95" s="159"/>
      <c r="I95" s="322">
        <v>57060.5</v>
      </c>
      <c r="J95" s="323">
        <v>3950.8</v>
      </c>
      <c r="K95" s="480">
        <v>114.3</v>
      </c>
      <c r="L95" s="324">
        <v>169.8</v>
      </c>
      <c r="M95" s="325">
        <v>162</v>
      </c>
      <c r="N95" s="325">
        <v>332.3</v>
      </c>
      <c r="O95" s="324">
        <v>604</v>
      </c>
      <c r="P95" s="326">
        <v>706.1</v>
      </c>
      <c r="Q95" s="481">
        <v>644.4</v>
      </c>
      <c r="R95" s="481">
        <v>440.6</v>
      </c>
      <c r="S95" s="482">
        <v>777.3</v>
      </c>
    </row>
    <row r="96" spans="3:19">
      <c r="C96" s="1226"/>
      <c r="D96" s="1181"/>
      <c r="E96" s="268"/>
      <c r="F96" s="156" t="s">
        <v>122</v>
      </c>
      <c r="G96" s="156"/>
      <c r="H96" s="159"/>
      <c r="I96" s="322">
        <v>30354.2</v>
      </c>
      <c r="J96" s="323">
        <v>2080.9</v>
      </c>
      <c r="K96" s="480">
        <v>73.3</v>
      </c>
      <c r="L96" s="324">
        <v>123.5</v>
      </c>
      <c r="M96" s="325">
        <v>112.3</v>
      </c>
      <c r="N96" s="325">
        <v>238.1</v>
      </c>
      <c r="O96" s="324">
        <v>433.8</v>
      </c>
      <c r="P96" s="326">
        <v>481.5</v>
      </c>
      <c r="Q96" s="481">
        <v>355.1</v>
      </c>
      <c r="R96" s="481">
        <v>153.30000000000001</v>
      </c>
      <c r="S96" s="482">
        <v>110</v>
      </c>
    </row>
    <row r="97" spans="3:19">
      <c r="C97" s="1226"/>
      <c r="D97" s="1181"/>
      <c r="E97" s="268"/>
      <c r="F97" s="1229" t="s">
        <v>137</v>
      </c>
      <c r="G97" s="1229"/>
      <c r="H97" s="1230"/>
      <c r="I97" s="322">
        <v>20970.599999999999</v>
      </c>
      <c r="J97" s="323">
        <v>1275.8</v>
      </c>
      <c r="K97" s="480">
        <v>62.4</v>
      </c>
      <c r="L97" s="324">
        <v>87.4</v>
      </c>
      <c r="M97" s="325">
        <v>74.400000000000006</v>
      </c>
      <c r="N97" s="325">
        <v>155.4</v>
      </c>
      <c r="O97" s="324">
        <v>276</v>
      </c>
      <c r="P97" s="326">
        <v>307.3</v>
      </c>
      <c r="Q97" s="481">
        <v>209.8</v>
      </c>
      <c r="R97" s="481">
        <v>66.599999999999994</v>
      </c>
      <c r="S97" s="482">
        <v>36.5</v>
      </c>
    </row>
    <row r="98" spans="3:19" ht="14.25" thickBot="1">
      <c r="C98" s="1228"/>
      <c r="D98" s="1184"/>
      <c r="E98" s="272"/>
      <c r="F98" s="210" t="s">
        <v>138</v>
      </c>
      <c r="G98" s="210"/>
      <c r="H98" s="273"/>
      <c r="I98" s="360">
        <v>26706.2</v>
      </c>
      <c r="J98" s="487">
        <v>1869.9</v>
      </c>
      <c r="K98" s="488">
        <v>41</v>
      </c>
      <c r="L98" s="489">
        <v>46.3</v>
      </c>
      <c r="M98" s="490">
        <v>49.7</v>
      </c>
      <c r="N98" s="490">
        <v>94.2</v>
      </c>
      <c r="O98" s="489">
        <v>170.2</v>
      </c>
      <c r="P98" s="491">
        <v>224.6</v>
      </c>
      <c r="Q98" s="492">
        <v>289.3</v>
      </c>
      <c r="R98" s="492">
        <v>287.3</v>
      </c>
      <c r="S98" s="493">
        <v>667.3</v>
      </c>
    </row>
    <row r="99" spans="3:19">
      <c r="C99" s="1225" t="s">
        <v>324</v>
      </c>
      <c r="D99" s="1183" t="s">
        <v>18</v>
      </c>
      <c r="E99" s="165" t="s">
        <v>18</v>
      </c>
      <c r="F99" s="189"/>
      <c r="G99" s="189"/>
      <c r="H99" s="264"/>
      <c r="I99" s="335">
        <v>100</v>
      </c>
      <c r="J99" s="494">
        <v>100</v>
      </c>
      <c r="K99" s="495">
        <v>100</v>
      </c>
      <c r="L99" s="495">
        <v>100</v>
      </c>
      <c r="M99" s="495">
        <v>100</v>
      </c>
      <c r="N99" s="495">
        <v>100</v>
      </c>
      <c r="O99" s="495">
        <v>100</v>
      </c>
      <c r="P99" s="495">
        <v>100</v>
      </c>
      <c r="Q99" s="495">
        <v>100</v>
      </c>
      <c r="R99" s="495">
        <v>100</v>
      </c>
      <c r="S99" s="496">
        <v>100</v>
      </c>
    </row>
    <row r="100" spans="3:19">
      <c r="C100" s="1226"/>
      <c r="D100" s="1181"/>
      <c r="E100" s="687"/>
      <c r="F100" s="156" t="s">
        <v>122</v>
      </c>
      <c r="G100" s="156"/>
      <c r="H100" s="159"/>
      <c r="I100" s="322">
        <v>60.856008247183183</v>
      </c>
      <c r="J100" s="353">
        <v>57.988231552162851</v>
      </c>
      <c r="K100" s="354">
        <v>63.645224171539958</v>
      </c>
      <c r="L100" s="354">
        <v>75.458636206299772</v>
      </c>
      <c r="M100" s="354">
        <v>75.919605612438374</v>
      </c>
      <c r="N100" s="354">
        <v>77.152899824253069</v>
      </c>
      <c r="O100" s="354">
        <v>77.422192895634012</v>
      </c>
      <c r="P100" s="354">
        <v>74.431663798568977</v>
      </c>
      <c r="Q100" s="354">
        <v>62.333664349553132</v>
      </c>
      <c r="R100" s="354">
        <v>42.261011864175643</v>
      </c>
      <c r="S100" s="497">
        <v>18.910155014236</v>
      </c>
    </row>
    <row r="101" spans="3:19">
      <c r="C101" s="1226"/>
      <c r="D101" s="1181"/>
      <c r="E101" s="687"/>
      <c r="F101" s="1229" t="s">
        <v>137</v>
      </c>
      <c r="G101" s="1229"/>
      <c r="H101" s="1230"/>
      <c r="I101" s="322">
        <v>50.664729498199556</v>
      </c>
      <c r="J101" s="355">
        <v>43.613231552162851</v>
      </c>
      <c r="K101" s="354">
        <v>54.093567251461991</v>
      </c>
      <c r="L101" s="354">
        <v>62.02838352371063</v>
      </c>
      <c r="M101" s="354">
        <v>60.333712552142579</v>
      </c>
      <c r="N101" s="354">
        <v>59.773481741847299</v>
      </c>
      <c r="O101" s="354">
        <v>59.243374023974496</v>
      </c>
      <c r="P101" s="354">
        <v>57.86613531383027</v>
      </c>
      <c r="Q101" s="354">
        <v>46.623634558093343</v>
      </c>
      <c r="R101" s="354">
        <v>27.57398063548343</v>
      </c>
      <c r="S101" s="497">
        <v>10.882632078456183</v>
      </c>
    </row>
    <row r="102" spans="3:19">
      <c r="C102" s="1226"/>
      <c r="D102" s="1182"/>
      <c r="E102" s="266"/>
      <c r="F102" s="150" t="s">
        <v>138</v>
      </c>
      <c r="G102" s="150"/>
      <c r="H102" s="162"/>
      <c r="I102" s="498">
        <v>39.143991752816824</v>
      </c>
      <c r="J102" s="355">
        <v>42.011768447837142</v>
      </c>
      <c r="K102" s="354">
        <v>36.403508771929829</v>
      </c>
      <c r="L102" s="354">
        <v>24.575977847005888</v>
      </c>
      <c r="M102" s="354">
        <v>24.080394387561626</v>
      </c>
      <c r="N102" s="354">
        <v>22.847100175746924</v>
      </c>
      <c r="O102" s="354">
        <v>22.566809633784228</v>
      </c>
      <c r="P102" s="354">
        <v>25.568336201431034</v>
      </c>
      <c r="Q102" s="354">
        <v>37.666335650446875</v>
      </c>
      <c r="R102" s="354">
        <v>57.752625119323611</v>
      </c>
      <c r="S102" s="497">
        <v>81.081936096172086</v>
      </c>
    </row>
    <row r="103" spans="3:19">
      <c r="C103" s="1226"/>
      <c r="D103" s="1183" t="s">
        <v>21</v>
      </c>
      <c r="E103" s="334" t="s">
        <v>18</v>
      </c>
      <c r="F103" s="206"/>
      <c r="G103" s="206"/>
      <c r="H103" s="158"/>
      <c r="I103" s="322">
        <v>100</v>
      </c>
      <c r="J103" s="375">
        <v>100</v>
      </c>
      <c r="K103" s="499">
        <v>100</v>
      </c>
      <c r="L103" s="499">
        <v>100</v>
      </c>
      <c r="M103" s="499">
        <v>100</v>
      </c>
      <c r="N103" s="499">
        <v>100</v>
      </c>
      <c r="O103" s="499">
        <v>100</v>
      </c>
      <c r="P103" s="499">
        <v>100</v>
      </c>
      <c r="Q103" s="499">
        <v>100</v>
      </c>
      <c r="R103" s="499">
        <v>100</v>
      </c>
      <c r="S103" s="496">
        <v>100</v>
      </c>
    </row>
    <row r="104" spans="3:19">
      <c r="C104" s="1226"/>
      <c r="D104" s="1181"/>
      <c r="E104" s="268"/>
      <c r="F104" s="156" t="s">
        <v>122</v>
      </c>
      <c r="G104" s="156"/>
      <c r="H104" s="159"/>
      <c r="I104" s="322">
        <v>69.081410076654237</v>
      </c>
      <c r="J104" s="353">
        <v>66.981858634263219</v>
      </c>
      <c r="K104" s="354">
        <v>63.076923076923073</v>
      </c>
      <c r="L104" s="354">
        <v>79.261125104953834</v>
      </c>
      <c r="M104" s="354">
        <v>86.515748031496074</v>
      </c>
      <c r="N104" s="354">
        <v>87.263626251390434</v>
      </c>
      <c r="O104" s="354">
        <v>88.532110091743121</v>
      </c>
      <c r="P104" s="354">
        <v>85.481034915850287</v>
      </c>
      <c r="Q104" s="354">
        <v>75.179260893546612</v>
      </c>
      <c r="R104" s="354">
        <v>53.501879057055</v>
      </c>
      <c r="S104" s="497">
        <v>26.524327653459245</v>
      </c>
    </row>
    <row r="105" spans="3:19">
      <c r="C105" s="1226"/>
      <c r="D105" s="1181"/>
      <c r="E105" s="687"/>
      <c r="F105" s="1229" t="s">
        <v>137</v>
      </c>
      <c r="G105" s="1229"/>
      <c r="H105" s="1230"/>
      <c r="I105" s="322">
        <v>65.606091687729489</v>
      </c>
      <c r="J105" s="355">
        <v>62.750299503679621</v>
      </c>
      <c r="K105" s="354">
        <v>53.406593406593409</v>
      </c>
      <c r="L105" s="354">
        <v>77.07808564231739</v>
      </c>
      <c r="M105" s="354">
        <v>83.366141732283467</v>
      </c>
      <c r="N105" s="354">
        <v>83.815350389321452</v>
      </c>
      <c r="O105" s="354">
        <v>86.074705111402366</v>
      </c>
      <c r="P105" s="354">
        <v>83.29565435820146</v>
      </c>
      <c r="Q105" s="354">
        <v>71.621621621621614</v>
      </c>
      <c r="R105" s="354">
        <v>46.327297574308162</v>
      </c>
      <c r="S105" s="497">
        <v>20.755491685485524</v>
      </c>
    </row>
    <row r="106" spans="3:19">
      <c r="C106" s="1226"/>
      <c r="D106" s="1182"/>
      <c r="E106" s="266"/>
      <c r="F106" s="150" t="s">
        <v>138</v>
      </c>
      <c r="G106" s="150"/>
      <c r="H106" s="162"/>
      <c r="I106" s="356">
        <v>30.918589923345763</v>
      </c>
      <c r="J106" s="357">
        <v>33.022419989731304</v>
      </c>
      <c r="K106" s="358">
        <v>37.142857142857139</v>
      </c>
      <c r="L106" s="358">
        <v>20.73887489504618</v>
      </c>
      <c r="M106" s="358">
        <v>13.582677165354331</v>
      </c>
      <c r="N106" s="358">
        <v>12.736373748609564</v>
      </c>
      <c r="O106" s="358">
        <v>11.467889908256881</v>
      </c>
      <c r="P106" s="358">
        <v>14.518965084149709</v>
      </c>
      <c r="Q106" s="358">
        <v>24.820739106453392</v>
      </c>
      <c r="R106" s="358">
        <v>46.532285616672361</v>
      </c>
      <c r="S106" s="500">
        <v>73.475672346540748</v>
      </c>
    </row>
    <row r="107" spans="3:19">
      <c r="C107" s="1226"/>
      <c r="D107" s="1183" t="s">
        <v>23</v>
      </c>
      <c r="E107" s="334" t="s">
        <v>18</v>
      </c>
      <c r="F107" s="144"/>
      <c r="G107" s="144"/>
      <c r="H107" s="159"/>
      <c r="I107" s="322">
        <v>100</v>
      </c>
      <c r="J107" s="355">
        <v>100</v>
      </c>
      <c r="K107" s="354">
        <v>100</v>
      </c>
      <c r="L107" s="354">
        <v>100</v>
      </c>
      <c r="M107" s="354">
        <v>100</v>
      </c>
      <c r="N107" s="354">
        <v>100</v>
      </c>
      <c r="O107" s="354">
        <v>100</v>
      </c>
      <c r="P107" s="354">
        <v>100</v>
      </c>
      <c r="Q107" s="354">
        <v>100</v>
      </c>
      <c r="R107" s="354">
        <v>100</v>
      </c>
      <c r="S107" s="497">
        <v>100</v>
      </c>
    </row>
    <row r="108" spans="3:19">
      <c r="C108" s="1226"/>
      <c r="D108" s="1181"/>
      <c r="E108" s="268"/>
      <c r="F108" s="156" t="s">
        <v>122</v>
      </c>
      <c r="G108" s="156"/>
      <c r="H108" s="159"/>
      <c r="I108" s="322">
        <v>53.196519483705899</v>
      </c>
      <c r="J108" s="353">
        <v>52.670345246532349</v>
      </c>
      <c r="K108" s="354">
        <v>64.129483814523184</v>
      </c>
      <c r="L108" s="354">
        <v>72.732626619552406</v>
      </c>
      <c r="M108" s="354">
        <v>69.320987654320987</v>
      </c>
      <c r="N108" s="354">
        <v>71.652121576888348</v>
      </c>
      <c r="O108" s="354">
        <v>71.821192052980138</v>
      </c>
      <c r="P108" s="354">
        <v>68.191474295425579</v>
      </c>
      <c r="Q108" s="354">
        <v>55.105524518932349</v>
      </c>
      <c r="R108" s="354">
        <v>34.793463458919653</v>
      </c>
      <c r="S108" s="497">
        <v>14.151550238003347</v>
      </c>
    </row>
    <row r="109" spans="3:19">
      <c r="C109" s="1226"/>
      <c r="D109" s="1181"/>
      <c r="E109" s="268"/>
      <c r="F109" s="1229" t="s">
        <v>137</v>
      </c>
      <c r="G109" s="1229"/>
      <c r="H109" s="1230"/>
      <c r="I109" s="322">
        <v>36.751518125498372</v>
      </c>
      <c r="J109" s="355">
        <v>32.292193986028146</v>
      </c>
      <c r="K109" s="354">
        <v>54.593175853018373</v>
      </c>
      <c r="L109" s="354">
        <v>51.472320376914013</v>
      </c>
      <c r="M109" s="354">
        <v>45.925925925925931</v>
      </c>
      <c r="N109" s="354">
        <v>46.764971411375264</v>
      </c>
      <c r="O109" s="354">
        <v>45.695364238410598</v>
      </c>
      <c r="P109" s="354">
        <v>43.520747769437754</v>
      </c>
      <c r="Q109" s="354">
        <v>32.557417752948481</v>
      </c>
      <c r="R109" s="354">
        <v>15.115751248297773</v>
      </c>
      <c r="S109" s="497">
        <v>4.6957416698829277</v>
      </c>
    </row>
    <row r="110" spans="3:19">
      <c r="C110" s="1227"/>
      <c r="D110" s="1201"/>
      <c r="E110" s="298"/>
      <c r="F110" s="171" t="s">
        <v>138</v>
      </c>
      <c r="G110" s="171"/>
      <c r="H110" s="172"/>
      <c r="I110" s="356">
        <v>46.803305263711323</v>
      </c>
      <c r="J110" s="356">
        <v>47.329654753467651</v>
      </c>
      <c r="K110" s="358">
        <v>35.870516185476816</v>
      </c>
      <c r="L110" s="358">
        <v>27.26737338044758</v>
      </c>
      <c r="M110" s="358">
        <v>30.679012345679013</v>
      </c>
      <c r="N110" s="358">
        <v>28.347878423111645</v>
      </c>
      <c r="O110" s="358">
        <v>28.17880794701987</v>
      </c>
      <c r="P110" s="358">
        <v>31.808525704574421</v>
      </c>
      <c r="Q110" s="358">
        <v>44.894475481067666</v>
      </c>
      <c r="R110" s="358">
        <v>65.206536541080339</v>
      </c>
      <c r="S110" s="500">
        <v>85.848449761996662</v>
      </c>
    </row>
    <row r="111" spans="3:19">
      <c r="C111" s="299" t="s">
        <v>166</v>
      </c>
    </row>
    <row r="112" spans="3:19">
      <c r="C112" s="299" t="s">
        <v>167</v>
      </c>
    </row>
    <row r="113" spans="3:4">
      <c r="C113" s="299"/>
      <c r="D113" s="77"/>
    </row>
    <row r="114" spans="3:4">
      <c r="C114" s="299"/>
      <c r="D114" s="77"/>
    </row>
    <row r="115" spans="3:4">
      <c r="C115" s="299"/>
      <c r="D115" s="77"/>
    </row>
  </sheetData>
  <mergeCells count="70">
    <mergeCell ref="B3:S3"/>
    <mergeCell ref="D4:H4"/>
    <mergeCell ref="B5:H6"/>
    <mergeCell ref="I5:I6"/>
    <mergeCell ref="J5:S5"/>
    <mergeCell ref="B7:B18"/>
    <mergeCell ref="C7:C18"/>
    <mergeCell ref="D7:D10"/>
    <mergeCell ref="D11:D14"/>
    <mergeCell ref="D15:D18"/>
    <mergeCell ref="D19:D22"/>
    <mergeCell ref="D23:D26"/>
    <mergeCell ref="D27:D30"/>
    <mergeCell ref="B31:B42"/>
    <mergeCell ref="C31:C42"/>
    <mergeCell ref="D31:D34"/>
    <mergeCell ref="D35:D38"/>
    <mergeCell ref="D39:D42"/>
    <mergeCell ref="B19:B30"/>
    <mergeCell ref="C19:C30"/>
    <mergeCell ref="B43:B54"/>
    <mergeCell ref="C43:C54"/>
    <mergeCell ref="D43:D46"/>
    <mergeCell ref="D47:D50"/>
    <mergeCell ref="D51:D54"/>
    <mergeCell ref="B55:B65"/>
    <mergeCell ref="C55:C66"/>
    <mergeCell ref="D55:D58"/>
    <mergeCell ref="D59:D62"/>
    <mergeCell ref="D63:D66"/>
    <mergeCell ref="F73:H73"/>
    <mergeCell ref="F69:H69"/>
    <mergeCell ref="F77:H77"/>
    <mergeCell ref="F89:H89"/>
    <mergeCell ref="F93:H93"/>
    <mergeCell ref="C83:S83"/>
    <mergeCell ref="I85:I86"/>
    <mergeCell ref="B67:B78"/>
    <mergeCell ref="C67:C78"/>
    <mergeCell ref="D67:D70"/>
    <mergeCell ref="D71:D74"/>
    <mergeCell ref="D75:D78"/>
    <mergeCell ref="F53:H53"/>
    <mergeCell ref="F57:H57"/>
    <mergeCell ref="F61:H61"/>
    <mergeCell ref="F65:H65"/>
    <mergeCell ref="F25:H25"/>
    <mergeCell ref="F33:H33"/>
    <mergeCell ref="F37:H37"/>
    <mergeCell ref="F41:H41"/>
    <mergeCell ref="F45:H45"/>
    <mergeCell ref="F49:H49"/>
    <mergeCell ref="F21:H21"/>
    <mergeCell ref="F29:H29"/>
    <mergeCell ref="F9:H9"/>
    <mergeCell ref="F13:H13"/>
    <mergeCell ref="F17:H17"/>
    <mergeCell ref="C99:C110"/>
    <mergeCell ref="D99:D102"/>
    <mergeCell ref="D103:D106"/>
    <mergeCell ref="D107:D110"/>
    <mergeCell ref="J85:S85"/>
    <mergeCell ref="C87:C98"/>
    <mergeCell ref="D87:D90"/>
    <mergeCell ref="D91:D94"/>
    <mergeCell ref="D95:D98"/>
    <mergeCell ref="F105:H105"/>
    <mergeCell ref="F109:H109"/>
    <mergeCell ref="F97:H97"/>
    <mergeCell ref="F101:H101"/>
  </mergeCells>
  <phoneticPr fontId="7"/>
  <pageMargins left="0.75" right="0.75"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J29"/>
  <sheetViews>
    <sheetView showGridLines="0" workbookViewId="0">
      <selection activeCell="M14" sqref="M14"/>
    </sheetView>
  </sheetViews>
  <sheetFormatPr defaultRowHeight="13.5"/>
  <cols>
    <col min="6" max="6" width="14.75" bestFit="1" customWidth="1"/>
    <col min="9" max="9" width="14.75" bestFit="1" customWidth="1"/>
  </cols>
  <sheetData>
    <row r="3" spans="2:10">
      <c r="B3" s="1248" t="s">
        <v>349</v>
      </c>
      <c r="C3" s="1248"/>
      <c r="D3" s="1248"/>
      <c r="E3" s="1248"/>
      <c r="F3" s="1248"/>
      <c r="G3" s="1248"/>
      <c r="H3" s="1248"/>
      <c r="I3" s="1248"/>
      <c r="J3" s="1248"/>
    </row>
    <row r="4" spans="2:10">
      <c r="I4" s="1212" t="s">
        <v>147</v>
      </c>
      <c r="J4" s="1212"/>
    </row>
    <row r="5" spans="2:10">
      <c r="B5" s="1213"/>
      <c r="C5" s="1214"/>
      <c r="D5" s="1215"/>
      <c r="E5" s="1118" t="s">
        <v>148</v>
      </c>
      <c r="F5" s="1219"/>
      <c r="G5" s="1219"/>
      <c r="H5" s="1118" t="s">
        <v>149</v>
      </c>
      <c r="I5" s="1219"/>
      <c r="J5" s="1119"/>
    </row>
    <row r="6" spans="2:10">
      <c r="B6" s="1216"/>
      <c r="C6" s="1217"/>
      <c r="D6" s="1218"/>
      <c r="E6" s="364" t="s">
        <v>150</v>
      </c>
      <c r="F6" s="366" t="s">
        <v>173</v>
      </c>
      <c r="G6" s="385" t="s">
        <v>152</v>
      </c>
      <c r="H6" s="364" t="s">
        <v>150</v>
      </c>
      <c r="I6" s="366" t="s">
        <v>173</v>
      </c>
      <c r="J6" s="366" t="s">
        <v>152</v>
      </c>
    </row>
    <row r="7" spans="2:10">
      <c r="B7" s="1209" t="s">
        <v>18</v>
      </c>
      <c r="C7" s="313" t="s">
        <v>18</v>
      </c>
      <c r="D7" s="314"/>
      <c r="E7" s="316">
        <v>77.2</v>
      </c>
      <c r="F7" s="317">
        <v>2</v>
      </c>
      <c r="G7" s="318">
        <v>2.5906735751295336</v>
      </c>
      <c r="H7" s="367">
        <v>19946.400000000001</v>
      </c>
      <c r="I7" s="319">
        <v>473.7</v>
      </c>
      <c r="J7" s="368">
        <v>2.3748646372277702</v>
      </c>
    </row>
    <row r="8" spans="2:10">
      <c r="B8" s="1166"/>
      <c r="C8" s="265"/>
      <c r="D8" s="156" t="s">
        <v>122</v>
      </c>
      <c r="E8" s="322">
        <v>48.5</v>
      </c>
      <c r="F8" s="323">
        <v>0.8</v>
      </c>
      <c r="G8" s="324">
        <v>1.6494845360824744</v>
      </c>
      <c r="H8" s="369">
        <v>12457.3</v>
      </c>
      <c r="I8" s="325">
        <v>145.30000000000001</v>
      </c>
      <c r="J8" s="370">
        <v>1.1663843690045195</v>
      </c>
    </row>
    <row r="9" spans="2:10">
      <c r="B9" s="1167"/>
      <c r="C9" s="266"/>
      <c r="D9" s="150" t="s">
        <v>138</v>
      </c>
      <c r="E9" s="328">
        <v>28.7</v>
      </c>
      <c r="F9" s="329">
        <v>1.2</v>
      </c>
      <c r="G9" s="330">
        <v>4.1811846689895473</v>
      </c>
      <c r="H9" s="373">
        <v>7489.2</v>
      </c>
      <c r="I9" s="331">
        <v>328.4</v>
      </c>
      <c r="J9" s="374">
        <v>4.3849810393633497</v>
      </c>
    </row>
    <row r="10" spans="2:10">
      <c r="B10" s="1165" t="s">
        <v>21</v>
      </c>
      <c r="C10" s="334" t="s">
        <v>18</v>
      </c>
      <c r="D10" s="206"/>
      <c r="E10" s="335">
        <v>36</v>
      </c>
      <c r="F10" s="336">
        <v>0.5</v>
      </c>
      <c r="G10" s="337">
        <v>1.3888888888888888</v>
      </c>
      <c r="H10" s="376">
        <v>9168.2000000000007</v>
      </c>
      <c r="I10" s="338">
        <v>119.6</v>
      </c>
      <c r="J10" s="377">
        <v>1.3045090639383958</v>
      </c>
    </row>
    <row r="11" spans="2:10">
      <c r="B11" s="1166"/>
      <c r="C11" s="268"/>
      <c r="D11" s="156" t="s">
        <v>122</v>
      </c>
      <c r="E11" s="322">
        <v>23.4</v>
      </c>
      <c r="F11" s="323">
        <v>0.2</v>
      </c>
      <c r="G11" s="324">
        <v>0.85470085470085477</v>
      </c>
      <c r="H11" s="369">
        <v>5873.7</v>
      </c>
      <c r="I11" s="325">
        <v>40.299999999999997</v>
      </c>
      <c r="J11" s="370">
        <v>0.68610926673136186</v>
      </c>
    </row>
    <row r="12" spans="2:10">
      <c r="B12" s="1167"/>
      <c r="C12" s="266"/>
      <c r="D12" s="150" t="s">
        <v>138</v>
      </c>
      <c r="E12" s="328">
        <v>12.7</v>
      </c>
      <c r="F12" s="518">
        <v>0.3</v>
      </c>
      <c r="G12" s="339">
        <v>2.3622047244094486</v>
      </c>
      <c r="H12" s="378">
        <v>3294.5</v>
      </c>
      <c r="I12" s="331">
        <v>79.3</v>
      </c>
      <c r="J12" s="379">
        <v>2.4070420397632417</v>
      </c>
    </row>
    <row r="13" spans="2:10">
      <c r="B13" s="1165" t="s">
        <v>23</v>
      </c>
      <c r="C13" s="334" t="s">
        <v>18</v>
      </c>
      <c r="D13" s="206"/>
      <c r="E13" s="322">
        <v>41.2</v>
      </c>
      <c r="F13" s="323">
        <v>1.5</v>
      </c>
      <c r="G13" s="324">
        <v>3.6407766990291259</v>
      </c>
      <c r="H13" s="369">
        <v>10778.3</v>
      </c>
      <c r="I13" s="325">
        <v>354.2</v>
      </c>
      <c r="J13" s="370">
        <v>3.2862325227540521</v>
      </c>
    </row>
    <row r="14" spans="2:10">
      <c r="B14" s="1166"/>
      <c r="C14" s="268"/>
      <c r="D14" s="156" t="s">
        <v>122</v>
      </c>
      <c r="E14" s="322">
        <v>25.2</v>
      </c>
      <c r="F14" s="323">
        <v>0.6</v>
      </c>
      <c r="G14" s="324">
        <v>2.3809523809523809</v>
      </c>
      <c r="H14" s="369">
        <v>6583.6</v>
      </c>
      <c r="I14" s="325">
        <v>105.1</v>
      </c>
      <c r="J14" s="370">
        <v>1.5963910322619841</v>
      </c>
    </row>
    <row r="15" spans="2:10">
      <c r="B15" s="1210"/>
      <c r="C15" s="298"/>
      <c r="D15" s="171" t="s">
        <v>138</v>
      </c>
      <c r="E15" s="356">
        <v>16</v>
      </c>
      <c r="F15" s="519">
        <v>0.9</v>
      </c>
      <c r="G15" s="381">
        <v>5.625</v>
      </c>
      <c r="H15" s="382">
        <v>4194.7</v>
      </c>
      <c r="I15" s="383">
        <v>249.1</v>
      </c>
      <c r="J15" s="384">
        <v>5.9384461344077053</v>
      </c>
    </row>
    <row r="17" spans="2:10">
      <c r="B17" s="1247" t="s">
        <v>350</v>
      </c>
      <c r="C17" s="1247"/>
      <c r="D17" s="1247"/>
      <c r="E17" s="1247"/>
      <c r="F17" s="1247"/>
      <c r="G17" s="1247"/>
      <c r="H17" s="1247"/>
      <c r="I17" s="1247"/>
      <c r="J17" s="1247"/>
    </row>
    <row r="18" spans="2:10">
      <c r="I18" s="1212" t="s">
        <v>147</v>
      </c>
      <c r="J18" s="1212"/>
    </row>
    <row r="19" spans="2:10">
      <c r="B19" s="1213"/>
      <c r="C19" s="1214"/>
      <c r="D19" s="1215"/>
      <c r="E19" s="1118" t="s">
        <v>148</v>
      </c>
      <c r="F19" s="1219"/>
      <c r="G19" s="1219"/>
      <c r="H19" s="1118" t="s">
        <v>149</v>
      </c>
      <c r="I19" s="1219"/>
      <c r="J19" s="1119"/>
    </row>
    <row r="20" spans="2:10">
      <c r="B20" s="1216"/>
      <c r="C20" s="1217"/>
      <c r="D20" s="1218"/>
      <c r="E20" s="364" t="s">
        <v>150</v>
      </c>
      <c r="F20" s="366" t="s">
        <v>173</v>
      </c>
      <c r="G20" s="385" t="s">
        <v>152</v>
      </c>
      <c r="H20" s="364" t="s">
        <v>150</v>
      </c>
      <c r="I20" s="366" t="s">
        <v>173</v>
      </c>
      <c r="J20" s="366" t="s">
        <v>152</v>
      </c>
    </row>
    <row r="21" spans="2:10">
      <c r="B21" s="1209" t="s">
        <v>18</v>
      </c>
      <c r="C21" s="313" t="s">
        <v>18</v>
      </c>
      <c r="D21" s="314"/>
      <c r="E21" s="316">
        <v>19.100000000000001</v>
      </c>
      <c r="F21" s="317">
        <v>0.4</v>
      </c>
      <c r="G21" s="318">
        <v>2.0942408376963351</v>
      </c>
      <c r="H21" s="367">
        <v>5512.7</v>
      </c>
      <c r="I21" s="319">
        <v>106.2</v>
      </c>
      <c r="J21" s="368">
        <v>1.9264607179784861</v>
      </c>
    </row>
    <row r="22" spans="2:10">
      <c r="B22" s="1166"/>
      <c r="C22" s="265"/>
      <c r="D22" s="156" t="s">
        <v>122</v>
      </c>
      <c r="E22" s="322">
        <v>10</v>
      </c>
      <c r="F22" s="323">
        <v>0.1</v>
      </c>
      <c r="G22" s="324">
        <v>1</v>
      </c>
      <c r="H22" s="369">
        <v>3060.6</v>
      </c>
      <c r="I22" s="325">
        <v>22.8</v>
      </c>
      <c r="J22" s="370">
        <v>0.74495197020192117</v>
      </c>
    </row>
    <row r="23" spans="2:10">
      <c r="B23" s="1167"/>
      <c r="C23" s="266"/>
      <c r="D23" s="150" t="s">
        <v>138</v>
      </c>
      <c r="E23" s="328">
        <v>9.1</v>
      </c>
      <c r="F23" s="329">
        <v>0.4</v>
      </c>
      <c r="G23" s="330">
        <v>4.395604395604396</v>
      </c>
      <c r="H23" s="373">
        <v>2452.1999999999998</v>
      </c>
      <c r="I23" s="331">
        <v>83.4</v>
      </c>
      <c r="J23" s="374">
        <v>3.4010276486420352</v>
      </c>
    </row>
    <row r="24" spans="2:10">
      <c r="B24" s="1165" t="s">
        <v>21</v>
      </c>
      <c r="C24" s="334" t="s">
        <v>18</v>
      </c>
      <c r="D24" s="206"/>
      <c r="E24" s="335">
        <v>8.9</v>
      </c>
      <c r="F24" s="520">
        <v>0.1</v>
      </c>
      <c r="G24" s="386">
        <v>1.1235955056179776</v>
      </c>
      <c r="H24" s="376">
        <v>2449.3000000000002</v>
      </c>
      <c r="I24" s="338">
        <v>26.2</v>
      </c>
      <c r="J24" s="377">
        <v>1.06969338178255</v>
      </c>
    </row>
    <row r="25" spans="2:10">
      <c r="B25" s="1166"/>
      <c r="C25" s="268"/>
      <c r="D25" s="156" t="s">
        <v>122</v>
      </c>
      <c r="E25" s="322">
        <v>5.2</v>
      </c>
      <c r="F25" s="521">
        <v>0</v>
      </c>
      <c r="G25" s="387">
        <v>0</v>
      </c>
      <c r="H25" s="369">
        <v>1390</v>
      </c>
      <c r="I25" s="325">
        <v>4.9000000000000004</v>
      </c>
      <c r="J25" s="370">
        <v>0.35251798561151076</v>
      </c>
    </row>
    <row r="26" spans="2:10">
      <c r="B26" s="1167"/>
      <c r="C26" s="266"/>
      <c r="D26" s="150" t="s">
        <v>138</v>
      </c>
      <c r="E26" s="328">
        <v>3.7</v>
      </c>
      <c r="F26" s="518">
        <v>0.1</v>
      </c>
      <c r="G26" s="339">
        <v>2.7027027027027026</v>
      </c>
      <c r="H26" s="378">
        <v>1059.3</v>
      </c>
      <c r="I26" s="331">
        <v>21.3</v>
      </c>
      <c r="J26" s="379">
        <v>2.0107618238459359</v>
      </c>
    </row>
    <row r="27" spans="2:10">
      <c r="B27" s="1165" t="s">
        <v>23</v>
      </c>
      <c r="C27" s="334" t="s">
        <v>18</v>
      </c>
      <c r="D27" s="206"/>
      <c r="E27" s="322">
        <v>10.3</v>
      </c>
      <c r="F27" s="323">
        <v>0.3</v>
      </c>
      <c r="G27" s="324">
        <v>2.912621359223301</v>
      </c>
      <c r="H27" s="369">
        <v>3063.4</v>
      </c>
      <c r="I27" s="325">
        <v>80</v>
      </c>
      <c r="J27" s="370">
        <v>2.611477443363583</v>
      </c>
    </row>
    <row r="28" spans="2:10">
      <c r="B28" s="1166"/>
      <c r="C28" s="268"/>
      <c r="D28" s="156" t="s">
        <v>122</v>
      </c>
      <c r="E28" s="322">
        <v>4.8</v>
      </c>
      <c r="F28" s="323">
        <v>0</v>
      </c>
      <c r="G28" s="324">
        <v>0</v>
      </c>
      <c r="H28" s="369">
        <v>1670.6</v>
      </c>
      <c r="I28" s="325">
        <v>17.899999999999999</v>
      </c>
      <c r="J28" s="370">
        <v>1.0714713276667065</v>
      </c>
    </row>
    <row r="29" spans="2:10">
      <c r="B29" s="1210"/>
      <c r="C29" s="298"/>
      <c r="D29" s="171" t="s">
        <v>138</v>
      </c>
      <c r="E29" s="356">
        <v>5.5</v>
      </c>
      <c r="F29" s="519">
        <v>0.3</v>
      </c>
      <c r="G29" s="381">
        <v>5.4545454545454541</v>
      </c>
      <c r="H29" s="382">
        <v>1392.8</v>
      </c>
      <c r="I29" s="383">
        <v>62.1</v>
      </c>
      <c r="J29" s="384">
        <v>4.4586444572085009</v>
      </c>
    </row>
  </sheetData>
  <mergeCells count="16">
    <mergeCell ref="B7:B9"/>
    <mergeCell ref="B3:J3"/>
    <mergeCell ref="I4:J4"/>
    <mergeCell ref="B5:D6"/>
    <mergeCell ref="E5:G5"/>
    <mergeCell ref="H5:J5"/>
    <mergeCell ref="B21:B23"/>
    <mergeCell ref="B24:B26"/>
    <mergeCell ref="B27:B29"/>
    <mergeCell ref="B10:B12"/>
    <mergeCell ref="B13:B15"/>
    <mergeCell ref="B17:J17"/>
    <mergeCell ref="I18:J18"/>
    <mergeCell ref="B19:D20"/>
    <mergeCell ref="E19:G19"/>
    <mergeCell ref="H19:J19"/>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01</vt:lpstr>
      <vt:lpstr>02-01.02.03</vt:lpstr>
      <vt:lpstr>03-01.02</vt:lpstr>
      <vt:lpstr>04-01.02</vt:lpstr>
      <vt:lpstr>05-01.02</vt:lpstr>
      <vt:lpstr>05-03.04</vt:lpstr>
      <vt:lpstr>05-05.06.07</vt:lpstr>
      <vt:lpstr>06-01.02</vt:lpstr>
      <vt:lpstr>06-03.04</vt:lpstr>
      <vt:lpstr>06-05.06.07</vt:lpstr>
      <vt:lpstr>07-01,02</vt:lpstr>
      <vt:lpstr>07-03、04</vt:lpstr>
      <vt:lpstr>08</vt:lpstr>
      <vt:lpstr>09</vt:lpstr>
      <vt:lpstr>10-01,02</vt:lpstr>
      <vt:lpstr>11-01,02</vt:lpstr>
      <vt:lpstr>12-都道府県別結果</vt:lpstr>
      <vt:lpstr>'01'!Print_Area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2023-08-28T00:59:42Z</cp:lastPrinted>
  <dcterms:created xsi:type="dcterms:W3CDTF">2018-11-05T04:04:01Z</dcterms:created>
  <dcterms:modified xsi:type="dcterms:W3CDTF">2023-10-06T05:44:15Z</dcterms:modified>
</cp:coreProperties>
</file>