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F:\バックアップ\財政全般\3 決算\1 財政状況資料集\R3決算\2回目\提出\"/>
    </mc:Choice>
  </mc:AlternateContent>
  <xr:revisionPtr revIDLastSave="0" documentId="13_ncr:1_{38FEE268-F07E-433A-9E88-AB19BB0B6596}" xr6:coauthVersionLast="36" xr6:coauthVersionMax="36" xr10:uidLastSave="{00000000-0000-0000-0000-000000000000}"/>
  <bookViews>
    <workbookView xWindow="0" yWindow="0" windowWidth="15360" windowHeight="7635" tabRatio="64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AM37" i="10"/>
  <c r="U37" i="10"/>
  <c r="C37" i="10"/>
  <c r="AM36" i="10"/>
  <c r="AM35" i="10"/>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s="1"/>
  <c r="U36" i="10" s="1"/>
  <c r="BE34" i="10"/>
  <c r="BE35" i="10" s="1"/>
  <c r="BE36" i="10" s="1"/>
  <c r="BE37" i="10" s="1"/>
  <c r="BW34" i="10" l="1"/>
  <c r="BW35" i="10" l="1"/>
  <c r="BW36" i="10" s="1"/>
  <c r="BW37" i="10" s="1"/>
  <c r="BW38" i="10" s="1"/>
  <c r="CO34" i="10" l="1"/>
  <c r="CO35" i="10" s="1"/>
  <c r="CO36" i="10" s="1"/>
  <c r="CO37" i="10" s="1"/>
</calcChain>
</file>

<file path=xl/sharedStrings.xml><?xml version="1.0" encoding="utf-8"?>
<sst xmlns="http://schemas.openxmlformats.org/spreadsheetml/2006/main" count="1156" uniqueCount="617">
  <si>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</si>
  <si>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</si>
  <si>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</si>
  <si>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</si>
  <si>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</si>
  <si>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</si>
  <si>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</si>
  <si>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</si>
  <si>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</si>
  <si>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</si>
  <si>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</si>
  <si>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</si>
  <si>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</si>
  <si>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</si>
  <si>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</si>
  <si>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</si>
  <si>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</si>
  <si>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</si>
  <si>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</si>
  <si>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</si>
  <si>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</si>
  <si>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</si>
  <si>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</si>
  <si>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</si>
  <si>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</si>
  <si>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</si>
  <si>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</si>
  <si>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</si>
  <si>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</si>
  <si>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</si>
  <si>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</si>
  <si>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</si>
  <si>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</si>
  <si>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</si>
  <si>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</si>
  <si>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</si>
  <si>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</si>
  <si>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</si>
  <si>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</si>
  <si>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</si>
  <si>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</si>
  <si>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</si>
  <si>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</si>
  <si>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</si>
  <si>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</si>
  <si>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</si>
  <si>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</si>
  <si>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</si>
  <si>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</si>
  <si>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</si>
  <si>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</si>
  <si>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</si>
  <si>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</si>
  <si>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</si>
  <si>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</si>
  <si>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</si>
  <si>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</si>
  <si>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</si>
  <si>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</si>
  <si>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</si>
  <si>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</si>
  <si>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</si>
  <si>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</si>
  <si>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</si>
  <si>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</si>
  <si>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</si>
  <si>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</si>
  <si>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</si>
  <si>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</si>
  <si>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</si>
  <si>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</si>
  <si>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</si>
  <si>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</si>
  <si>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</si>
  <si>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</si>
  <si>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</si>
  <si>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</si>
  <si>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</si>
  <si>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</si>
  <si>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</si>
  <si>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</si>
  <si>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</si>
  <si>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</si>
  <si>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</si>
  <si>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Ⅳ－１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</si>
  <si>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</si>
  <si>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</si>
  <si>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</si>
  <si>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</si>
  <si>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</si>
  <si>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</si>
  <si>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</si>
  <si>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</si>
  <si>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</si>
  <si>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</si>
  <si>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</si>
  <si>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</si>
  <si>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八頭町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</si>
  <si>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</si>
  <si>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</si>
  <si>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</si>
  <si>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</si>
  <si>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</si>
  <si>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</si>
  <si>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</si>
  <si>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</si>
  <si>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</si>
  <si>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</si>
  <si>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</si>
  <si>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</si>
  <si>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</si>
  <si>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</si>
  <si>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</si>
  <si>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</si>
  <si>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</si>
  <si>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</si>
  <si>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</si>
  <si>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</si>
  <si>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</si>
  <si>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</si>
  <si>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</si>
  <si>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</si>
  <si>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</si>
  <si>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</si>
  <si>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</si>
  <si>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</si>
  <si>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</si>
  <si>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</si>
  <si>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</si>
  <si>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</si>
  <si>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</si>
  <si>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</si>
  <si>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</si>
  <si>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</si>
  <si>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</si>
  <si>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</si>
  <si>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</si>
  <si>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</si>
  <si>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</si>
  <si>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</si>
  <si>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</si>
  <si>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</si>
  <si>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</si>
  <si>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</si>
  <si>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</si>
  <si>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</si>
  <si>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</si>
  <si>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</si>
  <si>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</si>
  <si>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</si>
  <si>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</si>
  <si>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</si>
  <si>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</si>
  <si>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</si>
  <si>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</si>
  <si>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</si>
  <si>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</si>
  <si>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</si>
  <si>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</si>
  <si>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</si>
  <si>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</si>
  <si>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</si>
  <si>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</si>
  <si>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</si>
  <si>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</si>
  <si>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</si>
  <si>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</si>
  <si>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</si>
  <si>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</si>
  <si>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</si>
  <si>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</si>
  <si>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</si>
  <si>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</si>
  <si>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</si>
  <si>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</si>
  <si>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</si>
  <si>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</si>
  <si>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</si>
  <si>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</si>
  <si>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</si>
  <si>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</si>
  <si>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</si>
  <si>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</si>
  <si>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</si>
  <si>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</si>
  <si>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</si>
  <si>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</si>
  <si>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</si>
  <si>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</si>
  <si>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</si>
  <si>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</si>
  <si>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</si>
  <si>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</si>
  <si>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</si>
  <si>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</si>
  <si>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</si>
  <si>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</si>
  <si>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</si>
  <si>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</si>
  <si>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</si>
  <si>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</si>
  <si>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</si>
  <si>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</si>
  <si>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</si>
  <si>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</si>
  <si>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</si>
  <si>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</si>
  <si>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</si>
  <si>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</si>
  <si>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</si>
  <si>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</si>
  <si>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</si>
  <si>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</si>
  <si>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</si>
  <si>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</si>
  <si>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</si>
  <si>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</si>
  <si>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鳥取県八頭町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</si>
  <si>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</si>
  <si>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</si>
  <si>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</si>
  <si>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</si>
  <si>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</si>
  <si>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</si>
  <si>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</si>
  <si>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</si>
  <si>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</si>
  <si>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</si>
  <si>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</si>
  <si>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</si>
  <si>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</si>
  <si>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</si>
  <si>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</si>
  <si>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</si>
  <si>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</si>
  <si>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</si>
  <si>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</si>
  <si>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</si>
  <si>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</si>
  <si>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</si>
  <si>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</si>
  <si>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</si>
  <si>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</si>
  <si>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</si>
  <si>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</si>
  <si>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</si>
  <si>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</si>
  <si>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</si>
  <si>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</si>
  <si>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</si>
  <si>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</si>
  <si>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</si>
  <si>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</si>
  <si>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</si>
  <si>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</si>
  <si>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</si>
  <si>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</si>
  <si>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</si>
  <si>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</si>
  <si>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</si>
  <si>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</si>
  <si>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</si>
  <si>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</si>
  <si>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</si>
  <si>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</si>
  <si>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</si>
  <si>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</si>
  <si>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</si>
  <si>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</si>
  <si>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</si>
  <si>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</si>
  <si>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</si>
  <si>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</si>
  <si>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</si>
  <si>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</si>
  <si>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</si>
  <si>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</si>
  <si>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</si>
  <si>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</si>
  <si>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</si>
  <si>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</si>
  <si>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</si>
  <si>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</si>
  <si>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</si>
  <si>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</si>
  <si>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</si>
  <si>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</si>
  <si>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</si>
  <si>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</si>
  <si>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</si>
  <si>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</si>
  <si>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</si>
  <si>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</si>
  <si>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</si>
  <si>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</si>
  <si>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</si>
  <si>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</si>
  <si>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</si>
  <si>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</si>
  <si>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</si>
  <si>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</si>
  <si>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</si>
  <si>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</si>
  <si>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</si>
  <si>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</si>
  <si>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</si>
  <si>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</si>
  <si>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</si>
  <si>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</si>
  <si>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</si>
  <si>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</si>
  <si>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</si>
  <si>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</si>
  <si>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</si>
  <si>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</si>
  <si>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</si>
  <si>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</si>
  <si>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</si>
  <si>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</si>
  <si>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</si>
  <si>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</si>
  <si>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</si>
  <si>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</si>
  <si>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</si>
  <si>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</si>
  <si>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</si>
  <si>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</si>
  <si>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</si>
  <si>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</si>
  <si>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</si>
  <si>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</si>
  <si>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</si>
  <si>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</si>
  <si>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</si>
  <si>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</si>
  <si>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</si>
  <si>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</si>
  <si>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</si>
  <si>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</si>
  <si>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</si>
  <si>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</si>
  <si>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</si>
  <si>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</si>
  <si>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</si>
  <si>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</si>
  <si>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</si>
  <si>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</si>
  <si>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</si>
  <si>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</si>
  <si>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</si>
  <si>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</si>
  <si>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</si>
  <si>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</si>
  <si>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</si>
  <si>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</si>
  <si>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</si>
  <si>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</si>
  <si>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</si>
  <si>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</si>
  <si>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</si>
  <si>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</si>
  <si>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</si>
  <si>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</si>
  <si>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</si>
  <si>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</si>
  <si>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</si>
  <si>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</si>
  <si>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</si>
  <si>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</si>
  <si>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</si>
  <si>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</si>
  <si>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鳥取県八頭町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</si>
  <si>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</si>
  <si>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</si>
  <si>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</si>
  <si>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</si>
  <si>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</si>
  <si>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</si>
  <si>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</si>
  <si>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</si>
  <si>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</si>
  <si>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</si>
  <si>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</si>
  <si>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</si>
  <si>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</si>
  <si>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</si>
  <si>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</si>
  <si>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</si>
  <si>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</si>
  <si>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</si>
  <si>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</si>
  <si>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</si>
  <si>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住宅資金特別会計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</si>
  <si>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</si>
  <si>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</si>
  <si>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</si>
  <si>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</si>
  <si>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</si>
  <si>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</si>
  <si>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</si>
  <si>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</si>
  <si>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</si>
  <si>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</si>
  <si>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</si>
  <si>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</si>
  <si>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</si>
  <si>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</si>
  <si>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</si>
  <si>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</si>
  <si>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</si>
  <si>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</si>
  <si>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</si>
  <si>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</si>
  <si>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公共下水道特別会計</t>
    <phoneticPr fontId="5"/>
  </si>
  <si>
    <t>法非適用企業</t>
    <phoneticPr fontId="5"/>
  </si>
  <si>
    <t>農業集落排水特別会計</t>
    <phoneticPr fontId="5"/>
  </si>
  <si>
    <t>法非適用企業</t>
    <phoneticPr fontId="5"/>
  </si>
  <si>
    <t>宅地造成特別会計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</si>
  <si>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</si>
  <si>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</si>
  <si>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</si>
  <si>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</si>
  <si>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</si>
  <si>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</si>
  <si>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</si>
  <si>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</si>
  <si>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</si>
  <si>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</si>
  <si>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</si>
  <si>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</si>
  <si>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</si>
  <si>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</si>
  <si>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</si>
  <si>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</si>
  <si>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</si>
  <si>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</si>
  <si>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</si>
  <si>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</si>
  <si>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</si>
  <si>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</si>
  <si>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</si>
  <si>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</si>
  <si>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</si>
  <si>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</si>
  <si>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</si>
  <si>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</si>
  <si>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</si>
  <si>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</si>
  <si>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</si>
  <si>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</si>
  <si>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</si>
  <si>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</si>
  <si>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</si>
  <si>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</si>
  <si>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</si>
  <si>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</si>
  <si>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</si>
  <si>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</si>
  <si>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</si>
  <si>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</si>
  <si>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</si>
  <si>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</si>
  <si>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</si>
  <si>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</si>
  <si>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</si>
  <si>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</si>
  <si>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</si>
  <si>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</si>
  <si>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</si>
  <si>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</si>
  <si>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</si>
  <si>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</si>
  <si>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</si>
  <si>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</si>
  <si>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</si>
  <si>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</si>
  <si>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</si>
  <si>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</si>
  <si>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</si>
  <si>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</si>
  <si>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</si>
  <si>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</si>
  <si>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</si>
  <si>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</si>
  <si>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</si>
  <si>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</si>
  <si>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</si>
  <si>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</si>
  <si>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</si>
  <si>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</si>
  <si>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</si>
  <si>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</si>
  <si>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</si>
  <si>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</si>
  <si>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</si>
  <si>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</si>
  <si>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</si>
  <si>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</si>
  <si>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</si>
  <si>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</si>
  <si>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</si>
  <si>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</si>
  <si>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</si>
  <si>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</si>
  <si>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</si>
  <si>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</si>
  <si>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</si>
  <si>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</si>
  <si>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</si>
  <si>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</si>
  <si>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</si>
  <si>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</si>
  <si>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</si>
  <si>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</si>
  <si>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</si>
  <si>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</si>
  <si>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</si>
  <si>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</si>
  <si>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</si>
  <si>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</si>
  <si>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</si>
  <si>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</si>
  <si>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</si>
  <si>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</si>
  <si>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</si>
  <si>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</si>
  <si>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</si>
  <si>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</si>
  <si>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</si>
  <si>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</si>
  <si>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</si>
  <si>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</si>
  <si>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</si>
  <si>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</si>
  <si>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</si>
  <si>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</si>
  <si>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</si>
  <si>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</si>
  <si>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</si>
  <si>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</si>
  <si>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</si>
  <si>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</si>
  <si>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</si>
  <si>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</si>
  <si>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</si>
  <si>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</si>
  <si>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</si>
  <si>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</si>
  <si>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</si>
  <si>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</si>
  <si>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</si>
  <si>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</si>
  <si>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</si>
  <si>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</si>
  <si>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</si>
  <si>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</si>
  <si>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</si>
  <si>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</si>
  <si>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</si>
  <si>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</si>
  <si>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</si>
  <si>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</si>
  <si>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</si>
  <si>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</si>
  <si>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</si>
  <si>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</si>
  <si>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</si>
  <si>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</si>
  <si>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</si>
  <si>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</si>
  <si>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</si>
  <si>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</si>
  <si>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5.59</t>
  </si>
  <si>
    <t>▲ 0.88</t>
  </si>
  <si>
    <t>一般会計</t>
  </si>
  <si>
    <t>介護保険特別会計</t>
  </si>
  <si>
    <t>国民健康保険特別会計</t>
  </si>
  <si>
    <t>公共下水道特別会計</t>
  </si>
  <si>
    <t>農業集落排水特別会計</t>
  </si>
  <si>
    <t>簡易水道特別会計</t>
  </si>
  <si>
    <t>住宅資金特別会計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</si>
  <si>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</si>
  <si>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</si>
  <si>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</si>
  <si>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</si>
  <si>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</si>
  <si>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</si>
  <si>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</si>
  <si>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</si>
  <si>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</si>
  <si>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</si>
  <si>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(一財)八頭町農業公社</t>
    <rPh sb="1" eb="2">
      <t>イチ</t>
    </rPh>
    <rPh sb="2" eb="3">
      <t>ザイ</t>
    </rPh>
    <rPh sb="4" eb="7">
      <t>ヤズチョウ</t>
    </rPh>
    <rPh sb="7" eb="9">
      <t>ノウギョウ</t>
    </rPh>
    <rPh sb="9" eb="11">
      <t>コウシャ</t>
    </rPh>
    <phoneticPr fontId="2"/>
  </si>
  <si>
    <t>八東地域振興(株)</t>
    <rPh sb="0" eb="2">
      <t>ハットウ</t>
    </rPh>
    <rPh sb="2" eb="4">
      <t>チイキ</t>
    </rPh>
    <rPh sb="4" eb="6">
      <t>シンコウ</t>
    </rPh>
    <phoneticPr fontId="2"/>
  </si>
  <si>
    <t>八頭町土地開発公社</t>
    <rPh sb="0" eb="3">
      <t>ヤズチョウ</t>
    </rPh>
    <rPh sb="3" eb="5">
      <t>トチ</t>
    </rPh>
    <rPh sb="5" eb="7">
      <t>カイハツ</t>
    </rPh>
    <rPh sb="7" eb="9">
      <t>コウシャ</t>
    </rPh>
    <phoneticPr fontId="2"/>
  </si>
  <si>
    <t>若桜鉄道(株)</t>
    <rPh sb="0" eb="2">
      <t>ワカサ</t>
    </rPh>
    <rPh sb="2" eb="4">
      <t>テツドウ</t>
    </rPh>
    <phoneticPr fontId="2"/>
  </si>
  <si>
    <t>鳥取県東部広域行政管理組合（一般会計）</t>
    <rPh sb="0" eb="3">
      <t>トットリケン</t>
    </rPh>
    <rPh sb="3" eb="5">
      <t>トウブ</t>
    </rPh>
    <rPh sb="5" eb="7">
      <t>コウイキ</t>
    </rPh>
    <rPh sb="7" eb="9">
      <t>ギョウセイ</t>
    </rPh>
    <rPh sb="9" eb="11">
      <t>カンリ</t>
    </rPh>
    <rPh sb="11" eb="13">
      <t>クミアイ</t>
    </rPh>
    <rPh sb="14" eb="16">
      <t>イッパン</t>
    </rPh>
    <rPh sb="16" eb="18">
      <t>カイケイ</t>
    </rPh>
    <phoneticPr fontId="2"/>
  </si>
  <si>
    <t>鳥取県東部広域行政管理組合（因幡ふるさと振興事業費特別会計）</t>
    <rPh sb="0" eb="3">
      <t>トットリケン</t>
    </rPh>
    <rPh sb="3" eb="5">
      <t>トウブ</t>
    </rPh>
    <rPh sb="5" eb="7">
      <t>コウイキ</t>
    </rPh>
    <rPh sb="7" eb="9">
      <t>ギョウセイ</t>
    </rPh>
    <rPh sb="9" eb="11">
      <t>カンリ</t>
    </rPh>
    <rPh sb="11" eb="13">
      <t>クミアイ</t>
    </rPh>
    <rPh sb="14" eb="16">
      <t>イナバ</t>
    </rPh>
    <rPh sb="20" eb="22">
      <t>シンコウ</t>
    </rPh>
    <rPh sb="22" eb="24">
      <t>ジギョウ</t>
    </rPh>
    <rPh sb="24" eb="25">
      <t>ヒ</t>
    </rPh>
    <rPh sb="25" eb="27">
      <t>トクベツ</t>
    </rPh>
    <rPh sb="27" eb="29">
      <t>カイケイ</t>
    </rPh>
    <phoneticPr fontId="2"/>
  </si>
  <si>
    <t>鳥取県後期高齢者医療広域連合（一般会計）</t>
    <rPh sb="0" eb="3">
      <t>トットリケン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</si>
  <si>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鳥取県後期高齢者医療広域連合（特別会計）</t>
    <rPh sb="0" eb="3">
      <t>トットリケン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</si>
  <si>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鳥取県町村総合事務組合</t>
    <rPh sb="0" eb="3">
      <t>トットリケン</t>
    </rPh>
    <rPh sb="3" eb="5">
      <t>チョウソン</t>
    </rPh>
    <rPh sb="5" eb="7">
      <t>ソウゴウ</t>
    </rPh>
    <rPh sb="7" eb="9">
      <t>ジム</t>
    </rPh>
    <rPh sb="9" eb="11">
      <t>クミアイ</t>
    </rPh>
    <phoneticPr fontId="2"/>
  </si>
  <si>
    <t>　まちづくり基金</t>
    <rPh sb="6" eb="8">
      <t>キキン</t>
    </rPh>
    <phoneticPr fontId="11"/>
  </si>
  <si>
    <t>　過疎地域活性化基金</t>
    <rPh sb="1" eb="3">
      <t>カソ</t>
    </rPh>
    <rPh sb="3" eb="5">
      <t>チイキ</t>
    </rPh>
    <rPh sb="5" eb="8">
      <t>カッセイカ</t>
    </rPh>
    <rPh sb="8" eb="10">
      <t>キキン</t>
    </rPh>
    <phoneticPr fontId="11"/>
  </si>
  <si>
    <t>　学校教育施設整備基金</t>
    <rPh sb="1" eb="3">
      <t>ガッコウ</t>
    </rPh>
    <rPh sb="3" eb="5">
      <t>キョウイク</t>
    </rPh>
    <rPh sb="5" eb="7">
      <t>シセツ</t>
    </rPh>
    <rPh sb="7" eb="9">
      <t>セイビ</t>
    </rPh>
    <rPh sb="9" eb="11">
      <t>キキン</t>
    </rPh>
    <phoneticPr fontId="11"/>
  </si>
  <si>
    <t>　ふるさと活性化基金</t>
    <rPh sb="5" eb="7">
      <t>カッセイ</t>
    </rPh>
    <rPh sb="7" eb="8">
      <t>カ</t>
    </rPh>
    <rPh sb="8" eb="10">
      <t>キキン</t>
    </rPh>
    <phoneticPr fontId="11"/>
  </si>
  <si>
    <t>　住宅資金健全化基金</t>
    <rPh sb="1" eb="3">
      <t>ジュウタク</t>
    </rPh>
    <rPh sb="3" eb="5">
      <t>シキン</t>
    </rPh>
    <rPh sb="5" eb="8">
      <t>ケンゼンカ</t>
    </rPh>
    <rPh sb="8" eb="10">
      <t>キキン</t>
    </rPh>
    <phoneticPr fontId="11"/>
  </si>
  <si>
    <t xml:space="preserve">※8：職員の状況については、令和3年地方公務員給与実態調査に基づいている。 </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</si>
  <si>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</si>
  <si>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</si>
  <si>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</si>
  <si>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</si>
  <si>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</si>
  <si>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</si>
  <si>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</si>
  <si>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</si>
  <si>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</si>
  <si>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　将来負担比率は、類似団体内平均値以下もしくは同程度と低い状態が継続しているが、これは、定員管理計画に基づく職員数削減による退職手当負担見込額の減少や、公営企業会計の地方債残高の減少による公営企業債等繰入見込額の減少などの影響で将来負担額が減少していること、また、決算剰余金を活用した財政調整基金等への着実な積立てによる充当可能基金の増加で充当可能財源等が増加していることなどが要因として挙げられる。一方で、有形固定資産減価償却率は類似団体内平均値を上回り、その数値は7割に迫る勢いであり、施設の老朽化が確実に進行している状況にあるため、適時適切な改修・長寿命化・更新に取り組んでいく必要がある。これまで、学校・保育所の施設統廃合によってできた空き施設やその他の既存施設を活用した施設整備事業や施設の除却に取り組み、財政負担の抑制を図ってきたところであるが、今後も施設の集約・有効活用・除却等による保有量の適正化を行っていく必要がある。</t>
    <phoneticPr fontId="5"/>
  </si>
  <si>
    <t>　将来負担比率は、職員数の削減による退職手当負担見込額の減少や公営企業会計の地方債残高の減少による公営企業債等繰入見込額の減少、また、決算剰余金を活用した財政調整基金等への着実な積立てによる充当可能基金の増加等によって近年、低水準を維持している。一方、実質公債費比率は、合併算定替特例措置の段階的縮減による普通交付税の減少等の影響でH29年度から増加しており、R1年度からは類似団体内平均値を上回っている。公営企業会計の公債費は増加しておらず公営企業債元利償還金に対する繰出額が抑制されており、また、後年度の基準財政需要額に100％算入される臨時財政対策債の地方債償還全体に占める割合が高いこと等により算入公債費等の割合は高い水準を維持していることから、今後、実質公債費比率も低水準で推移すること見込まれるが、引き続き、適正かつ計画的な施設整備の実施に努め、実質公債費比率の抑制を図っ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</si>
</sst>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98899</c:v>
                </c:pt>
                <c:pt idx="1">
                  <c:v>96462</c:v>
                </c:pt>
                <c:pt idx="2">
                  <c:v>83103</c:v>
                </c:pt>
                <c:pt idx="3">
                  <c:v>84459</c:v>
                </c:pt>
                <c:pt idx="4">
                  <c:v>74568</c:v>
                </c:pt>
              </c:numCache>
            </c:numRef>
          </c:val>
          <c:smooth val="0"/>
          <c:extLst>
            <c:ext xmlns:c16="http://schemas.microsoft.com/office/drawing/2014/chart" uri="{C3380CC4-5D6E-409C-BE32-E72D297353CC}">
              <c16:uniqueId val="{00000000-8DF1-4D58-847E-7CE1AF6EC75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58493</c:v>
                </c:pt>
                <c:pt idx="1">
                  <c:v>92864</c:v>
                </c:pt>
                <c:pt idx="2">
                  <c:v>93260</c:v>
                </c:pt>
                <c:pt idx="3">
                  <c:v>85450</c:v>
                </c:pt>
                <c:pt idx="4">
                  <c:v>117179</c:v>
                </c:pt>
              </c:numCache>
            </c:numRef>
          </c:val>
          <c:smooth val="0"/>
          <c:extLst>
            <c:ext xmlns:c16="http://schemas.microsoft.com/office/drawing/2014/chart" uri="{C3380CC4-5D6E-409C-BE32-E72D297353CC}">
              <c16:uniqueId val="{00000001-8DF1-4D58-847E-7CE1AF6EC75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8.49</c:v>
                </c:pt>
                <c:pt idx="1">
                  <c:v>8.0299999999999994</c:v>
                </c:pt>
                <c:pt idx="2">
                  <c:v>9</c:v>
                </c:pt>
                <c:pt idx="3">
                  <c:v>10.42</c:v>
                </c:pt>
                <c:pt idx="4">
                  <c:v>13.96</c:v>
                </c:pt>
              </c:numCache>
            </c:numRef>
          </c:val>
          <c:extLst>
            <c:ext xmlns:c16="http://schemas.microsoft.com/office/drawing/2014/chart" uri="{C3380CC4-5D6E-409C-BE32-E72D297353CC}">
              <c16:uniqueId val="{00000000-0D2B-4063-A64B-36CE17D20F6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54.02</c:v>
                </c:pt>
                <c:pt idx="1">
                  <c:v>49.4</c:v>
                </c:pt>
                <c:pt idx="2">
                  <c:v>50.06</c:v>
                </c:pt>
                <c:pt idx="3">
                  <c:v>48.78</c:v>
                </c:pt>
                <c:pt idx="4">
                  <c:v>46.87</c:v>
                </c:pt>
              </c:numCache>
            </c:numRef>
          </c:val>
          <c:extLst>
            <c:ext xmlns:c16="http://schemas.microsoft.com/office/drawing/2014/chart" uri="{C3380CC4-5D6E-409C-BE32-E72D297353CC}">
              <c16:uniqueId val="{00000001-0D2B-4063-A64B-36CE17D20F6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1.46</c:v>
                </c:pt>
                <c:pt idx="1">
                  <c:v>-5.59</c:v>
                </c:pt>
                <c:pt idx="2">
                  <c:v>-0.88</c:v>
                </c:pt>
                <c:pt idx="3">
                  <c:v>1.7</c:v>
                </c:pt>
                <c:pt idx="4">
                  <c:v>4</c:v>
                </c:pt>
              </c:numCache>
            </c:numRef>
          </c:val>
          <c:smooth val="0"/>
          <c:extLst>
            <c:ext xmlns:c16="http://schemas.microsoft.com/office/drawing/2014/chart" uri="{C3380CC4-5D6E-409C-BE32-E72D297353CC}">
              <c16:uniqueId val="{00000002-0D2B-4063-A64B-36CE17D20F6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0</c:v>
                </c:pt>
                <c:pt idx="4">
                  <c:v>#N/A</c:v>
                </c:pt>
                <c:pt idx="5">
                  <c:v>0.02</c:v>
                </c:pt>
                <c:pt idx="6">
                  <c:v>#N/A</c:v>
                </c:pt>
                <c:pt idx="7">
                  <c:v>0.01</c:v>
                </c:pt>
                <c:pt idx="8">
                  <c:v>#N/A</c:v>
                </c:pt>
                <c:pt idx="9">
                  <c:v>0.01</c:v>
                </c:pt>
              </c:numCache>
            </c:numRef>
          </c:val>
          <c:extLst>
            <c:ext xmlns:c16="http://schemas.microsoft.com/office/drawing/2014/chart" uri="{C3380CC4-5D6E-409C-BE32-E72D297353CC}">
              <c16:uniqueId val="{00000000-A6B9-4BF4-8ED8-0F0D70A9EEF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6B9-4BF4-8ED8-0F0D70A9EEF9}"/>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A6B9-4BF4-8ED8-0F0D70A9EEF9}"/>
            </c:ext>
          </c:extLst>
        </c:ser>
        <c:ser>
          <c:idx val="3"/>
          <c:order val="3"/>
          <c:tx>
            <c:strRef>
              <c:f>データシート!$A$30</c:f>
              <c:strCache>
                <c:ptCount val="1"/>
                <c:pt idx="0">
                  <c:v>住宅資金特別会計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0.03</c:v>
                </c:pt>
                <c:pt idx="2">
                  <c:v>#N/A</c:v>
                </c:pt>
                <c:pt idx="3">
                  <c:v>0.01</c:v>
                </c:pt>
                <c:pt idx="4">
                  <c:v>#N/A</c:v>
                </c:pt>
                <c:pt idx="5">
                  <c:v>0.03</c:v>
                </c:pt>
                <c:pt idx="6">
                  <c:v>#N/A</c:v>
                </c:pt>
                <c:pt idx="7">
                  <c:v>0.02</c:v>
                </c:pt>
                <c:pt idx="8">
                  <c:v>#N/A</c:v>
                </c:pt>
                <c:pt idx="9">
                  <c:v>0.01</c:v>
                </c:pt>
              </c:numCache>
            </c:numRef>
          </c:val>
          <c:extLst>
            <c:ext xmlns:c16="http://schemas.microsoft.com/office/drawing/2014/chart" uri="{C3380CC4-5D6E-409C-BE32-E72D297353CC}">
              <c16:uniqueId val="{00000003-A6B9-4BF4-8ED8-0F0D70A9EEF9}"/>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0.67</c:v>
                </c:pt>
                <c:pt idx="2">
                  <c:v>#N/A</c:v>
                </c:pt>
                <c:pt idx="3">
                  <c:v>0.45</c:v>
                </c:pt>
                <c:pt idx="4">
                  <c:v>#N/A</c:v>
                </c:pt>
                <c:pt idx="5">
                  <c:v>0.44</c:v>
                </c:pt>
                <c:pt idx="6">
                  <c:v>#N/A</c:v>
                </c:pt>
                <c:pt idx="7">
                  <c:v>0.61</c:v>
                </c:pt>
                <c:pt idx="8">
                  <c:v>#N/A</c:v>
                </c:pt>
                <c:pt idx="9">
                  <c:v>0.42</c:v>
                </c:pt>
              </c:numCache>
            </c:numRef>
          </c:val>
          <c:extLst>
            <c:ext xmlns:c16="http://schemas.microsoft.com/office/drawing/2014/chart" uri="{C3380CC4-5D6E-409C-BE32-E72D297353CC}">
              <c16:uniqueId val="{00000004-A6B9-4BF4-8ED8-0F0D70A9EEF9}"/>
            </c:ext>
          </c:extLst>
        </c:ser>
        <c:ser>
          <c:idx val="5"/>
          <c:order val="5"/>
          <c:tx>
            <c:strRef>
              <c:f>データシート!$A$32</c:f>
              <c:strCache>
                <c:ptCount val="1"/>
                <c:pt idx="0">
                  <c:v>農業集落排水特別会計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0.31</c:v>
                </c:pt>
                <c:pt idx="2">
                  <c:v>#N/A</c:v>
                </c:pt>
                <c:pt idx="3">
                  <c:v>0.49</c:v>
                </c:pt>
                <c:pt idx="4">
                  <c:v>#N/A</c:v>
                </c:pt>
                <c:pt idx="5">
                  <c:v>0.39</c:v>
                </c:pt>
                <c:pt idx="6">
                  <c:v>#N/A</c:v>
                </c:pt>
                <c:pt idx="7">
                  <c:v>0.47</c:v>
                </c:pt>
                <c:pt idx="8">
                  <c:v>#N/A</c:v>
                </c:pt>
                <c:pt idx="9">
                  <c:v>0.47</c:v>
                </c:pt>
              </c:numCache>
            </c:numRef>
          </c:val>
          <c:extLst>
            <c:ext xmlns:c16="http://schemas.microsoft.com/office/drawing/2014/chart" uri="{C3380CC4-5D6E-409C-BE32-E72D297353CC}">
              <c16:uniqueId val="{00000005-A6B9-4BF4-8ED8-0F0D70A9EEF9}"/>
            </c:ext>
          </c:extLst>
        </c:ser>
        <c:ser>
          <c:idx val="6"/>
          <c:order val="6"/>
          <c:tx>
            <c:strRef>
              <c:f>データシート!$A$33</c:f>
              <c:strCache>
                <c:ptCount val="1"/>
                <c:pt idx="0">
                  <c:v>公共下水道特別会計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0.53</c:v>
                </c:pt>
                <c:pt idx="2">
                  <c:v>#N/A</c:v>
                </c:pt>
                <c:pt idx="3">
                  <c:v>0.46</c:v>
                </c:pt>
                <c:pt idx="4">
                  <c:v>#N/A</c:v>
                </c:pt>
                <c:pt idx="5">
                  <c:v>0.53</c:v>
                </c:pt>
                <c:pt idx="6">
                  <c:v>#N/A</c:v>
                </c:pt>
                <c:pt idx="7">
                  <c:v>0.49</c:v>
                </c:pt>
                <c:pt idx="8">
                  <c:v>#N/A</c:v>
                </c:pt>
                <c:pt idx="9">
                  <c:v>0.5</c:v>
                </c:pt>
              </c:numCache>
            </c:numRef>
          </c:val>
          <c:extLst>
            <c:ext xmlns:c16="http://schemas.microsoft.com/office/drawing/2014/chart" uri="{C3380CC4-5D6E-409C-BE32-E72D297353CC}">
              <c16:uniqueId val="{00000006-A6B9-4BF4-8ED8-0F0D70A9EEF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2.37</c:v>
                </c:pt>
                <c:pt idx="2">
                  <c:v>#N/A</c:v>
                </c:pt>
                <c:pt idx="3">
                  <c:v>0.86</c:v>
                </c:pt>
                <c:pt idx="4">
                  <c:v>#N/A</c:v>
                </c:pt>
                <c:pt idx="5">
                  <c:v>0.67</c:v>
                </c:pt>
                <c:pt idx="6">
                  <c:v>#N/A</c:v>
                </c:pt>
                <c:pt idx="7">
                  <c:v>0.46</c:v>
                </c:pt>
                <c:pt idx="8">
                  <c:v>#N/A</c:v>
                </c:pt>
                <c:pt idx="9">
                  <c:v>1.03</c:v>
                </c:pt>
              </c:numCache>
            </c:numRef>
          </c:val>
          <c:extLst>
            <c:ext xmlns:c16="http://schemas.microsoft.com/office/drawing/2014/chart" uri="{C3380CC4-5D6E-409C-BE32-E72D297353CC}">
              <c16:uniqueId val="{00000007-A6B9-4BF4-8ED8-0F0D70A9EEF9}"/>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2.04</c:v>
                </c:pt>
                <c:pt idx="2">
                  <c:v>#N/A</c:v>
                </c:pt>
                <c:pt idx="3">
                  <c:v>2.19</c:v>
                </c:pt>
                <c:pt idx="4">
                  <c:v>#N/A</c:v>
                </c:pt>
                <c:pt idx="5">
                  <c:v>2.75</c:v>
                </c:pt>
                <c:pt idx="6">
                  <c:v>#N/A</c:v>
                </c:pt>
                <c:pt idx="7">
                  <c:v>2.04</c:v>
                </c:pt>
                <c:pt idx="8">
                  <c:v>#N/A</c:v>
                </c:pt>
                <c:pt idx="9">
                  <c:v>2.68</c:v>
                </c:pt>
              </c:numCache>
            </c:numRef>
          </c:val>
          <c:extLst>
            <c:ext xmlns:c16="http://schemas.microsoft.com/office/drawing/2014/chart" uri="{C3380CC4-5D6E-409C-BE32-E72D297353CC}">
              <c16:uniqueId val="{00000008-A6B9-4BF4-8ED8-0F0D70A9EEF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8.44</c:v>
                </c:pt>
                <c:pt idx="2">
                  <c:v>#N/A</c:v>
                </c:pt>
                <c:pt idx="3">
                  <c:v>8</c:v>
                </c:pt>
                <c:pt idx="4">
                  <c:v>#N/A</c:v>
                </c:pt>
                <c:pt idx="5">
                  <c:v>8.94</c:v>
                </c:pt>
                <c:pt idx="6">
                  <c:v>#N/A</c:v>
                </c:pt>
                <c:pt idx="7">
                  <c:v>10.38</c:v>
                </c:pt>
                <c:pt idx="8">
                  <c:v>#N/A</c:v>
                </c:pt>
                <c:pt idx="9">
                  <c:v>13.93</c:v>
                </c:pt>
              </c:numCache>
            </c:numRef>
          </c:val>
          <c:extLst>
            <c:ext xmlns:c16="http://schemas.microsoft.com/office/drawing/2014/chart" uri="{C3380CC4-5D6E-409C-BE32-E72D297353CC}">
              <c16:uniqueId val="{00000009-A6B9-4BF4-8ED8-0F0D70A9EEF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1470</c:v>
                </c:pt>
                <c:pt idx="5">
                  <c:v>1446</c:v>
                </c:pt>
                <c:pt idx="8">
                  <c:v>1358</c:v>
                </c:pt>
                <c:pt idx="11">
                  <c:v>1351</c:v>
                </c:pt>
                <c:pt idx="14">
                  <c:v>1322</c:v>
                </c:pt>
              </c:numCache>
            </c:numRef>
          </c:val>
          <c:extLst>
            <c:ext xmlns:c16="http://schemas.microsoft.com/office/drawing/2014/chart" uri="{C3380CC4-5D6E-409C-BE32-E72D297353CC}">
              <c16:uniqueId val="{00000000-8B01-485E-B69E-5E557BD2CE1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B01-485E-B69E-5E557BD2CE1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B01-485E-B69E-5E557BD2CE1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17</c:v>
                </c:pt>
                <c:pt idx="3">
                  <c:v>19</c:v>
                </c:pt>
                <c:pt idx="6">
                  <c:v>16</c:v>
                </c:pt>
                <c:pt idx="9">
                  <c:v>17</c:v>
                </c:pt>
                <c:pt idx="12">
                  <c:v>16</c:v>
                </c:pt>
              </c:numCache>
            </c:numRef>
          </c:val>
          <c:extLst>
            <c:ext xmlns:c16="http://schemas.microsoft.com/office/drawing/2014/chart" uri="{C3380CC4-5D6E-409C-BE32-E72D297353CC}">
              <c16:uniqueId val="{00000003-8B01-485E-B69E-5E557BD2CE1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683</c:v>
                </c:pt>
                <c:pt idx="3">
                  <c:v>694</c:v>
                </c:pt>
                <c:pt idx="6">
                  <c:v>638</c:v>
                </c:pt>
                <c:pt idx="9">
                  <c:v>619</c:v>
                </c:pt>
                <c:pt idx="12">
                  <c:v>627</c:v>
                </c:pt>
              </c:numCache>
            </c:numRef>
          </c:val>
          <c:extLst>
            <c:ext xmlns:c16="http://schemas.microsoft.com/office/drawing/2014/chart" uri="{C3380CC4-5D6E-409C-BE32-E72D297353CC}">
              <c16:uniqueId val="{00000004-8B01-485E-B69E-5E557BD2CE1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B01-485E-B69E-5E557BD2CE1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B01-485E-B69E-5E557BD2CE1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1245</c:v>
                </c:pt>
                <c:pt idx="3">
                  <c:v>1265</c:v>
                </c:pt>
                <c:pt idx="6">
                  <c:v>1217</c:v>
                </c:pt>
                <c:pt idx="9">
                  <c:v>1203</c:v>
                </c:pt>
                <c:pt idx="12">
                  <c:v>1189</c:v>
                </c:pt>
              </c:numCache>
            </c:numRef>
          </c:val>
          <c:extLst>
            <c:ext xmlns:c16="http://schemas.microsoft.com/office/drawing/2014/chart" uri="{C3380CC4-5D6E-409C-BE32-E72D297353CC}">
              <c16:uniqueId val="{00000007-8B01-485E-B69E-5E557BD2CE1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475</c:v>
                </c:pt>
                <c:pt idx="2">
                  <c:v>#N/A</c:v>
                </c:pt>
                <c:pt idx="3">
                  <c:v>#N/A</c:v>
                </c:pt>
                <c:pt idx="4">
                  <c:v>532</c:v>
                </c:pt>
                <c:pt idx="5">
                  <c:v>#N/A</c:v>
                </c:pt>
                <c:pt idx="6">
                  <c:v>#N/A</c:v>
                </c:pt>
                <c:pt idx="7">
                  <c:v>513</c:v>
                </c:pt>
                <c:pt idx="8">
                  <c:v>#N/A</c:v>
                </c:pt>
                <c:pt idx="9">
                  <c:v>#N/A</c:v>
                </c:pt>
                <c:pt idx="10">
                  <c:v>488</c:v>
                </c:pt>
                <c:pt idx="11">
                  <c:v>#N/A</c:v>
                </c:pt>
                <c:pt idx="12">
                  <c:v>#N/A</c:v>
                </c:pt>
                <c:pt idx="13">
                  <c:v>510</c:v>
                </c:pt>
                <c:pt idx="14">
                  <c:v>#N/A</c:v>
                </c:pt>
              </c:numCache>
            </c:numRef>
          </c:val>
          <c:smooth val="0"/>
          <c:extLst>
            <c:ext xmlns:c16="http://schemas.microsoft.com/office/drawing/2014/chart" uri="{C3380CC4-5D6E-409C-BE32-E72D297353CC}">
              <c16:uniqueId val="{00000008-8B01-485E-B69E-5E557BD2CE1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13347</c:v>
                </c:pt>
                <c:pt idx="5">
                  <c:v>13216</c:v>
                </c:pt>
                <c:pt idx="8">
                  <c:v>12856</c:v>
                </c:pt>
                <c:pt idx="11">
                  <c:v>12390</c:v>
                </c:pt>
                <c:pt idx="14">
                  <c:v>12452</c:v>
                </c:pt>
              </c:numCache>
            </c:numRef>
          </c:val>
          <c:extLst>
            <c:ext xmlns:c16="http://schemas.microsoft.com/office/drawing/2014/chart" uri="{C3380CC4-5D6E-409C-BE32-E72D297353CC}">
              <c16:uniqueId val="{00000000-334C-4271-A10E-9F285D5EFC7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177</c:v>
                </c:pt>
                <c:pt idx="5">
                  <c:v>149</c:v>
                </c:pt>
                <c:pt idx="8">
                  <c:v>123</c:v>
                </c:pt>
                <c:pt idx="11">
                  <c:v>102</c:v>
                </c:pt>
                <c:pt idx="14">
                  <c:v>126</c:v>
                </c:pt>
              </c:numCache>
            </c:numRef>
          </c:val>
          <c:extLst>
            <c:ext xmlns:c16="http://schemas.microsoft.com/office/drawing/2014/chart" uri="{C3380CC4-5D6E-409C-BE32-E72D297353CC}">
              <c16:uniqueId val="{00000001-334C-4271-A10E-9F285D5EFC7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4645</c:v>
                </c:pt>
                <c:pt idx="5">
                  <c:v>4305</c:v>
                </c:pt>
                <c:pt idx="8">
                  <c:v>4209</c:v>
                </c:pt>
                <c:pt idx="11">
                  <c:v>4217</c:v>
                </c:pt>
                <c:pt idx="14">
                  <c:v>4289</c:v>
                </c:pt>
              </c:numCache>
            </c:numRef>
          </c:val>
          <c:extLst>
            <c:ext xmlns:c16="http://schemas.microsoft.com/office/drawing/2014/chart" uri="{C3380CC4-5D6E-409C-BE32-E72D297353CC}">
              <c16:uniqueId val="{00000002-334C-4271-A10E-9F285D5EFC7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34C-4271-A10E-9F285D5EFC7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34C-4271-A10E-9F285D5EFC7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4C-4271-A10E-9F285D5EFC7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918</c:v>
                </c:pt>
                <c:pt idx="3">
                  <c:v>814</c:v>
                </c:pt>
                <c:pt idx="6">
                  <c:v>756</c:v>
                </c:pt>
                <c:pt idx="9">
                  <c:v>728</c:v>
                </c:pt>
                <c:pt idx="12">
                  <c:v>739</c:v>
                </c:pt>
              </c:numCache>
            </c:numRef>
          </c:val>
          <c:extLst>
            <c:ext xmlns:c16="http://schemas.microsoft.com/office/drawing/2014/chart" uri="{C3380CC4-5D6E-409C-BE32-E72D297353CC}">
              <c16:uniqueId val="{00000006-334C-4271-A10E-9F285D5EFC7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174</c:v>
                </c:pt>
                <c:pt idx="3">
                  <c:v>167</c:v>
                </c:pt>
                <c:pt idx="6">
                  <c:v>188</c:v>
                </c:pt>
                <c:pt idx="9">
                  <c:v>177</c:v>
                </c:pt>
                <c:pt idx="12">
                  <c:v>170</c:v>
                </c:pt>
              </c:numCache>
            </c:numRef>
          </c:val>
          <c:extLst>
            <c:ext xmlns:c16="http://schemas.microsoft.com/office/drawing/2014/chart" uri="{C3380CC4-5D6E-409C-BE32-E72D297353CC}">
              <c16:uniqueId val="{00000007-334C-4271-A10E-9F285D5EFC7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5618</c:v>
                </c:pt>
                <c:pt idx="3">
                  <c:v>5420</c:v>
                </c:pt>
                <c:pt idx="6">
                  <c:v>4934</c:v>
                </c:pt>
                <c:pt idx="9">
                  <c:v>4508</c:v>
                </c:pt>
                <c:pt idx="12">
                  <c:v>4194</c:v>
                </c:pt>
              </c:numCache>
            </c:numRef>
          </c:val>
          <c:extLst>
            <c:ext xmlns:c16="http://schemas.microsoft.com/office/drawing/2014/chart" uri="{C3380CC4-5D6E-409C-BE32-E72D297353CC}">
              <c16:uniqueId val="{00000008-334C-4271-A10E-9F285D5EFC7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34C-4271-A10E-9F285D5EFC7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11951</c:v>
                </c:pt>
                <c:pt idx="3">
                  <c:v>12205</c:v>
                </c:pt>
                <c:pt idx="6">
                  <c:v>12008</c:v>
                </c:pt>
                <c:pt idx="9">
                  <c:v>12149</c:v>
                </c:pt>
                <c:pt idx="12">
                  <c:v>12901</c:v>
                </c:pt>
              </c:numCache>
            </c:numRef>
          </c:val>
          <c:extLst>
            <c:ext xmlns:c16="http://schemas.microsoft.com/office/drawing/2014/chart" uri="{C3380CC4-5D6E-409C-BE32-E72D297353CC}">
              <c16:uniqueId val="{0000000A-334C-4271-A10E-9F285D5EFC7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492</c:v>
                </c:pt>
                <c:pt idx="2">
                  <c:v>#N/A</c:v>
                </c:pt>
                <c:pt idx="3">
                  <c:v>#N/A</c:v>
                </c:pt>
                <c:pt idx="4">
                  <c:v>936</c:v>
                </c:pt>
                <c:pt idx="5">
                  <c:v>#N/A</c:v>
                </c:pt>
                <c:pt idx="6">
                  <c:v>#N/A</c:v>
                </c:pt>
                <c:pt idx="7">
                  <c:v>697</c:v>
                </c:pt>
                <c:pt idx="8">
                  <c:v>#N/A</c:v>
                </c:pt>
                <c:pt idx="9">
                  <c:v>#N/A</c:v>
                </c:pt>
                <c:pt idx="10">
                  <c:v>853</c:v>
                </c:pt>
                <c:pt idx="11">
                  <c:v>#N/A</c:v>
                </c:pt>
                <c:pt idx="12">
                  <c:v>#N/A</c:v>
                </c:pt>
                <c:pt idx="13">
                  <c:v>1137</c:v>
                </c:pt>
                <c:pt idx="14">
                  <c:v>#N/A</c:v>
                </c:pt>
              </c:numCache>
            </c:numRef>
          </c:val>
          <c:smooth val="0"/>
          <c:extLst>
            <c:ext xmlns:c16="http://schemas.microsoft.com/office/drawing/2014/chart" uri="{C3380CC4-5D6E-409C-BE32-E72D297353CC}">
              <c16:uniqueId val="{0000000B-334C-4271-A10E-9F285D5EFC7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3293</c:v>
                </c:pt>
                <c:pt idx="1">
                  <c:v>3295</c:v>
                </c:pt>
                <c:pt idx="2">
                  <c:v>3299</c:v>
                </c:pt>
              </c:numCache>
            </c:numRef>
          </c:val>
          <c:extLst>
            <c:ext xmlns:c16="http://schemas.microsoft.com/office/drawing/2014/chart" uri="{C3380CC4-5D6E-409C-BE32-E72D297353CC}">
              <c16:uniqueId val="{00000000-EB4E-40AE-B62F-9A211F32584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852</c:v>
                </c:pt>
                <c:pt idx="1">
                  <c:v>853</c:v>
                </c:pt>
                <c:pt idx="2">
                  <c:v>919</c:v>
                </c:pt>
              </c:numCache>
            </c:numRef>
          </c:val>
          <c:extLst>
            <c:ext xmlns:c16="http://schemas.microsoft.com/office/drawing/2014/chart" uri="{C3380CC4-5D6E-409C-BE32-E72D297353CC}">
              <c16:uniqueId val="{00000001-EB4E-40AE-B62F-9A211F32584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2303</c:v>
                </c:pt>
                <c:pt idx="1">
                  <c:v>2369</c:v>
                </c:pt>
                <c:pt idx="2">
                  <c:v>2343</c:v>
                </c:pt>
              </c:numCache>
            </c:numRef>
          </c:val>
          <c:extLst>
            <c:ext xmlns:c16="http://schemas.microsoft.com/office/drawing/2014/chart" uri="{C3380CC4-5D6E-409C-BE32-E72D297353CC}">
              <c16:uniqueId val="{00000002-EB4E-40AE-B62F-9A211F32584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{D954C384-5F87-40E8-BC49-B37DE5F0D4DE}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90F-44F1-A85F-312245A3A5A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{1838443F-4017-45DF-846D-6487FE5F85E6}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90F-44F1-A85F-312245A3A5A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{ED950DC2-9AF7-496B-A7E9-3BE1F420A8CD}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90F-44F1-A85F-312245A3A5A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{B7064A61-FBB7-4290-98B5-CED2964BB05C}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90F-44F1-A85F-312245A3A5A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{67F04555-315F-445D-8339-2A63CF831F04}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90F-44F1-A85F-312245A3A5A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{73010334-F218-46BF-B8C1-D5F178A52A2A}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90F-44F1-A85F-312245A3A5A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{E03F91F7-320C-4E4C-A2DA-C053E0EA3F96}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90F-44F1-A85F-312245A3A5A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{8A7D9F0F-2201-4D65-99CA-EAC2C7A2615B}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90F-44F1-A85F-312245A3A5A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{E8EC92B9-26AD-4AD0-98EA-804CB271A17F}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90F-44F1-A85F-312245A3A5A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58.1</c:v>
                </c:pt>
                <c:pt idx="8">
                  <c:v>65</c:v>
                </c:pt>
                <c:pt idx="16">
                  <c:v>66.400000000000006</c:v>
                </c:pt>
                <c:pt idx="24">
                  <c:v>67.900000000000006</c:v>
                </c:pt>
                <c:pt idx="32">
                  <c:v>69</c:v>
                </c:pt>
              </c:numCache>
            </c:numRef>
          </c:xVal>
          <c:yVal>
            <c:numRef>
              <c:f>公会計指標分析・財政指標組合せ分析表!$BP$51:$DC$51</c:f>
              <c:numCache>
                <c:formatCode>#,##0.0;"▲ "#,##0.0</c:formatCode>
                <c:ptCount val="40"/>
                <c:pt idx="0">
                  <c:v>8.9</c:v>
                </c:pt>
                <c:pt idx="8">
                  <c:v>17.100000000000001</c:v>
                </c:pt>
                <c:pt idx="16">
                  <c:v>13.2</c:v>
                </c:pt>
                <c:pt idx="24">
                  <c:v>15.7</c:v>
                </c:pt>
                <c:pt idx="32">
                  <c:v>19.8</c:v>
                </c:pt>
              </c:numCache>
            </c:numRef>
          </c:yVal>
          <c:smooth val="0"/>
          <c:extLst>
            <c:ext xmlns:c16="http://schemas.microsoft.com/office/drawing/2014/chart" uri="{C3380CC4-5D6E-409C-BE32-E72D297353CC}">
              <c16:uniqueId val="{00000009-490F-44F1-A85F-312245A3A5A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{2AA0B344-0757-4BC5-917F-F9D33778697C}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90F-44F1-A85F-312245A3A5A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{AFDFCAFA-274E-4177-A6C6-07DE02E7961E}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90F-44F1-A85F-312245A3A5A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{A2EF3E77-FE11-4A34-B97E-2662CDA695D7}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90F-44F1-A85F-312245A3A5A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{102CDAC0-25BD-4EAE-927F-81128A04E268}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90F-44F1-A85F-312245A3A5A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{E3321F2D-0A11-4DD2-AFB2-52B66CF9CFC9}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90F-44F1-A85F-312245A3A5A9}"/>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{ABBECF53-ACDC-4EE7-A887-F20ED55401F6}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90F-44F1-A85F-312245A3A5A9}"/>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{E2E2F7CE-6192-47C5-A9E4-02341E7FAFEB}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90F-44F1-A85F-312245A3A5A9}"/>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{424AF9E6-DF34-4069-99AB-C758FB2C6392}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90F-44F1-A85F-312245A3A5A9}"/>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{68715314-37F0-411F-B190-945B9D1E8FDA}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90F-44F1-A85F-312245A3A5A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63.5</c:v>
                </c:pt>
                <c:pt idx="8">
                  <c:v>65.3</c:v>
                </c:pt>
                <c:pt idx="16">
                  <c:v>66</c:v>
                </c:pt>
                <c:pt idx="24">
                  <c:v>65.099999999999994</c:v>
                </c:pt>
                <c:pt idx="32">
                  <c:v>64.3</c:v>
                </c:pt>
              </c:numCache>
            </c:numRef>
          </c:xVal>
          <c:yVal>
            <c:numRef>
              <c:f>公会計指標分析・財政指標組合せ分析表!$BP$55:$DC$55</c:f>
              <c:numCache>
                <c:formatCode>#,##0.0;"▲ "#,##0.0</c:formatCode>
                <c:ptCount val="40"/>
                <c:pt idx="0">
                  <c:v>40.799999999999997</c:v>
                </c:pt>
                <c:pt idx="8">
                  <c:v>38.5</c:v>
                </c:pt>
                <c:pt idx="16">
                  <c:v>35.5</c:v>
                </c:pt>
                <c:pt idx="24">
                  <c:v>13.5</c:v>
                </c:pt>
                <c:pt idx="32">
                  <c:v>0</c:v>
                </c:pt>
              </c:numCache>
            </c:numRef>
          </c:yVal>
          <c:smooth val="0"/>
          <c:extLst>
            <c:ext xmlns:c16="http://schemas.microsoft.com/office/drawing/2014/chart" uri="{C3380CC4-5D6E-409C-BE32-E72D297353CC}">
              <c16:uniqueId val="{00000013-490F-44F1-A85F-312245A3A5A9}"/>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{537FB2A8-CE06-4E36-BC64-8CE278C41A7C}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29F-4514-9FF6-BBF4B409E1C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{21CEDAB7-80BD-4F63-934D-1CAFD1B1BABD}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29F-4514-9FF6-BBF4B409E1C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{FC1D1F08-BC74-4843-8C93-32A672837AE3}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29F-4514-9FF6-BBF4B409E1C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{C2873E25-8E8E-45A3-9118-14BC9E6C4955}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29F-4514-9FF6-BBF4B409E1C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{49838AAB-79CC-4980-9659-834EB1D59D4E}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29F-4514-9FF6-BBF4B409E1C1}"/>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{FF3A42B9-F821-4454-9995-B35BA4221DF8}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29F-4514-9FF6-BBF4B409E1C1}"/>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{0BDC5EC0-FB85-4AB0-9DA2-88DDC3D6B6C6}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29F-4514-9FF6-BBF4B409E1C1}"/>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{4DB083C7-4F6E-421F-B3FB-167FE29CCEC3}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29F-4514-9FF6-BBF4B409E1C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{13B6F4DE-F2F9-42F9-95AC-131BC7F5DAD4}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29F-4514-9FF6-BBF4B409E1C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8.9</c:v>
                </c:pt>
                <c:pt idx="16">
                  <c:v>9.3000000000000007</c:v>
                </c:pt>
                <c:pt idx="24">
                  <c:v>9.4</c:v>
                </c:pt>
                <c:pt idx="32">
                  <c:v>9.1999999999999993</c:v>
                </c:pt>
              </c:numCache>
            </c:numRef>
          </c:xVal>
          <c:yVal>
            <c:numRef>
              <c:f>公会計指標分析・財政指標組合せ分析表!$BP$73:$DC$73</c:f>
              <c:numCache>
                <c:formatCode>#,##0.0;"▲ "#,##0.0</c:formatCode>
                <c:ptCount val="40"/>
                <c:pt idx="0">
                  <c:v>8.9</c:v>
                </c:pt>
                <c:pt idx="8">
                  <c:v>17.100000000000001</c:v>
                </c:pt>
                <c:pt idx="16">
                  <c:v>13.2</c:v>
                </c:pt>
                <c:pt idx="24">
                  <c:v>15.7</c:v>
                </c:pt>
                <c:pt idx="32">
                  <c:v>19.8</c:v>
                </c:pt>
              </c:numCache>
            </c:numRef>
          </c:yVal>
          <c:smooth val="0"/>
          <c:extLst>
            <c:ext xmlns:c16="http://schemas.microsoft.com/office/drawing/2014/chart" uri="{C3380CC4-5D6E-409C-BE32-E72D297353CC}">
              <c16:uniqueId val="{00000009-D29F-4514-9FF6-BBF4B409E1C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3.9872402831139242E-3"/>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{8DD0AB1F-58C2-40F8-A26F-2AEAFAEFEFB5}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29F-4514-9FF6-BBF4B409E1C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{48648597-D1EF-48E2-8DD8-217F31EF3C78}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29F-4514-9FF6-BBF4B409E1C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{4FF7AB44-44B1-4B77-8065-4B9CC543CF4B}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29F-4514-9FF6-BBF4B409E1C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{308B182F-6519-4F90-A982-DB01393C79DA}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29F-4514-9FF6-BBF4B409E1C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{E3166CD0-3C3F-4DB7-954B-0C261EC0D940}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29F-4514-9FF6-BBF4B409E1C1}"/>
                </c:ext>
              </c:extLst>
            </c:dLbl>
            <c:dLbl>
              <c:idx val="8"/>
              <c:layout>
                <c:manualLayout>
                  <c:x val="0"/>
                  <c:y val="-3.987240283114004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{473313CF-9D3C-4582-8A74-4C0125A5A05F}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29F-4514-9FF6-BBF4B409E1C1}"/>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{D2B4004A-0583-45A8-929E-7809745D4A0A}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29F-4514-9FF6-BBF4B409E1C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{F51DFB0A-6134-4658-B6AD-2F593700955B}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29F-4514-9FF6-BBF4B409E1C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{71A7EA70-2249-4D32-BF0C-629FBB539DB6}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29F-4514-9FF6-BBF4B409E1C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8.9</c:v>
                </c:pt>
                <c:pt idx="16">
                  <c:v>8.8000000000000007</c:v>
                </c:pt>
                <c:pt idx="24">
                  <c:v>8.3000000000000007</c:v>
                </c:pt>
                <c:pt idx="32">
                  <c:v>8</c:v>
                </c:pt>
              </c:numCache>
            </c:numRef>
          </c:xVal>
          <c:yVal>
            <c:numRef>
              <c:f>公会計指標分析・財政指標組合せ分析表!$BP$77:$DC$77</c:f>
              <c:numCache>
                <c:formatCode>#,##0.0;"▲ "#,##0.0</c:formatCode>
                <c:ptCount val="40"/>
                <c:pt idx="0">
                  <c:v>40.799999999999997</c:v>
                </c:pt>
                <c:pt idx="8">
                  <c:v>38.5</c:v>
                </c:pt>
                <c:pt idx="16">
                  <c:v>35.5</c:v>
                </c:pt>
                <c:pt idx="24">
                  <c:v>13.5</c:v>
                </c:pt>
                <c:pt idx="32">
                  <c:v>0</c:v>
                </c:pt>
              </c:numCache>
            </c:numRef>
          </c:yVal>
          <c:smooth val="0"/>
          <c:extLst>
            <c:ext xmlns:c16="http://schemas.microsoft.com/office/drawing/2014/chart" uri="{C3380CC4-5D6E-409C-BE32-E72D297353CC}">
              <c16:uniqueId val="{00000013-D29F-4514-9FF6-BBF4B409E1C1}"/>
            </c:ext>
          </c:extLst>
        </c:ser>
        <c:dLbls>
          <c:showLegendKey val="0"/>
          <c:showVal val="1"/>
          <c:showCatName val="0"/>
          <c:showSerName val="0"/>
          <c:showPercent val="0"/>
          <c:showBubbleSize val="0"/>
        </c:dLbls>
        <c:axId val="84219776"/>
        <c:axId val="84234240"/>
      </c:scatterChart>
      <c:valAx>
        <c:axId val="84219776"/>
        <c:scaling>
          <c:orientation val="maxMin"/>
          <c:max val="10"/>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鳥取県八頭町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年度はこれまでに実施した大型建設事業に係る地方債償還の本格化の影響も少なく、元利償還金</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、公営企業会計の公債費の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等に伴って公営企業債元利償還金に対する繰出額</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は増加</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した。算入公債費等は、後年度の基準財政需要額に</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算入される臨時財政対策債の地方債償還全体に占めるウエイトが高いこと等が影響して高水準を維持しているものの、地方債元利償還金の減少に比例して前年度比では減少した。今後は、近年実施した大型建設事業に係る地方債償還の本格化等の影響</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や金利上昇により、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が増加すると見込まれるため、引き続き適正かつ計画的な施設整備事業の実施を行い、実質公債比率の抑制に努めるとともに、公共施設の適量化に伴う更新経費の抑制を図り、公債費の圧縮に努め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鳥取県八頭町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公営企業会計地方債残高の減少により公営企業債等繰入見込額</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減少した。退職者数と新規採用数の調整等による在職職員数の抑制や職員の若年化</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を図っているが、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退職手当負担見込額が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微増となったほか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年度は大型建設事業が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多く</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可燃物処理場建設負担金、郡家西小学校大規模改修事業等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発行額が地方債元金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償還額を上回り、一般会計等に係る地方債残高が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大きく増加</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たことで</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、将来負担額全体</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では大きく増加</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地方債残高の増加</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に比例して基準財政需要額算入見込額</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が増加</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併せて</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充当可能財源等も</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増加したものの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増加する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結果となった。今後も職員数の適正化を行うほか、建設事業においては適正かつ計画的な実施と地方財源措置の高い地方債の活用を行い、実質的な将来負担額の抑制に努めるとともに、公共施設の適量化に伴う更新経費の抑制により、地方債残高の圧縮を図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鳥取県八頭町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これまでは、人件費の抑制や経費節減等により生まれた決算剰余金等を活用し、財政調整基金や減債基金への着実な積立てを行うことができていたものの、令和元年度は普通交付税の減少等が影響して財政調整基金で</a:t>
          </a:r>
          <a:r>
            <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億円の取崩しを行ったため、財政調整基金・減債基金ともに基金利子を活用した積立てを行うにとどまった。</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令和３年度も令和２年度に引き続き、基金取崩しを行わず、普通交付税の再算定に伴う、臨時財政対策債償還基金費分を減債基金へ積み立てた。</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その他特定目的基金</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、各基金において基金利子分を中心とした積立てを行ったほか、今後実施する学校施設の建設事業の財源に充てるために設置している学校教育施設整備基金においては、</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令和４年度以降も学校施設建設事業の実施による活用を予定してる</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。基金全体としては、令和</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年度は約</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４，３００</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（今後の方針）今後は、合併算定替特例措置の終了（令和</a:t>
          </a:r>
          <a:r>
            <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年度）に伴う普通交付税の減少や公共施設の老朽化対策に係る経費の増大等による財源不足が予想されるため、中長期的には財政調整基金や減債基金が減少し、基金全体の残高も減少していく見込みである。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（基金の使途）</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まちづくり基金</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合併後の新しいまちづくりの振興と均衡ある地域の発展を図るための施策の推進。</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学校教育施設整備基金</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学校教育施設の整備に必要な財源に充当。（平成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年度設置）</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過疎地域活性化基金</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過疎地域における住民の日常的な移動のための交通手段の確保、集落の維持及び活性化その他住民が将来にわたり安全に安心して暮らすことができる地域社会を実現するための施策の推進。</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ふるさと活性化基金</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納税寄附者の社会的投資を具体化するための住民との協働のまちづくり（①生活安全、②健康・福祉、③コミュニティ、④環境保全、⑤農林水産業、⑥商工業、⑦教育・文化、⑧若桜鉄道運行、⑨その他必要と認める特定の事業）の推進。</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まちづくり基金</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これまで合併特例事業債を活用した積立てを行ってきたが、基金積立額の上限である標準基金規模の</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割増までの積立てが完了しているため、近年は基金利子を活用した積立てのみを行っている。また、事業実施における基金活用も行っていないため、基金残高に大きな増減はない。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学校教育施設整備基金</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旧学校施設の転用（利活用）による補助金等の財産処分に伴い、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4,900</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万円の積立てを行った。また、令和元年度も旧学校施設の転用による補助金等財産処分に伴って約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220</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万円の積立てを行っ</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ており、令和</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基金利子を活用した積立て</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を行っているが、令和３年度は、学校施設建設事業に着手したことで</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7,500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万円の取崩しを行った。</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過疎地域活性化基金</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近年は基金を活用した積立てのみを行っており、事業実施における基金活用も行っていないため、基金残高に大きな増減はない。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ふるさと活性化基金</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各年度において各分野の事業への基金活用を行っているものの、ふるさと納税額の増加に伴って、近年は基金残高も増加している。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まちづくり基金</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合併特例事業債の発行可能年限が令和</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年度に延長されたこともあって、今後数年間は本基金を活用する予定はない。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学校教育施設整備基金</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令和３年度から令和６年度にかけて</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、小学校の大規模改修事業の実施を予定していることから、本事業に活用する予定である。</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過疎地域活性化基金</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過疎地域の活性化のための施策の実施においては、過疎対策事業債（ソフト分）を財源として行っていく予定ではあるが、今後、各年度に実施する事業費が増大する場合には、本基金を活用する予定である。</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ふるさと活性化基金</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ふるさと納税額の増減に応じて、各分野の事業への活用を行っていく予定である。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普通交付税における合併算定替特例措置の終了や今後の公共施設等の老朽化対策に係る経費の増大等による財源不足に備えることを目的として、これまで人件費の抑制や経費節減等により生まれた決算剰余金等を活用した積立てを着実に行って</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きたため、平成３０年度末の基金残高は約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9,100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万円となった。</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令和元年度は、普通交付税の減少等による一般財源不足に対応するため</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億円の取崩しを行い、基金残高は前年度末から約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9,800</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万円減少した</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が、令和３年度は令和２年度と同様に取崩しを行うことなく、</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基金利子を活用した積立て</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を行うことで基金残高は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9,900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今後は、普通交付税の合併算定替特例措置の終了や公共施設等の老朽化対策に係る経費の増大等による財源不足が予想されるため、中長期的には基金残高は減少していく見込みである。人件費の抑制等の行政改革をさらに推進し、今後の各年度における決算状況を踏まえ、可能な範囲での積立てを行うことにより、標準財政規模の</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程度を目安に基金残高の維持に努めることとしている。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普通交付税の合併算定替特例措置の終了や社会保障経費の増大等による町債償還財源の不足に備えることを目的として、これまで人件費の抑制や経費節減等により生まれた決算剰余金等を活用した積立てを行ってきたため、平成</a:t>
          </a:r>
          <a:r>
            <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年度末の基金残高は</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約</a:t>
          </a:r>
          <a:r>
            <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5,200</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万円となった。しかし、平成</a:t>
          </a:r>
          <a:r>
            <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からは厳しい財政状況が続いたことで</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、基金利子を活用した積立てを行うにとどま</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っていたが、令和３年度は普通交付税の再算定に伴う、臨時財政対策債償還基金費分の積立てを行ったことで、</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基金残</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高は約</a:t>
          </a:r>
          <a:r>
            <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1,900</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万円となり、前年度末から約</a:t>
          </a:r>
          <a:r>
            <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6,600</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万円の増加となった</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今後は、普通交付税の合併算定替特例措置の終了等による町債償還財源の不足が予想されるため、中長期的には基金残高は減少していく見込みである。人件費の抑制等の行政改革をさらに推進し、今後の各年度における決算状況を踏まえ、可能な範囲での積立てを行う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鳥取県八頭町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16,412
16,341
206.71
13,434,890
12,308,468
982,425
7,037,542
12,900,975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％に上昇し、数値は類似団体より若干高い水準にあり、かつ年々増加傾向にある。有形固定資産全体において、法定耐用年数に対して資産取得から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割超の年数が既に経過し、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割に迫る勢いであり、施設の老朽化が確実かつ継続的に進行している状況にあるといえる。今後、継続して使用する施設については適時・適切なメンテナンスや計画的な改修・長寿命化・更新を行うとともに、集約・有効活用・除却等による施設保有量の適正化にも併せて取り組んでいく必要が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127125" y="585110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72811" y="575730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127125" y="5498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772811" y="54050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127125" y="4794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77281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127125" y="444224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7281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35</xdr:row>
      <xdr:rowOff>15875</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206240" y="4492625"/>
          <a:ext cx="127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258945"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119245" y="588327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258945" y="4271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119245" y="449262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72830</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258945" y="51020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49953</xdr:rowOff>
    </xdr:from>
    <xdr:to>
      <xdr:col>23</xdr:col>
      <xdr:colOff>136525</xdr:colOff>
      <xdr:row>31</xdr:row>
      <xdr:rowOff>151553</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157345" y="524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78740</xdr:rowOff>
    </xdr:from>
    <xdr:to>
      <xdr:col>19</xdr:col>
      <xdr:colOff>187325</xdr:colOff>
      <xdr:row>32</xdr:row>
      <xdr:rowOff>8890</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3537585" y="5275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111125</xdr:rowOff>
    </xdr:from>
    <xdr:to>
      <xdr:col>15</xdr:col>
      <xdr:colOff>187325</xdr:colOff>
      <xdr:row>32</xdr:row>
      <xdr:rowOff>41275</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2867025" y="53079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85937</xdr:rowOff>
    </xdr:from>
    <xdr:to>
      <xdr:col>11</xdr:col>
      <xdr:colOff>187325</xdr:colOff>
      <xdr:row>32</xdr:row>
      <xdr:rowOff>16087</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196465" y="52827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21167</xdr:rowOff>
    </xdr:from>
    <xdr:to>
      <xdr:col>7</xdr:col>
      <xdr:colOff>187325</xdr:colOff>
      <xdr:row>31</xdr:row>
      <xdr:rowOff>122767</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525905" y="52180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47625</xdr:rowOff>
    </xdr:from>
    <xdr:to>
      <xdr:col>23</xdr:col>
      <xdr:colOff>136525</xdr:colOff>
      <xdr:row>32</xdr:row>
      <xdr:rowOff>149225</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157345" y="541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26052</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258945" y="5390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8043</xdr:rowOff>
    </xdr:from>
    <xdr:to>
      <xdr:col>19</xdr:col>
      <xdr:colOff>187325</xdr:colOff>
      <xdr:row>32</xdr:row>
      <xdr:rowOff>109643</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537585" y="53725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58843</xdr:rowOff>
    </xdr:from>
    <xdr:to>
      <xdr:col>23</xdr:col>
      <xdr:colOff>85725</xdr:colOff>
      <xdr:row>32</xdr:row>
      <xdr:rowOff>98425</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588385" y="5423323"/>
          <a:ext cx="61976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125518</xdr:rowOff>
    </xdr:from>
    <xdr:to>
      <xdr:col>15</xdr:col>
      <xdr:colOff>187325</xdr:colOff>
      <xdr:row>32</xdr:row>
      <xdr:rowOff>55668</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867025" y="53223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4868</xdr:rowOff>
    </xdr:from>
    <xdr:to>
      <xdr:col>19</xdr:col>
      <xdr:colOff>136525</xdr:colOff>
      <xdr:row>32</xdr:row>
      <xdr:rowOff>58843</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917825" y="5369348"/>
          <a:ext cx="67056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75142</xdr:rowOff>
    </xdr:from>
    <xdr:to>
      <xdr:col>11</xdr:col>
      <xdr:colOff>187325</xdr:colOff>
      <xdr:row>32</xdr:row>
      <xdr:rowOff>5292</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196465" y="52719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125942</xdr:rowOff>
    </xdr:from>
    <xdr:to>
      <xdr:col>15</xdr:col>
      <xdr:colOff>136525</xdr:colOff>
      <xdr:row>32</xdr:row>
      <xdr:rowOff>4868</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247265" y="5322782"/>
          <a:ext cx="670560" cy="4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169757</xdr:rowOff>
    </xdr:from>
    <xdr:to>
      <xdr:col>7</xdr:col>
      <xdr:colOff>187325</xdr:colOff>
      <xdr:row>30</xdr:row>
      <xdr:rowOff>99907</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525905" y="50313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49107</xdr:rowOff>
    </xdr:from>
    <xdr:to>
      <xdr:col>11</xdr:col>
      <xdr:colOff>136525</xdr:colOff>
      <xdr:row>31</xdr:row>
      <xdr:rowOff>125942</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576705" y="5078307"/>
          <a:ext cx="670560" cy="24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25417</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395989" y="505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57802</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2738129" y="50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7214</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067569" y="5371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113894</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397009" y="5310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100770</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395989" y="5465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46795</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2738129" y="5411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21819</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067569" y="5051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116434</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397009" y="4810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債務償還に充当できる一般財源に対する実質債務の比率を表す債務償還比率は、前年度比で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ポイントと大きく</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類似団体内平均値も</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ポイントと大きく減少したことで、依然として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類似団体より高い水準に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。決算剰余金を活用した財政調整基金等への着実な積立てや職員数削減による退職手当負担見込額の減少等、これまで</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債務の抑制を図っているが、人件費や物件費の住民一人当たりのコストは類似団体に比べて高い傾向あることから、人件費の抑制や事務事業の見直し等に引き続き取り組むとともに、適正かつ計画的な施設整備の実施による地方債の発行抑制に取り組み、財政の持続可能性の確保を図っ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9542936" y="61095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9971405" y="57791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9542936" y="568914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9971405" y="535876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9542936" y="526496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9971405" y="493458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9542936" y="48445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9971405" y="45142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9645528" y="442041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00000000-0008-0000-0D00-00007C000000}"/>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129896</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flipV="1">
          <a:off x="13027660" y="4514215"/>
          <a:ext cx="1269" cy="1315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133723</xdr:rowOff>
    </xdr:from>
    <xdr:ext cx="469744" cy="259045"/>
    <xdr:sp macro="" textlink="">
      <xdr:nvSpPr>
        <xdr:cNvPr id="126" name="債務償還比率最小値テキスト">
          <a:extLst>
            <a:ext uri="{FF2B5EF4-FFF2-40B4-BE49-F238E27FC236}">
              <a16:creationId xmlns:a16="http://schemas.microsoft.com/office/drawing/2014/main" id="{00000000-0008-0000-0D00-00007E000000}"/>
            </a:ext>
          </a:extLst>
        </xdr:cNvPr>
        <xdr:cNvSpPr txBox="1"/>
      </xdr:nvSpPr>
      <xdr:spPr>
        <a:xfrm>
          <a:off x="13080365" y="583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129896</xdr:rowOff>
    </xdr:from>
    <xdr:to>
      <xdr:col>76</xdr:col>
      <xdr:colOff>111125</xdr:colOff>
      <xdr:row>34</xdr:row>
      <xdr:rowOff>129896</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2963525" y="58296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28" name="債務償還比率最大値テキスト">
          <a:extLst>
            <a:ext uri="{FF2B5EF4-FFF2-40B4-BE49-F238E27FC236}">
              <a16:creationId xmlns:a16="http://schemas.microsoft.com/office/drawing/2014/main" id="{00000000-0008-0000-0D00-000080000000}"/>
            </a:ext>
          </a:extLst>
        </xdr:cNvPr>
        <xdr:cNvSpPr txBox="1"/>
      </xdr:nvSpPr>
      <xdr:spPr>
        <a:xfrm>
          <a:off x="13080365" y="4293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2963525" y="45142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34472</xdr:rowOff>
    </xdr:from>
    <xdr:ext cx="469744" cy="259045"/>
    <xdr:sp macro="" textlink="">
      <xdr:nvSpPr>
        <xdr:cNvPr id="130" name="債務償還比率平均値テキスト">
          <a:extLst>
            <a:ext uri="{FF2B5EF4-FFF2-40B4-BE49-F238E27FC236}">
              <a16:creationId xmlns:a16="http://schemas.microsoft.com/office/drawing/2014/main" id="{00000000-0008-0000-0D00-000082000000}"/>
            </a:ext>
          </a:extLst>
        </xdr:cNvPr>
        <xdr:cNvSpPr txBox="1"/>
      </xdr:nvSpPr>
      <xdr:spPr>
        <a:xfrm>
          <a:off x="13080365" y="5063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11595</xdr:rowOff>
    </xdr:from>
    <xdr:to>
      <xdr:col>76</xdr:col>
      <xdr:colOff>73025</xdr:colOff>
      <xdr:row>31</xdr:row>
      <xdr:rowOff>113195</xdr:rowOff>
    </xdr:to>
    <xdr:sp macro="" textlink="">
      <xdr:nvSpPr>
        <xdr:cNvPr id="131" name="フローチャート: 判断 130">
          <a:extLst>
            <a:ext uri="{FF2B5EF4-FFF2-40B4-BE49-F238E27FC236}">
              <a16:creationId xmlns:a16="http://schemas.microsoft.com/office/drawing/2014/main" id="{00000000-0008-0000-0D00-000083000000}"/>
            </a:ext>
          </a:extLst>
        </xdr:cNvPr>
        <xdr:cNvSpPr/>
      </xdr:nvSpPr>
      <xdr:spPr>
        <a:xfrm>
          <a:off x="13001625" y="52084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126428</xdr:rowOff>
    </xdr:from>
    <xdr:to>
      <xdr:col>72</xdr:col>
      <xdr:colOff>123825</xdr:colOff>
      <xdr:row>33</xdr:row>
      <xdr:rowOff>56578</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2359005" y="54909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33</xdr:row>
      <xdr:rowOff>94450</xdr:rowOff>
    </xdr:from>
    <xdr:to>
      <xdr:col>68</xdr:col>
      <xdr:colOff>123825</xdr:colOff>
      <xdr:row>34</xdr:row>
      <xdr:rowOff>24600</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1688445" y="5626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33</xdr:row>
      <xdr:rowOff>132880</xdr:rowOff>
    </xdr:from>
    <xdr:to>
      <xdr:col>64</xdr:col>
      <xdr:colOff>123825</xdr:colOff>
      <xdr:row>34</xdr:row>
      <xdr:rowOff>63030</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1017885" y="5665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33</xdr:row>
      <xdr:rowOff>157061</xdr:rowOff>
    </xdr:from>
    <xdr:to>
      <xdr:col>60</xdr:col>
      <xdr:colOff>123825</xdr:colOff>
      <xdr:row>34</xdr:row>
      <xdr:rowOff>87211</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0347325" y="56891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147587</xdr:rowOff>
    </xdr:from>
    <xdr:to>
      <xdr:col>76</xdr:col>
      <xdr:colOff>73025</xdr:colOff>
      <xdr:row>33</xdr:row>
      <xdr:rowOff>77736</xdr:rowOff>
    </xdr:to>
    <xdr:sp macro="" textlink="">
      <xdr:nvSpPr>
        <xdr:cNvPr id="141" name="楕円 140">
          <a:extLst>
            <a:ext uri="{FF2B5EF4-FFF2-40B4-BE49-F238E27FC236}">
              <a16:creationId xmlns:a16="http://schemas.microsoft.com/office/drawing/2014/main" id="{00000000-0008-0000-0D00-00008D000000}"/>
            </a:ext>
          </a:extLst>
        </xdr:cNvPr>
        <xdr:cNvSpPr/>
      </xdr:nvSpPr>
      <xdr:spPr>
        <a:xfrm>
          <a:off x="13001625" y="5512067"/>
          <a:ext cx="7874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126014</xdr:rowOff>
    </xdr:from>
    <xdr:ext cx="469744" cy="259045"/>
    <xdr:sp macro="" textlink="">
      <xdr:nvSpPr>
        <xdr:cNvPr id="142" name="債務償還比率該当値テキスト">
          <a:extLst>
            <a:ext uri="{FF2B5EF4-FFF2-40B4-BE49-F238E27FC236}">
              <a16:creationId xmlns:a16="http://schemas.microsoft.com/office/drawing/2014/main" id="{00000000-0008-0000-0D00-00008E000000}"/>
            </a:ext>
          </a:extLst>
        </xdr:cNvPr>
        <xdr:cNvSpPr txBox="1"/>
      </xdr:nvSpPr>
      <xdr:spPr>
        <a:xfrm>
          <a:off x="13080365" y="549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170447</xdr:rowOff>
    </xdr:from>
    <xdr:to>
      <xdr:col>72</xdr:col>
      <xdr:colOff>123825</xdr:colOff>
      <xdr:row>34</xdr:row>
      <xdr:rowOff>100597</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2359005" y="57025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26937</xdr:rowOff>
    </xdr:from>
    <xdr:to>
      <xdr:col>76</xdr:col>
      <xdr:colOff>22225</xdr:colOff>
      <xdr:row>34</xdr:row>
      <xdr:rowOff>49797</xdr:rowOff>
    </xdr:to>
    <xdr:cxnSp macro="">
      <xdr:nvCxnSpPr>
        <xdr:cNvPr id="144" name="直線コネクタ 143">
          <a:extLst>
            <a:ext uri="{FF2B5EF4-FFF2-40B4-BE49-F238E27FC236}">
              <a16:creationId xmlns:a16="http://schemas.microsoft.com/office/drawing/2014/main" id="{00000000-0008-0000-0D00-000090000000}"/>
            </a:ext>
          </a:extLst>
        </xdr:cNvPr>
        <xdr:cNvCxnSpPr/>
      </xdr:nvCxnSpPr>
      <xdr:spPr>
        <a:xfrm flipV="1">
          <a:off x="12409805" y="5559057"/>
          <a:ext cx="61976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63360</xdr:rowOff>
    </xdr:from>
    <xdr:to>
      <xdr:col>68</xdr:col>
      <xdr:colOff>123825</xdr:colOff>
      <xdr:row>33</xdr:row>
      <xdr:rowOff>164960</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1688445" y="559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114160</xdr:rowOff>
    </xdr:from>
    <xdr:to>
      <xdr:col>72</xdr:col>
      <xdr:colOff>73025</xdr:colOff>
      <xdr:row>34</xdr:row>
      <xdr:rowOff>49797</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a:off x="11739245" y="5646280"/>
          <a:ext cx="670560" cy="10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158598</xdr:rowOff>
    </xdr:from>
    <xdr:to>
      <xdr:col>64</xdr:col>
      <xdr:colOff>123825</xdr:colOff>
      <xdr:row>33</xdr:row>
      <xdr:rowOff>88748</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1017885" y="55230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37948</xdr:rowOff>
    </xdr:from>
    <xdr:to>
      <xdr:col>68</xdr:col>
      <xdr:colOff>73025</xdr:colOff>
      <xdr:row>33</xdr:row>
      <xdr:rowOff>114160</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a:off x="11068685" y="5570068"/>
          <a:ext cx="670560" cy="7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140246</xdr:rowOff>
    </xdr:from>
    <xdr:to>
      <xdr:col>60</xdr:col>
      <xdr:colOff>123825</xdr:colOff>
      <xdr:row>33</xdr:row>
      <xdr:rowOff>70396</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0347325" y="55047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19596</xdr:rowOff>
    </xdr:from>
    <xdr:to>
      <xdr:col>64</xdr:col>
      <xdr:colOff>73025</xdr:colOff>
      <xdr:row>33</xdr:row>
      <xdr:rowOff>37948</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0398125" y="5551716"/>
          <a:ext cx="670560" cy="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73105</xdr:rowOff>
    </xdr:from>
    <xdr:ext cx="469744" cy="259045"/>
    <xdr:sp macro="" textlink="">
      <xdr:nvSpPr>
        <xdr:cNvPr id="151" name="n_1aveValue債務償還比率">
          <a:extLst>
            <a:ext uri="{FF2B5EF4-FFF2-40B4-BE49-F238E27FC236}">
              <a16:creationId xmlns:a16="http://schemas.microsoft.com/office/drawing/2014/main" id="{00000000-0008-0000-0D00-000097000000}"/>
            </a:ext>
          </a:extLst>
        </xdr:cNvPr>
        <xdr:cNvSpPr txBox="1"/>
      </xdr:nvSpPr>
      <xdr:spPr>
        <a:xfrm>
          <a:off x="12185092" y="526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15727</xdr:rowOff>
    </xdr:from>
    <xdr:ext cx="469744" cy="259045"/>
    <xdr:sp macro="" textlink="">
      <xdr:nvSpPr>
        <xdr:cNvPr id="152" name="n_2aveValue債務償還比率">
          <a:extLst>
            <a:ext uri="{FF2B5EF4-FFF2-40B4-BE49-F238E27FC236}">
              <a16:creationId xmlns:a16="http://schemas.microsoft.com/office/drawing/2014/main" id="{00000000-0008-0000-0D00-000098000000}"/>
            </a:ext>
          </a:extLst>
        </xdr:cNvPr>
        <xdr:cNvSpPr txBox="1"/>
      </xdr:nvSpPr>
      <xdr:spPr>
        <a:xfrm>
          <a:off x="11527232" y="571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54157</xdr:rowOff>
    </xdr:from>
    <xdr:ext cx="469744" cy="259045"/>
    <xdr:sp macro="" textlink="">
      <xdr:nvSpPr>
        <xdr:cNvPr id="153" name="n_3aveValue債務償還比率">
          <a:extLst>
            <a:ext uri="{FF2B5EF4-FFF2-40B4-BE49-F238E27FC236}">
              <a16:creationId xmlns:a16="http://schemas.microsoft.com/office/drawing/2014/main" id="{00000000-0008-0000-0D00-000099000000}"/>
            </a:ext>
          </a:extLst>
        </xdr:cNvPr>
        <xdr:cNvSpPr txBox="1"/>
      </xdr:nvSpPr>
      <xdr:spPr>
        <a:xfrm>
          <a:off x="10856672" y="575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78338</xdr:rowOff>
    </xdr:from>
    <xdr:ext cx="469744" cy="259045"/>
    <xdr:sp macro="" textlink="">
      <xdr:nvSpPr>
        <xdr:cNvPr id="154" name="n_4aveValue債務償還比率">
          <a:extLst>
            <a:ext uri="{FF2B5EF4-FFF2-40B4-BE49-F238E27FC236}">
              <a16:creationId xmlns:a16="http://schemas.microsoft.com/office/drawing/2014/main" id="{00000000-0008-0000-0D00-00009A000000}"/>
            </a:ext>
          </a:extLst>
        </xdr:cNvPr>
        <xdr:cNvSpPr txBox="1"/>
      </xdr:nvSpPr>
      <xdr:spPr>
        <a:xfrm>
          <a:off x="10186112" y="577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91724</xdr:rowOff>
    </xdr:from>
    <xdr:ext cx="469744" cy="259045"/>
    <xdr:sp macro="" textlink="">
      <xdr:nvSpPr>
        <xdr:cNvPr id="155" name="n_1mainValue債務償還比率">
          <a:extLst>
            <a:ext uri="{FF2B5EF4-FFF2-40B4-BE49-F238E27FC236}">
              <a16:creationId xmlns:a16="http://schemas.microsoft.com/office/drawing/2014/main" id="{00000000-0008-0000-0D00-00009B000000}"/>
            </a:ext>
          </a:extLst>
        </xdr:cNvPr>
        <xdr:cNvSpPr txBox="1"/>
      </xdr:nvSpPr>
      <xdr:spPr>
        <a:xfrm>
          <a:off x="12185092" y="5791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10037</xdr:rowOff>
    </xdr:from>
    <xdr:ext cx="469744" cy="259045"/>
    <xdr:sp macro="" textlink="">
      <xdr:nvSpPr>
        <xdr:cNvPr id="156" name="n_2mainValue債務償還比率">
          <a:extLst>
            <a:ext uri="{FF2B5EF4-FFF2-40B4-BE49-F238E27FC236}">
              <a16:creationId xmlns:a16="http://schemas.microsoft.com/office/drawing/2014/main" id="{00000000-0008-0000-0D00-00009C000000}"/>
            </a:ext>
          </a:extLst>
        </xdr:cNvPr>
        <xdr:cNvSpPr txBox="1"/>
      </xdr:nvSpPr>
      <xdr:spPr>
        <a:xfrm>
          <a:off x="11527232" y="537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105275</xdr:rowOff>
    </xdr:from>
    <xdr:ext cx="469744" cy="259045"/>
    <xdr:sp macro="" textlink="">
      <xdr:nvSpPr>
        <xdr:cNvPr id="157" name="n_3mainValue債務償還比率">
          <a:extLst>
            <a:ext uri="{FF2B5EF4-FFF2-40B4-BE49-F238E27FC236}">
              <a16:creationId xmlns:a16="http://schemas.microsoft.com/office/drawing/2014/main" id="{00000000-0008-0000-0D00-00009D000000}"/>
            </a:ext>
          </a:extLst>
        </xdr:cNvPr>
        <xdr:cNvSpPr txBox="1"/>
      </xdr:nvSpPr>
      <xdr:spPr>
        <a:xfrm>
          <a:off x="10856672" y="530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86923</xdr:rowOff>
    </xdr:from>
    <xdr:ext cx="469744" cy="259045"/>
    <xdr:sp macro="" textlink="">
      <xdr:nvSpPr>
        <xdr:cNvPr id="158" name="n_4mainValue債務償還比率">
          <a:extLst>
            <a:ext uri="{FF2B5EF4-FFF2-40B4-BE49-F238E27FC236}">
              <a16:creationId xmlns:a16="http://schemas.microsoft.com/office/drawing/2014/main" id="{00000000-0008-0000-0D00-00009E000000}"/>
            </a:ext>
          </a:extLst>
        </xdr:cNvPr>
        <xdr:cNvSpPr txBox="1"/>
      </xdr:nvSpPr>
      <xdr:spPr>
        <a:xfrm>
          <a:off x="10186112" y="528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00000000-0008-0000-0D00-00009F000000}"/>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00000000-0008-0000-0D00-0000A0000000}"/>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00000000-0008-0000-0D00-0000A1000000}"/>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鳥取県八頭町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16,412
16,341
206.71
13,434,890
12,308,468
982,425
7,037,542
12,900,975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139065</xdr:rowOff>
    </xdr:from>
    <xdr:to>
      <xdr:col>24</xdr:col>
      <xdr:colOff>62865</xdr:colOff>
      <xdr:row>41</xdr:row>
      <xdr:rowOff>154305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086225" y="5671185"/>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158132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124960" y="703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154305</xdr:rowOff>
    </xdr:from>
    <xdr:to>
      <xdr:col>24</xdr:col>
      <xdr:colOff>152400</xdr:colOff>
      <xdr:row>41</xdr:row>
      <xdr:rowOff>154305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020820" y="70275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85742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124960" y="545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139065</xdr:rowOff>
    </xdr:from>
    <xdr:to>
      <xdr:col>24</xdr:col>
      <xdr:colOff>152400</xdr:colOff>
      <xdr:row>33</xdr:row>
      <xdr:rowOff>139065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020820" y="56711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21607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124960" y="622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036060" y="63728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44450</xdr:rowOff>
    </xdr:from>
    <xdr:to>
      <xdr:col>20</xdr:col>
      <xdr:colOff>38100</xdr:colOff>
      <xdr:row>38</xdr:row>
      <xdr:rowOff>146050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312160" y="64147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93980</xdr:rowOff>
    </xdr:from>
    <xdr:to>
      <xdr:col>15</xdr:col>
      <xdr:colOff>101600</xdr:colOff>
      <xdr:row>39</xdr:row>
      <xdr:rowOff>24130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514600" y="646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52070</xdr:rowOff>
    </xdr:from>
    <xdr:to>
      <xdr:col>10</xdr:col>
      <xdr:colOff>165100</xdr:colOff>
      <xdr:row>38</xdr:row>
      <xdr:rowOff>153670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7399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965200" y="64185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50165</xdr:rowOff>
    </xdr:from>
    <xdr:to>
      <xdr:col>24</xdr:col>
      <xdr:colOff>114300</xdr:colOff>
      <xdr:row>38</xdr:row>
      <xdr:rowOff>151765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03606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28592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124960"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31115</xdr:rowOff>
    </xdr:from>
    <xdr:to>
      <xdr:col>20</xdr:col>
      <xdr:colOff>38100</xdr:colOff>
      <xdr:row>38</xdr:row>
      <xdr:rowOff>132715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312160" y="64014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81915</xdr:rowOff>
    </xdr:from>
    <xdr:to>
      <xdr:col>24</xdr:col>
      <xdr:colOff>63500</xdr:colOff>
      <xdr:row>38</xdr:row>
      <xdr:rowOff>100965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355340" y="6452235"/>
          <a:ext cx="7315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164465</xdr:rowOff>
    </xdr:from>
    <xdr:to>
      <xdr:col>15</xdr:col>
      <xdr:colOff>101600</xdr:colOff>
      <xdr:row>38</xdr:row>
      <xdr:rowOff>94615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514600" y="63671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43815</xdr:rowOff>
    </xdr:from>
    <xdr:to>
      <xdr:col>19</xdr:col>
      <xdr:colOff>177800</xdr:colOff>
      <xdr:row>38</xdr:row>
      <xdr:rowOff>81915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565400" y="6414135"/>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126365</xdr:rowOff>
    </xdr:from>
    <xdr:to>
      <xdr:col>10</xdr:col>
      <xdr:colOff>165100</xdr:colOff>
      <xdr:row>38</xdr:row>
      <xdr:rowOff>56515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739900" y="6329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5715</xdr:rowOff>
    </xdr:from>
    <xdr:to>
      <xdr:col>15</xdr:col>
      <xdr:colOff>50800</xdr:colOff>
      <xdr:row>38</xdr:row>
      <xdr:rowOff>43815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790700" y="6376035"/>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52070</xdr:rowOff>
    </xdr:from>
    <xdr:to>
      <xdr:col>6</xdr:col>
      <xdr:colOff>38100</xdr:colOff>
      <xdr:row>37</xdr:row>
      <xdr:rowOff>153670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965200" y="62547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102870</xdr:rowOff>
    </xdr:from>
    <xdr:to>
      <xdr:col>10</xdr:col>
      <xdr:colOff>114300</xdr:colOff>
      <xdr:row>38</xdr:row>
      <xdr:rowOff>5715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008380" y="6305550"/>
          <a:ext cx="78232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137177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17056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15257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38570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144797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61100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83630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149242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17056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111142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38570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73042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61100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170197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83630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536404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529992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529992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15347</xdr:rowOff>
    </xdr:from>
    <xdr:to>
      <xdr:col>54</xdr:col>
      <xdr:colOff>189865</xdr:colOff>
      <xdr:row>41</xdr:row>
      <xdr:rowOff>80571</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9219565" y="5547467"/>
          <a:ext cx="0" cy="1406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84398</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9258300" y="695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80571</xdr:rowOff>
    </xdr:from>
    <xdr:to>
      <xdr:col>55</xdr:col>
      <xdr:colOff>88900</xdr:colOff>
      <xdr:row>41</xdr:row>
      <xdr:rowOff>80571</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9154160" y="69538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133474</xdr:rowOff>
    </xdr:from>
    <xdr:ext cx="599010"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9258300" y="5330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15347</xdr:rowOff>
    </xdr:from>
    <xdr:to>
      <xdr:col>55</xdr:col>
      <xdr:colOff>88900</xdr:colOff>
      <xdr:row>33</xdr:row>
      <xdr:rowOff>15347</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9154160" y="55474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148779</xdr:rowOff>
    </xdr:from>
    <xdr:ext cx="534377"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9258300" y="65190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125902</xdr:rowOff>
    </xdr:from>
    <xdr:to>
      <xdr:col>55</xdr:col>
      <xdr:colOff>50800</xdr:colOff>
      <xdr:row>40</xdr:row>
      <xdr:rowOff>56052</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9192260" y="66638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161692</xdr:rowOff>
    </xdr:from>
    <xdr:to>
      <xdr:col>50</xdr:col>
      <xdr:colOff>165100</xdr:colOff>
      <xdr:row>40</xdr:row>
      <xdr:rowOff>91842</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8445500" y="66996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166876</xdr:rowOff>
    </xdr:from>
    <xdr:to>
      <xdr:col>46</xdr:col>
      <xdr:colOff>38100</xdr:colOff>
      <xdr:row>40</xdr:row>
      <xdr:rowOff>97026</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7670800" y="67048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629</xdr:rowOff>
    </xdr:from>
    <xdr:to>
      <xdr:col>41</xdr:col>
      <xdr:colOff>101600</xdr:colOff>
      <xdr:row>40</xdr:row>
      <xdr:rowOff>102229</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6873240" y="670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5667</xdr:rowOff>
    </xdr:from>
    <xdr:to>
      <xdr:col>36</xdr:col>
      <xdr:colOff>165100</xdr:colOff>
      <xdr:row>40</xdr:row>
      <xdr:rowOff>107267</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098540" y="67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122939</xdr:rowOff>
    </xdr:from>
    <xdr:to>
      <xdr:col>55</xdr:col>
      <xdr:colOff>50800</xdr:colOff>
      <xdr:row>41</xdr:row>
      <xdr:rowOff>53089</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9192260" y="68285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37866</xdr:rowOff>
    </xdr:from>
    <xdr:ext cx="534377"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9258300" y="674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125884</xdr:rowOff>
    </xdr:from>
    <xdr:to>
      <xdr:col>50</xdr:col>
      <xdr:colOff>165100</xdr:colOff>
      <xdr:row>41</xdr:row>
      <xdr:rowOff>56034</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8445500" y="68314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2289</xdr:rowOff>
    </xdr:from>
    <xdr:to>
      <xdr:col>55</xdr:col>
      <xdr:colOff>0</xdr:colOff>
      <xdr:row>41</xdr:row>
      <xdr:rowOff>5234</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8496300" y="6875529"/>
          <a:ext cx="723900" cy="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127465</xdr:rowOff>
    </xdr:from>
    <xdr:to>
      <xdr:col>46</xdr:col>
      <xdr:colOff>38100</xdr:colOff>
      <xdr:row>41</xdr:row>
      <xdr:rowOff>57615</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7670800" y="68330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5234</xdr:rowOff>
    </xdr:from>
    <xdr:to>
      <xdr:col>50</xdr:col>
      <xdr:colOff>114300</xdr:colOff>
      <xdr:row>41</xdr:row>
      <xdr:rowOff>6815</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7713980" y="6878474"/>
          <a:ext cx="78232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129760</xdr:rowOff>
    </xdr:from>
    <xdr:to>
      <xdr:col>41</xdr:col>
      <xdr:colOff>101600</xdr:colOff>
      <xdr:row>41</xdr:row>
      <xdr:rowOff>59910</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6873240" y="6835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6815</xdr:rowOff>
    </xdr:from>
    <xdr:to>
      <xdr:col>45</xdr:col>
      <xdr:colOff>177800</xdr:colOff>
      <xdr:row>41</xdr:row>
      <xdr:rowOff>9110</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6924040" y="6880055"/>
          <a:ext cx="789940" cy="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130995</xdr:rowOff>
    </xdr:from>
    <xdr:to>
      <xdr:col>36</xdr:col>
      <xdr:colOff>165100</xdr:colOff>
      <xdr:row>41</xdr:row>
      <xdr:rowOff>61145</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098540" y="6836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9110</xdr:rowOff>
    </xdr:from>
    <xdr:to>
      <xdr:col>41</xdr:col>
      <xdr:colOff>50800</xdr:colOff>
      <xdr:row>41</xdr:row>
      <xdr:rowOff>10345</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6149340" y="6882350"/>
          <a:ext cx="7747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108369</xdr:rowOff>
    </xdr:from>
    <xdr:ext cx="534377"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8239271" y="647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113553</xdr:rowOff>
    </xdr:from>
    <xdr:ext cx="534377"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7477271" y="648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118756</xdr:rowOff>
    </xdr:from>
    <xdr:ext cx="534377"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6702571" y="648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123794</xdr:rowOff>
    </xdr:from>
    <xdr:ext cx="534377"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5905011" y="649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47161</xdr:rowOff>
    </xdr:from>
    <xdr:ext cx="534377"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8239271" y="692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48742</xdr:rowOff>
    </xdr:from>
    <xdr:ext cx="534377"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7477271" y="692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51037</xdr:rowOff>
    </xdr:from>
    <xdr:ext cx="534377"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6702571" y="69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52272</xdr:rowOff>
    </xdr:from>
    <xdr:ext cx="534377"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5905011" y="692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E00-0000AA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63</xdr:row>
      <xdr:rowOff>106135</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4086225" y="9292046"/>
          <a:ext cx="0" cy="137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109962</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E00-0000AC000000}"/>
            </a:ext>
          </a:extLst>
        </xdr:cNvPr>
        <xdr:cNvSpPr txBox="1"/>
      </xdr:nvSpPr>
      <xdr:spPr>
        <a:xfrm>
          <a:off x="4124960" y="1067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106135</xdr:rowOff>
    </xdr:from>
    <xdr:to>
      <xdr:col>24</xdr:col>
      <xdr:colOff>152400</xdr:colOff>
      <xdr:row>63</xdr:row>
      <xdr:rowOff>106135</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020820" y="10667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E00-0000AE000000}"/>
            </a:ext>
          </a:extLst>
        </xdr:cNvPr>
        <xdr:cNvSpPr txBox="1"/>
      </xdr:nvSpPr>
      <xdr:spPr>
        <a:xfrm>
          <a:off x="4124960" y="90710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020820" y="92920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66783</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E00-0000B0000000}"/>
            </a:ext>
          </a:extLst>
        </xdr:cNvPr>
        <xdr:cNvSpPr txBox="1"/>
      </xdr:nvSpPr>
      <xdr:spPr>
        <a:xfrm>
          <a:off x="4124960" y="1012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43906</xdr:rowOff>
    </xdr:from>
    <xdr:to>
      <xdr:col>24</xdr:col>
      <xdr:colOff>114300</xdr:colOff>
      <xdr:row>61</xdr:row>
      <xdr:rowOff>145506</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4036060" y="1026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143510</xdr:rowOff>
    </xdr:from>
    <xdr:to>
      <xdr:col>20</xdr:col>
      <xdr:colOff>38100</xdr:colOff>
      <xdr:row>61</xdr:row>
      <xdr:rowOff>73660</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3312160" y="102019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117384</xdr:rowOff>
    </xdr:from>
    <xdr:to>
      <xdr:col>15</xdr:col>
      <xdr:colOff>101600</xdr:colOff>
      <xdr:row>61</xdr:row>
      <xdr:rowOff>47534</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2514600" y="101757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114119</xdr:rowOff>
    </xdr:from>
    <xdr:to>
      <xdr:col>10</xdr:col>
      <xdr:colOff>165100</xdr:colOff>
      <xdr:row>61</xdr:row>
      <xdr:rowOff>44269</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739900" y="101725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965200" y="101398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169635</xdr:rowOff>
    </xdr:from>
    <xdr:to>
      <xdr:col>24</xdr:col>
      <xdr:colOff>114300</xdr:colOff>
      <xdr:row>62</xdr:row>
      <xdr:rowOff>99785</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4036060" y="103956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148062</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E00-0000BC000000}"/>
            </a:ext>
          </a:extLst>
        </xdr:cNvPr>
        <xdr:cNvSpPr txBox="1"/>
      </xdr:nvSpPr>
      <xdr:spPr>
        <a:xfrm>
          <a:off x="4124960" y="10374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164737</xdr:rowOff>
    </xdr:from>
    <xdr:to>
      <xdr:col>20</xdr:col>
      <xdr:colOff>38100</xdr:colOff>
      <xdr:row>62</xdr:row>
      <xdr:rowOff>94887</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3312160" y="103907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44087</xdr:rowOff>
    </xdr:from>
    <xdr:to>
      <xdr:col>24</xdr:col>
      <xdr:colOff>63500</xdr:colOff>
      <xdr:row>62</xdr:row>
      <xdr:rowOff>48985</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3355340" y="10437767"/>
          <a:ext cx="73152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148409</xdr:rowOff>
    </xdr:from>
    <xdr:to>
      <xdr:col>15</xdr:col>
      <xdr:colOff>101600</xdr:colOff>
      <xdr:row>62</xdr:row>
      <xdr:rowOff>78559</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2514600" y="103744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27759</xdr:rowOff>
    </xdr:from>
    <xdr:to>
      <xdr:col>19</xdr:col>
      <xdr:colOff>177800</xdr:colOff>
      <xdr:row>62</xdr:row>
      <xdr:rowOff>44087</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2565400" y="10421439"/>
          <a:ext cx="78994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140244</xdr:rowOff>
    </xdr:from>
    <xdr:to>
      <xdr:col>10</xdr:col>
      <xdr:colOff>165100</xdr:colOff>
      <xdr:row>62</xdr:row>
      <xdr:rowOff>70394</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1739900" y="103662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19594</xdr:rowOff>
    </xdr:from>
    <xdr:to>
      <xdr:col>15</xdr:col>
      <xdr:colOff>50800</xdr:colOff>
      <xdr:row>62</xdr:row>
      <xdr:rowOff>27759</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1790700" y="10413274"/>
          <a:ext cx="7747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99423</xdr:rowOff>
    </xdr:from>
    <xdr:to>
      <xdr:col>6</xdr:col>
      <xdr:colOff>38100</xdr:colOff>
      <xdr:row>62</xdr:row>
      <xdr:rowOff>29573</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965200" y="103254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150223</xdr:rowOff>
    </xdr:from>
    <xdr:to>
      <xdr:col>10</xdr:col>
      <xdr:colOff>114300</xdr:colOff>
      <xdr:row>62</xdr:row>
      <xdr:rowOff>19594</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008380" y="10376263"/>
          <a:ext cx="78232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90187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317056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64061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2385704" y="995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60796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1611004" y="9951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28139</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836304" y="991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86014</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170564" y="10479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69686</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385704" y="10463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61521</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611004" y="1045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20700</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836304" y="10414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E00-0000E3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13495</xdr:rowOff>
    </xdr:from>
    <xdr:to>
      <xdr:col>54</xdr:col>
      <xdr:colOff>189865</xdr:colOff>
      <xdr:row>64</xdr:row>
      <xdr:rowOff>61196</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9219565" y="9568975"/>
          <a:ext cx="0" cy="1221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65023</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E00-0000E5000000}"/>
            </a:ext>
          </a:extLst>
        </xdr:cNvPr>
        <xdr:cNvSpPr txBox="1"/>
      </xdr:nvSpPr>
      <xdr:spPr>
        <a:xfrm>
          <a:off x="9258300" y="1079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61196</xdr:rowOff>
    </xdr:from>
    <xdr:to>
      <xdr:col>55</xdr:col>
      <xdr:colOff>88900</xdr:colOff>
      <xdr:row>64</xdr:row>
      <xdr:rowOff>61196</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9154160" y="107901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131622</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E00-0000E7000000}"/>
            </a:ext>
          </a:extLst>
        </xdr:cNvPr>
        <xdr:cNvSpPr txBox="1"/>
      </xdr:nvSpPr>
      <xdr:spPr>
        <a:xfrm>
          <a:off x="9258300" y="935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13495</xdr:rowOff>
    </xdr:from>
    <xdr:to>
      <xdr:col>55</xdr:col>
      <xdr:colOff>88900</xdr:colOff>
      <xdr:row>57</xdr:row>
      <xdr:rowOff>13495</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9154160" y="95689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26672</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E00-0000E9000000}"/>
            </a:ext>
          </a:extLst>
        </xdr:cNvPr>
        <xdr:cNvSpPr txBox="1"/>
      </xdr:nvSpPr>
      <xdr:spPr>
        <a:xfrm>
          <a:off x="9258300" y="102527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48245</xdr:rowOff>
    </xdr:from>
    <xdr:to>
      <xdr:col>55</xdr:col>
      <xdr:colOff>50800</xdr:colOff>
      <xdr:row>61</xdr:row>
      <xdr:rowOff>149845</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9192260" y="102742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37864</xdr:rowOff>
    </xdr:from>
    <xdr:to>
      <xdr:col>50</xdr:col>
      <xdr:colOff>165100</xdr:colOff>
      <xdr:row>61</xdr:row>
      <xdr:rowOff>139464</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8445500" y="1026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49003</xdr:rowOff>
    </xdr:from>
    <xdr:to>
      <xdr:col>46</xdr:col>
      <xdr:colOff>38100</xdr:colOff>
      <xdr:row>61</xdr:row>
      <xdr:rowOff>150603</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7670800" y="102750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80235</xdr:rowOff>
    </xdr:from>
    <xdr:to>
      <xdr:col>41</xdr:col>
      <xdr:colOff>101600</xdr:colOff>
      <xdr:row>62</xdr:row>
      <xdr:rowOff>10385</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6873240" y="103062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67811</xdr:rowOff>
    </xdr:from>
    <xdr:to>
      <xdr:col>36</xdr:col>
      <xdr:colOff>165100</xdr:colOff>
      <xdr:row>61</xdr:row>
      <xdr:rowOff>169411</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6098540" y="1029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40638</xdr:rowOff>
    </xdr:from>
    <xdr:to>
      <xdr:col>55</xdr:col>
      <xdr:colOff>50800</xdr:colOff>
      <xdr:row>60</xdr:row>
      <xdr:rowOff>142238</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9192260" y="100990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63515</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E00-0000F5000000}"/>
            </a:ext>
          </a:extLst>
        </xdr:cNvPr>
        <xdr:cNvSpPr txBox="1"/>
      </xdr:nvSpPr>
      <xdr:spPr>
        <a:xfrm>
          <a:off x="9258300" y="9954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63357</xdr:rowOff>
    </xdr:from>
    <xdr:to>
      <xdr:col>50</xdr:col>
      <xdr:colOff>165100</xdr:colOff>
      <xdr:row>60</xdr:row>
      <xdr:rowOff>164957</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8445500" y="101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91438</xdr:rowOff>
    </xdr:from>
    <xdr:to>
      <xdr:col>55</xdr:col>
      <xdr:colOff>0</xdr:colOff>
      <xdr:row>60</xdr:row>
      <xdr:rowOff>114157</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8496300" y="10149838"/>
          <a:ext cx="723900" cy="2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75381</xdr:rowOff>
    </xdr:from>
    <xdr:to>
      <xdr:col>46</xdr:col>
      <xdr:colOff>38100</xdr:colOff>
      <xdr:row>61</xdr:row>
      <xdr:rowOff>5531</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7670800" y="101337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114157</xdr:rowOff>
    </xdr:from>
    <xdr:to>
      <xdr:col>50</xdr:col>
      <xdr:colOff>114300</xdr:colOff>
      <xdr:row>60</xdr:row>
      <xdr:rowOff>126181</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7713980" y="10172557"/>
          <a:ext cx="782320" cy="1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95304</xdr:rowOff>
    </xdr:from>
    <xdr:to>
      <xdr:col>41</xdr:col>
      <xdr:colOff>101600</xdr:colOff>
      <xdr:row>61</xdr:row>
      <xdr:rowOff>25454</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6873240" y="101537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126181</xdr:rowOff>
    </xdr:from>
    <xdr:to>
      <xdr:col>45</xdr:col>
      <xdr:colOff>177800</xdr:colOff>
      <xdr:row>60</xdr:row>
      <xdr:rowOff>146104</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6924040" y="10184581"/>
          <a:ext cx="789940" cy="1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104943</xdr:rowOff>
    </xdr:from>
    <xdr:to>
      <xdr:col>36</xdr:col>
      <xdr:colOff>165100</xdr:colOff>
      <xdr:row>61</xdr:row>
      <xdr:rowOff>35093</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6098540" y="101633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146104</xdr:rowOff>
    </xdr:from>
    <xdr:to>
      <xdr:col>41</xdr:col>
      <xdr:colOff>50800</xdr:colOff>
      <xdr:row>60</xdr:row>
      <xdr:rowOff>155743</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6149340" y="10204504"/>
          <a:ext cx="7747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130591</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8214575" y="10356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141730</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7444955" y="10367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1512</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6670255" y="10395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160538</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5872695" y="1038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10034</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214575" y="9900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22058</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444955" y="991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41981</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670255" y="9932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51620</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5872695" y="9942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E00-00001D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86</xdr:row>
      <xdr:rowOff>83820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4086225" y="13037819"/>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405111" cy="259045"/>
    <xdr:sp macro="" textlink="">
      <xdr:nvSpPr>
        <xdr:cNvPr id="287" name="【公営住宅】&#10;有形固定資産減価償却率最小値テキスト">
          <a:extLst>
            <a:ext uri="{FF2B5EF4-FFF2-40B4-BE49-F238E27FC236}">
              <a16:creationId xmlns:a16="http://schemas.microsoft.com/office/drawing/2014/main" id="{00000000-0008-0000-0E00-00001F010000}"/>
            </a:ext>
          </a:extLst>
        </xdr:cNvPr>
        <xdr:cNvSpPr txBox="1"/>
      </xdr:nvSpPr>
      <xdr:spPr>
        <a:xfrm>
          <a:off x="4124960" y="1450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4020820" y="14500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E00-000021010000}"/>
            </a:ext>
          </a:extLst>
        </xdr:cNvPr>
        <xdr:cNvSpPr txBox="1"/>
      </xdr:nvSpPr>
      <xdr:spPr>
        <a:xfrm>
          <a:off x="4124960" y="12816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020820" y="130378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25416</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E00-000023010000}"/>
            </a:ext>
          </a:extLst>
        </xdr:cNvPr>
        <xdr:cNvSpPr txBox="1"/>
      </xdr:nvSpPr>
      <xdr:spPr>
        <a:xfrm>
          <a:off x="4124960" y="137718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2539</xdr:rowOff>
    </xdr:from>
    <xdr:to>
      <xdr:col>24</xdr:col>
      <xdr:colOff>114300</xdr:colOff>
      <xdr:row>83</xdr:row>
      <xdr:rowOff>104139</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4036060" y="1391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3312160" y="138652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2514600" y="136842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114936</xdr:rowOff>
    </xdr:from>
    <xdr:to>
      <xdr:col>10</xdr:col>
      <xdr:colOff>165100</xdr:colOff>
      <xdr:row>82</xdr:row>
      <xdr:rowOff>45086</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1739900" y="136937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130175</xdr:rowOff>
    </xdr:from>
    <xdr:to>
      <xdr:col>6</xdr:col>
      <xdr:colOff>38100</xdr:colOff>
      <xdr:row>82</xdr:row>
      <xdr:rowOff>60325</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965200" y="137090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143511</xdr:rowOff>
    </xdr:from>
    <xdr:to>
      <xdr:col>24</xdr:col>
      <xdr:colOff>114300</xdr:colOff>
      <xdr:row>86</xdr:row>
      <xdr:rowOff>73661</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4036060" y="143929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58438</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E00-00002F010000}"/>
            </a:ext>
          </a:extLst>
        </xdr:cNvPr>
        <xdr:cNvSpPr txBox="1"/>
      </xdr:nvSpPr>
      <xdr:spPr>
        <a:xfrm>
          <a:off x="4124960" y="1430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122555</xdr:rowOff>
    </xdr:from>
    <xdr:to>
      <xdr:col>20</xdr:col>
      <xdr:colOff>38100</xdr:colOff>
      <xdr:row>86</xdr:row>
      <xdr:rowOff>52705</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3312160" y="143719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1905</xdr:rowOff>
    </xdr:from>
    <xdr:to>
      <xdr:col>24</xdr:col>
      <xdr:colOff>63500</xdr:colOff>
      <xdr:row>86</xdr:row>
      <xdr:rowOff>22861</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3355340" y="14418945"/>
          <a:ext cx="73152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103505</xdr:rowOff>
    </xdr:from>
    <xdr:to>
      <xdr:col>15</xdr:col>
      <xdr:colOff>101600</xdr:colOff>
      <xdr:row>86</xdr:row>
      <xdr:rowOff>33655</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2514600" y="143529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154305</xdr:rowOff>
    </xdr:from>
    <xdr:to>
      <xdr:col>19</xdr:col>
      <xdr:colOff>177800</xdr:colOff>
      <xdr:row>86</xdr:row>
      <xdr:rowOff>1905</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2565400" y="14403705"/>
          <a:ext cx="78994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80645</xdr:rowOff>
    </xdr:from>
    <xdr:to>
      <xdr:col>10</xdr:col>
      <xdr:colOff>165100</xdr:colOff>
      <xdr:row>86</xdr:row>
      <xdr:rowOff>10795</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1739900" y="14330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131445</xdr:rowOff>
    </xdr:from>
    <xdr:to>
      <xdr:col>15</xdr:col>
      <xdr:colOff>50800</xdr:colOff>
      <xdr:row>85</xdr:row>
      <xdr:rowOff>154305</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1790700" y="14380845"/>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25400</xdr:rowOff>
    </xdr:from>
    <xdr:to>
      <xdr:col>6</xdr:col>
      <xdr:colOff>38100</xdr:colOff>
      <xdr:row>85</xdr:row>
      <xdr:rowOff>127000</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965200" y="142748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76200</xdr:rowOff>
    </xdr:from>
    <xdr:to>
      <xdr:col>10</xdr:col>
      <xdr:colOff>114300</xdr:colOff>
      <xdr:row>85</xdr:row>
      <xdr:rowOff>131445</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008380" y="14325600"/>
          <a:ext cx="78232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65422</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E00-000038010000}"/>
            </a:ext>
          </a:extLst>
        </xdr:cNvPr>
        <xdr:cNvSpPr txBox="1"/>
      </xdr:nvSpPr>
      <xdr:spPr>
        <a:xfrm>
          <a:off x="3170564" y="1364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E00-000039010000}"/>
            </a:ext>
          </a:extLst>
        </xdr:cNvPr>
        <xdr:cNvSpPr txBox="1"/>
      </xdr:nvSpPr>
      <xdr:spPr>
        <a:xfrm>
          <a:off x="2385704"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61613</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E00-00003A010000}"/>
            </a:ext>
          </a:extLst>
        </xdr:cNvPr>
        <xdr:cNvSpPr txBox="1"/>
      </xdr:nvSpPr>
      <xdr:spPr>
        <a:xfrm>
          <a:off x="1611004" y="1347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76852</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E00-00003B010000}"/>
            </a:ext>
          </a:extLst>
        </xdr:cNvPr>
        <xdr:cNvSpPr txBox="1"/>
      </xdr:nvSpPr>
      <xdr:spPr>
        <a:xfrm>
          <a:off x="836304" y="1348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43832</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E00-00003C010000}"/>
            </a:ext>
          </a:extLst>
        </xdr:cNvPr>
        <xdr:cNvSpPr txBox="1"/>
      </xdr:nvSpPr>
      <xdr:spPr>
        <a:xfrm>
          <a:off x="3170564" y="1446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24782</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E00-00003D010000}"/>
            </a:ext>
          </a:extLst>
        </xdr:cNvPr>
        <xdr:cNvSpPr txBox="1"/>
      </xdr:nvSpPr>
      <xdr:spPr>
        <a:xfrm>
          <a:off x="2385704" y="1444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1922</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E00-00003E010000}"/>
            </a:ext>
          </a:extLst>
        </xdr:cNvPr>
        <xdr:cNvSpPr txBox="1"/>
      </xdr:nvSpPr>
      <xdr:spPr>
        <a:xfrm>
          <a:off x="1611004" y="1441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118127</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E00-00003F010000}"/>
            </a:ext>
          </a:extLst>
        </xdr:cNvPr>
        <xdr:cNvSpPr txBox="1"/>
      </xdr:nvSpPr>
      <xdr:spPr>
        <a:xfrm>
          <a:off x="83630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00000000-0008-0000-0E00-000052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18669</xdr:rowOff>
    </xdr:from>
    <xdr:to>
      <xdr:col>54</xdr:col>
      <xdr:colOff>189865</xdr:colOff>
      <xdr:row>85</xdr:row>
      <xdr:rowOff>83820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flipV="1">
          <a:off x="9219565" y="13094589"/>
          <a:ext cx="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40" name="【公営住宅】&#10;一人当たり面積最小値テキスト">
          <a:extLst>
            <a:ext uri="{FF2B5EF4-FFF2-40B4-BE49-F238E27FC236}">
              <a16:creationId xmlns:a16="http://schemas.microsoft.com/office/drawing/2014/main" id="{00000000-0008-0000-0E00-000054010000}"/>
            </a:ext>
          </a:extLst>
        </xdr:cNvPr>
        <xdr:cNvSpPr txBox="1"/>
      </xdr:nvSpPr>
      <xdr:spPr>
        <a:xfrm>
          <a:off x="9258300"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9154160" y="14333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136796</xdr:rowOff>
    </xdr:from>
    <xdr:ext cx="469744" cy="259045"/>
    <xdr:sp macro="" textlink="">
      <xdr:nvSpPr>
        <xdr:cNvPr id="342" name="【公営住宅】&#10;一人当たり面積最大値テキスト">
          <a:extLst>
            <a:ext uri="{FF2B5EF4-FFF2-40B4-BE49-F238E27FC236}">
              <a16:creationId xmlns:a16="http://schemas.microsoft.com/office/drawing/2014/main" id="{00000000-0008-0000-0E00-000056010000}"/>
            </a:ext>
          </a:extLst>
        </xdr:cNvPr>
        <xdr:cNvSpPr txBox="1"/>
      </xdr:nvSpPr>
      <xdr:spPr>
        <a:xfrm>
          <a:off x="9258300" y="1287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18669</xdr:rowOff>
    </xdr:from>
    <xdr:to>
      <xdr:col>55</xdr:col>
      <xdr:colOff>88900</xdr:colOff>
      <xdr:row>78</xdr:row>
      <xdr:rowOff>18669</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9154160" y="130945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39324</xdr:rowOff>
    </xdr:from>
    <xdr:ext cx="469744" cy="259045"/>
    <xdr:sp macro="" textlink="">
      <xdr:nvSpPr>
        <xdr:cNvPr id="344" name="【公営住宅】&#10;一人当たり面積平均値テキスト">
          <a:extLst>
            <a:ext uri="{FF2B5EF4-FFF2-40B4-BE49-F238E27FC236}">
              <a16:creationId xmlns:a16="http://schemas.microsoft.com/office/drawing/2014/main" id="{00000000-0008-0000-0E00-000058010000}"/>
            </a:ext>
          </a:extLst>
        </xdr:cNvPr>
        <xdr:cNvSpPr txBox="1"/>
      </xdr:nvSpPr>
      <xdr:spPr>
        <a:xfrm>
          <a:off x="9258300" y="13618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16447</xdr:rowOff>
    </xdr:from>
    <xdr:to>
      <xdr:col>55</xdr:col>
      <xdr:colOff>50800</xdr:colOff>
      <xdr:row>82</xdr:row>
      <xdr:rowOff>118047</xdr:rowOff>
    </xdr:to>
    <xdr:sp macro="" textlink="">
      <xdr:nvSpPr>
        <xdr:cNvPr id="345" name="フローチャート: 判断 344">
          <a:extLst>
            <a:ext uri="{FF2B5EF4-FFF2-40B4-BE49-F238E27FC236}">
              <a16:creationId xmlns:a16="http://schemas.microsoft.com/office/drawing/2014/main" id="{00000000-0008-0000-0E00-000059010000}"/>
            </a:ext>
          </a:extLst>
        </xdr:cNvPr>
        <xdr:cNvSpPr/>
      </xdr:nvSpPr>
      <xdr:spPr>
        <a:xfrm>
          <a:off x="9192260" y="137629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89027</xdr:rowOff>
    </xdr:from>
    <xdr:to>
      <xdr:col>50</xdr:col>
      <xdr:colOff>165100</xdr:colOff>
      <xdr:row>83</xdr:row>
      <xdr:rowOff>19177</xdr:rowOff>
    </xdr:to>
    <xdr:sp macro="" textlink="">
      <xdr:nvSpPr>
        <xdr:cNvPr id="346" name="フローチャート: 判断 345">
          <a:extLst>
            <a:ext uri="{FF2B5EF4-FFF2-40B4-BE49-F238E27FC236}">
              <a16:creationId xmlns:a16="http://schemas.microsoft.com/office/drawing/2014/main" id="{00000000-0008-0000-0E00-00005A010000}"/>
            </a:ext>
          </a:extLst>
        </xdr:cNvPr>
        <xdr:cNvSpPr/>
      </xdr:nvSpPr>
      <xdr:spPr>
        <a:xfrm>
          <a:off x="8445500" y="138355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98171</xdr:rowOff>
    </xdr:from>
    <xdr:to>
      <xdr:col>46</xdr:col>
      <xdr:colOff>38100</xdr:colOff>
      <xdr:row>83</xdr:row>
      <xdr:rowOff>28321</xdr:rowOff>
    </xdr:to>
    <xdr:sp macro="" textlink="">
      <xdr:nvSpPr>
        <xdr:cNvPr id="347" name="フローチャート: 判断 346">
          <a:extLst>
            <a:ext uri="{FF2B5EF4-FFF2-40B4-BE49-F238E27FC236}">
              <a16:creationId xmlns:a16="http://schemas.microsoft.com/office/drawing/2014/main" id="{00000000-0008-0000-0E00-00005B010000}"/>
            </a:ext>
          </a:extLst>
        </xdr:cNvPr>
        <xdr:cNvSpPr/>
      </xdr:nvSpPr>
      <xdr:spPr>
        <a:xfrm>
          <a:off x="7670800" y="138446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115888</xdr:rowOff>
    </xdr:from>
    <xdr:to>
      <xdr:col>41</xdr:col>
      <xdr:colOff>101600</xdr:colOff>
      <xdr:row>83</xdr:row>
      <xdr:rowOff>46038</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6873240" y="138623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84455</xdr:rowOff>
    </xdr:from>
    <xdr:to>
      <xdr:col>36</xdr:col>
      <xdr:colOff>165100</xdr:colOff>
      <xdr:row>83</xdr:row>
      <xdr:rowOff>14605</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6098540" y="13830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88455</xdr:rowOff>
    </xdr:from>
    <xdr:to>
      <xdr:col>55</xdr:col>
      <xdr:colOff>50800</xdr:colOff>
      <xdr:row>83</xdr:row>
      <xdr:rowOff>18605</xdr:rowOff>
    </xdr:to>
    <xdr:sp macro="" textlink="">
      <xdr:nvSpPr>
        <xdr:cNvPr id="355" name="楕円 354">
          <a:extLst>
            <a:ext uri="{FF2B5EF4-FFF2-40B4-BE49-F238E27FC236}">
              <a16:creationId xmlns:a16="http://schemas.microsoft.com/office/drawing/2014/main" id="{00000000-0008-0000-0E00-000063010000}"/>
            </a:ext>
          </a:extLst>
        </xdr:cNvPr>
        <xdr:cNvSpPr/>
      </xdr:nvSpPr>
      <xdr:spPr>
        <a:xfrm>
          <a:off x="9192260" y="138349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66882</xdr:rowOff>
    </xdr:from>
    <xdr:ext cx="469744" cy="259045"/>
    <xdr:sp macro="" textlink="">
      <xdr:nvSpPr>
        <xdr:cNvPr id="356" name="【公営住宅】&#10;一人当たり面積該当値テキスト">
          <a:extLst>
            <a:ext uri="{FF2B5EF4-FFF2-40B4-BE49-F238E27FC236}">
              <a16:creationId xmlns:a16="http://schemas.microsoft.com/office/drawing/2014/main" id="{00000000-0008-0000-0E00-000064010000}"/>
            </a:ext>
          </a:extLst>
        </xdr:cNvPr>
        <xdr:cNvSpPr txBox="1"/>
      </xdr:nvSpPr>
      <xdr:spPr>
        <a:xfrm>
          <a:off x="9258300" y="1381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116460</xdr:rowOff>
    </xdr:from>
    <xdr:to>
      <xdr:col>50</xdr:col>
      <xdr:colOff>165100</xdr:colOff>
      <xdr:row>83</xdr:row>
      <xdr:rowOff>46610</xdr:rowOff>
    </xdr:to>
    <xdr:sp macro="" textlink="">
      <xdr:nvSpPr>
        <xdr:cNvPr id="357" name="楕円 356">
          <a:extLst>
            <a:ext uri="{FF2B5EF4-FFF2-40B4-BE49-F238E27FC236}">
              <a16:creationId xmlns:a16="http://schemas.microsoft.com/office/drawing/2014/main" id="{00000000-0008-0000-0E00-000065010000}"/>
            </a:ext>
          </a:extLst>
        </xdr:cNvPr>
        <xdr:cNvSpPr/>
      </xdr:nvSpPr>
      <xdr:spPr>
        <a:xfrm>
          <a:off x="8445500" y="13862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139255</xdr:rowOff>
    </xdr:from>
    <xdr:to>
      <xdr:col>55</xdr:col>
      <xdr:colOff>0</xdr:colOff>
      <xdr:row>82</xdr:row>
      <xdr:rowOff>167260</xdr:rowOff>
    </xdr:to>
    <xdr:cxnSp macro="">
      <xdr:nvCxnSpPr>
        <xdr:cNvPr id="358" name="直線コネクタ 357">
          <a:extLst>
            <a:ext uri="{FF2B5EF4-FFF2-40B4-BE49-F238E27FC236}">
              <a16:creationId xmlns:a16="http://schemas.microsoft.com/office/drawing/2014/main" id="{00000000-0008-0000-0E00-000066010000}"/>
            </a:ext>
          </a:extLst>
        </xdr:cNvPr>
        <xdr:cNvCxnSpPr/>
      </xdr:nvCxnSpPr>
      <xdr:spPr>
        <a:xfrm flipV="1">
          <a:off x="8496300" y="13885735"/>
          <a:ext cx="723900" cy="2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121602</xdr:rowOff>
    </xdr:from>
    <xdr:to>
      <xdr:col>46</xdr:col>
      <xdr:colOff>38100</xdr:colOff>
      <xdr:row>83</xdr:row>
      <xdr:rowOff>51752</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7670800" y="138680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167260</xdr:rowOff>
    </xdr:from>
    <xdr:to>
      <xdr:col>50</xdr:col>
      <xdr:colOff>114300</xdr:colOff>
      <xdr:row>83</xdr:row>
      <xdr:rowOff>952</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flipV="1">
          <a:off x="7713980" y="13913740"/>
          <a:ext cx="782320" cy="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129603</xdr:rowOff>
    </xdr:from>
    <xdr:to>
      <xdr:col>41</xdr:col>
      <xdr:colOff>101600</xdr:colOff>
      <xdr:row>83</xdr:row>
      <xdr:rowOff>59753</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6873240" y="138760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952</xdr:rowOff>
    </xdr:from>
    <xdr:to>
      <xdr:col>45</xdr:col>
      <xdr:colOff>177800</xdr:colOff>
      <xdr:row>83</xdr:row>
      <xdr:rowOff>8953</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6924040" y="13915072"/>
          <a:ext cx="78994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133604</xdr:rowOff>
    </xdr:from>
    <xdr:to>
      <xdr:col>36</xdr:col>
      <xdr:colOff>165100</xdr:colOff>
      <xdr:row>83</xdr:row>
      <xdr:rowOff>63754</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6098540" y="138800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8953</xdr:rowOff>
    </xdr:from>
    <xdr:to>
      <xdr:col>41</xdr:col>
      <xdr:colOff>50800</xdr:colOff>
      <xdr:row>83</xdr:row>
      <xdr:rowOff>12954</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6149340" y="13923073"/>
          <a:ext cx="7747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35704</xdr:rowOff>
    </xdr:from>
    <xdr:ext cx="469744" cy="259045"/>
    <xdr:sp macro="" textlink="">
      <xdr:nvSpPr>
        <xdr:cNvPr id="365" name="n_1aveValue【公営住宅】&#10;一人当たり面積">
          <a:extLst>
            <a:ext uri="{FF2B5EF4-FFF2-40B4-BE49-F238E27FC236}">
              <a16:creationId xmlns:a16="http://schemas.microsoft.com/office/drawing/2014/main" id="{00000000-0008-0000-0E00-00006D010000}"/>
            </a:ext>
          </a:extLst>
        </xdr:cNvPr>
        <xdr:cNvSpPr txBox="1"/>
      </xdr:nvSpPr>
      <xdr:spPr>
        <a:xfrm>
          <a:off x="8271587" y="1361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44848</xdr:rowOff>
    </xdr:from>
    <xdr:ext cx="469744" cy="259045"/>
    <xdr:sp macro="" textlink="">
      <xdr:nvSpPr>
        <xdr:cNvPr id="366" name="n_2aveValue【公営住宅】&#10;一人当たり面積">
          <a:extLst>
            <a:ext uri="{FF2B5EF4-FFF2-40B4-BE49-F238E27FC236}">
              <a16:creationId xmlns:a16="http://schemas.microsoft.com/office/drawing/2014/main" id="{00000000-0008-0000-0E00-00006E010000}"/>
            </a:ext>
          </a:extLst>
        </xdr:cNvPr>
        <xdr:cNvSpPr txBox="1"/>
      </xdr:nvSpPr>
      <xdr:spPr>
        <a:xfrm>
          <a:off x="7509587" y="136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62565</xdr:rowOff>
    </xdr:from>
    <xdr:ext cx="469744" cy="259045"/>
    <xdr:sp macro="" textlink="">
      <xdr:nvSpPr>
        <xdr:cNvPr id="367" name="n_3aveValue【公営住宅】&#10;一人当たり面積">
          <a:extLst>
            <a:ext uri="{FF2B5EF4-FFF2-40B4-BE49-F238E27FC236}">
              <a16:creationId xmlns:a16="http://schemas.microsoft.com/office/drawing/2014/main" id="{00000000-0008-0000-0E00-00006F010000}"/>
            </a:ext>
          </a:extLst>
        </xdr:cNvPr>
        <xdr:cNvSpPr txBox="1"/>
      </xdr:nvSpPr>
      <xdr:spPr>
        <a:xfrm>
          <a:off x="6712027" y="1364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31132</xdr:rowOff>
    </xdr:from>
    <xdr:ext cx="469744" cy="259045"/>
    <xdr:sp macro="" textlink="">
      <xdr:nvSpPr>
        <xdr:cNvPr id="368" name="n_4aveValue【公営住宅】&#10;一人当たり面積">
          <a:extLst>
            <a:ext uri="{FF2B5EF4-FFF2-40B4-BE49-F238E27FC236}">
              <a16:creationId xmlns:a16="http://schemas.microsoft.com/office/drawing/2014/main" id="{00000000-0008-0000-0E00-000070010000}"/>
            </a:ext>
          </a:extLst>
        </xdr:cNvPr>
        <xdr:cNvSpPr txBox="1"/>
      </xdr:nvSpPr>
      <xdr:spPr>
        <a:xfrm>
          <a:off x="5937327" y="1360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37737</xdr:rowOff>
    </xdr:from>
    <xdr:ext cx="469744" cy="259045"/>
    <xdr:sp macro="" textlink="">
      <xdr:nvSpPr>
        <xdr:cNvPr id="369" name="n_1mainValue【公営住宅】&#10;一人当たり面積">
          <a:extLst>
            <a:ext uri="{FF2B5EF4-FFF2-40B4-BE49-F238E27FC236}">
              <a16:creationId xmlns:a16="http://schemas.microsoft.com/office/drawing/2014/main" id="{00000000-0008-0000-0E00-000071010000}"/>
            </a:ext>
          </a:extLst>
        </xdr:cNvPr>
        <xdr:cNvSpPr txBox="1"/>
      </xdr:nvSpPr>
      <xdr:spPr>
        <a:xfrm>
          <a:off x="8271587" y="1395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42879</xdr:rowOff>
    </xdr:from>
    <xdr:ext cx="469744" cy="259045"/>
    <xdr:sp macro="" textlink="">
      <xdr:nvSpPr>
        <xdr:cNvPr id="370" name="n_2mainValue【公営住宅】&#10;一人当たり面積">
          <a:extLst>
            <a:ext uri="{FF2B5EF4-FFF2-40B4-BE49-F238E27FC236}">
              <a16:creationId xmlns:a16="http://schemas.microsoft.com/office/drawing/2014/main" id="{00000000-0008-0000-0E00-000072010000}"/>
            </a:ext>
          </a:extLst>
        </xdr:cNvPr>
        <xdr:cNvSpPr txBox="1"/>
      </xdr:nvSpPr>
      <xdr:spPr>
        <a:xfrm>
          <a:off x="7509587" y="1395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50880</xdr:rowOff>
    </xdr:from>
    <xdr:ext cx="469744" cy="259045"/>
    <xdr:sp macro="" textlink="">
      <xdr:nvSpPr>
        <xdr:cNvPr id="371" name="n_3mainValue【公営住宅】&#10;一人当たり面積">
          <a:extLst>
            <a:ext uri="{FF2B5EF4-FFF2-40B4-BE49-F238E27FC236}">
              <a16:creationId xmlns:a16="http://schemas.microsoft.com/office/drawing/2014/main" id="{00000000-0008-0000-0E00-000073010000}"/>
            </a:ext>
          </a:extLst>
        </xdr:cNvPr>
        <xdr:cNvSpPr txBox="1"/>
      </xdr:nvSpPr>
      <xdr:spPr>
        <a:xfrm>
          <a:off x="6712027" y="1396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54881</xdr:rowOff>
    </xdr:from>
    <xdr:ext cx="469744" cy="259045"/>
    <xdr:sp macro="" textlink="">
      <xdr:nvSpPr>
        <xdr:cNvPr id="372" name="n_4mainValue【公営住宅】&#10;一人当たり面積">
          <a:extLst>
            <a:ext uri="{FF2B5EF4-FFF2-40B4-BE49-F238E27FC236}">
              <a16:creationId xmlns:a16="http://schemas.microsoft.com/office/drawing/2014/main" id="{00000000-0008-0000-0E00-000074010000}"/>
            </a:ext>
          </a:extLst>
        </xdr:cNvPr>
        <xdr:cNvSpPr txBox="1"/>
      </xdr:nvSpPr>
      <xdr:spPr>
        <a:xfrm>
          <a:off x="5937327" y="1396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認定こども園・幼稚園・保育所】&#10;有形固定資産減価償却率グラフ枠">
          <a:extLst>
            <a:ext uri="{FF2B5EF4-FFF2-40B4-BE49-F238E27FC236}">
              <a16:creationId xmlns:a16="http://schemas.microsoft.com/office/drawing/2014/main" id="{00000000-0008-0000-0E00-00009C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106680</xdr:rowOff>
    </xdr:from>
    <xdr:to>
      <xdr:col>85</xdr:col>
      <xdr:colOff>126364</xdr:colOff>
      <xdr:row>42</xdr:row>
      <xdr:rowOff>38100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flipV="1">
          <a:off x="14375764" y="580644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4" name="【認定こども園・幼稚園・保育所】&#10;有形固定資産減価償却率最小値テキスト">
          <a:extLst>
            <a:ext uri="{FF2B5EF4-FFF2-40B4-BE49-F238E27FC236}">
              <a16:creationId xmlns:a16="http://schemas.microsoft.com/office/drawing/2014/main" id="{00000000-0008-0000-0E00-00009E010000}"/>
            </a:ext>
          </a:extLst>
        </xdr:cNvPr>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53357</xdr:rowOff>
    </xdr:from>
    <xdr:ext cx="405111" cy="259045"/>
    <xdr:sp macro="" textlink="">
      <xdr:nvSpPr>
        <xdr:cNvPr id="416" name="【認定こども園・幼稚園・保育所】&#10;有形固定資産減価償却率最大値テキスト">
          <a:extLst>
            <a:ext uri="{FF2B5EF4-FFF2-40B4-BE49-F238E27FC236}">
              <a16:creationId xmlns:a16="http://schemas.microsoft.com/office/drawing/2014/main" id="{00000000-0008-0000-0E00-0000A0010000}"/>
            </a:ext>
          </a:extLst>
        </xdr:cNvPr>
        <xdr:cNvSpPr txBox="1"/>
      </xdr:nvSpPr>
      <xdr:spPr>
        <a:xfrm>
          <a:off x="144145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106680</xdr:rowOff>
    </xdr:from>
    <xdr:to>
      <xdr:col>86</xdr:col>
      <xdr:colOff>25400</xdr:colOff>
      <xdr:row>34</xdr:row>
      <xdr:rowOff>106680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4287500" y="5806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51452</xdr:rowOff>
    </xdr:from>
    <xdr:ext cx="405111" cy="259045"/>
    <xdr:sp macro="" textlink="">
      <xdr:nvSpPr>
        <xdr:cNvPr id="418" name="【認定こども園・幼稚園・保育所】&#10;有形固定資産減価償却率平均値テキスト">
          <a:extLst>
            <a:ext uri="{FF2B5EF4-FFF2-40B4-BE49-F238E27FC236}">
              <a16:creationId xmlns:a16="http://schemas.microsoft.com/office/drawing/2014/main" id="{00000000-0008-0000-0E00-0000A2010000}"/>
            </a:ext>
          </a:extLst>
        </xdr:cNvPr>
        <xdr:cNvSpPr txBox="1"/>
      </xdr:nvSpPr>
      <xdr:spPr>
        <a:xfrm>
          <a:off x="14414500" y="62541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73025</xdr:rowOff>
    </xdr:from>
    <xdr:to>
      <xdr:col>85</xdr:col>
      <xdr:colOff>177800</xdr:colOff>
      <xdr:row>38</xdr:row>
      <xdr:rowOff>3175</xdr:rowOff>
    </xdr:to>
    <xdr:sp macro="" textlink="">
      <xdr:nvSpPr>
        <xdr:cNvPr id="419" name="フローチャート: 判断 418">
          <a:extLst>
            <a:ext uri="{FF2B5EF4-FFF2-40B4-BE49-F238E27FC236}">
              <a16:creationId xmlns:a16="http://schemas.microsoft.com/office/drawing/2014/main" id="{00000000-0008-0000-0E00-0000A3010000}"/>
            </a:ext>
          </a:extLst>
        </xdr:cNvPr>
        <xdr:cNvSpPr/>
      </xdr:nvSpPr>
      <xdr:spPr>
        <a:xfrm>
          <a:off x="14325600" y="627570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95885</xdr:rowOff>
    </xdr:from>
    <xdr:to>
      <xdr:col>81</xdr:col>
      <xdr:colOff>101600</xdr:colOff>
      <xdr:row>38</xdr:row>
      <xdr:rowOff>26035</xdr:rowOff>
    </xdr:to>
    <xdr:sp macro="" textlink="">
      <xdr:nvSpPr>
        <xdr:cNvPr id="420" name="フローチャート: 判断 419">
          <a:extLst>
            <a:ext uri="{FF2B5EF4-FFF2-40B4-BE49-F238E27FC236}">
              <a16:creationId xmlns:a16="http://schemas.microsoft.com/office/drawing/2014/main" id="{00000000-0008-0000-0E00-0000A4010000}"/>
            </a:ext>
          </a:extLst>
        </xdr:cNvPr>
        <xdr:cNvSpPr/>
      </xdr:nvSpPr>
      <xdr:spPr>
        <a:xfrm>
          <a:off x="13578840" y="62985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71120</xdr:rowOff>
    </xdr:from>
    <xdr:to>
      <xdr:col>76</xdr:col>
      <xdr:colOff>165100</xdr:colOff>
      <xdr:row>38</xdr:row>
      <xdr:rowOff>1270</xdr:rowOff>
    </xdr:to>
    <xdr:sp macro="" textlink="">
      <xdr:nvSpPr>
        <xdr:cNvPr id="421" name="フローチャート: 判断 420">
          <a:extLst>
            <a:ext uri="{FF2B5EF4-FFF2-40B4-BE49-F238E27FC236}">
              <a16:creationId xmlns:a16="http://schemas.microsoft.com/office/drawing/2014/main" id="{00000000-0008-0000-0E00-0000A5010000}"/>
            </a:ext>
          </a:extLst>
        </xdr:cNvPr>
        <xdr:cNvSpPr/>
      </xdr:nvSpPr>
      <xdr:spPr>
        <a:xfrm>
          <a:off x="12804140" y="627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422" name="フローチャート: 判断 421">
          <a:extLst>
            <a:ext uri="{FF2B5EF4-FFF2-40B4-BE49-F238E27FC236}">
              <a16:creationId xmlns:a16="http://schemas.microsoft.com/office/drawing/2014/main" id="{00000000-0008-0000-0E00-0000A6010000}"/>
            </a:ext>
          </a:extLst>
        </xdr:cNvPr>
        <xdr:cNvSpPr/>
      </xdr:nvSpPr>
      <xdr:spPr>
        <a:xfrm>
          <a:off x="12029440" y="61956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123188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55880</xdr:rowOff>
    </xdr:from>
    <xdr:to>
      <xdr:col>85</xdr:col>
      <xdr:colOff>177800</xdr:colOff>
      <xdr:row>34</xdr:row>
      <xdr:rowOff>157480</xdr:rowOff>
    </xdr:to>
    <xdr:sp macro="" textlink="">
      <xdr:nvSpPr>
        <xdr:cNvPr id="429" name="楕円 428">
          <a:extLst>
            <a:ext uri="{FF2B5EF4-FFF2-40B4-BE49-F238E27FC236}">
              <a16:creationId xmlns:a16="http://schemas.microsoft.com/office/drawing/2014/main" id="{00000000-0008-0000-0E00-0000AD010000}"/>
            </a:ext>
          </a:extLst>
        </xdr:cNvPr>
        <xdr:cNvSpPr/>
      </xdr:nvSpPr>
      <xdr:spPr>
        <a:xfrm>
          <a:off x="14325600" y="575564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8907</xdr:rowOff>
    </xdr:from>
    <xdr:ext cx="405111" cy="259045"/>
    <xdr:sp macro="" textlink="">
      <xdr:nvSpPr>
        <xdr:cNvPr id="430" name="【認定こども園・幼稚園・保育所】&#10;有形固定資産減価償却率該当値テキスト">
          <a:extLst>
            <a:ext uri="{FF2B5EF4-FFF2-40B4-BE49-F238E27FC236}">
              <a16:creationId xmlns:a16="http://schemas.microsoft.com/office/drawing/2014/main" id="{00000000-0008-0000-0E00-0000AE010000}"/>
            </a:ext>
          </a:extLst>
        </xdr:cNvPr>
        <xdr:cNvSpPr txBox="1"/>
      </xdr:nvSpPr>
      <xdr:spPr>
        <a:xfrm>
          <a:off x="14414500" y="5708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151130</xdr:rowOff>
    </xdr:from>
    <xdr:to>
      <xdr:col>81</xdr:col>
      <xdr:colOff>101600</xdr:colOff>
      <xdr:row>34</xdr:row>
      <xdr:rowOff>81280</xdr:rowOff>
    </xdr:to>
    <xdr:sp macro="" textlink="">
      <xdr:nvSpPr>
        <xdr:cNvPr id="431" name="楕円 430">
          <a:extLst>
            <a:ext uri="{FF2B5EF4-FFF2-40B4-BE49-F238E27FC236}">
              <a16:creationId xmlns:a16="http://schemas.microsoft.com/office/drawing/2014/main" id="{00000000-0008-0000-0E00-0000AF010000}"/>
            </a:ext>
          </a:extLst>
        </xdr:cNvPr>
        <xdr:cNvSpPr/>
      </xdr:nvSpPr>
      <xdr:spPr>
        <a:xfrm>
          <a:off x="13578840" y="5683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30480</xdr:rowOff>
    </xdr:from>
    <xdr:to>
      <xdr:col>85</xdr:col>
      <xdr:colOff>127000</xdr:colOff>
      <xdr:row>34</xdr:row>
      <xdr:rowOff>106680</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13629640" y="5730240"/>
          <a:ext cx="74676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76835</xdr:rowOff>
    </xdr:from>
    <xdr:to>
      <xdr:col>76</xdr:col>
      <xdr:colOff>165100</xdr:colOff>
      <xdr:row>34</xdr:row>
      <xdr:rowOff>6985</xdr:rowOff>
    </xdr:to>
    <xdr:sp macro="" textlink="">
      <xdr:nvSpPr>
        <xdr:cNvPr id="433" name="楕円 432">
          <a:extLst>
            <a:ext uri="{FF2B5EF4-FFF2-40B4-BE49-F238E27FC236}">
              <a16:creationId xmlns:a16="http://schemas.microsoft.com/office/drawing/2014/main" id="{00000000-0008-0000-0E00-0000B1010000}"/>
            </a:ext>
          </a:extLst>
        </xdr:cNvPr>
        <xdr:cNvSpPr/>
      </xdr:nvSpPr>
      <xdr:spPr>
        <a:xfrm>
          <a:off x="12804140" y="56089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127635</xdr:rowOff>
    </xdr:from>
    <xdr:to>
      <xdr:col>81</xdr:col>
      <xdr:colOff>50800</xdr:colOff>
      <xdr:row>34</xdr:row>
      <xdr:rowOff>30480</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2854940" y="5659755"/>
          <a:ext cx="7747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158750</xdr:rowOff>
    </xdr:from>
    <xdr:to>
      <xdr:col>72</xdr:col>
      <xdr:colOff>38100</xdr:colOff>
      <xdr:row>33</xdr:row>
      <xdr:rowOff>88900</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2029440" y="5523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38100</xdr:rowOff>
    </xdr:from>
    <xdr:to>
      <xdr:col>76</xdr:col>
      <xdr:colOff>114300</xdr:colOff>
      <xdr:row>33</xdr:row>
      <xdr:rowOff>127635</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2072620" y="5570220"/>
          <a:ext cx="78232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40640</xdr:rowOff>
    </xdr:from>
    <xdr:to>
      <xdr:col>67</xdr:col>
      <xdr:colOff>101600</xdr:colOff>
      <xdr:row>34</xdr:row>
      <xdr:rowOff>142240</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123188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38100</xdr:rowOff>
    </xdr:from>
    <xdr:to>
      <xdr:col>71</xdr:col>
      <xdr:colOff>177800</xdr:colOff>
      <xdr:row>34</xdr:row>
      <xdr:rowOff>91440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flipV="1">
          <a:off x="11282680" y="5570220"/>
          <a:ext cx="78994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17162</xdr:rowOff>
    </xdr:from>
    <xdr:ext cx="405111" cy="259045"/>
    <xdr:sp macro="" textlink="">
      <xdr:nvSpPr>
        <xdr:cNvPr id="439" name="n_1aveValue【認定こども園・幼稚園・保育所】&#10;有形固定資産減価償却率">
          <a:extLst>
            <a:ext uri="{FF2B5EF4-FFF2-40B4-BE49-F238E27FC236}">
              <a16:creationId xmlns:a16="http://schemas.microsoft.com/office/drawing/2014/main" id="{00000000-0008-0000-0E00-0000B7010000}"/>
            </a:ext>
          </a:extLst>
        </xdr:cNvPr>
        <xdr:cNvSpPr txBox="1"/>
      </xdr:nvSpPr>
      <xdr:spPr>
        <a:xfrm>
          <a:off x="1343724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163847</xdr:rowOff>
    </xdr:from>
    <xdr:ext cx="405111" cy="259045"/>
    <xdr:sp macro="" textlink="">
      <xdr:nvSpPr>
        <xdr:cNvPr id="440" name="n_2aveValue【認定こども園・幼稚園・保育所】&#10;有形固定資産減価償却率">
          <a:extLst>
            <a:ext uri="{FF2B5EF4-FFF2-40B4-BE49-F238E27FC236}">
              <a16:creationId xmlns:a16="http://schemas.microsoft.com/office/drawing/2014/main" id="{00000000-0008-0000-0E00-0000B8010000}"/>
            </a:ext>
          </a:extLst>
        </xdr:cNvPr>
        <xdr:cNvSpPr txBox="1"/>
      </xdr:nvSpPr>
      <xdr:spPr>
        <a:xfrm>
          <a:off x="12675244" y="636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81932</xdr:rowOff>
    </xdr:from>
    <xdr:ext cx="405111" cy="259045"/>
    <xdr:sp macro="" textlink="">
      <xdr:nvSpPr>
        <xdr:cNvPr id="441" name="n_3aveValue【認定こども園・幼稚園・保育所】&#10;有形固定資産減価償却率">
          <a:extLst>
            <a:ext uri="{FF2B5EF4-FFF2-40B4-BE49-F238E27FC236}">
              <a16:creationId xmlns:a16="http://schemas.microsoft.com/office/drawing/2014/main" id="{00000000-0008-0000-0E00-0000B9010000}"/>
            </a:ext>
          </a:extLst>
        </xdr:cNvPr>
        <xdr:cNvSpPr txBox="1"/>
      </xdr:nvSpPr>
      <xdr:spPr>
        <a:xfrm>
          <a:off x="11900544" y="628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112412</xdr:rowOff>
    </xdr:from>
    <xdr:ext cx="405111" cy="259045"/>
    <xdr:sp macro="" textlink="">
      <xdr:nvSpPr>
        <xdr:cNvPr id="442" name="n_4aveValue【認定こども園・幼稚園・保育所】&#10;有形固定資産減価償却率">
          <a:extLst>
            <a:ext uri="{FF2B5EF4-FFF2-40B4-BE49-F238E27FC236}">
              <a16:creationId xmlns:a16="http://schemas.microsoft.com/office/drawing/2014/main" id="{00000000-0008-0000-0E00-0000BA010000}"/>
            </a:ext>
          </a:extLst>
        </xdr:cNvPr>
        <xdr:cNvSpPr txBox="1"/>
      </xdr:nvSpPr>
      <xdr:spPr>
        <a:xfrm>
          <a:off x="11102984" y="631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97807</xdr:rowOff>
    </xdr:from>
    <xdr:ext cx="405111" cy="259045"/>
    <xdr:sp macro="" textlink="">
      <xdr:nvSpPr>
        <xdr:cNvPr id="443" name="n_1main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3437244" y="546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23512</xdr:rowOff>
    </xdr:from>
    <xdr:ext cx="405111" cy="259045"/>
    <xdr:sp macro="" textlink="">
      <xdr:nvSpPr>
        <xdr:cNvPr id="444" name="n_2main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2675244" y="538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105427</xdr:rowOff>
    </xdr:from>
    <xdr:ext cx="405111" cy="259045"/>
    <xdr:sp macro="" textlink="">
      <xdr:nvSpPr>
        <xdr:cNvPr id="445" name="n_3main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1900544" y="530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158767</xdr:rowOff>
    </xdr:from>
    <xdr:ext cx="405111" cy="259045"/>
    <xdr:sp macro="" textlink="">
      <xdr:nvSpPr>
        <xdr:cNvPr id="446" name="n_4main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1102984" y="55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a:extLst>
            <a:ext uri="{FF2B5EF4-FFF2-40B4-BE49-F238E27FC236}">
              <a16:creationId xmlns:a16="http://schemas.microsoft.com/office/drawing/2014/main" id="{00000000-0008-0000-0E00-0000D7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128451</xdr:rowOff>
    </xdr:from>
    <xdr:to>
      <xdr:col>116</xdr:col>
      <xdr:colOff>62864</xdr:colOff>
      <xdr:row>41</xdr:row>
      <xdr:rowOff>103959</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flipV="1">
          <a:off x="19509104" y="549293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107786</xdr:rowOff>
    </xdr:from>
    <xdr:ext cx="469744" cy="259045"/>
    <xdr:sp macro="" textlink="">
      <xdr:nvSpPr>
        <xdr:cNvPr id="473" name="【認定こども園・幼稚園・保育所】&#10;一人当たり面積最小値テキスト">
          <a:extLst>
            <a:ext uri="{FF2B5EF4-FFF2-40B4-BE49-F238E27FC236}">
              <a16:creationId xmlns:a16="http://schemas.microsoft.com/office/drawing/2014/main" id="{00000000-0008-0000-0E00-0000D9010000}"/>
            </a:ext>
          </a:extLst>
        </xdr:cNvPr>
        <xdr:cNvSpPr txBox="1"/>
      </xdr:nvSpPr>
      <xdr:spPr>
        <a:xfrm>
          <a:off x="19547840" y="698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103959</xdr:rowOff>
    </xdr:from>
    <xdr:to>
      <xdr:col>116</xdr:col>
      <xdr:colOff>152400</xdr:colOff>
      <xdr:row>41</xdr:row>
      <xdr:rowOff>103959</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9443700" y="69771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75128</xdr:rowOff>
    </xdr:from>
    <xdr:ext cx="469744" cy="259045"/>
    <xdr:sp macro="" textlink="">
      <xdr:nvSpPr>
        <xdr:cNvPr id="475" name="【認定こども園・幼稚園・保育所】&#10;一人当たり面積最大値テキスト">
          <a:extLst>
            <a:ext uri="{FF2B5EF4-FFF2-40B4-BE49-F238E27FC236}">
              <a16:creationId xmlns:a16="http://schemas.microsoft.com/office/drawing/2014/main" id="{00000000-0008-0000-0E00-0000DB010000}"/>
            </a:ext>
          </a:extLst>
        </xdr:cNvPr>
        <xdr:cNvSpPr txBox="1"/>
      </xdr:nvSpPr>
      <xdr:spPr>
        <a:xfrm>
          <a:off x="19547840" y="527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128451</xdr:rowOff>
    </xdr:from>
    <xdr:to>
      <xdr:col>116</xdr:col>
      <xdr:colOff>152400</xdr:colOff>
      <xdr:row>32</xdr:row>
      <xdr:rowOff>128451</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9443700" y="54929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11991</xdr:rowOff>
    </xdr:from>
    <xdr:ext cx="469744" cy="259045"/>
    <xdr:sp macro="" textlink="">
      <xdr:nvSpPr>
        <xdr:cNvPr id="477" name="【認定こども園・幼稚園・保育所】&#10;一人当たり面積平均値テキスト">
          <a:extLst>
            <a:ext uri="{FF2B5EF4-FFF2-40B4-BE49-F238E27FC236}">
              <a16:creationId xmlns:a16="http://schemas.microsoft.com/office/drawing/2014/main" id="{00000000-0008-0000-0E00-0000DD010000}"/>
            </a:ext>
          </a:extLst>
        </xdr:cNvPr>
        <xdr:cNvSpPr txBox="1"/>
      </xdr:nvSpPr>
      <xdr:spPr>
        <a:xfrm>
          <a:off x="19547840" y="6214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33564</xdr:rowOff>
    </xdr:from>
    <xdr:to>
      <xdr:col>116</xdr:col>
      <xdr:colOff>114300</xdr:colOff>
      <xdr:row>37</xdr:row>
      <xdr:rowOff>135164</xdr:rowOff>
    </xdr:to>
    <xdr:sp macro="" textlink="">
      <xdr:nvSpPr>
        <xdr:cNvPr id="478" name="フローチャート: 判断 477">
          <a:extLst>
            <a:ext uri="{FF2B5EF4-FFF2-40B4-BE49-F238E27FC236}">
              <a16:creationId xmlns:a16="http://schemas.microsoft.com/office/drawing/2014/main" id="{00000000-0008-0000-0E00-0000DE010000}"/>
            </a:ext>
          </a:extLst>
        </xdr:cNvPr>
        <xdr:cNvSpPr/>
      </xdr:nvSpPr>
      <xdr:spPr>
        <a:xfrm>
          <a:off x="19458940" y="623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82550</xdr:rowOff>
    </xdr:from>
    <xdr:to>
      <xdr:col>112</xdr:col>
      <xdr:colOff>38100</xdr:colOff>
      <xdr:row>38</xdr:row>
      <xdr:rowOff>12700</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18735040" y="628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62956</xdr:rowOff>
    </xdr:from>
    <xdr:to>
      <xdr:col>107</xdr:col>
      <xdr:colOff>101600</xdr:colOff>
      <xdr:row>37</xdr:row>
      <xdr:rowOff>164556</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17937480" y="626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108676</xdr:rowOff>
    </xdr:from>
    <xdr:to>
      <xdr:col>102</xdr:col>
      <xdr:colOff>165100</xdr:colOff>
      <xdr:row>38</xdr:row>
      <xdr:rowOff>38826</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17162780" y="63113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89081</xdr:rowOff>
    </xdr:from>
    <xdr:to>
      <xdr:col>98</xdr:col>
      <xdr:colOff>38100</xdr:colOff>
      <xdr:row>38</xdr:row>
      <xdr:rowOff>19231</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16388080" y="62917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110308</xdr:rowOff>
    </xdr:from>
    <xdr:to>
      <xdr:col>116</xdr:col>
      <xdr:colOff>114300</xdr:colOff>
      <xdr:row>35</xdr:row>
      <xdr:rowOff>40458</xdr:rowOff>
    </xdr:to>
    <xdr:sp macro="" textlink="">
      <xdr:nvSpPr>
        <xdr:cNvPr id="488" name="楕円 487">
          <a:extLst>
            <a:ext uri="{FF2B5EF4-FFF2-40B4-BE49-F238E27FC236}">
              <a16:creationId xmlns:a16="http://schemas.microsoft.com/office/drawing/2014/main" id="{00000000-0008-0000-0E00-0000E8010000}"/>
            </a:ext>
          </a:extLst>
        </xdr:cNvPr>
        <xdr:cNvSpPr/>
      </xdr:nvSpPr>
      <xdr:spPr>
        <a:xfrm>
          <a:off x="19458940" y="58100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133185</xdr:rowOff>
    </xdr:from>
    <xdr:ext cx="469744" cy="259045"/>
    <xdr:sp macro="" textlink="">
      <xdr:nvSpPr>
        <xdr:cNvPr id="489" name="【認定こども園・幼稚園・保育所】&#10;一人当たり面積該当値テキスト">
          <a:extLst>
            <a:ext uri="{FF2B5EF4-FFF2-40B4-BE49-F238E27FC236}">
              <a16:creationId xmlns:a16="http://schemas.microsoft.com/office/drawing/2014/main" id="{00000000-0008-0000-0E00-0000E9010000}"/>
            </a:ext>
          </a:extLst>
        </xdr:cNvPr>
        <xdr:cNvSpPr txBox="1"/>
      </xdr:nvSpPr>
      <xdr:spPr>
        <a:xfrm>
          <a:off x="19547840" y="566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133169</xdr:rowOff>
    </xdr:from>
    <xdr:to>
      <xdr:col>112</xdr:col>
      <xdr:colOff>38100</xdr:colOff>
      <xdr:row>35</xdr:row>
      <xdr:rowOff>63319</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18735040" y="58329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161108</xdr:rowOff>
    </xdr:from>
    <xdr:to>
      <xdr:col>116</xdr:col>
      <xdr:colOff>63500</xdr:colOff>
      <xdr:row>35</xdr:row>
      <xdr:rowOff>12519</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flipV="1">
          <a:off x="18778220" y="5860868"/>
          <a:ext cx="731520" cy="1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149497</xdr:rowOff>
    </xdr:from>
    <xdr:to>
      <xdr:col>107</xdr:col>
      <xdr:colOff>101600</xdr:colOff>
      <xdr:row>35</xdr:row>
      <xdr:rowOff>79647</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17937480" y="58492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12519</xdr:rowOff>
    </xdr:from>
    <xdr:to>
      <xdr:col>111</xdr:col>
      <xdr:colOff>177800</xdr:colOff>
      <xdr:row>35</xdr:row>
      <xdr:rowOff>28847</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flipV="1">
          <a:off x="17988280" y="5879919"/>
          <a:ext cx="78994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907</xdr:rowOff>
    </xdr:from>
    <xdr:to>
      <xdr:col>102</xdr:col>
      <xdr:colOff>165100</xdr:colOff>
      <xdr:row>35</xdr:row>
      <xdr:rowOff>102507</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17162780" y="586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28847</xdr:rowOff>
    </xdr:from>
    <xdr:to>
      <xdr:col>107</xdr:col>
      <xdr:colOff>50800</xdr:colOff>
      <xdr:row>35</xdr:row>
      <xdr:rowOff>51707</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flipV="1">
          <a:off x="17213580" y="5896247"/>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32</xdr:row>
      <xdr:rowOff>120106</xdr:rowOff>
    </xdr:from>
    <xdr:to>
      <xdr:col>98</xdr:col>
      <xdr:colOff>38100</xdr:colOff>
      <xdr:row>33</xdr:row>
      <xdr:rowOff>50256</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16388080" y="54845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32</xdr:row>
      <xdr:rowOff>170906</xdr:rowOff>
    </xdr:from>
    <xdr:to>
      <xdr:col>102</xdr:col>
      <xdr:colOff>114300</xdr:colOff>
      <xdr:row>35</xdr:row>
      <xdr:rowOff>51707</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6431260" y="5535386"/>
          <a:ext cx="782320" cy="38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3827</xdr:rowOff>
    </xdr:from>
    <xdr:ext cx="469744" cy="259045"/>
    <xdr:sp macro="" textlink="">
      <xdr:nvSpPr>
        <xdr:cNvPr id="498" name="n_1aveValue【認定こども園・幼稚園・保育所】&#10;一人当たり面積">
          <a:extLst>
            <a:ext uri="{FF2B5EF4-FFF2-40B4-BE49-F238E27FC236}">
              <a16:creationId xmlns:a16="http://schemas.microsoft.com/office/drawing/2014/main" id="{00000000-0008-0000-0E00-0000F2010000}"/>
            </a:ext>
          </a:extLst>
        </xdr:cNvPr>
        <xdr:cNvSpPr txBox="1"/>
      </xdr:nvSpPr>
      <xdr:spPr>
        <a:xfrm>
          <a:off x="18561127" y="637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155683</xdr:rowOff>
    </xdr:from>
    <xdr:ext cx="469744" cy="259045"/>
    <xdr:sp macro="" textlink="">
      <xdr:nvSpPr>
        <xdr:cNvPr id="499" name="n_2ave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17776267" y="635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29953</xdr:rowOff>
    </xdr:from>
    <xdr:ext cx="469744" cy="259045"/>
    <xdr:sp macro="" textlink="">
      <xdr:nvSpPr>
        <xdr:cNvPr id="500" name="n_3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17001567" y="640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10358</xdr:rowOff>
    </xdr:from>
    <xdr:ext cx="469744" cy="259045"/>
    <xdr:sp macro="" textlink="">
      <xdr:nvSpPr>
        <xdr:cNvPr id="501" name="n_4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16226867" y="638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79846</xdr:rowOff>
    </xdr:from>
    <xdr:ext cx="469744" cy="259045"/>
    <xdr:sp macro="" textlink="">
      <xdr:nvSpPr>
        <xdr:cNvPr id="502" name="n_1main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8561127" y="56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96174</xdr:rowOff>
    </xdr:from>
    <xdr:ext cx="469744" cy="259045"/>
    <xdr:sp macro="" textlink="">
      <xdr:nvSpPr>
        <xdr:cNvPr id="503" name="n_2main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17776267" y="5628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119034</xdr:rowOff>
    </xdr:from>
    <xdr:ext cx="469744" cy="259045"/>
    <xdr:sp macro="" textlink="">
      <xdr:nvSpPr>
        <xdr:cNvPr id="504" name="n_3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17001567" y="565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31</xdr:row>
      <xdr:rowOff>66783</xdr:rowOff>
    </xdr:from>
    <xdr:ext cx="469744" cy="259045"/>
    <xdr:sp macro="" textlink="">
      <xdr:nvSpPr>
        <xdr:cNvPr id="505" name="n_4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6226867" y="526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E00-000013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163285</xdr:rowOff>
    </xdr:from>
    <xdr:to>
      <xdr:col>85</xdr:col>
      <xdr:colOff>126364</xdr:colOff>
      <xdr:row>64</xdr:row>
      <xdr:rowOff>62049</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flipV="1">
          <a:off x="14375764" y="9215845"/>
          <a:ext cx="0" cy="1575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00000000-0008-0000-0E00-000015020000}"/>
            </a:ext>
          </a:extLst>
        </xdr:cNvPr>
        <xdr:cNvSpPr txBox="1"/>
      </xdr:nvSpPr>
      <xdr:spPr>
        <a:xfrm>
          <a:off x="14414500" y="10794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4287500" y="107910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109962</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E00-000017020000}"/>
            </a:ext>
          </a:extLst>
        </xdr:cNvPr>
        <xdr:cNvSpPr txBox="1"/>
      </xdr:nvSpPr>
      <xdr:spPr>
        <a:xfrm>
          <a:off x="14414500" y="8994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163285</xdr:rowOff>
    </xdr:from>
    <xdr:to>
      <xdr:col>86</xdr:col>
      <xdr:colOff>25400</xdr:colOff>
      <xdr:row>54</xdr:row>
      <xdr:rowOff>163285</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4287500" y="92158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E00-000019020000}"/>
            </a:ext>
          </a:extLst>
        </xdr:cNvPr>
        <xdr:cNvSpPr txBox="1"/>
      </xdr:nvSpPr>
      <xdr:spPr>
        <a:xfrm>
          <a:off x="14414500" y="100192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4325600" y="1004080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39007</xdr:rowOff>
    </xdr:from>
    <xdr:to>
      <xdr:col>81</xdr:col>
      <xdr:colOff>101600</xdr:colOff>
      <xdr:row>59</xdr:row>
      <xdr:rowOff>140607</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3578840" y="992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171269</xdr:rowOff>
    </xdr:from>
    <xdr:to>
      <xdr:col>76</xdr:col>
      <xdr:colOff>165100</xdr:colOff>
      <xdr:row>59</xdr:row>
      <xdr:rowOff>101419</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2804140" y="98943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19413</xdr:rowOff>
    </xdr:from>
    <xdr:to>
      <xdr:col>72</xdr:col>
      <xdr:colOff>38100</xdr:colOff>
      <xdr:row>59</xdr:row>
      <xdr:rowOff>121013</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2029440" y="99101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99423</xdr:rowOff>
    </xdr:from>
    <xdr:to>
      <xdr:col>67</xdr:col>
      <xdr:colOff>101600</xdr:colOff>
      <xdr:row>59</xdr:row>
      <xdr:rowOff>29573</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1231880" y="98225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83094</xdr:rowOff>
    </xdr:from>
    <xdr:to>
      <xdr:col>85</xdr:col>
      <xdr:colOff>177800</xdr:colOff>
      <xdr:row>59</xdr:row>
      <xdr:rowOff>13244</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4325600" y="980621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105971</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E00-000025020000}"/>
            </a:ext>
          </a:extLst>
        </xdr:cNvPr>
        <xdr:cNvSpPr txBox="1"/>
      </xdr:nvSpPr>
      <xdr:spPr>
        <a:xfrm>
          <a:off x="14414500" y="966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11249</xdr:rowOff>
    </xdr:from>
    <xdr:to>
      <xdr:col>81</xdr:col>
      <xdr:colOff>101600</xdr:colOff>
      <xdr:row>58</xdr:row>
      <xdr:rowOff>112849</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3578840" y="973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62049</xdr:rowOff>
    </xdr:from>
    <xdr:to>
      <xdr:col>85</xdr:col>
      <xdr:colOff>127000</xdr:colOff>
      <xdr:row>58</xdr:row>
      <xdr:rowOff>133894</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3629640" y="9785169"/>
          <a:ext cx="74676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114119</xdr:rowOff>
    </xdr:from>
    <xdr:to>
      <xdr:col>76</xdr:col>
      <xdr:colOff>165100</xdr:colOff>
      <xdr:row>58</xdr:row>
      <xdr:rowOff>44269</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2804140" y="96695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164919</xdr:rowOff>
    </xdr:from>
    <xdr:to>
      <xdr:col>81</xdr:col>
      <xdr:colOff>50800</xdr:colOff>
      <xdr:row>58</xdr:row>
      <xdr:rowOff>62049</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2854940" y="9720399"/>
          <a:ext cx="7747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42273</xdr:rowOff>
    </xdr:from>
    <xdr:to>
      <xdr:col>72</xdr:col>
      <xdr:colOff>38100</xdr:colOff>
      <xdr:row>57</xdr:row>
      <xdr:rowOff>143873</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2029440" y="95977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93073</xdr:rowOff>
    </xdr:from>
    <xdr:to>
      <xdr:col>76</xdr:col>
      <xdr:colOff>114300</xdr:colOff>
      <xdr:row>57</xdr:row>
      <xdr:rowOff>164919</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2072620" y="9648553"/>
          <a:ext cx="78232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125549</xdr:rowOff>
    </xdr:from>
    <xdr:to>
      <xdr:col>67</xdr:col>
      <xdr:colOff>101600</xdr:colOff>
      <xdr:row>57</xdr:row>
      <xdr:rowOff>55699</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1231880" y="95133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4899</xdr:rowOff>
    </xdr:from>
    <xdr:to>
      <xdr:col>71</xdr:col>
      <xdr:colOff>177800</xdr:colOff>
      <xdr:row>57</xdr:row>
      <xdr:rowOff>93073</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1282680" y="9560379"/>
          <a:ext cx="78994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131734</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E00-00002E020000}"/>
            </a:ext>
          </a:extLst>
        </xdr:cNvPr>
        <xdr:cNvSpPr txBox="1"/>
      </xdr:nvSpPr>
      <xdr:spPr>
        <a:xfrm>
          <a:off x="13437244" y="10022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92546</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E00-00002F020000}"/>
            </a:ext>
          </a:extLst>
        </xdr:cNvPr>
        <xdr:cNvSpPr txBox="1"/>
      </xdr:nvSpPr>
      <xdr:spPr>
        <a:xfrm>
          <a:off x="12675244" y="9983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112140</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E00-000030020000}"/>
            </a:ext>
          </a:extLst>
        </xdr:cNvPr>
        <xdr:cNvSpPr txBox="1"/>
      </xdr:nvSpPr>
      <xdr:spPr>
        <a:xfrm>
          <a:off x="11900544" y="10002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20700</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E00-000031020000}"/>
            </a:ext>
          </a:extLst>
        </xdr:cNvPr>
        <xdr:cNvSpPr txBox="1"/>
      </xdr:nvSpPr>
      <xdr:spPr>
        <a:xfrm>
          <a:off x="11102984" y="9911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129376</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E00-000032020000}"/>
            </a:ext>
          </a:extLst>
        </xdr:cNvPr>
        <xdr:cNvSpPr txBox="1"/>
      </xdr:nvSpPr>
      <xdr:spPr>
        <a:xfrm>
          <a:off x="13437244" y="9517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60796</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E00-000033020000}"/>
            </a:ext>
          </a:extLst>
        </xdr:cNvPr>
        <xdr:cNvSpPr txBox="1"/>
      </xdr:nvSpPr>
      <xdr:spPr>
        <a:xfrm>
          <a:off x="12675244" y="9448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160400</xdr:rowOff>
    </xdr:from>
    <xdr:ext cx="405111" cy="259045"/>
    <xdr:sp macro="" textlink="">
      <xdr:nvSpPr>
        <xdr:cNvPr id="564" name="n_3mainValue【学校施設】&#10;有形固定資産減価償却率">
          <a:extLst>
            <a:ext uri="{FF2B5EF4-FFF2-40B4-BE49-F238E27FC236}">
              <a16:creationId xmlns:a16="http://schemas.microsoft.com/office/drawing/2014/main" id="{00000000-0008-0000-0E00-000034020000}"/>
            </a:ext>
          </a:extLst>
        </xdr:cNvPr>
        <xdr:cNvSpPr txBox="1"/>
      </xdr:nvSpPr>
      <xdr:spPr>
        <a:xfrm>
          <a:off x="11900544" y="938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72226</xdr:rowOff>
    </xdr:from>
    <xdr:ext cx="405111" cy="259045"/>
    <xdr:sp macro="" textlink="">
      <xdr:nvSpPr>
        <xdr:cNvPr id="565" name="n_4mainValue【学校施設】&#10;有形固定資産減価償却率">
          <a:extLst>
            <a:ext uri="{FF2B5EF4-FFF2-40B4-BE49-F238E27FC236}">
              <a16:creationId xmlns:a16="http://schemas.microsoft.com/office/drawing/2014/main" id="{00000000-0008-0000-0E00-000035020000}"/>
            </a:ext>
          </a:extLst>
        </xdr:cNvPr>
        <xdr:cNvSpPr txBox="1"/>
      </xdr:nvSpPr>
      <xdr:spPr>
        <a:xfrm>
          <a:off x="11102984" y="929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00000000-0008-0000-0E00-00004B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97384</xdr:rowOff>
    </xdr:from>
    <xdr:to>
      <xdr:col>116</xdr:col>
      <xdr:colOff>62864</xdr:colOff>
      <xdr:row>62</xdr:row>
      <xdr:rowOff>170535</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flipV="1">
          <a:off x="19509104" y="9317584"/>
          <a:ext cx="0" cy="1246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2912</xdr:rowOff>
    </xdr:from>
    <xdr:ext cx="469744" cy="259045"/>
    <xdr:sp macro="" textlink="">
      <xdr:nvSpPr>
        <xdr:cNvPr id="589" name="【学校施設】&#10;一人当たり面積最小値テキスト">
          <a:extLst>
            <a:ext uri="{FF2B5EF4-FFF2-40B4-BE49-F238E27FC236}">
              <a16:creationId xmlns:a16="http://schemas.microsoft.com/office/drawing/2014/main" id="{00000000-0008-0000-0E00-00004D020000}"/>
            </a:ext>
          </a:extLst>
        </xdr:cNvPr>
        <xdr:cNvSpPr txBox="1"/>
      </xdr:nvSpPr>
      <xdr:spPr>
        <a:xfrm>
          <a:off x="19547840" y="1056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170535</xdr:rowOff>
    </xdr:from>
    <xdr:to>
      <xdr:col>116</xdr:col>
      <xdr:colOff>152400</xdr:colOff>
      <xdr:row>62</xdr:row>
      <xdr:rowOff>170535</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9443700" y="105642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44061</xdr:rowOff>
    </xdr:from>
    <xdr:ext cx="469744" cy="259045"/>
    <xdr:sp macro="" textlink="">
      <xdr:nvSpPr>
        <xdr:cNvPr id="591" name="【学校施設】&#10;一人当たり面積最大値テキスト">
          <a:extLst>
            <a:ext uri="{FF2B5EF4-FFF2-40B4-BE49-F238E27FC236}">
              <a16:creationId xmlns:a16="http://schemas.microsoft.com/office/drawing/2014/main" id="{00000000-0008-0000-0E00-00004F020000}"/>
            </a:ext>
          </a:extLst>
        </xdr:cNvPr>
        <xdr:cNvSpPr txBox="1"/>
      </xdr:nvSpPr>
      <xdr:spPr>
        <a:xfrm>
          <a:off x="19547840" y="909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97384</xdr:rowOff>
    </xdr:from>
    <xdr:to>
      <xdr:col>116</xdr:col>
      <xdr:colOff>152400</xdr:colOff>
      <xdr:row>55</xdr:row>
      <xdr:rowOff>97384</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19443700" y="93175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23283</xdr:rowOff>
    </xdr:from>
    <xdr:ext cx="469744" cy="259045"/>
    <xdr:sp macro="" textlink="">
      <xdr:nvSpPr>
        <xdr:cNvPr id="593" name="【学校施設】&#10;一人当たり面積平均値テキスト">
          <a:extLst>
            <a:ext uri="{FF2B5EF4-FFF2-40B4-BE49-F238E27FC236}">
              <a16:creationId xmlns:a16="http://schemas.microsoft.com/office/drawing/2014/main" id="{00000000-0008-0000-0E00-000051020000}"/>
            </a:ext>
          </a:extLst>
        </xdr:cNvPr>
        <xdr:cNvSpPr txBox="1"/>
      </xdr:nvSpPr>
      <xdr:spPr>
        <a:xfrm>
          <a:off x="19547840" y="10081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xdr:rowOff>
    </xdr:from>
    <xdr:to>
      <xdr:col>116</xdr:col>
      <xdr:colOff>114300</xdr:colOff>
      <xdr:row>61</xdr:row>
      <xdr:rowOff>102006</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19458940" y="1022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25095</xdr:rowOff>
    </xdr:from>
    <xdr:to>
      <xdr:col>112</xdr:col>
      <xdr:colOff>38100</xdr:colOff>
      <xdr:row>61</xdr:row>
      <xdr:rowOff>126695</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18735040" y="102511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8179</xdr:rowOff>
    </xdr:from>
    <xdr:to>
      <xdr:col>107</xdr:col>
      <xdr:colOff>101600</xdr:colOff>
      <xdr:row>61</xdr:row>
      <xdr:rowOff>109779</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17937480" y="1023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22809</xdr:rowOff>
    </xdr:from>
    <xdr:to>
      <xdr:col>102</xdr:col>
      <xdr:colOff>165100</xdr:colOff>
      <xdr:row>61</xdr:row>
      <xdr:rowOff>124409</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17162780" y="1024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106934</xdr:rowOff>
    </xdr:from>
    <xdr:to>
      <xdr:col>98</xdr:col>
      <xdr:colOff>38100</xdr:colOff>
      <xdr:row>61</xdr:row>
      <xdr:rowOff>37084</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16388080" y="101653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117907</xdr:rowOff>
    </xdr:from>
    <xdr:to>
      <xdr:col>116</xdr:col>
      <xdr:colOff>114300</xdr:colOff>
      <xdr:row>62</xdr:row>
      <xdr:rowOff>48057</xdr:rowOff>
    </xdr:to>
    <xdr:sp macro="" textlink="">
      <xdr:nvSpPr>
        <xdr:cNvPr id="604" name="楕円 603">
          <a:extLst>
            <a:ext uri="{FF2B5EF4-FFF2-40B4-BE49-F238E27FC236}">
              <a16:creationId xmlns:a16="http://schemas.microsoft.com/office/drawing/2014/main" id="{00000000-0008-0000-0E00-00005C020000}"/>
            </a:ext>
          </a:extLst>
        </xdr:cNvPr>
        <xdr:cNvSpPr/>
      </xdr:nvSpPr>
      <xdr:spPr>
        <a:xfrm>
          <a:off x="19458940" y="103439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96334</xdr:rowOff>
    </xdr:from>
    <xdr:ext cx="469744" cy="259045"/>
    <xdr:sp macro="" textlink="">
      <xdr:nvSpPr>
        <xdr:cNvPr id="605" name="【学校施設】&#10;一人当たり面積該当値テキスト">
          <a:extLst>
            <a:ext uri="{FF2B5EF4-FFF2-40B4-BE49-F238E27FC236}">
              <a16:creationId xmlns:a16="http://schemas.microsoft.com/office/drawing/2014/main" id="{00000000-0008-0000-0E00-00005D020000}"/>
            </a:ext>
          </a:extLst>
        </xdr:cNvPr>
        <xdr:cNvSpPr txBox="1"/>
      </xdr:nvSpPr>
      <xdr:spPr>
        <a:xfrm>
          <a:off x="19547840" y="1032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132537</xdr:rowOff>
    </xdr:from>
    <xdr:to>
      <xdr:col>112</xdr:col>
      <xdr:colOff>38100</xdr:colOff>
      <xdr:row>62</xdr:row>
      <xdr:rowOff>62687</xdr:rowOff>
    </xdr:to>
    <xdr:sp macro="" textlink="">
      <xdr:nvSpPr>
        <xdr:cNvPr id="606" name="楕円 605">
          <a:extLst>
            <a:ext uri="{FF2B5EF4-FFF2-40B4-BE49-F238E27FC236}">
              <a16:creationId xmlns:a16="http://schemas.microsoft.com/office/drawing/2014/main" id="{00000000-0008-0000-0E00-00005E020000}"/>
            </a:ext>
          </a:extLst>
        </xdr:cNvPr>
        <xdr:cNvSpPr/>
      </xdr:nvSpPr>
      <xdr:spPr>
        <a:xfrm>
          <a:off x="18735040" y="103585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168707</xdr:rowOff>
    </xdr:from>
    <xdr:to>
      <xdr:col>116</xdr:col>
      <xdr:colOff>63500</xdr:colOff>
      <xdr:row>62</xdr:row>
      <xdr:rowOff>11887</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flipV="1">
          <a:off x="18778220" y="10394747"/>
          <a:ext cx="73152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142139</xdr:rowOff>
    </xdr:from>
    <xdr:to>
      <xdr:col>107</xdr:col>
      <xdr:colOff>101600</xdr:colOff>
      <xdr:row>62</xdr:row>
      <xdr:rowOff>72289</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17937480" y="103681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11887</xdr:rowOff>
    </xdr:from>
    <xdr:to>
      <xdr:col>111</xdr:col>
      <xdr:colOff>177800</xdr:colOff>
      <xdr:row>62</xdr:row>
      <xdr:rowOff>21489</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flipV="1">
          <a:off x="17988280" y="10405567"/>
          <a:ext cx="78994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156311</xdr:rowOff>
    </xdr:from>
    <xdr:to>
      <xdr:col>102</xdr:col>
      <xdr:colOff>165100</xdr:colOff>
      <xdr:row>62</xdr:row>
      <xdr:rowOff>86461</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17162780" y="103823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21489</xdr:rowOff>
    </xdr:from>
    <xdr:to>
      <xdr:col>107</xdr:col>
      <xdr:colOff>50800</xdr:colOff>
      <xdr:row>62</xdr:row>
      <xdr:rowOff>35661</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flipV="1">
          <a:off x="17213580" y="10415169"/>
          <a:ext cx="774700" cy="1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87732</xdr:rowOff>
    </xdr:from>
    <xdr:to>
      <xdr:col>98</xdr:col>
      <xdr:colOff>38100</xdr:colOff>
      <xdr:row>62</xdr:row>
      <xdr:rowOff>17882</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16388080" y="103137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138532</xdr:rowOff>
    </xdr:from>
    <xdr:to>
      <xdr:col>102</xdr:col>
      <xdr:colOff>114300</xdr:colOff>
      <xdr:row>62</xdr:row>
      <xdr:rowOff>35661</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16431260" y="10364572"/>
          <a:ext cx="78232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143222</xdr:rowOff>
    </xdr:from>
    <xdr:ext cx="469744" cy="259045"/>
    <xdr:sp macro="" textlink="">
      <xdr:nvSpPr>
        <xdr:cNvPr id="614" name="n_1aveValue【学校施設】&#10;一人当たり面積">
          <a:extLst>
            <a:ext uri="{FF2B5EF4-FFF2-40B4-BE49-F238E27FC236}">
              <a16:creationId xmlns:a16="http://schemas.microsoft.com/office/drawing/2014/main" id="{00000000-0008-0000-0E00-000066020000}"/>
            </a:ext>
          </a:extLst>
        </xdr:cNvPr>
        <xdr:cNvSpPr txBox="1"/>
      </xdr:nvSpPr>
      <xdr:spPr>
        <a:xfrm>
          <a:off x="18561127" y="10033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126306</xdr:rowOff>
    </xdr:from>
    <xdr:ext cx="469744" cy="259045"/>
    <xdr:sp macro="" textlink="">
      <xdr:nvSpPr>
        <xdr:cNvPr id="615" name="n_2aveValue【学校施設】&#10;一人当たり面積">
          <a:extLst>
            <a:ext uri="{FF2B5EF4-FFF2-40B4-BE49-F238E27FC236}">
              <a16:creationId xmlns:a16="http://schemas.microsoft.com/office/drawing/2014/main" id="{00000000-0008-0000-0E00-000067020000}"/>
            </a:ext>
          </a:extLst>
        </xdr:cNvPr>
        <xdr:cNvSpPr txBox="1"/>
      </xdr:nvSpPr>
      <xdr:spPr>
        <a:xfrm>
          <a:off x="17776267" y="1001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140936</xdr:rowOff>
    </xdr:from>
    <xdr:ext cx="469744" cy="259045"/>
    <xdr:sp macro="" textlink="">
      <xdr:nvSpPr>
        <xdr:cNvPr id="616" name="n_3aveValue【学校施設】&#10;一人当たり面積">
          <a:extLst>
            <a:ext uri="{FF2B5EF4-FFF2-40B4-BE49-F238E27FC236}">
              <a16:creationId xmlns:a16="http://schemas.microsoft.com/office/drawing/2014/main" id="{00000000-0008-0000-0E00-000068020000}"/>
            </a:ext>
          </a:extLst>
        </xdr:cNvPr>
        <xdr:cNvSpPr txBox="1"/>
      </xdr:nvSpPr>
      <xdr:spPr>
        <a:xfrm>
          <a:off x="17001567" y="1003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53611</xdr:rowOff>
    </xdr:from>
    <xdr:ext cx="469744" cy="259045"/>
    <xdr:sp macro="" textlink="">
      <xdr:nvSpPr>
        <xdr:cNvPr id="617" name="n_4aveValue【学校施設】&#10;一人当たり面積">
          <a:extLst>
            <a:ext uri="{FF2B5EF4-FFF2-40B4-BE49-F238E27FC236}">
              <a16:creationId xmlns:a16="http://schemas.microsoft.com/office/drawing/2014/main" id="{00000000-0008-0000-0E00-000069020000}"/>
            </a:ext>
          </a:extLst>
        </xdr:cNvPr>
        <xdr:cNvSpPr txBox="1"/>
      </xdr:nvSpPr>
      <xdr:spPr>
        <a:xfrm>
          <a:off x="16226867" y="994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53814</xdr:rowOff>
    </xdr:from>
    <xdr:ext cx="469744" cy="259045"/>
    <xdr:sp macro="" textlink="">
      <xdr:nvSpPr>
        <xdr:cNvPr id="618" name="n_1mainValue【学校施設】&#10;一人当たり面積">
          <a:extLst>
            <a:ext uri="{FF2B5EF4-FFF2-40B4-BE49-F238E27FC236}">
              <a16:creationId xmlns:a16="http://schemas.microsoft.com/office/drawing/2014/main" id="{00000000-0008-0000-0E00-00006A020000}"/>
            </a:ext>
          </a:extLst>
        </xdr:cNvPr>
        <xdr:cNvSpPr txBox="1"/>
      </xdr:nvSpPr>
      <xdr:spPr>
        <a:xfrm>
          <a:off x="18561127" y="1044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63416</xdr:rowOff>
    </xdr:from>
    <xdr:ext cx="469744" cy="259045"/>
    <xdr:sp macro="" textlink="">
      <xdr:nvSpPr>
        <xdr:cNvPr id="619" name="n_2mainValue【学校施設】&#10;一人当たり面積">
          <a:extLst>
            <a:ext uri="{FF2B5EF4-FFF2-40B4-BE49-F238E27FC236}">
              <a16:creationId xmlns:a16="http://schemas.microsoft.com/office/drawing/2014/main" id="{00000000-0008-0000-0E00-00006B020000}"/>
            </a:ext>
          </a:extLst>
        </xdr:cNvPr>
        <xdr:cNvSpPr txBox="1"/>
      </xdr:nvSpPr>
      <xdr:spPr>
        <a:xfrm>
          <a:off x="17776267" y="10457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77588</xdr:rowOff>
    </xdr:from>
    <xdr:ext cx="469744" cy="259045"/>
    <xdr:sp macro="" textlink="">
      <xdr:nvSpPr>
        <xdr:cNvPr id="620" name="n_3mainValue【学校施設】&#10;一人当たり面積">
          <a:extLst>
            <a:ext uri="{FF2B5EF4-FFF2-40B4-BE49-F238E27FC236}">
              <a16:creationId xmlns:a16="http://schemas.microsoft.com/office/drawing/2014/main" id="{00000000-0008-0000-0E00-00006C020000}"/>
            </a:ext>
          </a:extLst>
        </xdr:cNvPr>
        <xdr:cNvSpPr txBox="1"/>
      </xdr:nvSpPr>
      <xdr:spPr>
        <a:xfrm>
          <a:off x="17001567" y="1047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9009</xdr:rowOff>
    </xdr:from>
    <xdr:ext cx="469744" cy="259045"/>
    <xdr:sp macro="" textlink="">
      <xdr:nvSpPr>
        <xdr:cNvPr id="621" name="n_4mainValue【学校施設】&#10;一人当たり面積">
          <a:extLst>
            <a:ext uri="{FF2B5EF4-FFF2-40B4-BE49-F238E27FC236}">
              <a16:creationId xmlns:a16="http://schemas.microsoft.com/office/drawing/2014/main" id="{00000000-0008-0000-0E00-00006D020000}"/>
            </a:ext>
          </a:extLst>
        </xdr:cNvPr>
        <xdr:cNvSpPr txBox="1"/>
      </xdr:nvSpPr>
      <xdr:spPr>
        <a:xfrm>
          <a:off x="16226867" y="1040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00000000-0008-0000-0E00-000085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19050</xdr:rowOff>
    </xdr:from>
    <xdr:to>
      <xdr:col>85</xdr:col>
      <xdr:colOff>126364</xdr:colOff>
      <xdr:row>86</xdr:row>
      <xdr:rowOff>53339</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flipV="1">
          <a:off x="14375764" y="13094970"/>
          <a:ext cx="0" cy="137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57166</xdr:rowOff>
    </xdr:from>
    <xdr:ext cx="405111" cy="259045"/>
    <xdr:sp macro="" textlink="">
      <xdr:nvSpPr>
        <xdr:cNvPr id="647" name="【児童館】&#10;有形固定資産減価償却率最小値テキスト">
          <a:extLst>
            <a:ext uri="{FF2B5EF4-FFF2-40B4-BE49-F238E27FC236}">
              <a16:creationId xmlns:a16="http://schemas.microsoft.com/office/drawing/2014/main" id="{00000000-0008-0000-0E00-000087020000}"/>
            </a:ext>
          </a:extLst>
        </xdr:cNvPr>
        <xdr:cNvSpPr txBox="1"/>
      </xdr:nvSpPr>
      <xdr:spPr>
        <a:xfrm>
          <a:off x="14414500" y="14474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53339</xdr:rowOff>
    </xdr:from>
    <xdr:to>
      <xdr:col>86</xdr:col>
      <xdr:colOff>25400</xdr:colOff>
      <xdr:row>86</xdr:row>
      <xdr:rowOff>53339</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4287500" y="144703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137177</xdr:rowOff>
    </xdr:from>
    <xdr:ext cx="405111" cy="259045"/>
    <xdr:sp macro="" textlink="">
      <xdr:nvSpPr>
        <xdr:cNvPr id="649" name="【児童館】&#10;有形固定資産減価償却率最大値テキスト">
          <a:extLst>
            <a:ext uri="{FF2B5EF4-FFF2-40B4-BE49-F238E27FC236}">
              <a16:creationId xmlns:a16="http://schemas.microsoft.com/office/drawing/2014/main" id="{00000000-0008-0000-0E00-000089020000}"/>
            </a:ext>
          </a:extLst>
        </xdr:cNvPr>
        <xdr:cNvSpPr txBox="1"/>
      </xdr:nvSpPr>
      <xdr:spPr>
        <a:xfrm>
          <a:off x="14414500" y="1287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19050</xdr:rowOff>
    </xdr:from>
    <xdr:to>
      <xdr:col>86</xdr:col>
      <xdr:colOff>25400</xdr:colOff>
      <xdr:row>78</xdr:row>
      <xdr:rowOff>19050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4287500" y="130949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114952</xdr:rowOff>
    </xdr:from>
    <xdr:ext cx="405111" cy="259045"/>
    <xdr:sp macro="" textlink="">
      <xdr:nvSpPr>
        <xdr:cNvPr id="651" name="【児童館】&#10;有形固定資産減価償却率平均値テキスト">
          <a:extLst>
            <a:ext uri="{FF2B5EF4-FFF2-40B4-BE49-F238E27FC236}">
              <a16:creationId xmlns:a16="http://schemas.microsoft.com/office/drawing/2014/main" id="{00000000-0008-0000-0E00-00008B020000}"/>
            </a:ext>
          </a:extLst>
        </xdr:cNvPr>
        <xdr:cNvSpPr txBox="1"/>
      </xdr:nvSpPr>
      <xdr:spPr>
        <a:xfrm>
          <a:off x="14414500" y="13693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92075</xdr:rowOff>
    </xdr:from>
    <xdr:to>
      <xdr:col>85</xdr:col>
      <xdr:colOff>177800</xdr:colOff>
      <xdr:row>83</xdr:row>
      <xdr:rowOff>22225</xdr:rowOff>
    </xdr:to>
    <xdr:sp macro="" textlink="">
      <xdr:nvSpPr>
        <xdr:cNvPr id="652" name="フローチャート: 判断 651">
          <a:extLst>
            <a:ext uri="{FF2B5EF4-FFF2-40B4-BE49-F238E27FC236}">
              <a16:creationId xmlns:a16="http://schemas.microsoft.com/office/drawing/2014/main" id="{00000000-0008-0000-0E00-00008C020000}"/>
            </a:ext>
          </a:extLst>
        </xdr:cNvPr>
        <xdr:cNvSpPr/>
      </xdr:nvSpPr>
      <xdr:spPr>
        <a:xfrm>
          <a:off x="14325600" y="1383855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13578840" y="13829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636</xdr:rowOff>
    </xdr:from>
    <xdr:to>
      <xdr:col>76</xdr:col>
      <xdr:colOff>165100</xdr:colOff>
      <xdr:row>82</xdr:row>
      <xdr:rowOff>102236</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2804140" y="1374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107314</xdr:rowOff>
    </xdr:from>
    <xdr:to>
      <xdr:col>72</xdr:col>
      <xdr:colOff>38100</xdr:colOff>
      <xdr:row>82</xdr:row>
      <xdr:rowOff>37464</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2029440" y="136861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116839</xdr:rowOff>
    </xdr:from>
    <xdr:to>
      <xdr:col>67</xdr:col>
      <xdr:colOff>101600</xdr:colOff>
      <xdr:row>82</xdr:row>
      <xdr:rowOff>46989</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1231880" y="136956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168275</xdr:rowOff>
    </xdr:from>
    <xdr:to>
      <xdr:col>85</xdr:col>
      <xdr:colOff>177800</xdr:colOff>
      <xdr:row>86</xdr:row>
      <xdr:rowOff>98425</xdr:rowOff>
    </xdr:to>
    <xdr:sp macro="" textlink="">
      <xdr:nvSpPr>
        <xdr:cNvPr id="662" name="楕円 661">
          <a:extLst>
            <a:ext uri="{FF2B5EF4-FFF2-40B4-BE49-F238E27FC236}">
              <a16:creationId xmlns:a16="http://schemas.microsoft.com/office/drawing/2014/main" id="{00000000-0008-0000-0E00-000096020000}"/>
            </a:ext>
          </a:extLst>
        </xdr:cNvPr>
        <xdr:cNvSpPr/>
      </xdr:nvSpPr>
      <xdr:spPr>
        <a:xfrm>
          <a:off x="14325600" y="1441767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83202</xdr:rowOff>
    </xdr:from>
    <xdr:ext cx="405111" cy="259045"/>
    <xdr:sp macro="" textlink="">
      <xdr:nvSpPr>
        <xdr:cNvPr id="663" name="【児童館】&#10;有形固定資産減価償却率該当値テキスト">
          <a:extLst>
            <a:ext uri="{FF2B5EF4-FFF2-40B4-BE49-F238E27FC236}">
              <a16:creationId xmlns:a16="http://schemas.microsoft.com/office/drawing/2014/main" id="{00000000-0008-0000-0E00-000097020000}"/>
            </a:ext>
          </a:extLst>
        </xdr:cNvPr>
        <xdr:cNvSpPr txBox="1"/>
      </xdr:nvSpPr>
      <xdr:spPr>
        <a:xfrm>
          <a:off x="14414500" y="1433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139700</xdr:rowOff>
    </xdr:from>
    <xdr:to>
      <xdr:col>81</xdr:col>
      <xdr:colOff>101600</xdr:colOff>
      <xdr:row>86</xdr:row>
      <xdr:rowOff>69850</xdr:rowOff>
    </xdr:to>
    <xdr:sp macro="" textlink="">
      <xdr:nvSpPr>
        <xdr:cNvPr id="664" name="楕円 663">
          <a:extLst>
            <a:ext uri="{FF2B5EF4-FFF2-40B4-BE49-F238E27FC236}">
              <a16:creationId xmlns:a16="http://schemas.microsoft.com/office/drawing/2014/main" id="{00000000-0008-0000-0E00-000098020000}"/>
            </a:ext>
          </a:extLst>
        </xdr:cNvPr>
        <xdr:cNvSpPr/>
      </xdr:nvSpPr>
      <xdr:spPr>
        <a:xfrm>
          <a:off x="13578840" y="14389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19050</xdr:rowOff>
    </xdr:from>
    <xdr:to>
      <xdr:col>85</xdr:col>
      <xdr:colOff>127000</xdr:colOff>
      <xdr:row>86</xdr:row>
      <xdr:rowOff>47625</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3629640" y="14436090"/>
          <a:ext cx="7467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109220</xdr:rowOff>
    </xdr:from>
    <xdr:to>
      <xdr:col>76</xdr:col>
      <xdr:colOff>165100</xdr:colOff>
      <xdr:row>86</xdr:row>
      <xdr:rowOff>39370</xdr:rowOff>
    </xdr:to>
    <xdr:sp macro="" textlink="">
      <xdr:nvSpPr>
        <xdr:cNvPr id="666" name="楕円 665">
          <a:extLst>
            <a:ext uri="{FF2B5EF4-FFF2-40B4-BE49-F238E27FC236}">
              <a16:creationId xmlns:a16="http://schemas.microsoft.com/office/drawing/2014/main" id="{00000000-0008-0000-0E00-00009A020000}"/>
            </a:ext>
          </a:extLst>
        </xdr:cNvPr>
        <xdr:cNvSpPr/>
      </xdr:nvSpPr>
      <xdr:spPr>
        <a:xfrm>
          <a:off x="12804140" y="14358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160020</xdr:rowOff>
    </xdr:from>
    <xdr:to>
      <xdr:col>81</xdr:col>
      <xdr:colOff>50800</xdr:colOff>
      <xdr:row>86</xdr:row>
      <xdr:rowOff>19050</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2854940" y="14409420"/>
          <a:ext cx="7747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80645</xdr:rowOff>
    </xdr:from>
    <xdr:to>
      <xdr:col>72</xdr:col>
      <xdr:colOff>38100</xdr:colOff>
      <xdr:row>86</xdr:row>
      <xdr:rowOff>10795</xdr:rowOff>
    </xdr:to>
    <xdr:sp macro="" textlink="">
      <xdr:nvSpPr>
        <xdr:cNvPr id="668" name="楕円 667">
          <a:extLst>
            <a:ext uri="{FF2B5EF4-FFF2-40B4-BE49-F238E27FC236}">
              <a16:creationId xmlns:a16="http://schemas.microsoft.com/office/drawing/2014/main" id="{00000000-0008-0000-0E00-00009C020000}"/>
            </a:ext>
          </a:extLst>
        </xdr:cNvPr>
        <xdr:cNvSpPr/>
      </xdr:nvSpPr>
      <xdr:spPr>
        <a:xfrm>
          <a:off x="12029440" y="143300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131445</xdr:rowOff>
    </xdr:from>
    <xdr:to>
      <xdr:col>76</xdr:col>
      <xdr:colOff>114300</xdr:colOff>
      <xdr:row>85</xdr:row>
      <xdr:rowOff>160020</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2072620" y="14380845"/>
          <a:ext cx="7823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21589</xdr:rowOff>
    </xdr:from>
    <xdr:to>
      <xdr:col>67</xdr:col>
      <xdr:colOff>101600</xdr:colOff>
      <xdr:row>85</xdr:row>
      <xdr:rowOff>123189</xdr:rowOff>
    </xdr:to>
    <xdr:sp macro="" textlink="">
      <xdr:nvSpPr>
        <xdr:cNvPr id="670" name="楕円 669">
          <a:extLst>
            <a:ext uri="{FF2B5EF4-FFF2-40B4-BE49-F238E27FC236}">
              <a16:creationId xmlns:a16="http://schemas.microsoft.com/office/drawing/2014/main" id="{00000000-0008-0000-0E00-00009E020000}"/>
            </a:ext>
          </a:extLst>
        </xdr:cNvPr>
        <xdr:cNvSpPr/>
      </xdr:nvSpPr>
      <xdr:spPr>
        <a:xfrm>
          <a:off x="1123188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72389</xdr:rowOff>
    </xdr:from>
    <xdr:to>
      <xdr:col>71</xdr:col>
      <xdr:colOff>177800</xdr:colOff>
      <xdr:row>85</xdr:row>
      <xdr:rowOff>131445</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1282680" y="14321789"/>
          <a:ext cx="78994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29227</xdr:rowOff>
    </xdr:from>
    <xdr:ext cx="405111" cy="259045"/>
    <xdr:sp macro="" textlink="">
      <xdr:nvSpPr>
        <xdr:cNvPr id="672" name="n_1aveValue【児童館】&#10;有形固定資産減価償却率">
          <a:extLst>
            <a:ext uri="{FF2B5EF4-FFF2-40B4-BE49-F238E27FC236}">
              <a16:creationId xmlns:a16="http://schemas.microsoft.com/office/drawing/2014/main" id="{00000000-0008-0000-0E00-0000A0020000}"/>
            </a:ext>
          </a:extLst>
        </xdr:cNvPr>
        <xdr:cNvSpPr txBox="1"/>
      </xdr:nvSpPr>
      <xdr:spPr>
        <a:xfrm>
          <a:off x="13437244" y="1360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118763</xdr:rowOff>
    </xdr:from>
    <xdr:ext cx="405111" cy="259045"/>
    <xdr:sp macro="" textlink="">
      <xdr:nvSpPr>
        <xdr:cNvPr id="673" name="n_2aveValue【児童館】&#10;有形固定資産減価償却率">
          <a:extLst>
            <a:ext uri="{FF2B5EF4-FFF2-40B4-BE49-F238E27FC236}">
              <a16:creationId xmlns:a16="http://schemas.microsoft.com/office/drawing/2014/main" id="{00000000-0008-0000-0E00-0000A1020000}"/>
            </a:ext>
          </a:extLst>
        </xdr:cNvPr>
        <xdr:cNvSpPr txBox="1"/>
      </xdr:nvSpPr>
      <xdr:spPr>
        <a:xfrm>
          <a:off x="126752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53991</xdr:rowOff>
    </xdr:from>
    <xdr:ext cx="405111" cy="259045"/>
    <xdr:sp macro="" textlink="">
      <xdr:nvSpPr>
        <xdr:cNvPr id="674" name="n_3aveValue【児童館】&#10;有形固定資産減価償却率">
          <a:extLst>
            <a:ext uri="{FF2B5EF4-FFF2-40B4-BE49-F238E27FC236}">
              <a16:creationId xmlns:a16="http://schemas.microsoft.com/office/drawing/2014/main" id="{00000000-0008-0000-0E00-0000A2020000}"/>
            </a:ext>
          </a:extLst>
        </xdr:cNvPr>
        <xdr:cNvSpPr txBox="1"/>
      </xdr:nvSpPr>
      <xdr:spPr>
        <a:xfrm>
          <a:off x="11900544" y="1346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63516</xdr:rowOff>
    </xdr:from>
    <xdr:ext cx="405111" cy="259045"/>
    <xdr:sp macro="" textlink="">
      <xdr:nvSpPr>
        <xdr:cNvPr id="675" name="n_4aveValue【児童館】&#10;有形固定資産減価償却率">
          <a:extLst>
            <a:ext uri="{FF2B5EF4-FFF2-40B4-BE49-F238E27FC236}">
              <a16:creationId xmlns:a16="http://schemas.microsoft.com/office/drawing/2014/main" id="{00000000-0008-0000-0E00-0000A3020000}"/>
            </a:ext>
          </a:extLst>
        </xdr:cNvPr>
        <xdr:cNvSpPr txBox="1"/>
      </xdr:nvSpPr>
      <xdr:spPr>
        <a:xfrm>
          <a:off x="11102984"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60977</xdr:rowOff>
    </xdr:from>
    <xdr:ext cx="405111" cy="259045"/>
    <xdr:sp macro="" textlink="">
      <xdr:nvSpPr>
        <xdr:cNvPr id="676" name="n_1mainValue【児童館】&#10;有形固定資産減価償却率">
          <a:extLst>
            <a:ext uri="{FF2B5EF4-FFF2-40B4-BE49-F238E27FC236}">
              <a16:creationId xmlns:a16="http://schemas.microsoft.com/office/drawing/2014/main" id="{00000000-0008-0000-0E00-0000A4020000}"/>
            </a:ext>
          </a:extLst>
        </xdr:cNvPr>
        <xdr:cNvSpPr txBox="1"/>
      </xdr:nvSpPr>
      <xdr:spPr>
        <a:xfrm>
          <a:off x="13437244" y="1447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30497</xdr:rowOff>
    </xdr:from>
    <xdr:ext cx="405111" cy="259045"/>
    <xdr:sp macro="" textlink="">
      <xdr:nvSpPr>
        <xdr:cNvPr id="677" name="n_2mainValue【児童館】&#10;有形固定資産減価償却率">
          <a:extLst>
            <a:ext uri="{FF2B5EF4-FFF2-40B4-BE49-F238E27FC236}">
              <a16:creationId xmlns:a16="http://schemas.microsoft.com/office/drawing/2014/main" id="{00000000-0008-0000-0E00-0000A5020000}"/>
            </a:ext>
          </a:extLst>
        </xdr:cNvPr>
        <xdr:cNvSpPr txBox="1"/>
      </xdr:nvSpPr>
      <xdr:spPr>
        <a:xfrm>
          <a:off x="12675244" y="1444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1922</xdr:rowOff>
    </xdr:from>
    <xdr:ext cx="405111" cy="259045"/>
    <xdr:sp macro="" textlink="">
      <xdr:nvSpPr>
        <xdr:cNvPr id="678" name="n_3mainValue【児童館】&#10;有形固定資産減価償却率">
          <a:extLst>
            <a:ext uri="{FF2B5EF4-FFF2-40B4-BE49-F238E27FC236}">
              <a16:creationId xmlns:a16="http://schemas.microsoft.com/office/drawing/2014/main" id="{00000000-0008-0000-0E00-0000A6020000}"/>
            </a:ext>
          </a:extLst>
        </xdr:cNvPr>
        <xdr:cNvSpPr txBox="1"/>
      </xdr:nvSpPr>
      <xdr:spPr>
        <a:xfrm>
          <a:off x="11900544" y="1441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114316</xdr:rowOff>
    </xdr:from>
    <xdr:ext cx="405111" cy="259045"/>
    <xdr:sp macro="" textlink="">
      <xdr:nvSpPr>
        <xdr:cNvPr id="679" name="n_4mainValue【児童館】&#10;有形固定資産減価償却率">
          <a:extLst>
            <a:ext uri="{FF2B5EF4-FFF2-40B4-BE49-F238E27FC236}">
              <a16:creationId xmlns:a16="http://schemas.microsoft.com/office/drawing/2014/main" id="{00000000-0008-0000-0E00-0000A7020000}"/>
            </a:ext>
          </a:extLst>
        </xdr:cNvPr>
        <xdr:cNvSpPr txBox="1"/>
      </xdr:nvSpPr>
      <xdr:spPr>
        <a:xfrm>
          <a:off x="1110298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児童館】&#10;一人当たり面積グラフ枠">
          <a:extLst>
            <a:ext uri="{FF2B5EF4-FFF2-40B4-BE49-F238E27FC236}">
              <a16:creationId xmlns:a16="http://schemas.microsoft.com/office/drawing/2014/main" id="{00000000-0008-0000-0E00-0000BC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86</xdr:row>
      <xdr:rowOff>1524</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flipV="1">
          <a:off x="19509104" y="13026391"/>
          <a:ext cx="0" cy="1392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5351</xdr:rowOff>
    </xdr:from>
    <xdr:ext cx="469744" cy="259045"/>
    <xdr:sp macro="" textlink="">
      <xdr:nvSpPr>
        <xdr:cNvPr id="702" name="【児童館】&#10;一人当たり面積最小値テキスト">
          <a:extLst>
            <a:ext uri="{FF2B5EF4-FFF2-40B4-BE49-F238E27FC236}">
              <a16:creationId xmlns:a16="http://schemas.microsoft.com/office/drawing/2014/main" id="{00000000-0008-0000-0E00-0000BE020000}"/>
            </a:ext>
          </a:extLst>
        </xdr:cNvPr>
        <xdr:cNvSpPr txBox="1"/>
      </xdr:nvSpPr>
      <xdr:spPr>
        <a:xfrm>
          <a:off x="19547840" y="1442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xdr:rowOff>
    </xdr:from>
    <xdr:to>
      <xdr:col>116</xdr:col>
      <xdr:colOff>152400</xdr:colOff>
      <xdr:row>86</xdr:row>
      <xdr:rowOff>1524</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9443700" y="144185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704" name="【児童館】&#10;一人当たり面積最大値テキスト">
          <a:extLst>
            <a:ext uri="{FF2B5EF4-FFF2-40B4-BE49-F238E27FC236}">
              <a16:creationId xmlns:a16="http://schemas.microsoft.com/office/drawing/2014/main" id="{00000000-0008-0000-0E00-0000C0020000}"/>
            </a:ext>
          </a:extLst>
        </xdr:cNvPr>
        <xdr:cNvSpPr txBox="1"/>
      </xdr:nvSpPr>
      <xdr:spPr>
        <a:xfrm>
          <a:off x="19547840" y="1280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9443700" y="130263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30751</xdr:rowOff>
    </xdr:from>
    <xdr:ext cx="469744" cy="259045"/>
    <xdr:sp macro="" textlink="">
      <xdr:nvSpPr>
        <xdr:cNvPr id="706" name="【児童館】&#10;一人当たり面積平均値テキスト">
          <a:extLst>
            <a:ext uri="{FF2B5EF4-FFF2-40B4-BE49-F238E27FC236}">
              <a16:creationId xmlns:a16="http://schemas.microsoft.com/office/drawing/2014/main" id="{00000000-0008-0000-0E00-0000C2020000}"/>
            </a:ext>
          </a:extLst>
        </xdr:cNvPr>
        <xdr:cNvSpPr txBox="1"/>
      </xdr:nvSpPr>
      <xdr:spPr>
        <a:xfrm>
          <a:off x="19547840" y="13777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7874</xdr:rowOff>
    </xdr:from>
    <xdr:to>
      <xdr:col>116</xdr:col>
      <xdr:colOff>114300</xdr:colOff>
      <xdr:row>83</xdr:row>
      <xdr:rowOff>109474</xdr:rowOff>
    </xdr:to>
    <xdr:sp macro="" textlink="">
      <xdr:nvSpPr>
        <xdr:cNvPr id="707" name="フローチャート: 判断 706">
          <a:extLst>
            <a:ext uri="{FF2B5EF4-FFF2-40B4-BE49-F238E27FC236}">
              <a16:creationId xmlns:a16="http://schemas.microsoft.com/office/drawing/2014/main" id="{00000000-0008-0000-0E00-0000C3020000}"/>
            </a:ext>
          </a:extLst>
        </xdr:cNvPr>
        <xdr:cNvSpPr/>
      </xdr:nvSpPr>
      <xdr:spPr>
        <a:xfrm>
          <a:off x="19458940" y="1392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08" name="フローチャート: 判断 707">
          <a:extLst>
            <a:ext uri="{FF2B5EF4-FFF2-40B4-BE49-F238E27FC236}">
              <a16:creationId xmlns:a16="http://schemas.microsoft.com/office/drawing/2014/main" id="{00000000-0008-0000-0E00-0000C4020000}"/>
            </a:ext>
          </a:extLst>
        </xdr:cNvPr>
        <xdr:cNvSpPr/>
      </xdr:nvSpPr>
      <xdr:spPr>
        <a:xfrm>
          <a:off x="18735040" y="140042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17937480" y="14022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163322</xdr:rowOff>
    </xdr:from>
    <xdr:to>
      <xdr:col>102</xdr:col>
      <xdr:colOff>165100</xdr:colOff>
      <xdr:row>84</xdr:row>
      <xdr:rowOff>93472</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17162780" y="140774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126746</xdr:rowOff>
    </xdr:from>
    <xdr:to>
      <xdr:col>98</xdr:col>
      <xdr:colOff>38100</xdr:colOff>
      <xdr:row>84</xdr:row>
      <xdr:rowOff>56896</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16388080" y="140408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717" name="楕円 716">
          <a:extLst>
            <a:ext uri="{FF2B5EF4-FFF2-40B4-BE49-F238E27FC236}">
              <a16:creationId xmlns:a16="http://schemas.microsoft.com/office/drawing/2014/main" id="{00000000-0008-0000-0E00-0000CD020000}"/>
            </a:ext>
          </a:extLst>
        </xdr:cNvPr>
        <xdr:cNvSpPr/>
      </xdr:nvSpPr>
      <xdr:spPr>
        <a:xfrm>
          <a:off x="19458940" y="1414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43451</xdr:rowOff>
    </xdr:from>
    <xdr:ext cx="469744" cy="259045"/>
    <xdr:sp macro="" textlink="">
      <xdr:nvSpPr>
        <xdr:cNvPr id="718" name="【児童館】&#10;一人当たり面積該当値テキスト">
          <a:extLst>
            <a:ext uri="{FF2B5EF4-FFF2-40B4-BE49-F238E27FC236}">
              <a16:creationId xmlns:a16="http://schemas.microsoft.com/office/drawing/2014/main" id="{00000000-0008-0000-0E00-0000CE020000}"/>
            </a:ext>
          </a:extLst>
        </xdr:cNvPr>
        <xdr:cNvSpPr txBox="1"/>
      </xdr:nvSpPr>
      <xdr:spPr>
        <a:xfrm>
          <a:off x="19547840" y="1412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74168</xdr:rowOff>
    </xdr:from>
    <xdr:to>
      <xdr:col>112</xdr:col>
      <xdr:colOff>38100</xdr:colOff>
      <xdr:row>85</xdr:row>
      <xdr:rowOff>4318</xdr:rowOff>
    </xdr:to>
    <xdr:sp macro="" textlink="">
      <xdr:nvSpPr>
        <xdr:cNvPr id="719" name="楕円 718">
          <a:extLst>
            <a:ext uri="{FF2B5EF4-FFF2-40B4-BE49-F238E27FC236}">
              <a16:creationId xmlns:a16="http://schemas.microsoft.com/office/drawing/2014/main" id="{00000000-0008-0000-0E00-0000CF020000}"/>
            </a:ext>
          </a:extLst>
        </xdr:cNvPr>
        <xdr:cNvSpPr/>
      </xdr:nvSpPr>
      <xdr:spPr>
        <a:xfrm>
          <a:off x="18735040" y="141559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115824</xdr:rowOff>
    </xdr:from>
    <xdr:to>
      <xdr:col>116</xdr:col>
      <xdr:colOff>63500</xdr:colOff>
      <xdr:row>84</xdr:row>
      <xdr:rowOff>124968</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flipV="1">
          <a:off x="18778220" y="14197584"/>
          <a:ext cx="7315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74168</xdr:rowOff>
    </xdr:from>
    <xdr:to>
      <xdr:col>107</xdr:col>
      <xdr:colOff>101600</xdr:colOff>
      <xdr:row>85</xdr:row>
      <xdr:rowOff>4318</xdr:rowOff>
    </xdr:to>
    <xdr:sp macro="" textlink="">
      <xdr:nvSpPr>
        <xdr:cNvPr id="721" name="楕円 720">
          <a:extLst>
            <a:ext uri="{FF2B5EF4-FFF2-40B4-BE49-F238E27FC236}">
              <a16:creationId xmlns:a16="http://schemas.microsoft.com/office/drawing/2014/main" id="{00000000-0008-0000-0E00-0000D1020000}"/>
            </a:ext>
          </a:extLst>
        </xdr:cNvPr>
        <xdr:cNvSpPr/>
      </xdr:nvSpPr>
      <xdr:spPr>
        <a:xfrm>
          <a:off x="17937480" y="141559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124968</xdr:rowOff>
    </xdr:from>
    <xdr:to>
      <xdr:col>111</xdr:col>
      <xdr:colOff>177800</xdr:colOff>
      <xdr:row>84</xdr:row>
      <xdr:rowOff>124968</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17988280" y="1420672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83313</xdr:rowOff>
    </xdr:from>
    <xdr:to>
      <xdr:col>102</xdr:col>
      <xdr:colOff>165100</xdr:colOff>
      <xdr:row>85</xdr:row>
      <xdr:rowOff>13463</xdr:rowOff>
    </xdr:to>
    <xdr:sp macro="" textlink="">
      <xdr:nvSpPr>
        <xdr:cNvPr id="723" name="楕円 722">
          <a:extLst>
            <a:ext uri="{FF2B5EF4-FFF2-40B4-BE49-F238E27FC236}">
              <a16:creationId xmlns:a16="http://schemas.microsoft.com/office/drawing/2014/main" id="{00000000-0008-0000-0E00-0000D3020000}"/>
            </a:ext>
          </a:extLst>
        </xdr:cNvPr>
        <xdr:cNvSpPr/>
      </xdr:nvSpPr>
      <xdr:spPr>
        <a:xfrm>
          <a:off x="17162780" y="141650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124968</xdr:rowOff>
    </xdr:from>
    <xdr:to>
      <xdr:col>107</xdr:col>
      <xdr:colOff>50800</xdr:colOff>
      <xdr:row>84</xdr:row>
      <xdr:rowOff>134113</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flipV="1">
          <a:off x="17213580" y="14206728"/>
          <a:ext cx="7747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83313</xdr:rowOff>
    </xdr:from>
    <xdr:to>
      <xdr:col>98</xdr:col>
      <xdr:colOff>38100</xdr:colOff>
      <xdr:row>85</xdr:row>
      <xdr:rowOff>13463</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16388080" y="141650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134113</xdr:rowOff>
    </xdr:from>
    <xdr:to>
      <xdr:col>102</xdr:col>
      <xdr:colOff>114300</xdr:colOff>
      <xdr:row>84</xdr:row>
      <xdr:rowOff>134113</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a:off x="16431260" y="14215873"/>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727" name="n_1aveValue【児童館】&#10;一人当たり面積">
          <a:extLst>
            <a:ext uri="{FF2B5EF4-FFF2-40B4-BE49-F238E27FC236}">
              <a16:creationId xmlns:a16="http://schemas.microsoft.com/office/drawing/2014/main" id="{00000000-0008-0000-0E00-0000D7020000}"/>
            </a:ext>
          </a:extLst>
        </xdr:cNvPr>
        <xdr:cNvSpPr txBox="1"/>
      </xdr:nvSpPr>
      <xdr:spPr>
        <a:xfrm>
          <a:off x="185611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728" name="n_2aveValue【児童館】&#10;一人当たり面積">
          <a:extLst>
            <a:ext uri="{FF2B5EF4-FFF2-40B4-BE49-F238E27FC236}">
              <a16:creationId xmlns:a16="http://schemas.microsoft.com/office/drawing/2014/main" id="{00000000-0008-0000-0E00-0000D8020000}"/>
            </a:ext>
          </a:extLst>
        </xdr:cNvPr>
        <xdr:cNvSpPr txBox="1"/>
      </xdr:nvSpPr>
      <xdr:spPr>
        <a:xfrm>
          <a:off x="17776267" y="1380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109999</xdr:rowOff>
    </xdr:from>
    <xdr:ext cx="469744" cy="259045"/>
    <xdr:sp macro="" textlink="">
      <xdr:nvSpPr>
        <xdr:cNvPr id="729" name="n_3aveValue【児童館】&#10;一人当たり面積">
          <a:extLst>
            <a:ext uri="{FF2B5EF4-FFF2-40B4-BE49-F238E27FC236}">
              <a16:creationId xmlns:a16="http://schemas.microsoft.com/office/drawing/2014/main" id="{00000000-0008-0000-0E00-0000D9020000}"/>
            </a:ext>
          </a:extLst>
        </xdr:cNvPr>
        <xdr:cNvSpPr txBox="1"/>
      </xdr:nvSpPr>
      <xdr:spPr>
        <a:xfrm>
          <a:off x="17001567" y="1385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73423</xdr:rowOff>
    </xdr:from>
    <xdr:ext cx="469744" cy="259045"/>
    <xdr:sp macro="" textlink="">
      <xdr:nvSpPr>
        <xdr:cNvPr id="730" name="n_4aveValue【児童館】&#10;一人当たり面積">
          <a:extLst>
            <a:ext uri="{FF2B5EF4-FFF2-40B4-BE49-F238E27FC236}">
              <a16:creationId xmlns:a16="http://schemas.microsoft.com/office/drawing/2014/main" id="{00000000-0008-0000-0E00-0000DA020000}"/>
            </a:ext>
          </a:extLst>
        </xdr:cNvPr>
        <xdr:cNvSpPr txBox="1"/>
      </xdr:nvSpPr>
      <xdr:spPr>
        <a:xfrm>
          <a:off x="16226867" y="1381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166895</xdr:rowOff>
    </xdr:from>
    <xdr:ext cx="469744" cy="259045"/>
    <xdr:sp macro="" textlink="">
      <xdr:nvSpPr>
        <xdr:cNvPr id="731" name="n_1mainValue【児童館】&#10;一人当たり面積">
          <a:extLst>
            <a:ext uri="{FF2B5EF4-FFF2-40B4-BE49-F238E27FC236}">
              <a16:creationId xmlns:a16="http://schemas.microsoft.com/office/drawing/2014/main" id="{00000000-0008-0000-0E00-0000DB020000}"/>
            </a:ext>
          </a:extLst>
        </xdr:cNvPr>
        <xdr:cNvSpPr txBox="1"/>
      </xdr:nvSpPr>
      <xdr:spPr>
        <a:xfrm>
          <a:off x="18561127" y="1424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166895</xdr:rowOff>
    </xdr:from>
    <xdr:ext cx="469744" cy="259045"/>
    <xdr:sp macro="" textlink="">
      <xdr:nvSpPr>
        <xdr:cNvPr id="732" name="n_2mainValue【児童館】&#10;一人当たり面積">
          <a:extLst>
            <a:ext uri="{FF2B5EF4-FFF2-40B4-BE49-F238E27FC236}">
              <a16:creationId xmlns:a16="http://schemas.microsoft.com/office/drawing/2014/main" id="{00000000-0008-0000-0E00-0000DC020000}"/>
            </a:ext>
          </a:extLst>
        </xdr:cNvPr>
        <xdr:cNvSpPr txBox="1"/>
      </xdr:nvSpPr>
      <xdr:spPr>
        <a:xfrm>
          <a:off x="17776267" y="1424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4590</xdr:rowOff>
    </xdr:from>
    <xdr:ext cx="469744" cy="259045"/>
    <xdr:sp macro="" textlink="">
      <xdr:nvSpPr>
        <xdr:cNvPr id="733" name="n_3mainValue【児童館】&#10;一人当たり面積">
          <a:extLst>
            <a:ext uri="{FF2B5EF4-FFF2-40B4-BE49-F238E27FC236}">
              <a16:creationId xmlns:a16="http://schemas.microsoft.com/office/drawing/2014/main" id="{00000000-0008-0000-0E00-0000DD020000}"/>
            </a:ext>
          </a:extLst>
        </xdr:cNvPr>
        <xdr:cNvSpPr txBox="1"/>
      </xdr:nvSpPr>
      <xdr:spPr>
        <a:xfrm>
          <a:off x="17001567" y="1425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4590</xdr:rowOff>
    </xdr:from>
    <xdr:ext cx="469744" cy="259045"/>
    <xdr:sp macro="" textlink="">
      <xdr:nvSpPr>
        <xdr:cNvPr id="734" name="n_4mainValue【児童館】&#10;一人当たり面積">
          <a:extLst>
            <a:ext uri="{FF2B5EF4-FFF2-40B4-BE49-F238E27FC236}">
              <a16:creationId xmlns:a16="http://schemas.microsoft.com/office/drawing/2014/main" id="{00000000-0008-0000-0E00-0000DE020000}"/>
            </a:ext>
          </a:extLst>
        </xdr:cNvPr>
        <xdr:cNvSpPr txBox="1"/>
      </xdr:nvSpPr>
      <xdr:spPr>
        <a:xfrm>
          <a:off x="16226867" y="1425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a:extLst>
            <a:ext uri="{FF2B5EF4-FFF2-40B4-BE49-F238E27FC236}">
              <a16:creationId xmlns:a16="http://schemas.microsoft.com/office/drawing/2014/main" id="{00000000-0008-0000-0E00-0000E7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a:extLst>
            <a:ext uri="{FF2B5EF4-FFF2-40B4-BE49-F238E27FC236}">
              <a16:creationId xmlns:a16="http://schemas.microsoft.com/office/drawing/2014/main" id="{00000000-0008-0000-0E00-0000F6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80011</xdr:rowOff>
    </xdr:from>
    <xdr:to>
      <xdr:col>85</xdr:col>
      <xdr:colOff>126364</xdr:colOff>
      <xdr:row>108</xdr:row>
      <xdr:rowOff>152400</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flipV="1">
          <a:off x="14375764" y="16676371"/>
          <a:ext cx="0" cy="1581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0" name="【公民館】&#10;有形固定資産減価償却率最小値テキスト">
          <a:extLst>
            <a:ext uri="{FF2B5EF4-FFF2-40B4-BE49-F238E27FC236}">
              <a16:creationId xmlns:a16="http://schemas.microsoft.com/office/drawing/2014/main" id="{00000000-0008-0000-0E00-0000F8020000}"/>
            </a:ext>
          </a:extLst>
        </xdr:cNvPr>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26688</xdr:rowOff>
    </xdr:from>
    <xdr:ext cx="405111" cy="259045"/>
    <xdr:sp macro="" textlink="">
      <xdr:nvSpPr>
        <xdr:cNvPr id="762" name="【公民館】&#10;有形固定資産減価償却率最大値テキスト">
          <a:extLst>
            <a:ext uri="{FF2B5EF4-FFF2-40B4-BE49-F238E27FC236}">
              <a16:creationId xmlns:a16="http://schemas.microsoft.com/office/drawing/2014/main" id="{00000000-0008-0000-0E00-0000FA020000}"/>
            </a:ext>
          </a:extLst>
        </xdr:cNvPr>
        <xdr:cNvSpPr txBox="1"/>
      </xdr:nvSpPr>
      <xdr:spPr>
        <a:xfrm>
          <a:off x="14414500" y="16455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80011</xdr:rowOff>
    </xdr:from>
    <xdr:to>
      <xdr:col>86</xdr:col>
      <xdr:colOff>25400</xdr:colOff>
      <xdr:row>99</xdr:row>
      <xdr:rowOff>80011</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4287500" y="166763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162577</xdr:rowOff>
    </xdr:from>
    <xdr:ext cx="405111" cy="259045"/>
    <xdr:sp macro="" textlink="">
      <xdr:nvSpPr>
        <xdr:cNvPr id="764" name="【公民館】&#10;有形固定資産減価償却率平均値テキスト">
          <a:extLst>
            <a:ext uri="{FF2B5EF4-FFF2-40B4-BE49-F238E27FC236}">
              <a16:creationId xmlns:a16="http://schemas.microsoft.com/office/drawing/2014/main" id="{00000000-0008-0000-0E00-0000FC020000}"/>
            </a:ext>
          </a:extLst>
        </xdr:cNvPr>
        <xdr:cNvSpPr txBox="1"/>
      </xdr:nvSpPr>
      <xdr:spPr>
        <a:xfrm>
          <a:off x="14414500" y="17429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139700</xdr:rowOff>
    </xdr:from>
    <xdr:to>
      <xdr:col>85</xdr:col>
      <xdr:colOff>177800</xdr:colOff>
      <xdr:row>105</xdr:row>
      <xdr:rowOff>69850</xdr:rowOff>
    </xdr:to>
    <xdr:sp macro="" textlink="">
      <xdr:nvSpPr>
        <xdr:cNvPr id="765" name="フローチャート: 判断 764">
          <a:extLst>
            <a:ext uri="{FF2B5EF4-FFF2-40B4-BE49-F238E27FC236}">
              <a16:creationId xmlns:a16="http://schemas.microsoft.com/office/drawing/2014/main" id="{00000000-0008-0000-0E00-0000FD020000}"/>
            </a:ext>
          </a:extLst>
        </xdr:cNvPr>
        <xdr:cNvSpPr/>
      </xdr:nvSpPr>
      <xdr:spPr>
        <a:xfrm>
          <a:off x="14325600" y="175742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126364</xdr:rowOff>
    </xdr:from>
    <xdr:to>
      <xdr:col>81</xdr:col>
      <xdr:colOff>101600</xdr:colOff>
      <xdr:row>105</xdr:row>
      <xdr:rowOff>56514</xdr:rowOff>
    </xdr:to>
    <xdr:sp macro="" textlink="">
      <xdr:nvSpPr>
        <xdr:cNvPr id="766" name="フローチャート: 判断 765">
          <a:extLst>
            <a:ext uri="{FF2B5EF4-FFF2-40B4-BE49-F238E27FC236}">
              <a16:creationId xmlns:a16="http://schemas.microsoft.com/office/drawing/2014/main" id="{00000000-0008-0000-0E00-0000FE020000}"/>
            </a:ext>
          </a:extLst>
        </xdr:cNvPr>
        <xdr:cNvSpPr/>
      </xdr:nvSpPr>
      <xdr:spPr>
        <a:xfrm>
          <a:off x="13578840" y="175609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6350</xdr:rowOff>
    </xdr:from>
    <xdr:to>
      <xdr:col>76</xdr:col>
      <xdr:colOff>165100</xdr:colOff>
      <xdr:row>105</xdr:row>
      <xdr:rowOff>107950</xdr:rowOff>
    </xdr:to>
    <xdr:sp macro="" textlink="">
      <xdr:nvSpPr>
        <xdr:cNvPr id="767" name="フローチャート: 判断 766">
          <a:extLst>
            <a:ext uri="{FF2B5EF4-FFF2-40B4-BE49-F238E27FC236}">
              <a16:creationId xmlns:a16="http://schemas.microsoft.com/office/drawing/2014/main" id="{00000000-0008-0000-0E00-0000FF020000}"/>
            </a:ext>
          </a:extLst>
        </xdr:cNvPr>
        <xdr:cNvSpPr/>
      </xdr:nvSpPr>
      <xdr:spPr>
        <a:xfrm>
          <a:off x="1280414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170180</xdr:rowOff>
    </xdr:from>
    <xdr:to>
      <xdr:col>72</xdr:col>
      <xdr:colOff>38100</xdr:colOff>
      <xdr:row>105</xdr:row>
      <xdr:rowOff>100330</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2029440" y="176047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19686</xdr:rowOff>
    </xdr:from>
    <xdr:to>
      <xdr:col>67</xdr:col>
      <xdr:colOff>101600</xdr:colOff>
      <xdr:row>103</xdr:row>
      <xdr:rowOff>121286</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1231880" y="172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E00-000002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154939</xdr:rowOff>
    </xdr:from>
    <xdr:to>
      <xdr:col>85</xdr:col>
      <xdr:colOff>177800</xdr:colOff>
      <xdr:row>107</xdr:row>
      <xdr:rowOff>85089</xdr:rowOff>
    </xdr:to>
    <xdr:sp macro="" textlink="">
      <xdr:nvSpPr>
        <xdr:cNvPr id="775" name="楕円 774">
          <a:extLst>
            <a:ext uri="{FF2B5EF4-FFF2-40B4-BE49-F238E27FC236}">
              <a16:creationId xmlns:a16="http://schemas.microsoft.com/office/drawing/2014/main" id="{00000000-0008-0000-0E00-000007030000}"/>
            </a:ext>
          </a:extLst>
        </xdr:cNvPr>
        <xdr:cNvSpPr/>
      </xdr:nvSpPr>
      <xdr:spPr>
        <a:xfrm>
          <a:off x="14325600" y="1792477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133366</xdr:rowOff>
    </xdr:from>
    <xdr:ext cx="405111" cy="259045"/>
    <xdr:sp macro="" textlink="">
      <xdr:nvSpPr>
        <xdr:cNvPr id="776" name="【公民館】&#10;有形固定資産減価償却率該当値テキスト">
          <a:extLst>
            <a:ext uri="{FF2B5EF4-FFF2-40B4-BE49-F238E27FC236}">
              <a16:creationId xmlns:a16="http://schemas.microsoft.com/office/drawing/2014/main" id="{00000000-0008-0000-0E00-000008030000}"/>
            </a:ext>
          </a:extLst>
        </xdr:cNvPr>
        <xdr:cNvSpPr txBox="1"/>
      </xdr:nvSpPr>
      <xdr:spPr>
        <a:xfrm>
          <a:off x="14414500" y="17903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116839</xdr:rowOff>
    </xdr:from>
    <xdr:to>
      <xdr:col>81</xdr:col>
      <xdr:colOff>101600</xdr:colOff>
      <xdr:row>107</xdr:row>
      <xdr:rowOff>46989</xdr:rowOff>
    </xdr:to>
    <xdr:sp macro="" textlink="">
      <xdr:nvSpPr>
        <xdr:cNvPr id="777" name="楕円 776">
          <a:extLst>
            <a:ext uri="{FF2B5EF4-FFF2-40B4-BE49-F238E27FC236}">
              <a16:creationId xmlns:a16="http://schemas.microsoft.com/office/drawing/2014/main" id="{00000000-0008-0000-0E00-000009030000}"/>
            </a:ext>
          </a:extLst>
        </xdr:cNvPr>
        <xdr:cNvSpPr/>
      </xdr:nvSpPr>
      <xdr:spPr>
        <a:xfrm>
          <a:off x="13578840" y="178866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167639</xdr:rowOff>
    </xdr:from>
    <xdr:to>
      <xdr:col>85</xdr:col>
      <xdr:colOff>127000</xdr:colOff>
      <xdr:row>107</xdr:row>
      <xdr:rowOff>34289</xdr:rowOff>
    </xdr:to>
    <xdr:cxnSp macro="">
      <xdr:nvCxnSpPr>
        <xdr:cNvPr id="778" name="直線コネクタ 777">
          <a:extLst>
            <a:ext uri="{FF2B5EF4-FFF2-40B4-BE49-F238E27FC236}">
              <a16:creationId xmlns:a16="http://schemas.microsoft.com/office/drawing/2014/main" id="{00000000-0008-0000-0E00-00000A030000}"/>
            </a:ext>
          </a:extLst>
        </xdr:cNvPr>
        <xdr:cNvCxnSpPr/>
      </xdr:nvCxnSpPr>
      <xdr:spPr>
        <a:xfrm>
          <a:off x="13629640" y="17937479"/>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76836</xdr:rowOff>
    </xdr:from>
    <xdr:to>
      <xdr:col>76</xdr:col>
      <xdr:colOff>165100</xdr:colOff>
      <xdr:row>107</xdr:row>
      <xdr:rowOff>6986</xdr:rowOff>
    </xdr:to>
    <xdr:sp macro="" textlink="">
      <xdr:nvSpPr>
        <xdr:cNvPr id="779" name="楕円 778">
          <a:extLst>
            <a:ext uri="{FF2B5EF4-FFF2-40B4-BE49-F238E27FC236}">
              <a16:creationId xmlns:a16="http://schemas.microsoft.com/office/drawing/2014/main" id="{00000000-0008-0000-0E00-00000B030000}"/>
            </a:ext>
          </a:extLst>
        </xdr:cNvPr>
        <xdr:cNvSpPr/>
      </xdr:nvSpPr>
      <xdr:spPr>
        <a:xfrm>
          <a:off x="12804140" y="178466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127636</xdr:rowOff>
    </xdr:from>
    <xdr:to>
      <xdr:col>81</xdr:col>
      <xdr:colOff>50800</xdr:colOff>
      <xdr:row>106</xdr:row>
      <xdr:rowOff>167639</xdr:rowOff>
    </xdr:to>
    <xdr:cxnSp macro="">
      <xdr:nvCxnSpPr>
        <xdr:cNvPr id="780" name="直線コネクタ 779">
          <a:extLst>
            <a:ext uri="{FF2B5EF4-FFF2-40B4-BE49-F238E27FC236}">
              <a16:creationId xmlns:a16="http://schemas.microsoft.com/office/drawing/2014/main" id="{00000000-0008-0000-0E00-00000C030000}"/>
            </a:ext>
          </a:extLst>
        </xdr:cNvPr>
        <xdr:cNvCxnSpPr/>
      </xdr:nvCxnSpPr>
      <xdr:spPr>
        <a:xfrm>
          <a:off x="12854940" y="17897476"/>
          <a:ext cx="7747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36830</xdr:rowOff>
    </xdr:from>
    <xdr:to>
      <xdr:col>72</xdr:col>
      <xdr:colOff>38100</xdr:colOff>
      <xdr:row>106</xdr:row>
      <xdr:rowOff>138430</xdr:rowOff>
    </xdr:to>
    <xdr:sp macro="" textlink="">
      <xdr:nvSpPr>
        <xdr:cNvPr id="781" name="楕円 780">
          <a:extLst>
            <a:ext uri="{FF2B5EF4-FFF2-40B4-BE49-F238E27FC236}">
              <a16:creationId xmlns:a16="http://schemas.microsoft.com/office/drawing/2014/main" id="{00000000-0008-0000-0E00-00000D030000}"/>
            </a:ext>
          </a:extLst>
        </xdr:cNvPr>
        <xdr:cNvSpPr/>
      </xdr:nvSpPr>
      <xdr:spPr>
        <a:xfrm>
          <a:off x="12029440" y="178066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87630</xdr:rowOff>
    </xdr:from>
    <xdr:to>
      <xdr:col>76</xdr:col>
      <xdr:colOff>114300</xdr:colOff>
      <xdr:row>106</xdr:row>
      <xdr:rowOff>127636</xdr:rowOff>
    </xdr:to>
    <xdr:cxnSp macro="">
      <xdr:nvCxnSpPr>
        <xdr:cNvPr id="782" name="直線コネクタ 781">
          <a:extLst>
            <a:ext uri="{FF2B5EF4-FFF2-40B4-BE49-F238E27FC236}">
              <a16:creationId xmlns:a16="http://schemas.microsoft.com/office/drawing/2014/main" id="{00000000-0008-0000-0E00-00000E030000}"/>
            </a:ext>
          </a:extLst>
        </xdr:cNvPr>
        <xdr:cNvCxnSpPr/>
      </xdr:nvCxnSpPr>
      <xdr:spPr>
        <a:xfrm>
          <a:off x="12072620" y="17857470"/>
          <a:ext cx="78232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128270</xdr:rowOff>
    </xdr:from>
    <xdr:to>
      <xdr:col>67</xdr:col>
      <xdr:colOff>101600</xdr:colOff>
      <xdr:row>106</xdr:row>
      <xdr:rowOff>58420</xdr:rowOff>
    </xdr:to>
    <xdr:sp macro="" textlink="">
      <xdr:nvSpPr>
        <xdr:cNvPr id="783" name="楕円 782">
          <a:extLst>
            <a:ext uri="{FF2B5EF4-FFF2-40B4-BE49-F238E27FC236}">
              <a16:creationId xmlns:a16="http://schemas.microsoft.com/office/drawing/2014/main" id="{00000000-0008-0000-0E00-00000F030000}"/>
            </a:ext>
          </a:extLst>
        </xdr:cNvPr>
        <xdr:cNvSpPr/>
      </xdr:nvSpPr>
      <xdr:spPr>
        <a:xfrm>
          <a:off x="11231880" y="17730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7620</xdr:rowOff>
    </xdr:from>
    <xdr:to>
      <xdr:col>71</xdr:col>
      <xdr:colOff>177800</xdr:colOff>
      <xdr:row>106</xdr:row>
      <xdr:rowOff>87630</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a:off x="11282680" y="17777460"/>
          <a:ext cx="78994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73041</xdr:rowOff>
    </xdr:from>
    <xdr:ext cx="405111" cy="259045"/>
    <xdr:sp macro="" textlink="">
      <xdr:nvSpPr>
        <xdr:cNvPr id="785" name="n_1aveValue【公民館】&#10;有形固定資産減価償却率">
          <a:extLst>
            <a:ext uri="{FF2B5EF4-FFF2-40B4-BE49-F238E27FC236}">
              <a16:creationId xmlns:a16="http://schemas.microsoft.com/office/drawing/2014/main" id="{00000000-0008-0000-0E00-000011030000}"/>
            </a:ext>
          </a:extLst>
        </xdr:cNvPr>
        <xdr:cNvSpPr txBox="1"/>
      </xdr:nvSpPr>
      <xdr:spPr>
        <a:xfrm>
          <a:off x="13437244" y="173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124477</xdr:rowOff>
    </xdr:from>
    <xdr:ext cx="405111" cy="259045"/>
    <xdr:sp macro="" textlink="">
      <xdr:nvSpPr>
        <xdr:cNvPr id="786" name="n_2aveValue【公民館】&#10;有形固定資産減価償却率">
          <a:extLst>
            <a:ext uri="{FF2B5EF4-FFF2-40B4-BE49-F238E27FC236}">
              <a16:creationId xmlns:a16="http://schemas.microsoft.com/office/drawing/2014/main" id="{00000000-0008-0000-0E00-000012030000}"/>
            </a:ext>
          </a:extLst>
        </xdr:cNvPr>
        <xdr:cNvSpPr txBox="1"/>
      </xdr:nvSpPr>
      <xdr:spPr>
        <a:xfrm>
          <a:off x="126752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116857</xdr:rowOff>
    </xdr:from>
    <xdr:ext cx="405111" cy="259045"/>
    <xdr:sp macro="" textlink="">
      <xdr:nvSpPr>
        <xdr:cNvPr id="787" name="n_3aveValue【公民館】&#10;有形固定資産減価償却率">
          <a:extLst>
            <a:ext uri="{FF2B5EF4-FFF2-40B4-BE49-F238E27FC236}">
              <a16:creationId xmlns:a16="http://schemas.microsoft.com/office/drawing/2014/main" id="{00000000-0008-0000-0E00-000013030000}"/>
            </a:ext>
          </a:extLst>
        </xdr:cNvPr>
        <xdr:cNvSpPr txBox="1"/>
      </xdr:nvSpPr>
      <xdr:spPr>
        <a:xfrm>
          <a:off x="11900544"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137813</xdr:rowOff>
    </xdr:from>
    <xdr:ext cx="405111" cy="259045"/>
    <xdr:sp macro="" textlink="">
      <xdr:nvSpPr>
        <xdr:cNvPr id="788" name="n_4aveValue【公民館】&#10;有形固定資産減価償却率">
          <a:extLst>
            <a:ext uri="{FF2B5EF4-FFF2-40B4-BE49-F238E27FC236}">
              <a16:creationId xmlns:a16="http://schemas.microsoft.com/office/drawing/2014/main" id="{00000000-0008-0000-0E00-000014030000}"/>
            </a:ext>
          </a:extLst>
        </xdr:cNvPr>
        <xdr:cNvSpPr txBox="1"/>
      </xdr:nvSpPr>
      <xdr:spPr>
        <a:xfrm>
          <a:off x="11102984" y="1706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38116</xdr:rowOff>
    </xdr:from>
    <xdr:ext cx="405111" cy="259045"/>
    <xdr:sp macro="" textlink="">
      <xdr:nvSpPr>
        <xdr:cNvPr id="789" name="n_1mainValue【公民館】&#10;有形固定資産減価償却率">
          <a:extLst>
            <a:ext uri="{FF2B5EF4-FFF2-40B4-BE49-F238E27FC236}">
              <a16:creationId xmlns:a16="http://schemas.microsoft.com/office/drawing/2014/main" id="{00000000-0008-0000-0E00-000015030000}"/>
            </a:ext>
          </a:extLst>
        </xdr:cNvPr>
        <xdr:cNvSpPr txBox="1"/>
      </xdr:nvSpPr>
      <xdr:spPr>
        <a:xfrm>
          <a:off x="13437244" y="1797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169563</xdr:rowOff>
    </xdr:from>
    <xdr:ext cx="405111" cy="259045"/>
    <xdr:sp macro="" textlink="">
      <xdr:nvSpPr>
        <xdr:cNvPr id="790" name="n_2mainValue【公民館】&#10;有形固定資産減価償却率">
          <a:extLst>
            <a:ext uri="{FF2B5EF4-FFF2-40B4-BE49-F238E27FC236}">
              <a16:creationId xmlns:a16="http://schemas.microsoft.com/office/drawing/2014/main" id="{00000000-0008-0000-0E00-000016030000}"/>
            </a:ext>
          </a:extLst>
        </xdr:cNvPr>
        <xdr:cNvSpPr txBox="1"/>
      </xdr:nvSpPr>
      <xdr:spPr>
        <a:xfrm>
          <a:off x="12675244" y="1793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129557</xdr:rowOff>
    </xdr:from>
    <xdr:ext cx="405111" cy="259045"/>
    <xdr:sp macro="" textlink="">
      <xdr:nvSpPr>
        <xdr:cNvPr id="791" name="n_3mainValue【公民館】&#10;有形固定資産減価償却率">
          <a:extLst>
            <a:ext uri="{FF2B5EF4-FFF2-40B4-BE49-F238E27FC236}">
              <a16:creationId xmlns:a16="http://schemas.microsoft.com/office/drawing/2014/main" id="{00000000-0008-0000-0E00-000017030000}"/>
            </a:ext>
          </a:extLst>
        </xdr:cNvPr>
        <xdr:cNvSpPr txBox="1"/>
      </xdr:nvSpPr>
      <xdr:spPr>
        <a:xfrm>
          <a:off x="11900544"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49547</xdr:rowOff>
    </xdr:from>
    <xdr:ext cx="405111" cy="259045"/>
    <xdr:sp macro="" textlink="">
      <xdr:nvSpPr>
        <xdr:cNvPr id="792" name="n_4mainValue【公民館】&#10;有形固定資産減価償却率">
          <a:extLst>
            <a:ext uri="{FF2B5EF4-FFF2-40B4-BE49-F238E27FC236}">
              <a16:creationId xmlns:a16="http://schemas.microsoft.com/office/drawing/2014/main" id="{00000000-0008-0000-0E00-000018030000}"/>
            </a:ext>
          </a:extLst>
        </xdr:cNvPr>
        <xdr:cNvSpPr txBox="1"/>
      </xdr:nvSpPr>
      <xdr:spPr>
        <a:xfrm>
          <a:off x="11102984" y="1781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00000000-0008-0000-0E00-000019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00000000-0008-0000-0E00-00001A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00000000-0008-0000-0E00-000021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a:extLst>
            <a:ext uri="{FF2B5EF4-FFF2-40B4-BE49-F238E27FC236}">
              <a16:creationId xmlns:a16="http://schemas.microsoft.com/office/drawing/2014/main" id="{00000000-0008-0000-0E00-000023030000}"/>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a:extLst>
            <a:ext uri="{FF2B5EF4-FFF2-40B4-BE49-F238E27FC236}">
              <a16:creationId xmlns:a16="http://schemas.microsoft.com/office/drawing/2014/main" id="{00000000-0008-0000-0E00-000024030000}"/>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a:extLst>
            <a:ext uri="{FF2B5EF4-FFF2-40B4-BE49-F238E27FC236}">
              <a16:creationId xmlns:a16="http://schemas.microsoft.com/office/drawing/2014/main" id="{00000000-0008-0000-0E00-000026030000}"/>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a:extLst>
            <a:ext uri="{FF2B5EF4-FFF2-40B4-BE49-F238E27FC236}">
              <a16:creationId xmlns:a16="http://schemas.microsoft.com/office/drawing/2014/main" id="{00000000-0008-0000-0E00-000031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25581</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flipV="1">
          <a:off x="19509104" y="16739508"/>
          <a:ext cx="0" cy="155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19" name="【公民館】&#10;一人当たり面積最小値テキスト">
          <a:extLst>
            <a:ext uri="{FF2B5EF4-FFF2-40B4-BE49-F238E27FC236}">
              <a16:creationId xmlns:a16="http://schemas.microsoft.com/office/drawing/2014/main" id="{00000000-0008-0000-0E00-000033030000}"/>
            </a:ext>
          </a:extLst>
        </xdr:cNvPr>
        <xdr:cNvSpPr txBox="1"/>
      </xdr:nvSpPr>
      <xdr:spPr>
        <a:xfrm>
          <a:off x="19547840" y="1830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a:off x="19443700" y="182983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821" name="【公民館】&#10;一人当たり面積最大値テキスト">
          <a:extLst>
            <a:ext uri="{FF2B5EF4-FFF2-40B4-BE49-F238E27FC236}">
              <a16:creationId xmlns:a16="http://schemas.microsoft.com/office/drawing/2014/main" id="{00000000-0008-0000-0E00-000035030000}"/>
            </a:ext>
          </a:extLst>
        </xdr:cNvPr>
        <xdr:cNvSpPr txBox="1"/>
      </xdr:nvSpPr>
      <xdr:spPr>
        <a:xfrm>
          <a:off x="19547840" y="1651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a:off x="19443700" y="167395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137721</xdr:rowOff>
    </xdr:from>
    <xdr:ext cx="469744" cy="259045"/>
    <xdr:sp macro="" textlink="">
      <xdr:nvSpPr>
        <xdr:cNvPr id="823" name="【公民館】&#10;一人当たり面積平均値テキスト">
          <a:extLst>
            <a:ext uri="{FF2B5EF4-FFF2-40B4-BE49-F238E27FC236}">
              <a16:creationId xmlns:a16="http://schemas.microsoft.com/office/drawing/2014/main" id="{00000000-0008-0000-0E00-000037030000}"/>
            </a:ext>
          </a:extLst>
        </xdr:cNvPr>
        <xdr:cNvSpPr txBox="1"/>
      </xdr:nvSpPr>
      <xdr:spPr>
        <a:xfrm>
          <a:off x="19547840" y="17739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159294</xdr:rowOff>
    </xdr:from>
    <xdr:to>
      <xdr:col>116</xdr:col>
      <xdr:colOff>114300</xdr:colOff>
      <xdr:row>106</xdr:row>
      <xdr:rowOff>89444</xdr:rowOff>
    </xdr:to>
    <xdr:sp macro="" textlink="">
      <xdr:nvSpPr>
        <xdr:cNvPr id="824" name="フローチャート: 判断 823">
          <a:extLst>
            <a:ext uri="{FF2B5EF4-FFF2-40B4-BE49-F238E27FC236}">
              <a16:creationId xmlns:a16="http://schemas.microsoft.com/office/drawing/2014/main" id="{00000000-0008-0000-0E00-000038030000}"/>
            </a:ext>
          </a:extLst>
        </xdr:cNvPr>
        <xdr:cNvSpPr/>
      </xdr:nvSpPr>
      <xdr:spPr>
        <a:xfrm>
          <a:off x="19458940" y="177614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167458</xdr:rowOff>
    </xdr:from>
    <xdr:to>
      <xdr:col>112</xdr:col>
      <xdr:colOff>38100</xdr:colOff>
      <xdr:row>106</xdr:row>
      <xdr:rowOff>97608</xdr:rowOff>
    </xdr:to>
    <xdr:sp macro="" textlink="">
      <xdr:nvSpPr>
        <xdr:cNvPr id="825" name="フローチャート: 判断 824">
          <a:extLst>
            <a:ext uri="{FF2B5EF4-FFF2-40B4-BE49-F238E27FC236}">
              <a16:creationId xmlns:a16="http://schemas.microsoft.com/office/drawing/2014/main" id="{00000000-0008-0000-0E00-000039030000}"/>
            </a:ext>
          </a:extLst>
        </xdr:cNvPr>
        <xdr:cNvSpPr/>
      </xdr:nvSpPr>
      <xdr:spPr>
        <a:xfrm>
          <a:off x="18735040" y="177696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907</xdr:rowOff>
    </xdr:from>
    <xdr:to>
      <xdr:col>107</xdr:col>
      <xdr:colOff>101600</xdr:colOff>
      <xdr:row>106</xdr:row>
      <xdr:rowOff>102507</xdr:rowOff>
    </xdr:to>
    <xdr:sp macro="" textlink="">
      <xdr:nvSpPr>
        <xdr:cNvPr id="826" name="フローチャート: 判断 825">
          <a:extLst>
            <a:ext uri="{FF2B5EF4-FFF2-40B4-BE49-F238E27FC236}">
              <a16:creationId xmlns:a16="http://schemas.microsoft.com/office/drawing/2014/main" id="{00000000-0008-0000-0E00-00003A030000}"/>
            </a:ext>
          </a:extLst>
        </xdr:cNvPr>
        <xdr:cNvSpPr/>
      </xdr:nvSpPr>
      <xdr:spPr>
        <a:xfrm>
          <a:off x="17937480" y="1777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170724</xdr:rowOff>
    </xdr:from>
    <xdr:to>
      <xdr:col>102</xdr:col>
      <xdr:colOff>165100</xdr:colOff>
      <xdr:row>106</xdr:row>
      <xdr:rowOff>100874</xdr:rowOff>
    </xdr:to>
    <xdr:sp macro="" textlink="">
      <xdr:nvSpPr>
        <xdr:cNvPr id="827" name="フローチャート: 判断 826">
          <a:extLst>
            <a:ext uri="{FF2B5EF4-FFF2-40B4-BE49-F238E27FC236}">
              <a16:creationId xmlns:a16="http://schemas.microsoft.com/office/drawing/2014/main" id="{00000000-0008-0000-0E00-00003B030000}"/>
            </a:ext>
          </a:extLst>
        </xdr:cNvPr>
        <xdr:cNvSpPr/>
      </xdr:nvSpPr>
      <xdr:spPr>
        <a:xfrm>
          <a:off x="17162780" y="177729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129902</xdr:rowOff>
    </xdr:from>
    <xdr:to>
      <xdr:col>98</xdr:col>
      <xdr:colOff>38100</xdr:colOff>
      <xdr:row>106</xdr:row>
      <xdr:rowOff>60052</xdr:rowOff>
    </xdr:to>
    <xdr:sp macro="" textlink="">
      <xdr:nvSpPr>
        <xdr:cNvPr id="828" name="フローチャート: 判断 827">
          <a:extLst>
            <a:ext uri="{FF2B5EF4-FFF2-40B4-BE49-F238E27FC236}">
              <a16:creationId xmlns:a16="http://schemas.microsoft.com/office/drawing/2014/main" id="{00000000-0008-0000-0E00-00003C030000}"/>
            </a:ext>
          </a:extLst>
        </xdr:cNvPr>
        <xdr:cNvSpPr/>
      </xdr:nvSpPr>
      <xdr:spPr>
        <a:xfrm>
          <a:off x="16388080" y="177321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E00-00003D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E00-00003E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E00-00003F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E00-000040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E00-000041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95613</xdr:rowOff>
    </xdr:from>
    <xdr:to>
      <xdr:col>116</xdr:col>
      <xdr:colOff>114300</xdr:colOff>
      <xdr:row>105</xdr:row>
      <xdr:rowOff>25763</xdr:rowOff>
    </xdr:to>
    <xdr:sp macro="" textlink="">
      <xdr:nvSpPr>
        <xdr:cNvPr id="834" name="楕円 833">
          <a:extLst>
            <a:ext uri="{FF2B5EF4-FFF2-40B4-BE49-F238E27FC236}">
              <a16:creationId xmlns:a16="http://schemas.microsoft.com/office/drawing/2014/main" id="{00000000-0008-0000-0E00-000042030000}"/>
            </a:ext>
          </a:extLst>
        </xdr:cNvPr>
        <xdr:cNvSpPr/>
      </xdr:nvSpPr>
      <xdr:spPr>
        <a:xfrm>
          <a:off x="19458940" y="175301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118490</xdr:rowOff>
    </xdr:from>
    <xdr:ext cx="469744" cy="259045"/>
    <xdr:sp macro="" textlink="">
      <xdr:nvSpPr>
        <xdr:cNvPr id="835" name="【公民館】&#10;一人当たり面積該当値テキスト">
          <a:extLst>
            <a:ext uri="{FF2B5EF4-FFF2-40B4-BE49-F238E27FC236}">
              <a16:creationId xmlns:a16="http://schemas.microsoft.com/office/drawing/2014/main" id="{00000000-0008-0000-0E00-000043030000}"/>
            </a:ext>
          </a:extLst>
        </xdr:cNvPr>
        <xdr:cNvSpPr txBox="1"/>
      </xdr:nvSpPr>
      <xdr:spPr>
        <a:xfrm>
          <a:off x="19547840" y="1738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108676</xdr:rowOff>
    </xdr:from>
    <xdr:to>
      <xdr:col>112</xdr:col>
      <xdr:colOff>38100</xdr:colOff>
      <xdr:row>105</xdr:row>
      <xdr:rowOff>38826</xdr:rowOff>
    </xdr:to>
    <xdr:sp macro="" textlink="">
      <xdr:nvSpPr>
        <xdr:cNvPr id="836" name="楕円 835">
          <a:extLst>
            <a:ext uri="{FF2B5EF4-FFF2-40B4-BE49-F238E27FC236}">
              <a16:creationId xmlns:a16="http://schemas.microsoft.com/office/drawing/2014/main" id="{00000000-0008-0000-0E00-000044030000}"/>
            </a:ext>
          </a:extLst>
        </xdr:cNvPr>
        <xdr:cNvSpPr/>
      </xdr:nvSpPr>
      <xdr:spPr>
        <a:xfrm>
          <a:off x="18735040" y="175432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146413</xdr:rowOff>
    </xdr:from>
    <xdr:to>
      <xdr:col>116</xdr:col>
      <xdr:colOff>63500</xdr:colOff>
      <xdr:row>104</xdr:row>
      <xdr:rowOff>159476</xdr:rowOff>
    </xdr:to>
    <xdr:cxnSp macro="">
      <xdr:nvCxnSpPr>
        <xdr:cNvPr id="837" name="直線コネクタ 836">
          <a:extLst>
            <a:ext uri="{FF2B5EF4-FFF2-40B4-BE49-F238E27FC236}">
              <a16:creationId xmlns:a16="http://schemas.microsoft.com/office/drawing/2014/main" id="{00000000-0008-0000-0E00-000045030000}"/>
            </a:ext>
          </a:extLst>
        </xdr:cNvPr>
        <xdr:cNvCxnSpPr/>
      </xdr:nvCxnSpPr>
      <xdr:spPr>
        <a:xfrm flipV="1">
          <a:off x="18778220" y="17580973"/>
          <a:ext cx="73152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118473</xdr:rowOff>
    </xdr:from>
    <xdr:to>
      <xdr:col>107</xdr:col>
      <xdr:colOff>101600</xdr:colOff>
      <xdr:row>105</xdr:row>
      <xdr:rowOff>48623</xdr:rowOff>
    </xdr:to>
    <xdr:sp macro="" textlink="">
      <xdr:nvSpPr>
        <xdr:cNvPr id="838" name="楕円 837">
          <a:extLst>
            <a:ext uri="{FF2B5EF4-FFF2-40B4-BE49-F238E27FC236}">
              <a16:creationId xmlns:a16="http://schemas.microsoft.com/office/drawing/2014/main" id="{00000000-0008-0000-0E00-000046030000}"/>
            </a:ext>
          </a:extLst>
        </xdr:cNvPr>
        <xdr:cNvSpPr/>
      </xdr:nvSpPr>
      <xdr:spPr>
        <a:xfrm>
          <a:off x="17937480" y="175530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159476</xdr:rowOff>
    </xdr:from>
    <xdr:to>
      <xdr:col>111</xdr:col>
      <xdr:colOff>177800</xdr:colOff>
      <xdr:row>104</xdr:row>
      <xdr:rowOff>169273</xdr:rowOff>
    </xdr:to>
    <xdr:cxnSp macro="">
      <xdr:nvCxnSpPr>
        <xdr:cNvPr id="839" name="直線コネクタ 838">
          <a:extLst>
            <a:ext uri="{FF2B5EF4-FFF2-40B4-BE49-F238E27FC236}">
              <a16:creationId xmlns:a16="http://schemas.microsoft.com/office/drawing/2014/main" id="{00000000-0008-0000-0E00-000047030000}"/>
            </a:ext>
          </a:extLst>
        </xdr:cNvPr>
        <xdr:cNvCxnSpPr/>
      </xdr:nvCxnSpPr>
      <xdr:spPr>
        <a:xfrm flipV="1">
          <a:off x="17988280" y="17594036"/>
          <a:ext cx="78994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131536</xdr:rowOff>
    </xdr:from>
    <xdr:to>
      <xdr:col>102</xdr:col>
      <xdr:colOff>165100</xdr:colOff>
      <xdr:row>105</xdr:row>
      <xdr:rowOff>61686</xdr:rowOff>
    </xdr:to>
    <xdr:sp macro="" textlink="">
      <xdr:nvSpPr>
        <xdr:cNvPr id="840" name="楕円 839">
          <a:extLst>
            <a:ext uri="{FF2B5EF4-FFF2-40B4-BE49-F238E27FC236}">
              <a16:creationId xmlns:a16="http://schemas.microsoft.com/office/drawing/2014/main" id="{00000000-0008-0000-0E00-000048030000}"/>
            </a:ext>
          </a:extLst>
        </xdr:cNvPr>
        <xdr:cNvSpPr/>
      </xdr:nvSpPr>
      <xdr:spPr>
        <a:xfrm>
          <a:off x="17162780" y="175660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169273</xdr:rowOff>
    </xdr:from>
    <xdr:to>
      <xdr:col>107</xdr:col>
      <xdr:colOff>50800</xdr:colOff>
      <xdr:row>105</xdr:row>
      <xdr:rowOff>10886</xdr:rowOff>
    </xdr:to>
    <xdr:cxnSp macro="">
      <xdr:nvCxnSpPr>
        <xdr:cNvPr id="841" name="直線コネクタ 840">
          <a:extLst>
            <a:ext uri="{FF2B5EF4-FFF2-40B4-BE49-F238E27FC236}">
              <a16:creationId xmlns:a16="http://schemas.microsoft.com/office/drawing/2014/main" id="{00000000-0008-0000-0E00-000049030000}"/>
            </a:ext>
          </a:extLst>
        </xdr:cNvPr>
        <xdr:cNvCxnSpPr/>
      </xdr:nvCxnSpPr>
      <xdr:spPr>
        <a:xfrm flipV="1">
          <a:off x="17213580" y="17603833"/>
          <a:ext cx="7747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138068</xdr:rowOff>
    </xdr:from>
    <xdr:to>
      <xdr:col>98</xdr:col>
      <xdr:colOff>38100</xdr:colOff>
      <xdr:row>105</xdr:row>
      <xdr:rowOff>68218</xdr:rowOff>
    </xdr:to>
    <xdr:sp macro="" textlink="">
      <xdr:nvSpPr>
        <xdr:cNvPr id="842" name="楕円 841">
          <a:extLst>
            <a:ext uri="{FF2B5EF4-FFF2-40B4-BE49-F238E27FC236}">
              <a16:creationId xmlns:a16="http://schemas.microsoft.com/office/drawing/2014/main" id="{00000000-0008-0000-0E00-00004A030000}"/>
            </a:ext>
          </a:extLst>
        </xdr:cNvPr>
        <xdr:cNvSpPr/>
      </xdr:nvSpPr>
      <xdr:spPr>
        <a:xfrm>
          <a:off x="16388080" y="175726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10886</xdr:rowOff>
    </xdr:from>
    <xdr:to>
      <xdr:col>102</xdr:col>
      <xdr:colOff>114300</xdr:colOff>
      <xdr:row>105</xdr:row>
      <xdr:rowOff>17418</xdr:rowOff>
    </xdr:to>
    <xdr:cxnSp macro="">
      <xdr:nvCxnSpPr>
        <xdr:cNvPr id="843" name="直線コネクタ 842">
          <a:extLst>
            <a:ext uri="{FF2B5EF4-FFF2-40B4-BE49-F238E27FC236}">
              <a16:creationId xmlns:a16="http://schemas.microsoft.com/office/drawing/2014/main" id="{00000000-0008-0000-0E00-00004B030000}"/>
            </a:ext>
          </a:extLst>
        </xdr:cNvPr>
        <xdr:cNvCxnSpPr/>
      </xdr:nvCxnSpPr>
      <xdr:spPr>
        <a:xfrm flipV="1">
          <a:off x="16431260" y="17613086"/>
          <a:ext cx="78232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88735</xdr:rowOff>
    </xdr:from>
    <xdr:ext cx="469744" cy="259045"/>
    <xdr:sp macro="" textlink="">
      <xdr:nvSpPr>
        <xdr:cNvPr id="844" name="n_1aveValue【公民館】&#10;一人当たり面積">
          <a:extLst>
            <a:ext uri="{FF2B5EF4-FFF2-40B4-BE49-F238E27FC236}">
              <a16:creationId xmlns:a16="http://schemas.microsoft.com/office/drawing/2014/main" id="{00000000-0008-0000-0E00-00004C030000}"/>
            </a:ext>
          </a:extLst>
        </xdr:cNvPr>
        <xdr:cNvSpPr txBox="1"/>
      </xdr:nvSpPr>
      <xdr:spPr>
        <a:xfrm>
          <a:off x="18561127" y="1785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93634</xdr:rowOff>
    </xdr:from>
    <xdr:ext cx="469744" cy="259045"/>
    <xdr:sp macro="" textlink="">
      <xdr:nvSpPr>
        <xdr:cNvPr id="845" name="n_2aveValue【公民館】&#10;一人当たり面積">
          <a:extLst>
            <a:ext uri="{FF2B5EF4-FFF2-40B4-BE49-F238E27FC236}">
              <a16:creationId xmlns:a16="http://schemas.microsoft.com/office/drawing/2014/main" id="{00000000-0008-0000-0E00-00004D030000}"/>
            </a:ext>
          </a:extLst>
        </xdr:cNvPr>
        <xdr:cNvSpPr txBox="1"/>
      </xdr:nvSpPr>
      <xdr:spPr>
        <a:xfrm>
          <a:off x="17776267" y="1786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92001</xdr:rowOff>
    </xdr:from>
    <xdr:ext cx="469744" cy="259045"/>
    <xdr:sp macro="" textlink="">
      <xdr:nvSpPr>
        <xdr:cNvPr id="846" name="n_3aveValue【公民館】&#10;一人当たり面積">
          <a:extLst>
            <a:ext uri="{FF2B5EF4-FFF2-40B4-BE49-F238E27FC236}">
              <a16:creationId xmlns:a16="http://schemas.microsoft.com/office/drawing/2014/main" id="{00000000-0008-0000-0E00-00004E030000}"/>
            </a:ext>
          </a:extLst>
        </xdr:cNvPr>
        <xdr:cNvSpPr txBox="1"/>
      </xdr:nvSpPr>
      <xdr:spPr>
        <a:xfrm>
          <a:off x="17001567" y="1786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51179</xdr:rowOff>
    </xdr:from>
    <xdr:ext cx="469744" cy="259045"/>
    <xdr:sp macro="" textlink="">
      <xdr:nvSpPr>
        <xdr:cNvPr id="847" name="n_4aveValue【公民館】&#10;一人当たり面積">
          <a:extLst>
            <a:ext uri="{FF2B5EF4-FFF2-40B4-BE49-F238E27FC236}">
              <a16:creationId xmlns:a16="http://schemas.microsoft.com/office/drawing/2014/main" id="{00000000-0008-0000-0E00-00004F030000}"/>
            </a:ext>
          </a:extLst>
        </xdr:cNvPr>
        <xdr:cNvSpPr txBox="1"/>
      </xdr:nvSpPr>
      <xdr:spPr>
        <a:xfrm>
          <a:off x="16226867" y="1782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55353</xdr:rowOff>
    </xdr:from>
    <xdr:ext cx="469744" cy="259045"/>
    <xdr:sp macro="" textlink="">
      <xdr:nvSpPr>
        <xdr:cNvPr id="848" name="n_1mainValue【公民館】&#10;一人当たり面積">
          <a:extLst>
            <a:ext uri="{FF2B5EF4-FFF2-40B4-BE49-F238E27FC236}">
              <a16:creationId xmlns:a16="http://schemas.microsoft.com/office/drawing/2014/main" id="{00000000-0008-0000-0E00-000050030000}"/>
            </a:ext>
          </a:extLst>
        </xdr:cNvPr>
        <xdr:cNvSpPr txBox="1"/>
      </xdr:nvSpPr>
      <xdr:spPr>
        <a:xfrm>
          <a:off x="18561127" y="1732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65150</xdr:rowOff>
    </xdr:from>
    <xdr:ext cx="469744" cy="259045"/>
    <xdr:sp macro="" textlink="">
      <xdr:nvSpPr>
        <xdr:cNvPr id="849" name="n_2mainValue【公民館】&#10;一人当たり面積">
          <a:extLst>
            <a:ext uri="{FF2B5EF4-FFF2-40B4-BE49-F238E27FC236}">
              <a16:creationId xmlns:a16="http://schemas.microsoft.com/office/drawing/2014/main" id="{00000000-0008-0000-0E00-000051030000}"/>
            </a:ext>
          </a:extLst>
        </xdr:cNvPr>
        <xdr:cNvSpPr txBox="1"/>
      </xdr:nvSpPr>
      <xdr:spPr>
        <a:xfrm>
          <a:off x="17776267" y="1733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78213</xdr:rowOff>
    </xdr:from>
    <xdr:ext cx="469744" cy="259045"/>
    <xdr:sp macro="" textlink="">
      <xdr:nvSpPr>
        <xdr:cNvPr id="850" name="n_3mainValue【公民館】&#10;一人当たり面積">
          <a:extLst>
            <a:ext uri="{FF2B5EF4-FFF2-40B4-BE49-F238E27FC236}">
              <a16:creationId xmlns:a16="http://schemas.microsoft.com/office/drawing/2014/main" id="{00000000-0008-0000-0E00-000052030000}"/>
            </a:ext>
          </a:extLst>
        </xdr:cNvPr>
        <xdr:cNvSpPr txBox="1"/>
      </xdr:nvSpPr>
      <xdr:spPr>
        <a:xfrm>
          <a:off x="17001567" y="173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84745</xdr:rowOff>
    </xdr:from>
    <xdr:ext cx="469744" cy="259045"/>
    <xdr:sp macro="" textlink="">
      <xdr:nvSpPr>
        <xdr:cNvPr id="851" name="n_4mainValue【公民館】&#10;一人当たり面積">
          <a:extLst>
            <a:ext uri="{FF2B5EF4-FFF2-40B4-BE49-F238E27FC236}">
              <a16:creationId xmlns:a16="http://schemas.microsoft.com/office/drawing/2014/main" id="{00000000-0008-0000-0E00-000053030000}"/>
            </a:ext>
          </a:extLst>
        </xdr:cNvPr>
        <xdr:cNvSpPr txBox="1"/>
      </xdr:nvSpPr>
      <xdr:spPr>
        <a:xfrm>
          <a:off x="16226867" y="1735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00000000-0008-0000-0E00-000054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00000000-0008-0000-0E00-000055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00000000-0008-0000-0E00-000056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「橋りょう・トンネル」、「公営住宅」、「児童館」、「公民館」である。特に「公営住宅」は、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年度数値が前年度から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％となっており、類似団体内平均値と比較して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も高く、施設の老朽化がかなり進行していることから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年度から改修事業に着手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。また、「児童館」については施設数や人口一人当たり面積は少ないものの、数値が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％を超える高い水準であり、当該施設の使用状況等に応じた対策を講じ</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。「橋りょう・トンネル」については、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年度の有形固定資産減価償却率が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74.0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％で類似団体内平均値と比較して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く、また、一人当たり有形固定資産（償却資産）額も高いことから、適時・適正で計画的な改修・長寿命化等を図っていく必要がある。「認定こども園・幼稚園・保育所」については、近年、有形固定資産償却率が類似団体に比べて低い水準にあるが、保育サービスの充実と施設の老朽化対策を推進するため、これまで保育所の適正配置に伴う施設整備事業（新増築）を年次計画的に実施してきた結果であ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年度の数値は、類似団体内平均値</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ポイントも下回っている。一方で人口一人当たり面積は、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年度数値が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0.399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㎡で類似団体内平均値を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0.134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おり、これは「行政サービスを提供する資産が多い」という反面で「維持管理や施設更新に係る経費負担も大きい」ということを意味しており、今後は予防保全も踏まえた適切な維持管理を行い、将来負担の軽減・抑制を図っていく必要があ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鳥取県八頭町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16,412
16,341
206.71
13,434,890
12,308,468
982,425
7,037,542
12,900,975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152400</xdr:rowOff>
    </xdr:from>
    <xdr:to>
      <xdr:col>24</xdr:col>
      <xdr:colOff>62865</xdr:colOff>
      <xdr:row>40</xdr:row>
      <xdr:rowOff>112395</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086225" y="5516880"/>
          <a:ext cx="0" cy="1301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116222</xdr:rowOff>
    </xdr:from>
    <xdr:ext cx="405111"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124960"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112395</xdr:rowOff>
    </xdr:from>
    <xdr:to>
      <xdr:col>24</xdr:col>
      <xdr:colOff>152400</xdr:colOff>
      <xdr:row>40</xdr:row>
      <xdr:rowOff>112395</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020820" y="68179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99077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124960" y="5295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152400</xdr:rowOff>
    </xdr:from>
    <xdr:to>
      <xdr:col>24</xdr:col>
      <xdr:colOff>152400</xdr:colOff>
      <xdr:row>32</xdr:row>
      <xdr:rowOff>152400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020820" y="5516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154957</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124960" y="6022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132080</xdr:rowOff>
    </xdr:from>
    <xdr:to>
      <xdr:col>24</xdr:col>
      <xdr:colOff>114300</xdr:colOff>
      <xdr:row>37</xdr:row>
      <xdr:rowOff>62230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036060" y="6167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52070</xdr:rowOff>
    </xdr:from>
    <xdr:to>
      <xdr:col>20</xdr:col>
      <xdr:colOff>38100</xdr:colOff>
      <xdr:row>36</xdr:row>
      <xdr:rowOff>153670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312160" y="60871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151130</xdr:rowOff>
    </xdr:from>
    <xdr:to>
      <xdr:col>15</xdr:col>
      <xdr:colOff>101600</xdr:colOff>
      <xdr:row>36</xdr:row>
      <xdr:rowOff>81280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514600" y="6018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118745</xdr:rowOff>
    </xdr:from>
    <xdr:to>
      <xdr:col>10</xdr:col>
      <xdr:colOff>165100</xdr:colOff>
      <xdr:row>36</xdr:row>
      <xdr:rowOff>48895</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739900" y="5986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126365</xdr:rowOff>
    </xdr:from>
    <xdr:to>
      <xdr:col>6</xdr:col>
      <xdr:colOff>38100</xdr:colOff>
      <xdr:row>36</xdr:row>
      <xdr:rowOff>56515</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965200" y="59937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139700</xdr:rowOff>
    </xdr:from>
    <xdr:to>
      <xdr:col>24</xdr:col>
      <xdr:colOff>114300</xdr:colOff>
      <xdr:row>37</xdr:row>
      <xdr:rowOff>69850</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4036060" y="6174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118127</xdr:rowOff>
    </xdr:from>
    <xdr:ext cx="405111" cy="259045"/>
    <xdr:sp macro="" textlink="">
      <xdr:nvSpPr>
        <xdr:cNvPr id="74" name="【図書館】&#10;有形固定資産減価償却率該当値テキスト">
          <a:extLst>
            <a:ext uri="{FF2B5EF4-FFF2-40B4-BE49-F238E27FC236}">
              <a16:creationId xmlns:a16="http://schemas.microsoft.com/office/drawing/2014/main" id="{00000000-0008-0000-0F00-00004A000000}"/>
            </a:ext>
          </a:extLst>
        </xdr:cNvPr>
        <xdr:cNvSpPr txBox="1"/>
      </xdr:nvSpPr>
      <xdr:spPr>
        <a:xfrm>
          <a:off x="4124960" y="615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88265</xdr:rowOff>
    </xdr:from>
    <xdr:to>
      <xdr:col>20</xdr:col>
      <xdr:colOff>38100</xdr:colOff>
      <xdr:row>37</xdr:row>
      <xdr:rowOff>18415</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3312160" y="61233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139065</xdr:rowOff>
    </xdr:from>
    <xdr:to>
      <xdr:col>24</xdr:col>
      <xdr:colOff>63500</xdr:colOff>
      <xdr:row>37</xdr:row>
      <xdr:rowOff>19050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3355340" y="6174105"/>
          <a:ext cx="7315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36830</xdr:rowOff>
    </xdr:from>
    <xdr:to>
      <xdr:col>15</xdr:col>
      <xdr:colOff>101600</xdr:colOff>
      <xdr:row>36</xdr:row>
      <xdr:rowOff>138430</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25146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87630</xdr:rowOff>
    </xdr:from>
    <xdr:to>
      <xdr:col>19</xdr:col>
      <xdr:colOff>177800</xdr:colOff>
      <xdr:row>36</xdr:row>
      <xdr:rowOff>139065</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565400" y="6122670"/>
          <a:ext cx="78994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156845</xdr:rowOff>
    </xdr:from>
    <xdr:to>
      <xdr:col>10</xdr:col>
      <xdr:colOff>165100</xdr:colOff>
      <xdr:row>36</xdr:row>
      <xdr:rowOff>86995</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739900" y="60242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36195</xdr:rowOff>
    </xdr:from>
    <xdr:to>
      <xdr:col>15</xdr:col>
      <xdr:colOff>50800</xdr:colOff>
      <xdr:row>36</xdr:row>
      <xdr:rowOff>87630</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1790700" y="6071235"/>
          <a:ext cx="7747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53975</xdr:rowOff>
    </xdr:from>
    <xdr:to>
      <xdr:col>6</xdr:col>
      <xdr:colOff>38100</xdr:colOff>
      <xdr:row>35</xdr:row>
      <xdr:rowOff>155575</xdr:rowOff>
    </xdr:to>
    <xdr:sp macro="" textlink="">
      <xdr:nvSpPr>
        <xdr:cNvPr id="81" name="楕円 80">
          <a:extLst>
            <a:ext uri="{FF2B5EF4-FFF2-40B4-BE49-F238E27FC236}">
              <a16:creationId xmlns:a16="http://schemas.microsoft.com/office/drawing/2014/main" id="{00000000-0008-0000-0F00-000051000000}"/>
            </a:ext>
          </a:extLst>
        </xdr:cNvPr>
        <xdr:cNvSpPr/>
      </xdr:nvSpPr>
      <xdr:spPr>
        <a:xfrm>
          <a:off x="965200" y="59213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104775</xdr:rowOff>
    </xdr:from>
    <xdr:to>
      <xdr:col>10</xdr:col>
      <xdr:colOff>114300</xdr:colOff>
      <xdr:row>36</xdr:row>
      <xdr:rowOff>36195</xdr:rowOff>
    </xdr:to>
    <xdr:cxnSp macro="">
      <xdr:nvCxnSpPr>
        <xdr:cNvPr id="82" name="直線コネクタ 81">
          <a:extLst>
            <a:ext uri="{FF2B5EF4-FFF2-40B4-BE49-F238E27FC236}">
              <a16:creationId xmlns:a16="http://schemas.microsoft.com/office/drawing/2014/main" id="{00000000-0008-0000-0F00-000052000000}"/>
            </a:ext>
          </a:extLst>
        </xdr:cNvPr>
        <xdr:cNvCxnSpPr/>
      </xdr:nvCxnSpPr>
      <xdr:spPr>
        <a:xfrm>
          <a:off x="1008380" y="5972175"/>
          <a:ext cx="78232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170197</xdr:rowOff>
    </xdr:from>
    <xdr:ext cx="405111" cy="259045"/>
    <xdr:sp macro="" textlink="">
      <xdr:nvSpPr>
        <xdr:cNvPr id="83" name="n_1aveValue【図書館】&#10;有形固定資産減価償却率">
          <a:extLst>
            <a:ext uri="{FF2B5EF4-FFF2-40B4-BE49-F238E27FC236}">
              <a16:creationId xmlns:a16="http://schemas.microsoft.com/office/drawing/2014/main" id="{00000000-0008-0000-0F00-000053000000}"/>
            </a:ext>
          </a:extLst>
        </xdr:cNvPr>
        <xdr:cNvSpPr txBox="1"/>
      </xdr:nvSpPr>
      <xdr:spPr>
        <a:xfrm>
          <a:off x="317056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97807</xdr:rowOff>
    </xdr:from>
    <xdr:ext cx="405111" cy="259045"/>
    <xdr:sp macro="" textlink="">
      <xdr:nvSpPr>
        <xdr:cNvPr id="84" name="n_2aveValue【図書館】&#10;有形固定資産減価償却率">
          <a:extLst>
            <a:ext uri="{FF2B5EF4-FFF2-40B4-BE49-F238E27FC236}">
              <a16:creationId xmlns:a16="http://schemas.microsoft.com/office/drawing/2014/main" id="{00000000-0008-0000-0F00-000054000000}"/>
            </a:ext>
          </a:extLst>
        </xdr:cNvPr>
        <xdr:cNvSpPr txBox="1"/>
      </xdr:nvSpPr>
      <xdr:spPr>
        <a:xfrm>
          <a:off x="2385704"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65422</xdr:rowOff>
    </xdr:from>
    <xdr:ext cx="405111" cy="259045"/>
    <xdr:sp macro="" textlink="">
      <xdr:nvSpPr>
        <xdr:cNvPr id="85" name="n_3aveValue【図書館】&#10;有形固定資産減価償却率">
          <a:extLst>
            <a:ext uri="{FF2B5EF4-FFF2-40B4-BE49-F238E27FC236}">
              <a16:creationId xmlns:a16="http://schemas.microsoft.com/office/drawing/2014/main" id="{00000000-0008-0000-0F00-000055000000}"/>
            </a:ext>
          </a:extLst>
        </xdr:cNvPr>
        <xdr:cNvSpPr txBox="1"/>
      </xdr:nvSpPr>
      <xdr:spPr>
        <a:xfrm>
          <a:off x="1611004" y="576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47642</xdr:rowOff>
    </xdr:from>
    <xdr:ext cx="405111" cy="259045"/>
    <xdr:sp macro="" textlink="">
      <xdr:nvSpPr>
        <xdr:cNvPr id="86" name="n_4aveValue【図書館】&#10;有形固定資産減価償却率">
          <a:extLst>
            <a:ext uri="{FF2B5EF4-FFF2-40B4-BE49-F238E27FC236}">
              <a16:creationId xmlns:a16="http://schemas.microsoft.com/office/drawing/2014/main" id="{00000000-0008-0000-0F00-000056000000}"/>
            </a:ext>
          </a:extLst>
        </xdr:cNvPr>
        <xdr:cNvSpPr txBox="1"/>
      </xdr:nvSpPr>
      <xdr:spPr>
        <a:xfrm>
          <a:off x="836304" y="6082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9542</xdr:rowOff>
    </xdr:from>
    <xdr:ext cx="405111" cy="259045"/>
    <xdr:sp macro="" textlink="">
      <xdr:nvSpPr>
        <xdr:cNvPr id="87" name="n_1mainValue【図書館】&#10;有形固定資産減価償却率">
          <a:extLst>
            <a:ext uri="{FF2B5EF4-FFF2-40B4-BE49-F238E27FC236}">
              <a16:creationId xmlns:a16="http://schemas.microsoft.com/office/drawing/2014/main" id="{00000000-0008-0000-0F00-000057000000}"/>
            </a:ext>
          </a:extLst>
        </xdr:cNvPr>
        <xdr:cNvSpPr txBox="1"/>
      </xdr:nvSpPr>
      <xdr:spPr>
        <a:xfrm>
          <a:off x="3170564" y="621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129557</xdr:rowOff>
    </xdr:from>
    <xdr:ext cx="405111" cy="259045"/>
    <xdr:sp macro="" textlink="">
      <xdr:nvSpPr>
        <xdr:cNvPr id="88" name="n_2mainValue【図書館】&#10;有形固定資産減価償却率">
          <a:extLst>
            <a:ext uri="{FF2B5EF4-FFF2-40B4-BE49-F238E27FC236}">
              <a16:creationId xmlns:a16="http://schemas.microsoft.com/office/drawing/2014/main" id="{00000000-0008-0000-0F00-000058000000}"/>
            </a:ext>
          </a:extLst>
        </xdr:cNvPr>
        <xdr:cNvSpPr txBox="1"/>
      </xdr:nvSpPr>
      <xdr:spPr>
        <a:xfrm>
          <a:off x="2385704" y="616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78122</xdr:rowOff>
    </xdr:from>
    <xdr:ext cx="405111" cy="259045"/>
    <xdr:sp macro="" textlink="">
      <xdr:nvSpPr>
        <xdr:cNvPr id="89" name="n_3mainValue【図書館】&#10;有形固定資産減価償却率">
          <a:extLst>
            <a:ext uri="{FF2B5EF4-FFF2-40B4-BE49-F238E27FC236}">
              <a16:creationId xmlns:a16="http://schemas.microsoft.com/office/drawing/2014/main" id="{00000000-0008-0000-0F00-000059000000}"/>
            </a:ext>
          </a:extLst>
        </xdr:cNvPr>
        <xdr:cNvSpPr txBox="1"/>
      </xdr:nvSpPr>
      <xdr:spPr>
        <a:xfrm>
          <a:off x="1611004" y="6113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652</xdr:rowOff>
    </xdr:from>
    <xdr:ext cx="405111" cy="259045"/>
    <xdr:sp macro="" textlink="">
      <xdr:nvSpPr>
        <xdr:cNvPr id="90" name="n_4mainValue【図書館】&#10;有形固定資産減価償却率">
          <a:extLst>
            <a:ext uri="{FF2B5EF4-FFF2-40B4-BE49-F238E27FC236}">
              <a16:creationId xmlns:a16="http://schemas.microsoft.com/office/drawing/2014/main" id="{00000000-0008-0000-0F00-00005A000000}"/>
            </a:ext>
          </a:extLst>
        </xdr:cNvPr>
        <xdr:cNvSpPr txBox="1"/>
      </xdr:nvSpPr>
      <xdr:spPr>
        <a:xfrm>
          <a:off x="836304" y="570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00000000-0008-0000-0F00-000071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68580</xdr:rowOff>
    </xdr:from>
    <xdr:to>
      <xdr:col>54</xdr:col>
      <xdr:colOff>189865</xdr:colOff>
      <xdr:row>41</xdr:row>
      <xdr:rowOff>102870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flipV="1">
          <a:off x="9219565" y="5768340"/>
          <a:ext cx="0" cy="120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106697</xdr:rowOff>
    </xdr:from>
    <xdr:ext cx="469744" cy="259045"/>
    <xdr:sp macro="" textlink="">
      <xdr:nvSpPr>
        <xdr:cNvPr id="115" name="【図書館】&#10;一人当たり面積最小値テキスト">
          <a:extLst>
            <a:ext uri="{FF2B5EF4-FFF2-40B4-BE49-F238E27FC236}">
              <a16:creationId xmlns:a16="http://schemas.microsoft.com/office/drawing/2014/main" id="{00000000-0008-0000-0F00-000073000000}"/>
            </a:ext>
          </a:extLst>
        </xdr:cNvPr>
        <xdr:cNvSpPr txBox="1"/>
      </xdr:nvSpPr>
      <xdr:spPr>
        <a:xfrm>
          <a:off x="92583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9154160" y="6976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15257</xdr:rowOff>
    </xdr:from>
    <xdr:ext cx="469744" cy="259045"/>
    <xdr:sp macro="" textlink="">
      <xdr:nvSpPr>
        <xdr:cNvPr id="117" name="【図書館】&#10;一人当たり面積最大値テキスト">
          <a:extLst>
            <a:ext uri="{FF2B5EF4-FFF2-40B4-BE49-F238E27FC236}">
              <a16:creationId xmlns:a16="http://schemas.microsoft.com/office/drawing/2014/main" id="{00000000-0008-0000-0F00-000075000000}"/>
            </a:ext>
          </a:extLst>
        </xdr:cNvPr>
        <xdr:cNvSpPr txBox="1"/>
      </xdr:nvSpPr>
      <xdr:spPr>
        <a:xfrm>
          <a:off x="92583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68580</xdr:rowOff>
    </xdr:from>
    <xdr:to>
      <xdr:col>55</xdr:col>
      <xdr:colOff>88900</xdr:colOff>
      <xdr:row>34</xdr:row>
      <xdr:rowOff>68580</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9154160" y="5768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109237</xdr:rowOff>
    </xdr:from>
    <xdr:ext cx="469744" cy="259045"/>
    <xdr:sp macro="" textlink="">
      <xdr:nvSpPr>
        <xdr:cNvPr id="119" name="【図書館】&#10;一人当たり面積平均値テキスト">
          <a:extLst>
            <a:ext uri="{FF2B5EF4-FFF2-40B4-BE49-F238E27FC236}">
              <a16:creationId xmlns:a16="http://schemas.microsoft.com/office/drawing/2014/main" id="{00000000-0008-0000-0F00-000077000000}"/>
            </a:ext>
          </a:extLst>
        </xdr:cNvPr>
        <xdr:cNvSpPr txBox="1"/>
      </xdr:nvSpPr>
      <xdr:spPr>
        <a:xfrm>
          <a:off x="9258300" y="6311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86360</xdr:rowOff>
    </xdr:from>
    <xdr:to>
      <xdr:col>55</xdr:col>
      <xdr:colOff>50800</xdr:colOff>
      <xdr:row>39</xdr:row>
      <xdr:rowOff>16510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192260" y="64566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445500" y="651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670800" y="6567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52070</xdr:rowOff>
    </xdr:from>
    <xdr:to>
      <xdr:col>41</xdr:col>
      <xdr:colOff>101600</xdr:colOff>
      <xdr:row>39</xdr:row>
      <xdr:rowOff>153670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87324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6350</xdr:rowOff>
    </xdr:from>
    <xdr:to>
      <xdr:col>36</xdr:col>
      <xdr:colOff>165100</xdr:colOff>
      <xdr:row>39</xdr:row>
      <xdr:rowOff>107950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609854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63500</xdr:rowOff>
    </xdr:from>
    <xdr:to>
      <xdr:col>55</xdr:col>
      <xdr:colOff>50800</xdr:colOff>
      <xdr:row>40</xdr:row>
      <xdr:rowOff>165100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9192260" y="67691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41927</xdr:rowOff>
    </xdr:from>
    <xdr:ext cx="469744" cy="259045"/>
    <xdr:sp macro="" textlink="">
      <xdr:nvSpPr>
        <xdr:cNvPr id="131" name="【図書館】&#10;一人当たり面積該当値テキスト">
          <a:extLst>
            <a:ext uri="{FF2B5EF4-FFF2-40B4-BE49-F238E27FC236}">
              <a16:creationId xmlns:a16="http://schemas.microsoft.com/office/drawing/2014/main" id="{00000000-0008-0000-0F00-000083000000}"/>
            </a:ext>
          </a:extLst>
        </xdr:cNvPr>
        <xdr:cNvSpPr txBox="1"/>
      </xdr:nvSpPr>
      <xdr:spPr>
        <a:xfrm>
          <a:off x="92583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71120</xdr:rowOff>
    </xdr:from>
    <xdr:to>
      <xdr:col>50</xdr:col>
      <xdr:colOff>165100</xdr:colOff>
      <xdr:row>41</xdr:row>
      <xdr:rowOff>1270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8445500" y="6776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114300</xdr:rowOff>
    </xdr:from>
    <xdr:to>
      <xdr:col>55</xdr:col>
      <xdr:colOff>0</xdr:colOff>
      <xdr:row>40</xdr:row>
      <xdr:rowOff>121920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flipV="1">
          <a:off x="8496300" y="6819900"/>
          <a:ext cx="723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71120</xdr:rowOff>
    </xdr:from>
    <xdr:to>
      <xdr:col>46</xdr:col>
      <xdr:colOff>38100</xdr:colOff>
      <xdr:row>41</xdr:row>
      <xdr:rowOff>1270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7670800" y="67767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121920</xdr:rowOff>
    </xdr:from>
    <xdr:to>
      <xdr:col>50</xdr:col>
      <xdr:colOff>114300</xdr:colOff>
      <xdr:row>40</xdr:row>
      <xdr:rowOff>121920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7713980" y="68275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78740</xdr:rowOff>
    </xdr:from>
    <xdr:to>
      <xdr:col>41</xdr:col>
      <xdr:colOff>101600</xdr:colOff>
      <xdr:row>41</xdr:row>
      <xdr:rowOff>8890</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6873240" y="6784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121920</xdr:rowOff>
    </xdr:from>
    <xdr:to>
      <xdr:col>45</xdr:col>
      <xdr:colOff>177800</xdr:colOff>
      <xdr:row>40</xdr:row>
      <xdr:rowOff>129540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flipV="1">
          <a:off x="6924040" y="682752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78740</xdr:rowOff>
    </xdr:from>
    <xdr:to>
      <xdr:col>36</xdr:col>
      <xdr:colOff>165100</xdr:colOff>
      <xdr:row>41</xdr:row>
      <xdr:rowOff>8890</xdr:rowOff>
    </xdr:to>
    <xdr:sp macro="" textlink="">
      <xdr:nvSpPr>
        <xdr:cNvPr id="138" name="楕円 137">
          <a:extLst>
            <a:ext uri="{FF2B5EF4-FFF2-40B4-BE49-F238E27FC236}">
              <a16:creationId xmlns:a16="http://schemas.microsoft.com/office/drawing/2014/main" id="{00000000-0008-0000-0F00-00008A000000}"/>
            </a:ext>
          </a:extLst>
        </xdr:cNvPr>
        <xdr:cNvSpPr/>
      </xdr:nvSpPr>
      <xdr:spPr>
        <a:xfrm>
          <a:off x="6098540" y="6784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129540</xdr:rowOff>
    </xdr:from>
    <xdr:to>
      <xdr:col>41</xdr:col>
      <xdr:colOff>50800</xdr:colOff>
      <xdr:row>40</xdr:row>
      <xdr:rowOff>129540</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a:off x="6149340" y="683514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40" name="n_1aveValue【図書館】&#10;一人当たり面積">
          <a:extLst>
            <a:ext uri="{FF2B5EF4-FFF2-40B4-BE49-F238E27FC236}">
              <a16:creationId xmlns:a16="http://schemas.microsoft.com/office/drawing/2014/main" id="{00000000-0008-0000-0F00-00008C000000}"/>
            </a:ext>
          </a:extLst>
        </xdr:cNvPr>
        <xdr:cNvSpPr txBox="1"/>
      </xdr:nvSpPr>
      <xdr:spPr>
        <a:xfrm>
          <a:off x="827158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147337</xdr:rowOff>
    </xdr:from>
    <xdr:ext cx="469744" cy="259045"/>
    <xdr:sp macro="" textlink="">
      <xdr:nvSpPr>
        <xdr:cNvPr id="141" name="n_2aveValue【図書館】&#10;一人当たり面積">
          <a:extLst>
            <a:ext uri="{FF2B5EF4-FFF2-40B4-BE49-F238E27FC236}">
              <a16:creationId xmlns:a16="http://schemas.microsoft.com/office/drawing/2014/main" id="{00000000-0008-0000-0F00-00008D000000}"/>
            </a:ext>
          </a:extLst>
        </xdr:cNvPr>
        <xdr:cNvSpPr txBox="1"/>
      </xdr:nvSpPr>
      <xdr:spPr>
        <a:xfrm>
          <a:off x="7509587" y="635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170197</xdr:rowOff>
    </xdr:from>
    <xdr:ext cx="469744" cy="259045"/>
    <xdr:sp macro="" textlink="">
      <xdr:nvSpPr>
        <xdr:cNvPr id="142" name="n_3aveValue【図書館】&#10;一人当たり面積">
          <a:extLst>
            <a:ext uri="{FF2B5EF4-FFF2-40B4-BE49-F238E27FC236}">
              <a16:creationId xmlns:a16="http://schemas.microsoft.com/office/drawing/2014/main" id="{00000000-0008-0000-0F00-00008E000000}"/>
            </a:ext>
          </a:extLst>
        </xdr:cNvPr>
        <xdr:cNvSpPr txBox="1"/>
      </xdr:nvSpPr>
      <xdr:spPr>
        <a:xfrm>
          <a:off x="67120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124477</xdr:rowOff>
    </xdr:from>
    <xdr:ext cx="469744" cy="259045"/>
    <xdr:sp macro="" textlink="">
      <xdr:nvSpPr>
        <xdr:cNvPr id="143" name="n_4aveValue【図書館】&#10;一人当たり面積">
          <a:extLst>
            <a:ext uri="{FF2B5EF4-FFF2-40B4-BE49-F238E27FC236}">
              <a16:creationId xmlns:a16="http://schemas.microsoft.com/office/drawing/2014/main" id="{00000000-0008-0000-0F00-00008F000000}"/>
            </a:ext>
          </a:extLst>
        </xdr:cNvPr>
        <xdr:cNvSpPr txBox="1"/>
      </xdr:nvSpPr>
      <xdr:spPr>
        <a:xfrm>
          <a:off x="59373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163847</xdr:rowOff>
    </xdr:from>
    <xdr:ext cx="469744" cy="259045"/>
    <xdr:sp macro="" textlink="">
      <xdr:nvSpPr>
        <xdr:cNvPr id="144" name="n_1mainValue【図書館】&#10;一人当たり面積">
          <a:extLst>
            <a:ext uri="{FF2B5EF4-FFF2-40B4-BE49-F238E27FC236}">
              <a16:creationId xmlns:a16="http://schemas.microsoft.com/office/drawing/2014/main" id="{00000000-0008-0000-0F00-000090000000}"/>
            </a:ext>
          </a:extLst>
        </xdr:cNvPr>
        <xdr:cNvSpPr txBox="1"/>
      </xdr:nvSpPr>
      <xdr:spPr>
        <a:xfrm>
          <a:off x="827158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163847</xdr:rowOff>
    </xdr:from>
    <xdr:ext cx="469744" cy="259045"/>
    <xdr:sp macro="" textlink="">
      <xdr:nvSpPr>
        <xdr:cNvPr id="145" name="n_2mainValue【図書館】&#10;一人当たり面積">
          <a:extLst>
            <a:ext uri="{FF2B5EF4-FFF2-40B4-BE49-F238E27FC236}">
              <a16:creationId xmlns:a16="http://schemas.microsoft.com/office/drawing/2014/main" id="{00000000-0008-0000-0F00-000091000000}"/>
            </a:ext>
          </a:extLst>
        </xdr:cNvPr>
        <xdr:cNvSpPr txBox="1"/>
      </xdr:nvSpPr>
      <xdr:spPr>
        <a:xfrm>
          <a:off x="750958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17</xdr:rowOff>
    </xdr:from>
    <xdr:ext cx="469744" cy="259045"/>
    <xdr:sp macro="" textlink="">
      <xdr:nvSpPr>
        <xdr:cNvPr id="146" name="n_3mainValue【図書館】&#10;一人当たり面積">
          <a:extLst>
            <a:ext uri="{FF2B5EF4-FFF2-40B4-BE49-F238E27FC236}">
              <a16:creationId xmlns:a16="http://schemas.microsoft.com/office/drawing/2014/main" id="{00000000-0008-0000-0F00-000092000000}"/>
            </a:ext>
          </a:extLst>
        </xdr:cNvPr>
        <xdr:cNvSpPr txBox="1"/>
      </xdr:nvSpPr>
      <xdr:spPr>
        <a:xfrm>
          <a:off x="67120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17</xdr:rowOff>
    </xdr:from>
    <xdr:ext cx="469744" cy="259045"/>
    <xdr:sp macro="" textlink="">
      <xdr:nvSpPr>
        <xdr:cNvPr id="147" name="n_4mainValue【図書館】&#10;一人当たり面積">
          <a:extLst>
            <a:ext uri="{FF2B5EF4-FFF2-40B4-BE49-F238E27FC236}">
              <a16:creationId xmlns:a16="http://schemas.microsoft.com/office/drawing/2014/main" id="{00000000-0008-0000-0F00-000093000000}"/>
            </a:ext>
          </a:extLst>
        </xdr:cNvPr>
        <xdr:cNvSpPr txBox="1"/>
      </xdr:nvSpPr>
      <xdr:spPr>
        <a:xfrm>
          <a:off x="59373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00000000-0008-0000-0F00-0000AB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167640</xdr:rowOff>
    </xdr:from>
    <xdr:to>
      <xdr:col>24</xdr:col>
      <xdr:colOff>62865</xdr:colOff>
      <xdr:row>64</xdr:row>
      <xdr:rowOff>7620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flipV="1">
          <a:off x="4086225" y="9220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11447</xdr:rowOff>
    </xdr:from>
    <xdr:ext cx="405111" cy="259045"/>
    <xdr:sp macro="" textlink="">
      <xdr:nvSpPr>
        <xdr:cNvPr id="173" name="【体育館・プール】&#10;有形固定資産減価償却率最小値テキスト">
          <a:extLst>
            <a:ext uri="{FF2B5EF4-FFF2-40B4-BE49-F238E27FC236}">
              <a16:creationId xmlns:a16="http://schemas.microsoft.com/office/drawing/2014/main" id="{00000000-0008-0000-0F00-0000AD000000}"/>
            </a:ext>
          </a:extLst>
        </xdr:cNvPr>
        <xdr:cNvSpPr txBox="1"/>
      </xdr:nvSpPr>
      <xdr:spPr>
        <a:xfrm>
          <a:off x="4124960"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xdr:rowOff>
    </xdr:from>
    <xdr:to>
      <xdr:col>24</xdr:col>
      <xdr:colOff>152400</xdr:colOff>
      <xdr:row>64</xdr:row>
      <xdr:rowOff>7620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4020820" y="10736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114317</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00000000-0008-0000-0F00-0000AF000000}"/>
            </a:ext>
          </a:extLst>
        </xdr:cNvPr>
        <xdr:cNvSpPr txBox="1"/>
      </xdr:nvSpPr>
      <xdr:spPr>
        <a:xfrm>
          <a:off x="4124960" y="899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167640</xdr:rowOff>
    </xdr:from>
    <xdr:to>
      <xdr:col>24</xdr:col>
      <xdr:colOff>152400</xdr:colOff>
      <xdr:row>54</xdr:row>
      <xdr:rowOff>167640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020820" y="922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61612</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00000000-0008-0000-0F00-0000B1000000}"/>
            </a:ext>
          </a:extLst>
        </xdr:cNvPr>
        <xdr:cNvSpPr txBox="1"/>
      </xdr:nvSpPr>
      <xdr:spPr>
        <a:xfrm>
          <a:off x="4124960" y="9952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38735</xdr:rowOff>
    </xdr:from>
    <xdr:to>
      <xdr:col>24</xdr:col>
      <xdr:colOff>114300</xdr:colOff>
      <xdr:row>60</xdr:row>
      <xdr:rowOff>140335</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403606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80645</xdr:rowOff>
    </xdr:from>
    <xdr:to>
      <xdr:col>20</xdr:col>
      <xdr:colOff>38100</xdr:colOff>
      <xdr:row>61</xdr:row>
      <xdr:rowOff>10795</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3312160" y="101390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137795</xdr:rowOff>
    </xdr:from>
    <xdr:to>
      <xdr:col>15</xdr:col>
      <xdr:colOff>101600</xdr:colOff>
      <xdr:row>61</xdr:row>
      <xdr:rowOff>67945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2514600" y="10196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111125</xdr:rowOff>
    </xdr:from>
    <xdr:to>
      <xdr:col>10</xdr:col>
      <xdr:colOff>165100</xdr:colOff>
      <xdr:row>61</xdr:row>
      <xdr:rowOff>41275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739900" y="10169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78740</xdr:rowOff>
    </xdr:from>
    <xdr:to>
      <xdr:col>6</xdr:col>
      <xdr:colOff>38100</xdr:colOff>
      <xdr:row>61</xdr:row>
      <xdr:rowOff>8890</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965200" y="101371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107315</xdr:rowOff>
    </xdr:from>
    <xdr:to>
      <xdr:col>24</xdr:col>
      <xdr:colOff>114300</xdr:colOff>
      <xdr:row>61</xdr:row>
      <xdr:rowOff>37465</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4036060" y="101657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85742</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00000000-0008-0000-0F00-0000BD000000}"/>
            </a:ext>
          </a:extLst>
        </xdr:cNvPr>
        <xdr:cNvSpPr txBox="1"/>
      </xdr:nvSpPr>
      <xdr:spPr>
        <a:xfrm>
          <a:off x="4124960" y="1014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67310</xdr:rowOff>
    </xdr:from>
    <xdr:to>
      <xdr:col>20</xdr:col>
      <xdr:colOff>38100</xdr:colOff>
      <xdr:row>60</xdr:row>
      <xdr:rowOff>168910</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3312160" y="101257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118110</xdr:rowOff>
    </xdr:from>
    <xdr:to>
      <xdr:col>24</xdr:col>
      <xdr:colOff>63500</xdr:colOff>
      <xdr:row>60</xdr:row>
      <xdr:rowOff>158115</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3355340" y="10176510"/>
          <a:ext cx="7315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42545</xdr:rowOff>
    </xdr:from>
    <xdr:to>
      <xdr:col>15</xdr:col>
      <xdr:colOff>101600</xdr:colOff>
      <xdr:row>60</xdr:row>
      <xdr:rowOff>144145</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25146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93345</xdr:rowOff>
    </xdr:from>
    <xdr:to>
      <xdr:col>19</xdr:col>
      <xdr:colOff>177800</xdr:colOff>
      <xdr:row>60</xdr:row>
      <xdr:rowOff>118110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2565400" y="10151745"/>
          <a:ext cx="78994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635</xdr:rowOff>
    </xdr:from>
    <xdr:to>
      <xdr:col>10</xdr:col>
      <xdr:colOff>165100</xdr:colOff>
      <xdr:row>60</xdr:row>
      <xdr:rowOff>102235</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17399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51435</xdr:rowOff>
    </xdr:from>
    <xdr:to>
      <xdr:col>15</xdr:col>
      <xdr:colOff>50800</xdr:colOff>
      <xdr:row>60</xdr:row>
      <xdr:rowOff>93345</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1790700" y="10109835"/>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84455</xdr:rowOff>
    </xdr:from>
    <xdr:to>
      <xdr:col>6</xdr:col>
      <xdr:colOff>38100</xdr:colOff>
      <xdr:row>60</xdr:row>
      <xdr:rowOff>14605</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965200" y="99752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135255</xdr:rowOff>
    </xdr:from>
    <xdr:to>
      <xdr:col>10</xdr:col>
      <xdr:colOff>114300</xdr:colOff>
      <xdr:row>60</xdr:row>
      <xdr:rowOff>51435</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1008380" y="10026015"/>
          <a:ext cx="78232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1922</xdr:rowOff>
    </xdr:from>
    <xdr:ext cx="405111" cy="259045"/>
    <xdr:sp macro="" textlink="">
      <xdr:nvSpPr>
        <xdr:cNvPr id="198" name="n_1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317056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59072</xdr:rowOff>
    </xdr:from>
    <xdr:ext cx="405111" cy="259045"/>
    <xdr:sp macro="" textlink="">
      <xdr:nvSpPr>
        <xdr:cNvPr id="199" name="n_2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238570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32402</xdr:rowOff>
    </xdr:from>
    <xdr:ext cx="405111" cy="259045"/>
    <xdr:sp macro="" textlink="">
      <xdr:nvSpPr>
        <xdr:cNvPr id="200" name="n_3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1611004"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17</xdr:rowOff>
    </xdr:from>
    <xdr:ext cx="405111" cy="259045"/>
    <xdr:sp macro="" textlink="">
      <xdr:nvSpPr>
        <xdr:cNvPr id="201" name="n_4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83630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13987</xdr:rowOff>
    </xdr:from>
    <xdr:ext cx="405111" cy="259045"/>
    <xdr:sp macro="" textlink="">
      <xdr:nvSpPr>
        <xdr:cNvPr id="202" name="n_1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317056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160672</xdr:rowOff>
    </xdr:from>
    <xdr:ext cx="405111" cy="259045"/>
    <xdr:sp macro="" textlink="">
      <xdr:nvSpPr>
        <xdr:cNvPr id="203" name="n_2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238570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118762</xdr:rowOff>
    </xdr:from>
    <xdr:ext cx="405111" cy="259045"/>
    <xdr:sp macro="" textlink="">
      <xdr:nvSpPr>
        <xdr:cNvPr id="204" name="n_3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161100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31132</xdr:rowOff>
    </xdr:from>
    <xdr:ext cx="405111" cy="259045"/>
    <xdr:sp macro="" textlink="">
      <xdr:nvSpPr>
        <xdr:cNvPr id="205" name="n_4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836304" y="975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5826760" y="10896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5405301" y="10758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5826760" y="10618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540530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5826760" y="10340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5405301" y="1020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5826760" y="9780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5405301" y="9641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5826760" y="9502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540530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5826760" y="922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5405301" y="908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00000000-0008-0000-0F00-0000E8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165735</xdr:rowOff>
    </xdr:from>
    <xdr:to>
      <xdr:col>54</xdr:col>
      <xdr:colOff>189865</xdr:colOff>
      <xdr:row>64</xdr:row>
      <xdr:rowOff>47149</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flipV="1">
          <a:off x="9219565" y="9385935"/>
          <a:ext cx="0" cy="1390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50976</xdr:rowOff>
    </xdr:from>
    <xdr:ext cx="469744" cy="259045"/>
    <xdr:sp macro="" textlink="">
      <xdr:nvSpPr>
        <xdr:cNvPr id="234" name="【体育館・プール】&#10;一人当たり面積最小値テキスト">
          <a:extLst>
            <a:ext uri="{FF2B5EF4-FFF2-40B4-BE49-F238E27FC236}">
              <a16:creationId xmlns:a16="http://schemas.microsoft.com/office/drawing/2014/main" id="{00000000-0008-0000-0F00-0000EA000000}"/>
            </a:ext>
          </a:extLst>
        </xdr:cNvPr>
        <xdr:cNvSpPr txBox="1"/>
      </xdr:nvSpPr>
      <xdr:spPr>
        <a:xfrm>
          <a:off x="9258300" y="1077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47149</xdr:rowOff>
    </xdr:from>
    <xdr:to>
      <xdr:col>55</xdr:col>
      <xdr:colOff>88900</xdr:colOff>
      <xdr:row>64</xdr:row>
      <xdr:rowOff>47149</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9154160" y="107761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112412</xdr:rowOff>
    </xdr:from>
    <xdr:ext cx="469744" cy="259045"/>
    <xdr:sp macro="" textlink="">
      <xdr:nvSpPr>
        <xdr:cNvPr id="236" name="【体育館・プール】&#10;一人当たり面積最大値テキスト">
          <a:extLst>
            <a:ext uri="{FF2B5EF4-FFF2-40B4-BE49-F238E27FC236}">
              <a16:creationId xmlns:a16="http://schemas.microsoft.com/office/drawing/2014/main" id="{00000000-0008-0000-0F00-0000EC000000}"/>
            </a:ext>
          </a:extLst>
        </xdr:cNvPr>
        <xdr:cNvSpPr txBox="1"/>
      </xdr:nvSpPr>
      <xdr:spPr>
        <a:xfrm>
          <a:off x="9258300" y="9164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165735</xdr:rowOff>
    </xdr:from>
    <xdr:to>
      <xdr:col>55</xdr:col>
      <xdr:colOff>88900</xdr:colOff>
      <xdr:row>55</xdr:row>
      <xdr:rowOff>165735</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9154160" y="93859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137653</xdr:rowOff>
    </xdr:from>
    <xdr:ext cx="469744" cy="259045"/>
    <xdr:sp macro="" textlink="">
      <xdr:nvSpPr>
        <xdr:cNvPr id="238" name="【体育館・プール】&#10;一人当たり面積平均値テキスト">
          <a:extLst>
            <a:ext uri="{FF2B5EF4-FFF2-40B4-BE49-F238E27FC236}">
              <a16:creationId xmlns:a16="http://schemas.microsoft.com/office/drawing/2014/main" id="{00000000-0008-0000-0F00-0000EE000000}"/>
            </a:ext>
          </a:extLst>
        </xdr:cNvPr>
        <xdr:cNvSpPr txBox="1"/>
      </xdr:nvSpPr>
      <xdr:spPr>
        <a:xfrm>
          <a:off x="9258300" y="101960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159226</xdr:rowOff>
    </xdr:from>
    <xdr:to>
      <xdr:col>55</xdr:col>
      <xdr:colOff>50800</xdr:colOff>
      <xdr:row>61</xdr:row>
      <xdr:rowOff>89376</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9192260" y="102176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83503</xdr:rowOff>
    </xdr:from>
    <xdr:to>
      <xdr:col>50</xdr:col>
      <xdr:colOff>165100</xdr:colOff>
      <xdr:row>62</xdr:row>
      <xdr:rowOff>13653</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8445500" y="103095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129222</xdr:rowOff>
    </xdr:from>
    <xdr:to>
      <xdr:col>46</xdr:col>
      <xdr:colOff>38100</xdr:colOff>
      <xdr:row>62</xdr:row>
      <xdr:rowOff>59372</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7670800" y="103552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152082</xdr:rowOff>
    </xdr:from>
    <xdr:to>
      <xdr:col>41</xdr:col>
      <xdr:colOff>101600</xdr:colOff>
      <xdr:row>62</xdr:row>
      <xdr:rowOff>82232</xdr:rowOff>
    </xdr:to>
    <xdr:sp macro="" textlink="">
      <xdr:nvSpPr>
        <xdr:cNvPr id="242" name="フローチャート: 判断 241">
          <a:extLst>
            <a:ext uri="{FF2B5EF4-FFF2-40B4-BE49-F238E27FC236}">
              <a16:creationId xmlns:a16="http://schemas.microsoft.com/office/drawing/2014/main" id="{00000000-0008-0000-0F00-0000F2000000}"/>
            </a:ext>
          </a:extLst>
        </xdr:cNvPr>
        <xdr:cNvSpPr/>
      </xdr:nvSpPr>
      <xdr:spPr>
        <a:xfrm>
          <a:off x="6873240" y="103781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160655</xdr:rowOff>
    </xdr:from>
    <xdr:to>
      <xdr:col>36</xdr:col>
      <xdr:colOff>165100</xdr:colOff>
      <xdr:row>62</xdr:row>
      <xdr:rowOff>90805</xdr:rowOff>
    </xdr:to>
    <xdr:sp macro="" textlink="">
      <xdr:nvSpPr>
        <xdr:cNvPr id="243" name="フローチャート: 判断 242">
          <a:extLst>
            <a:ext uri="{FF2B5EF4-FFF2-40B4-BE49-F238E27FC236}">
              <a16:creationId xmlns:a16="http://schemas.microsoft.com/office/drawing/2014/main" id="{00000000-0008-0000-0F00-0000F3000000}"/>
            </a:ext>
          </a:extLst>
        </xdr:cNvPr>
        <xdr:cNvSpPr/>
      </xdr:nvSpPr>
      <xdr:spPr>
        <a:xfrm>
          <a:off x="6098540" y="103866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83503</xdr:rowOff>
    </xdr:from>
    <xdr:to>
      <xdr:col>55</xdr:col>
      <xdr:colOff>50800</xdr:colOff>
      <xdr:row>59</xdr:row>
      <xdr:rowOff>13653</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9192260" y="98066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106380</xdr:rowOff>
    </xdr:from>
    <xdr:ext cx="469744" cy="259045"/>
    <xdr:sp macro="" textlink="">
      <xdr:nvSpPr>
        <xdr:cNvPr id="250" name="【体育館・プール】&#10;一人当たり面積該当値テキスト">
          <a:extLst>
            <a:ext uri="{FF2B5EF4-FFF2-40B4-BE49-F238E27FC236}">
              <a16:creationId xmlns:a16="http://schemas.microsoft.com/office/drawing/2014/main" id="{00000000-0008-0000-0F00-0000FA000000}"/>
            </a:ext>
          </a:extLst>
        </xdr:cNvPr>
        <xdr:cNvSpPr txBox="1"/>
      </xdr:nvSpPr>
      <xdr:spPr>
        <a:xfrm>
          <a:off x="9258300" y="9661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103505</xdr:rowOff>
    </xdr:from>
    <xdr:to>
      <xdr:col>50</xdr:col>
      <xdr:colOff>165100</xdr:colOff>
      <xdr:row>59</xdr:row>
      <xdr:rowOff>33655</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8445500" y="98266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134303</xdr:rowOff>
    </xdr:from>
    <xdr:to>
      <xdr:col>55</xdr:col>
      <xdr:colOff>0</xdr:colOff>
      <xdr:row>58</xdr:row>
      <xdr:rowOff>154305</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8496300" y="9857423"/>
          <a:ext cx="7239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73501</xdr:rowOff>
    </xdr:from>
    <xdr:to>
      <xdr:col>46</xdr:col>
      <xdr:colOff>38100</xdr:colOff>
      <xdr:row>59</xdr:row>
      <xdr:rowOff>3651</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7670800" y="97966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124301</xdr:rowOff>
    </xdr:from>
    <xdr:to>
      <xdr:col>50</xdr:col>
      <xdr:colOff>114300</xdr:colOff>
      <xdr:row>58</xdr:row>
      <xdr:rowOff>154305</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7713980" y="9847421"/>
          <a:ext cx="782320" cy="3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93504</xdr:rowOff>
    </xdr:from>
    <xdr:to>
      <xdr:col>41</xdr:col>
      <xdr:colOff>101600</xdr:colOff>
      <xdr:row>59</xdr:row>
      <xdr:rowOff>23654</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6873240" y="98166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124301</xdr:rowOff>
    </xdr:from>
    <xdr:to>
      <xdr:col>45</xdr:col>
      <xdr:colOff>177800</xdr:colOff>
      <xdr:row>58</xdr:row>
      <xdr:rowOff>144304</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flipV="1">
          <a:off x="6924040" y="9847421"/>
          <a:ext cx="78994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103505</xdr:rowOff>
    </xdr:from>
    <xdr:to>
      <xdr:col>36</xdr:col>
      <xdr:colOff>165100</xdr:colOff>
      <xdr:row>59</xdr:row>
      <xdr:rowOff>33655</xdr:rowOff>
    </xdr:to>
    <xdr:sp macro="" textlink="">
      <xdr:nvSpPr>
        <xdr:cNvPr id="257" name="楕円 256">
          <a:extLst>
            <a:ext uri="{FF2B5EF4-FFF2-40B4-BE49-F238E27FC236}">
              <a16:creationId xmlns:a16="http://schemas.microsoft.com/office/drawing/2014/main" id="{00000000-0008-0000-0F00-000001010000}"/>
            </a:ext>
          </a:extLst>
        </xdr:cNvPr>
        <xdr:cNvSpPr/>
      </xdr:nvSpPr>
      <xdr:spPr>
        <a:xfrm>
          <a:off x="6098540" y="98266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144304</xdr:rowOff>
    </xdr:from>
    <xdr:to>
      <xdr:col>41</xdr:col>
      <xdr:colOff>50800</xdr:colOff>
      <xdr:row>58</xdr:row>
      <xdr:rowOff>154305</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flipV="1">
          <a:off x="6149340" y="9867424"/>
          <a:ext cx="7747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4780</xdr:rowOff>
    </xdr:from>
    <xdr:ext cx="469744" cy="259045"/>
    <xdr:sp macro="" textlink="">
      <xdr:nvSpPr>
        <xdr:cNvPr id="259" name="n_1aveValue【体育館・プール】&#10;一人当たり面積">
          <a:extLst>
            <a:ext uri="{FF2B5EF4-FFF2-40B4-BE49-F238E27FC236}">
              <a16:creationId xmlns:a16="http://schemas.microsoft.com/office/drawing/2014/main" id="{00000000-0008-0000-0F00-000003010000}"/>
            </a:ext>
          </a:extLst>
        </xdr:cNvPr>
        <xdr:cNvSpPr txBox="1"/>
      </xdr:nvSpPr>
      <xdr:spPr>
        <a:xfrm>
          <a:off x="8271587" y="1039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50499</xdr:rowOff>
    </xdr:from>
    <xdr:ext cx="469744" cy="259045"/>
    <xdr:sp macro="" textlink="">
      <xdr:nvSpPr>
        <xdr:cNvPr id="260" name="n_2aveValue【体育館・プール】&#10;一人当たり面積">
          <a:extLst>
            <a:ext uri="{FF2B5EF4-FFF2-40B4-BE49-F238E27FC236}">
              <a16:creationId xmlns:a16="http://schemas.microsoft.com/office/drawing/2014/main" id="{00000000-0008-0000-0F00-000004010000}"/>
            </a:ext>
          </a:extLst>
        </xdr:cNvPr>
        <xdr:cNvSpPr txBox="1"/>
      </xdr:nvSpPr>
      <xdr:spPr>
        <a:xfrm>
          <a:off x="7509587" y="1044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73359</xdr:rowOff>
    </xdr:from>
    <xdr:ext cx="469744" cy="259045"/>
    <xdr:sp macro="" textlink="">
      <xdr:nvSpPr>
        <xdr:cNvPr id="261" name="n_3aveValue【体育館・プール】&#10;一人当たり面積">
          <a:extLst>
            <a:ext uri="{FF2B5EF4-FFF2-40B4-BE49-F238E27FC236}">
              <a16:creationId xmlns:a16="http://schemas.microsoft.com/office/drawing/2014/main" id="{00000000-0008-0000-0F00-000005010000}"/>
            </a:ext>
          </a:extLst>
        </xdr:cNvPr>
        <xdr:cNvSpPr txBox="1"/>
      </xdr:nvSpPr>
      <xdr:spPr>
        <a:xfrm>
          <a:off x="6712027" y="1046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81932</xdr:rowOff>
    </xdr:from>
    <xdr:ext cx="469744" cy="259045"/>
    <xdr:sp macro="" textlink="">
      <xdr:nvSpPr>
        <xdr:cNvPr id="262" name="n_4aveValue【体育館・プール】&#10;一人当たり面積">
          <a:extLst>
            <a:ext uri="{FF2B5EF4-FFF2-40B4-BE49-F238E27FC236}">
              <a16:creationId xmlns:a16="http://schemas.microsoft.com/office/drawing/2014/main" id="{00000000-0008-0000-0F00-000006010000}"/>
            </a:ext>
          </a:extLst>
        </xdr:cNvPr>
        <xdr:cNvSpPr txBox="1"/>
      </xdr:nvSpPr>
      <xdr:spPr>
        <a:xfrm>
          <a:off x="5937327" y="1047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50182</xdr:rowOff>
    </xdr:from>
    <xdr:ext cx="469744" cy="259045"/>
    <xdr:sp macro="" textlink="">
      <xdr:nvSpPr>
        <xdr:cNvPr id="263" name="n_1mainValue【体育館・プール】&#10;一人当たり面積">
          <a:extLst>
            <a:ext uri="{FF2B5EF4-FFF2-40B4-BE49-F238E27FC236}">
              <a16:creationId xmlns:a16="http://schemas.microsoft.com/office/drawing/2014/main" id="{00000000-0008-0000-0F00-000007010000}"/>
            </a:ext>
          </a:extLst>
        </xdr:cNvPr>
        <xdr:cNvSpPr txBox="1"/>
      </xdr:nvSpPr>
      <xdr:spPr>
        <a:xfrm>
          <a:off x="8271587" y="960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20178</xdr:rowOff>
    </xdr:from>
    <xdr:ext cx="469744" cy="259045"/>
    <xdr:sp macro="" textlink="">
      <xdr:nvSpPr>
        <xdr:cNvPr id="264" name="n_2mainValue【体育館・プール】&#10;一人当たり面積">
          <a:extLst>
            <a:ext uri="{FF2B5EF4-FFF2-40B4-BE49-F238E27FC236}">
              <a16:creationId xmlns:a16="http://schemas.microsoft.com/office/drawing/2014/main" id="{00000000-0008-0000-0F00-000008010000}"/>
            </a:ext>
          </a:extLst>
        </xdr:cNvPr>
        <xdr:cNvSpPr txBox="1"/>
      </xdr:nvSpPr>
      <xdr:spPr>
        <a:xfrm>
          <a:off x="7509587" y="957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40181</xdr:rowOff>
    </xdr:from>
    <xdr:ext cx="469744" cy="259045"/>
    <xdr:sp macro="" textlink="">
      <xdr:nvSpPr>
        <xdr:cNvPr id="265" name="n_3mainValue【体育館・プール】&#10;一人当たり面積">
          <a:extLst>
            <a:ext uri="{FF2B5EF4-FFF2-40B4-BE49-F238E27FC236}">
              <a16:creationId xmlns:a16="http://schemas.microsoft.com/office/drawing/2014/main" id="{00000000-0008-0000-0F00-000009010000}"/>
            </a:ext>
          </a:extLst>
        </xdr:cNvPr>
        <xdr:cNvSpPr txBox="1"/>
      </xdr:nvSpPr>
      <xdr:spPr>
        <a:xfrm>
          <a:off x="6712027" y="959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50182</xdr:rowOff>
    </xdr:from>
    <xdr:ext cx="469744" cy="259045"/>
    <xdr:sp macro="" textlink="">
      <xdr:nvSpPr>
        <xdr:cNvPr id="266" name="n_4mainValue【体育館・プール】&#10;一人当たり面積">
          <a:extLst>
            <a:ext uri="{FF2B5EF4-FFF2-40B4-BE49-F238E27FC236}">
              <a16:creationId xmlns:a16="http://schemas.microsoft.com/office/drawing/2014/main" id="{00000000-0008-0000-0F00-00000A010000}"/>
            </a:ext>
          </a:extLst>
        </xdr:cNvPr>
        <xdr:cNvSpPr txBox="1"/>
      </xdr:nvSpPr>
      <xdr:spPr>
        <a:xfrm>
          <a:off x="5937327" y="960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6" name="【市民会館】&#10;有形固定資産減価償却率グラフ枠">
          <a:extLst>
            <a:ext uri="{FF2B5EF4-FFF2-40B4-BE49-F238E27FC236}">
              <a16:creationId xmlns:a16="http://schemas.microsoft.com/office/drawing/2014/main" id="{00000000-0008-0000-0F00-000032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142875</xdr:rowOff>
    </xdr:from>
    <xdr:to>
      <xdr:col>24</xdr:col>
      <xdr:colOff>62865</xdr:colOff>
      <xdr:row>107</xdr:row>
      <xdr:rowOff>104775</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flipV="1">
          <a:off x="4086225" y="16906875"/>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108602</xdr:rowOff>
    </xdr:from>
    <xdr:ext cx="405111" cy="259045"/>
    <xdr:sp macro="" textlink="">
      <xdr:nvSpPr>
        <xdr:cNvPr id="308" name="【市民会館】&#10;有形固定資産減価償却率最小値テキスト">
          <a:extLst>
            <a:ext uri="{FF2B5EF4-FFF2-40B4-BE49-F238E27FC236}">
              <a16:creationId xmlns:a16="http://schemas.microsoft.com/office/drawing/2014/main" id="{00000000-0008-0000-0F00-000034010000}"/>
            </a:ext>
          </a:extLst>
        </xdr:cNvPr>
        <xdr:cNvSpPr txBox="1"/>
      </xdr:nvSpPr>
      <xdr:spPr>
        <a:xfrm>
          <a:off x="4124960"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104775</xdr:rowOff>
    </xdr:from>
    <xdr:to>
      <xdr:col>24</xdr:col>
      <xdr:colOff>152400</xdr:colOff>
      <xdr:row>107</xdr:row>
      <xdr:rowOff>104775</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4020820" y="18042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89552</xdr:rowOff>
    </xdr:from>
    <xdr:ext cx="405111" cy="259045"/>
    <xdr:sp macro="" textlink="">
      <xdr:nvSpPr>
        <xdr:cNvPr id="310" name="【市民会館】&#10;有形固定資産減価償却率最大値テキスト">
          <a:extLst>
            <a:ext uri="{FF2B5EF4-FFF2-40B4-BE49-F238E27FC236}">
              <a16:creationId xmlns:a16="http://schemas.microsoft.com/office/drawing/2014/main" id="{00000000-0008-0000-0F00-000036010000}"/>
            </a:ext>
          </a:extLst>
        </xdr:cNvPr>
        <xdr:cNvSpPr txBox="1"/>
      </xdr:nvSpPr>
      <xdr:spPr>
        <a:xfrm>
          <a:off x="4124960" y="16685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142875</xdr:rowOff>
    </xdr:from>
    <xdr:to>
      <xdr:col>24</xdr:col>
      <xdr:colOff>152400</xdr:colOff>
      <xdr:row>100</xdr:row>
      <xdr:rowOff>142875</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4020820" y="169068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55263</xdr:rowOff>
    </xdr:from>
    <xdr:ext cx="405111" cy="259045"/>
    <xdr:sp macro="" textlink="">
      <xdr:nvSpPr>
        <xdr:cNvPr id="312" name="【市民会館】&#10;有形固定資産減価償却率平均値テキスト">
          <a:extLst>
            <a:ext uri="{FF2B5EF4-FFF2-40B4-BE49-F238E27FC236}">
              <a16:creationId xmlns:a16="http://schemas.microsoft.com/office/drawing/2014/main" id="{00000000-0008-0000-0F00-000038010000}"/>
            </a:ext>
          </a:extLst>
        </xdr:cNvPr>
        <xdr:cNvSpPr txBox="1"/>
      </xdr:nvSpPr>
      <xdr:spPr>
        <a:xfrm>
          <a:off x="4124960" y="17322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76836</xdr:rowOff>
    </xdr:from>
    <xdr:to>
      <xdr:col>24</xdr:col>
      <xdr:colOff>114300</xdr:colOff>
      <xdr:row>104</xdr:row>
      <xdr:rowOff>6986</xdr:rowOff>
    </xdr:to>
    <xdr:sp macro="" textlink="">
      <xdr:nvSpPr>
        <xdr:cNvPr id="313" name="フローチャート: 判断 312">
          <a:extLst>
            <a:ext uri="{FF2B5EF4-FFF2-40B4-BE49-F238E27FC236}">
              <a16:creationId xmlns:a16="http://schemas.microsoft.com/office/drawing/2014/main" id="{00000000-0008-0000-0F00-000039010000}"/>
            </a:ext>
          </a:extLst>
        </xdr:cNvPr>
        <xdr:cNvSpPr/>
      </xdr:nvSpPr>
      <xdr:spPr>
        <a:xfrm>
          <a:off x="4036060" y="173437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19686</xdr:rowOff>
    </xdr:from>
    <xdr:to>
      <xdr:col>20</xdr:col>
      <xdr:colOff>38100</xdr:colOff>
      <xdr:row>103</xdr:row>
      <xdr:rowOff>121286</xdr:rowOff>
    </xdr:to>
    <xdr:sp macro="" textlink="">
      <xdr:nvSpPr>
        <xdr:cNvPr id="314" name="フローチャート: 判断 313">
          <a:extLst>
            <a:ext uri="{FF2B5EF4-FFF2-40B4-BE49-F238E27FC236}">
              <a16:creationId xmlns:a16="http://schemas.microsoft.com/office/drawing/2014/main" id="{00000000-0008-0000-0F00-00003A010000}"/>
            </a:ext>
          </a:extLst>
        </xdr:cNvPr>
        <xdr:cNvSpPr/>
      </xdr:nvSpPr>
      <xdr:spPr>
        <a:xfrm>
          <a:off x="3312160" y="172866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50164</xdr:rowOff>
    </xdr:from>
    <xdr:to>
      <xdr:col>15</xdr:col>
      <xdr:colOff>101600</xdr:colOff>
      <xdr:row>103</xdr:row>
      <xdr:rowOff>151764</xdr:rowOff>
    </xdr:to>
    <xdr:sp macro="" textlink="">
      <xdr:nvSpPr>
        <xdr:cNvPr id="315" name="フローチャート: 判断 314">
          <a:extLst>
            <a:ext uri="{FF2B5EF4-FFF2-40B4-BE49-F238E27FC236}">
              <a16:creationId xmlns:a16="http://schemas.microsoft.com/office/drawing/2014/main" id="{00000000-0008-0000-0F00-00003B010000}"/>
            </a:ext>
          </a:extLst>
        </xdr:cNvPr>
        <xdr:cNvSpPr/>
      </xdr:nvSpPr>
      <xdr:spPr>
        <a:xfrm>
          <a:off x="2514600" y="1731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31114</xdr:rowOff>
    </xdr:from>
    <xdr:to>
      <xdr:col>10</xdr:col>
      <xdr:colOff>165100</xdr:colOff>
      <xdr:row>103</xdr:row>
      <xdr:rowOff>132714</xdr:rowOff>
    </xdr:to>
    <xdr:sp macro="" textlink="">
      <xdr:nvSpPr>
        <xdr:cNvPr id="316" name="フローチャート: 判断 315">
          <a:extLst>
            <a:ext uri="{FF2B5EF4-FFF2-40B4-BE49-F238E27FC236}">
              <a16:creationId xmlns:a16="http://schemas.microsoft.com/office/drawing/2014/main" id="{00000000-0008-0000-0F00-00003C010000}"/>
            </a:ext>
          </a:extLst>
        </xdr:cNvPr>
        <xdr:cNvSpPr/>
      </xdr:nvSpPr>
      <xdr:spPr>
        <a:xfrm>
          <a:off x="1739900" y="1729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153036</xdr:rowOff>
    </xdr:from>
    <xdr:to>
      <xdr:col>6</xdr:col>
      <xdr:colOff>38100</xdr:colOff>
      <xdr:row>103</xdr:row>
      <xdr:rowOff>83186</xdr:rowOff>
    </xdr:to>
    <xdr:sp macro="" textlink="">
      <xdr:nvSpPr>
        <xdr:cNvPr id="317" name="フローチャート: 判断 316">
          <a:extLst>
            <a:ext uri="{FF2B5EF4-FFF2-40B4-BE49-F238E27FC236}">
              <a16:creationId xmlns:a16="http://schemas.microsoft.com/office/drawing/2014/main" id="{00000000-0008-0000-0F00-00003D010000}"/>
            </a:ext>
          </a:extLst>
        </xdr:cNvPr>
        <xdr:cNvSpPr/>
      </xdr:nvSpPr>
      <xdr:spPr>
        <a:xfrm>
          <a:off x="965200" y="172523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151130</xdr:rowOff>
    </xdr:from>
    <xdr:to>
      <xdr:col>24</xdr:col>
      <xdr:colOff>114300</xdr:colOff>
      <xdr:row>102</xdr:row>
      <xdr:rowOff>81280</xdr:rowOff>
    </xdr:to>
    <xdr:sp macro="" textlink="">
      <xdr:nvSpPr>
        <xdr:cNvPr id="323" name="楕円 322">
          <a:extLst>
            <a:ext uri="{FF2B5EF4-FFF2-40B4-BE49-F238E27FC236}">
              <a16:creationId xmlns:a16="http://schemas.microsoft.com/office/drawing/2014/main" id="{00000000-0008-0000-0F00-000043010000}"/>
            </a:ext>
          </a:extLst>
        </xdr:cNvPr>
        <xdr:cNvSpPr/>
      </xdr:nvSpPr>
      <xdr:spPr>
        <a:xfrm>
          <a:off x="4036060" y="17082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2557</xdr:rowOff>
    </xdr:from>
    <xdr:ext cx="405111" cy="259045"/>
    <xdr:sp macro="" textlink="">
      <xdr:nvSpPr>
        <xdr:cNvPr id="324" name="【市民会館】&#10;有形固定資産減価償却率該当値テキスト">
          <a:extLst>
            <a:ext uri="{FF2B5EF4-FFF2-40B4-BE49-F238E27FC236}">
              <a16:creationId xmlns:a16="http://schemas.microsoft.com/office/drawing/2014/main" id="{00000000-0008-0000-0F00-000044010000}"/>
            </a:ext>
          </a:extLst>
        </xdr:cNvPr>
        <xdr:cNvSpPr txBox="1"/>
      </xdr:nvSpPr>
      <xdr:spPr>
        <a:xfrm>
          <a:off x="4124960" y="1693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109220</xdr:rowOff>
    </xdr:from>
    <xdr:to>
      <xdr:col>20</xdr:col>
      <xdr:colOff>38100</xdr:colOff>
      <xdr:row>102</xdr:row>
      <xdr:rowOff>39370</xdr:rowOff>
    </xdr:to>
    <xdr:sp macro="" textlink="">
      <xdr:nvSpPr>
        <xdr:cNvPr id="325" name="楕円 324">
          <a:extLst>
            <a:ext uri="{FF2B5EF4-FFF2-40B4-BE49-F238E27FC236}">
              <a16:creationId xmlns:a16="http://schemas.microsoft.com/office/drawing/2014/main" id="{00000000-0008-0000-0F00-000045010000}"/>
            </a:ext>
          </a:extLst>
        </xdr:cNvPr>
        <xdr:cNvSpPr/>
      </xdr:nvSpPr>
      <xdr:spPr>
        <a:xfrm>
          <a:off x="3312160" y="170408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160020</xdr:rowOff>
    </xdr:from>
    <xdr:to>
      <xdr:col>24</xdr:col>
      <xdr:colOff>63500</xdr:colOff>
      <xdr:row>102</xdr:row>
      <xdr:rowOff>30480</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3355340" y="17091660"/>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67311</xdr:rowOff>
    </xdr:from>
    <xdr:to>
      <xdr:col>15</xdr:col>
      <xdr:colOff>101600</xdr:colOff>
      <xdr:row>101</xdr:row>
      <xdr:rowOff>168911</xdr:rowOff>
    </xdr:to>
    <xdr:sp macro="" textlink="">
      <xdr:nvSpPr>
        <xdr:cNvPr id="327" name="楕円 326">
          <a:extLst>
            <a:ext uri="{FF2B5EF4-FFF2-40B4-BE49-F238E27FC236}">
              <a16:creationId xmlns:a16="http://schemas.microsoft.com/office/drawing/2014/main" id="{00000000-0008-0000-0F00-000047010000}"/>
            </a:ext>
          </a:extLst>
        </xdr:cNvPr>
        <xdr:cNvSpPr/>
      </xdr:nvSpPr>
      <xdr:spPr>
        <a:xfrm>
          <a:off x="2514600" y="1699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118111</xdr:rowOff>
    </xdr:from>
    <xdr:to>
      <xdr:col>19</xdr:col>
      <xdr:colOff>177800</xdr:colOff>
      <xdr:row>101</xdr:row>
      <xdr:rowOff>160020</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2565400" y="17049751"/>
          <a:ext cx="78994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25400</xdr:rowOff>
    </xdr:from>
    <xdr:to>
      <xdr:col>10</xdr:col>
      <xdr:colOff>165100</xdr:colOff>
      <xdr:row>101</xdr:row>
      <xdr:rowOff>127000</xdr:rowOff>
    </xdr:to>
    <xdr:sp macro="" textlink="">
      <xdr:nvSpPr>
        <xdr:cNvPr id="329" name="楕円 328">
          <a:extLst>
            <a:ext uri="{FF2B5EF4-FFF2-40B4-BE49-F238E27FC236}">
              <a16:creationId xmlns:a16="http://schemas.microsoft.com/office/drawing/2014/main" id="{00000000-0008-0000-0F00-000049010000}"/>
            </a:ext>
          </a:extLst>
        </xdr:cNvPr>
        <xdr:cNvSpPr/>
      </xdr:nvSpPr>
      <xdr:spPr>
        <a:xfrm>
          <a:off x="1739900" y="1695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76200</xdr:rowOff>
    </xdr:from>
    <xdr:to>
      <xdr:col>15</xdr:col>
      <xdr:colOff>50800</xdr:colOff>
      <xdr:row>101</xdr:row>
      <xdr:rowOff>118111</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1790700" y="17007840"/>
          <a:ext cx="7747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113030</xdr:rowOff>
    </xdr:from>
    <xdr:to>
      <xdr:col>6</xdr:col>
      <xdr:colOff>38100</xdr:colOff>
      <xdr:row>101</xdr:row>
      <xdr:rowOff>43180</xdr:rowOff>
    </xdr:to>
    <xdr:sp macro="" textlink="">
      <xdr:nvSpPr>
        <xdr:cNvPr id="331" name="楕円 330">
          <a:extLst>
            <a:ext uri="{FF2B5EF4-FFF2-40B4-BE49-F238E27FC236}">
              <a16:creationId xmlns:a16="http://schemas.microsoft.com/office/drawing/2014/main" id="{00000000-0008-0000-0F00-00004B010000}"/>
            </a:ext>
          </a:extLst>
        </xdr:cNvPr>
        <xdr:cNvSpPr/>
      </xdr:nvSpPr>
      <xdr:spPr>
        <a:xfrm>
          <a:off x="965200" y="168770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163830</xdr:rowOff>
    </xdr:from>
    <xdr:to>
      <xdr:col>10</xdr:col>
      <xdr:colOff>114300</xdr:colOff>
      <xdr:row>101</xdr:row>
      <xdr:rowOff>76200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1008380" y="16927830"/>
          <a:ext cx="78232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112413</xdr:rowOff>
    </xdr:from>
    <xdr:ext cx="405111" cy="259045"/>
    <xdr:sp macro="" textlink="">
      <xdr:nvSpPr>
        <xdr:cNvPr id="333" name="n_1aveValue【市民会館】&#10;有形固定資産減価償却率">
          <a:extLst>
            <a:ext uri="{FF2B5EF4-FFF2-40B4-BE49-F238E27FC236}">
              <a16:creationId xmlns:a16="http://schemas.microsoft.com/office/drawing/2014/main" id="{00000000-0008-0000-0F00-00004D010000}"/>
            </a:ext>
          </a:extLst>
        </xdr:cNvPr>
        <xdr:cNvSpPr txBox="1"/>
      </xdr:nvSpPr>
      <xdr:spPr>
        <a:xfrm>
          <a:off x="3170564" y="1737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142891</xdr:rowOff>
    </xdr:from>
    <xdr:ext cx="405111" cy="259045"/>
    <xdr:sp macro="" textlink="">
      <xdr:nvSpPr>
        <xdr:cNvPr id="334" name="n_2aveValue【市民会館】&#10;有形固定資産減価償却率">
          <a:extLst>
            <a:ext uri="{FF2B5EF4-FFF2-40B4-BE49-F238E27FC236}">
              <a16:creationId xmlns:a16="http://schemas.microsoft.com/office/drawing/2014/main" id="{00000000-0008-0000-0F00-00004E010000}"/>
            </a:ext>
          </a:extLst>
        </xdr:cNvPr>
        <xdr:cNvSpPr txBox="1"/>
      </xdr:nvSpPr>
      <xdr:spPr>
        <a:xfrm>
          <a:off x="2385704" y="17409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123841</xdr:rowOff>
    </xdr:from>
    <xdr:ext cx="405111" cy="259045"/>
    <xdr:sp macro="" textlink="">
      <xdr:nvSpPr>
        <xdr:cNvPr id="335" name="n_3aveValue【市民会館】&#10;有形固定資産減価償却率">
          <a:extLst>
            <a:ext uri="{FF2B5EF4-FFF2-40B4-BE49-F238E27FC236}">
              <a16:creationId xmlns:a16="http://schemas.microsoft.com/office/drawing/2014/main" id="{00000000-0008-0000-0F00-00004F010000}"/>
            </a:ext>
          </a:extLst>
        </xdr:cNvPr>
        <xdr:cNvSpPr txBox="1"/>
      </xdr:nvSpPr>
      <xdr:spPr>
        <a:xfrm>
          <a:off x="1611004" y="17390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74313</xdr:rowOff>
    </xdr:from>
    <xdr:ext cx="405111" cy="259045"/>
    <xdr:sp macro="" textlink="">
      <xdr:nvSpPr>
        <xdr:cNvPr id="336" name="n_4aveValue【市民会館】&#10;有形固定資産減価償却率">
          <a:extLst>
            <a:ext uri="{FF2B5EF4-FFF2-40B4-BE49-F238E27FC236}">
              <a16:creationId xmlns:a16="http://schemas.microsoft.com/office/drawing/2014/main" id="{00000000-0008-0000-0F00-000050010000}"/>
            </a:ext>
          </a:extLst>
        </xdr:cNvPr>
        <xdr:cNvSpPr txBox="1"/>
      </xdr:nvSpPr>
      <xdr:spPr>
        <a:xfrm>
          <a:off x="836304" y="1734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55897</xdr:rowOff>
    </xdr:from>
    <xdr:ext cx="405111" cy="259045"/>
    <xdr:sp macro="" textlink="">
      <xdr:nvSpPr>
        <xdr:cNvPr id="337" name="n_1mainValue【市民会館】&#10;有形固定資産減価償却率">
          <a:extLst>
            <a:ext uri="{FF2B5EF4-FFF2-40B4-BE49-F238E27FC236}">
              <a16:creationId xmlns:a16="http://schemas.microsoft.com/office/drawing/2014/main" id="{00000000-0008-0000-0F00-000051010000}"/>
            </a:ext>
          </a:extLst>
        </xdr:cNvPr>
        <xdr:cNvSpPr txBox="1"/>
      </xdr:nvSpPr>
      <xdr:spPr>
        <a:xfrm>
          <a:off x="3170564" y="1681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13988</xdr:rowOff>
    </xdr:from>
    <xdr:ext cx="405111" cy="259045"/>
    <xdr:sp macro="" textlink="">
      <xdr:nvSpPr>
        <xdr:cNvPr id="338" name="n_2mainValue【市民会館】&#10;有形固定資産減価償却率">
          <a:extLst>
            <a:ext uri="{FF2B5EF4-FFF2-40B4-BE49-F238E27FC236}">
              <a16:creationId xmlns:a16="http://schemas.microsoft.com/office/drawing/2014/main" id="{00000000-0008-0000-0F00-000052010000}"/>
            </a:ext>
          </a:extLst>
        </xdr:cNvPr>
        <xdr:cNvSpPr txBox="1"/>
      </xdr:nvSpPr>
      <xdr:spPr>
        <a:xfrm>
          <a:off x="2385704" y="1677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143527</xdr:rowOff>
    </xdr:from>
    <xdr:ext cx="405111" cy="259045"/>
    <xdr:sp macro="" textlink="">
      <xdr:nvSpPr>
        <xdr:cNvPr id="339" name="n_3mainValue【市民会館】&#10;有形固定資産減価償却率">
          <a:extLst>
            <a:ext uri="{FF2B5EF4-FFF2-40B4-BE49-F238E27FC236}">
              <a16:creationId xmlns:a16="http://schemas.microsoft.com/office/drawing/2014/main" id="{00000000-0008-0000-0F00-000053010000}"/>
            </a:ext>
          </a:extLst>
        </xdr:cNvPr>
        <xdr:cNvSpPr txBox="1"/>
      </xdr:nvSpPr>
      <xdr:spPr>
        <a:xfrm>
          <a:off x="1611004" y="1673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59707</xdr:rowOff>
    </xdr:from>
    <xdr:ext cx="405111" cy="259045"/>
    <xdr:sp macro="" textlink="">
      <xdr:nvSpPr>
        <xdr:cNvPr id="340" name="n_4mainValue【市民会館】&#10;有形固定資産減価償却率">
          <a:extLst>
            <a:ext uri="{FF2B5EF4-FFF2-40B4-BE49-F238E27FC236}">
              <a16:creationId xmlns:a16="http://schemas.microsoft.com/office/drawing/2014/main" id="{00000000-0008-0000-0F00-000054010000}"/>
            </a:ext>
          </a:extLst>
        </xdr:cNvPr>
        <xdr:cNvSpPr txBox="1"/>
      </xdr:nvSpPr>
      <xdr:spPr>
        <a:xfrm>
          <a:off x="836304" y="1665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54053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540530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540530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540530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540530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54053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5" name="【市民会館】&#10;一人当たり面積グラフ枠">
          <a:extLst>
            <a:ext uri="{FF2B5EF4-FFF2-40B4-BE49-F238E27FC236}">
              <a16:creationId xmlns:a16="http://schemas.microsoft.com/office/drawing/2014/main" id="{00000000-0008-0000-0F00-00006D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157843</xdr:rowOff>
    </xdr:from>
    <xdr:to>
      <xdr:col>54</xdr:col>
      <xdr:colOff>189865</xdr:colOff>
      <xdr:row>108</xdr:row>
      <xdr:rowOff>69669</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9219565" y="16921843"/>
          <a:ext cx="0" cy="1252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73496</xdr:rowOff>
    </xdr:from>
    <xdr:ext cx="469744" cy="259045"/>
    <xdr:sp macro="" textlink="">
      <xdr:nvSpPr>
        <xdr:cNvPr id="367" name="【市民会館】&#10;一人当たり面積最小値テキスト">
          <a:extLst>
            <a:ext uri="{FF2B5EF4-FFF2-40B4-BE49-F238E27FC236}">
              <a16:creationId xmlns:a16="http://schemas.microsoft.com/office/drawing/2014/main" id="{00000000-0008-0000-0F00-00006F010000}"/>
            </a:ext>
          </a:extLst>
        </xdr:cNvPr>
        <xdr:cNvSpPr txBox="1"/>
      </xdr:nvSpPr>
      <xdr:spPr>
        <a:xfrm>
          <a:off x="9258300" y="1817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69669</xdr:rowOff>
    </xdr:from>
    <xdr:to>
      <xdr:col>55</xdr:col>
      <xdr:colOff>88900</xdr:colOff>
      <xdr:row>108</xdr:row>
      <xdr:rowOff>69669</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9154160" y="181747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104520</xdr:rowOff>
    </xdr:from>
    <xdr:ext cx="469744" cy="259045"/>
    <xdr:sp macro="" textlink="">
      <xdr:nvSpPr>
        <xdr:cNvPr id="369" name="【市民会館】&#10;一人当たり面積最大値テキスト">
          <a:extLst>
            <a:ext uri="{FF2B5EF4-FFF2-40B4-BE49-F238E27FC236}">
              <a16:creationId xmlns:a16="http://schemas.microsoft.com/office/drawing/2014/main" id="{00000000-0008-0000-0F00-000071010000}"/>
            </a:ext>
          </a:extLst>
        </xdr:cNvPr>
        <xdr:cNvSpPr txBox="1"/>
      </xdr:nvSpPr>
      <xdr:spPr>
        <a:xfrm>
          <a:off x="9258300" y="16700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157843</xdr:rowOff>
    </xdr:from>
    <xdr:to>
      <xdr:col>55</xdr:col>
      <xdr:colOff>88900</xdr:colOff>
      <xdr:row>100</xdr:row>
      <xdr:rowOff>157843</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9154160" y="169218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162577</xdr:rowOff>
    </xdr:from>
    <xdr:ext cx="469744" cy="259045"/>
    <xdr:sp macro="" textlink="">
      <xdr:nvSpPr>
        <xdr:cNvPr id="371" name="【市民会館】&#10;一人当たり面積平均値テキスト">
          <a:extLst>
            <a:ext uri="{FF2B5EF4-FFF2-40B4-BE49-F238E27FC236}">
              <a16:creationId xmlns:a16="http://schemas.microsoft.com/office/drawing/2014/main" id="{00000000-0008-0000-0F00-000073010000}"/>
            </a:ext>
          </a:extLst>
        </xdr:cNvPr>
        <xdr:cNvSpPr txBox="1"/>
      </xdr:nvSpPr>
      <xdr:spPr>
        <a:xfrm>
          <a:off x="9258300" y="17429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372" name="フローチャート: 判断 371">
          <a:extLst>
            <a:ext uri="{FF2B5EF4-FFF2-40B4-BE49-F238E27FC236}">
              <a16:creationId xmlns:a16="http://schemas.microsoft.com/office/drawing/2014/main" id="{00000000-0008-0000-0F00-000074010000}"/>
            </a:ext>
          </a:extLst>
        </xdr:cNvPr>
        <xdr:cNvSpPr/>
      </xdr:nvSpPr>
      <xdr:spPr>
        <a:xfrm>
          <a:off x="9192260" y="17574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146231</xdr:rowOff>
    </xdr:from>
    <xdr:to>
      <xdr:col>50</xdr:col>
      <xdr:colOff>165100</xdr:colOff>
      <xdr:row>105</xdr:row>
      <xdr:rowOff>76381</xdr:rowOff>
    </xdr:to>
    <xdr:sp macro="" textlink="">
      <xdr:nvSpPr>
        <xdr:cNvPr id="373" name="フローチャート: 判断 372">
          <a:extLst>
            <a:ext uri="{FF2B5EF4-FFF2-40B4-BE49-F238E27FC236}">
              <a16:creationId xmlns:a16="http://schemas.microsoft.com/office/drawing/2014/main" id="{00000000-0008-0000-0F00-000075010000}"/>
            </a:ext>
          </a:extLst>
        </xdr:cNvPr>
        <xdr:cNvSpPr/>
      </xdr:nvSpPr>
      <xdr:spPr>
        <a:xfrm>
          <a:off x="8445500" y="175807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152763</xdr:rowOff>
    </xdr:from>
    <xdr:to>
      <xdr:col>46</xdr:col>
      <xdr:colOff>38100</xdr:colOff>
      <xdr:row>105</xdr:row>
      <xdr:rowOff>82913</xdr:rowOff>
    </xdr:to>
    <xdr:sp macro="" textlink="">
      <xdr:nvSpPr>
        <xdr:cNvPr id="374" name="フローチャート: 判断 373">
          <a:extLst>
            <a:ext uri="{FF2B5EF4-FFF2-40B4-BE49-F238E27FC236}">
              <a16:creationId xmlns:a16="http://schemas.microsoft.com/office/drawing/2014/main" id="{00000000-0008-0000-0F00-000076010000}"/>
            </a:ext>
          </a:extLst>
        </xdr:cNvPr>
        <xdr:cNvSpPr/>
      </xdr:nvSpPr>
      <xdr:spPr>
        <a:xfrm>
          <a:off x="7670800" y="175873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7438</xdr:rowOff>
    </xdr:from>
    <xdr:to>
      <xdr:col>41</xdr:col>
      <xdr:colOff>101600</xdr:colOff>
      <xdr:row>105</xdr:row>
      <xdr:rowOff>109038</xdr:rowOff>
    </xdr:to>
    <xdr:sp macro="" textlink="">
      <xdr:nvSpPr>
        <xdr:cNvPr id="375" name="フローチャート: 判断 374">
          <a:extLst>
            <a:ext uri="{FF2B5EF4-FFF2-40B4-BE49-F238E27FC236}">
              <a16:creationId xmlns:a16="http://schemas.microsoft.com/office/drawing/2014/main" id="{00000000-0008-0000-0F00-000077010000}"/>
            </a:ext>
          </a:extLst>
        </xdr:cNvPr>
        <xdr:cNvSpPr/>
      </xdr:nvSpPr>
      <xdr:spPr>
        <a:xfrm>
          <a:off x="6873240" y="17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146231</xdr:rowOff>
    </xdr:from>
    <xdr:to>
      <xdr:col>36</xdr:col>
      <xdr:colOff>165100</xdr:colOff>
      <xdr:row>105</xdr:row>
      <xdr:rowOff>76381</xdr:rowOff>
    </xdr:to>
    <xdr:sp macro="" textlink="">
      <xdr:nvSpPr>
        <xdr:cNvPr id="376" name="フローチャート: 判断 375">
          <a:extLst>
            <a:ext uri="{FF2B5EF4-FFF2-40B4-BE49-F238E27FC236}">
              <a16:creationId xmlns:a16="http://schemas.microsoft.com/office/drawing/2014/main" id="{00000000-0008-0000-0F00-000078010000}"/>
            </a:ext>
          </a:extLst>
        </xdr:cNvPr>
        <xdr:cNvSpPr/>
      </xdr:nvSpPr>
      <xdr:spPr>
        <a:xfrm>
          <a:off x="6098540" y="175807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121738</xdr:rowOff>
    </xdr:from>
    <xdr:to>
      <xdr:col>55</xdr:col>
      <xdr:colOff>50800</xdr:colOff>
      <xdr:row>106</xdr:row>
      <xdr:rowOff>51888</xdr:rowOff>
    </xdr:to>
    <xdr:sp macro="" textlink="">
      <xdr:nvSpPr>
        <xdr:cNvPr id="382" name="楕円 381">
          <a:extLst>
            <a:ext uri="{FF2B5EF4-FFF2-40B4-BE49-F238E27FC236}">
              <a16:creationId xmlns:a16="http://schemas.microsoft.com/office/drawing/2014/main" id="{00000000-0008-0000-0F00-00007E010000}"/>
            </a:ext>
          </a:extLst>
        </xdr:cNvPr>
        <xdr:cNvSpPr/>
      </xdr:nvSpPr>
      <xdr:spPr>
        <a:xfrm>
          <a:off x="9192260" y="177239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100165</xdr:rowOff>
    </xdr:from>
    <xdr:ext cx="469744" cy="259045"/>
    <xdr:sp macro="" textlink="">
      <xdr:nvSpPr>
        <xdr:cNvPr id="383" name="【市民会館】&#10;一人当たり面積該当値テキスト">
          <a:extLst>
            <a:ext uri="{FF2B5EF4-FFF2-40B4-BE49-F238E27FC236}">
              <a16:creationId xmlns:a16="http://schemas.microsoft.com/office/drawing/2014/main" id="{00000000-0008-0000-0F00-00007F010000}"/>
            </a:ext>
          </a:extLst>
        </xdr:cNvPr>
        <xdr:cNvSpPr txBox="1"/>
      </xdr:nvSpPr>
      <xdr:spPr>
        <a:xfrm>
          <a:off x="9258300" y="17702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131536</xdr:rowOff>
    </xdr:from>
    <xdr:to>
      <xdr:col>50</xdr:col>
      <xdr:colOff>165100</xdr:colOff>
      <xdr:row>106</xdr:row>
      <xdr:rowOff>61686</xdr:rowOff>
    </xdr:to>
    <xdr:sp macro="" textlink="">
      <xdr:nvSpPr>
        <xdr:cNvPr id="384" name="楕円 383">
          <a:extLst>
            <a:ext uri="{FF2B5EF4-FFF2-40B4-BE49-F238E27FC236}">
              <a16:creationId xmlns:a16="http://schemas.microsoft.com/office/drawing/2014/main" id="{00000000-0008-0000-0F00-000080010000}"/>
            </a:ext>
          </a:extLst>
        </xdr:cNvPr>
        <xdr:cNvSpPr/>
      </xdr:nvSpPr>
      <xdr:spPr>
        <a:xfrm>
          <a:off x="8445500" y="177337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1088</xdr:rowOff>
    </xdr:from>
    <xdr:to>
      <xdr:col>55</xdr:col>
      <xdr:colOff>0</xdr:colOff>
      <xdr:row>106</xdr:row>
      <xdr:rowOff>10886</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flipV="1">
          <a:off x="8496300" y="17770928"/>
          <a:ext cx="7239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138068</xdr:rowOff>
    </xdr:from>
    <xdr:to>
      <xdr:col>46</xdr:col>
      <xdr:colOff>38100</xdr:colOff>
      <xdr:row>106</xdr:row>
      <xdr:rowOff>68218</xdr:rowOff>
    </xdr:to>
    <xdr:sp macro="" textlink="">
      <xdr:nvSpPr>
        <xdr:cNvPr id="386" name="楕円 385">
          <a:extLst>
            <a:ext uri="{FF2B5EF4-FFF2-40B4-BE49-F238E27FC236}">
              <a16:creationId xmlns:a16="http://schemas.microsoft.com/office/drawing/2014/main" id="{00000000-0008-0000-0F00-000082010000}"/>
            </a:ext>
          </a:extLst>
        </xdr:cNvPr>
        <xdr:cNvSpPr/>
      </xdr:nvSpPr>
      <xdr:spPr>
        <a:xfrm>
          <a:off x="7670800" y="177402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10886</xdr:rowOff>
    </xdr:from>
    <xdr:to>
      <xdr:col>50</xdr:col>
      <xdr:colOff>114300</xdr:colOff>
      <xdr:row>106</xdr:row>
      <xdr:rowOff>17418</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flipV="1">
          <a:off x="7713980" y="17780726"/>
          <a:ext cx="78232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147864</xdr:rowOff>
    </xdr:from>
    <xdr:to>
      <xdr:col>41</xdr:col>
      <xdr:colOff>101600</xdr:colOff>
      <xdr:row>106</xdr:row>
      <xdr:rowOff>78014</xdr:rowOff>
    </xdr:to>
    <xdr:sp macro="" textlink="">
      <xdr:nvSpPr>
        <xdr:cNvPr id="388" name="楕円 387">
          <a:extLst>
            <a:ext uri="{FF2B5EF4-FFF2-40B4-BE49-F238E27FC236}">
              <a16:creationId xmlns:a16="http://schemas.microsoft.com/office/drawing/2014/main" id="{00000000-0008-0000-0F00-000084010000}"/>
            </a:ext>
          </a:extLst>
        </xdr:cNvPr>
        <xdr:cNvSpPr/>
      </xdr:nvSpPr>
      <xdr:spPr>
        <a:xfrm>
          <a:off x="6873240" y="177500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17418</xdr:rowOff>
    </xdr:from>
    <xdr:to>
      <xdr:col>45</xdr:col>
      <xdr:colOff>177800</xdr:colOff>
      <xdr:row>106</xdr:row>
      <xdr:rowOff>27214</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flipV="1">
          <a:off x="6924040" y="17787258"/>
          <a:ext cx="78994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151130</xdr:rowOff>
    </xdr:from>
    <xdr:to>
      <xdr:col>36</xdr:col>
      <xdr:colOff>165100</xdr:colOff>
      <xdr:row>106</xdr:row>
      <xdr:rowOff>81280</xdr:rowOff>
    </xdr:to>
    <xdr:sp macro="" textlink="">
      <xdr:nvSpPr>
        <xdr:cNvPr id="390" name="楕円 389">
          <a:extLst>
            <a:ext uri="{FF2B5EF4-FFF2-40B4-BE49-F238E27FC236}">
              <a16:creationId xmlns:a16="http://schemas.microsoft.com/office/drawing/2014/main" id="{00000000-0008-0000-0F00-000086010000}"/>
            </a:ext>
          </a:extLst>
        </xdr:cNvPr>
        <xdr:cNvSpPr/>
      </xdr:nvSpPr>
      <xdr:spPr>
        <a:xfrm>
          <a:off x="6098540" y="17753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27214</xdr:rowOff>
    </xdr:from>
    <xdr:to>
      <xdr:col>41</xdr:col>
      <xdr:colOff>50800</xdr:colOff>
      <xdr:row>106</xdr:row>
      <xdr:rowOff>30480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flipV="1">
          <a:off x="6149340" y="17797054"/>
          <a:ext cx="7747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92908</xdr:rowOff>
    </xdr:from>
    <xdr:ext cx="469744" cy="259045"/>
    <xdr:sp macro="" textlink="">
      <xdr:nvSpPr>
        <xdr:cNvPr id="392" name="n_1aveValue【市民会館】&#10;一人当たり面積">
          <a:extLst>
            <a:ext uri="{FF2B5EF4-FFF2-40B4-BE49-F238E27FC236}">
              <a16:creationId xmlns:a16="http://schemas.microsoft.com/office/drawing/2014/main" id="{00000000-0008-0000-0F00-000088010000}"/>
            </a:ext>
          </a:extLst>
        </xdr:cNvPr>
        <xdr:cNvSpPr txBox="1"/>
      </xdr:nvSpPr>
      <xdr:spPr>
        <a:xfrm>
          <a:off x="8271587" y="1735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99440</xdr:rowOff>
    </xdr:from>
    <xdr:ext cx="469744" cy="259045"/>
    <xdr:sp macro="" textlink="">
      <xdr:nvSpPr>
        <xdr:cNvPr id="393" name="n_2aveValue【市民会館】&#10;一人当たり面積">
          <a:extLst>
            <a:ext uri="{FF2B5EF4-FFF2-40B4-BE49-F238E27FC236}">
              <a16:creationId xmlns:a16="http://schemas.microsoft.com/office/drawing/2014/main" id="{00000000-0008-0000-0F00-000089010000}"/>
            </a:ext>
          </a:extLst>
        </xdr:cNvPr>
        <xdr:cNvSpPr txBox="1"/>
      </xdr:nvSpPr>
      <xdr:spPr>
        <a:xfrm>
          <a:off x="7509587" y="1736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125565</xdr:rowOff>
    </xdr:from>
    <xdr:ext cx="469744" cy="259045"/>
    <xdr:sp macro="" textlink="">
      <xdr:nvSpPr>
        <xdr:cNvPr id="394" name="n_3aveValue【市民会館】&#10;一人当たり面積">
          <a:extLst>
            <a:ext uri="{FF2B5EF4-FFF2-40B4-BE49-F238E27FC236}">
              <a16:creationId xmlns:a16="http://schemas.microsoft.com/office/drawing/2014/main" id="{00000000-0008-0000-0F00-00008A010000}"/>
            </a:ext>
          </a:extLst>
        </xdr:cNvPr>
        <xdr:cNvSpPr txBox="1"/>
      </xdr:nvSpPr>
      <xdr:spPr>
        <a:xfrm>
          <a:off x="6712027" y="1739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92908</xdr:rowOff>
    </xdr:from>
    <xdr:ext cx="469744" cy="259045"/>
    <xdr:sp macro="" textlink="">
      <xdr:nvSpPr>
        <xdr:cNvPr id="395" name="n_4aveValue【市民会館】&#10;一人当たり面積">
          <a:extLst>
            <a:ext uri="{FF2B5EF4-FFF2-40B4-BE49-F238E27FC236}">
              <a16:creationId xmlns:a16="http://schemas.microsoft.com/office/drawing/2014/main" id="{00000000-0008-0000-0F00-00008B010000}"/>
            </a:ext>
          </a:extLst>
        </xdr:cNvPr>
        <xdr:cNvSpPr txBox="1"/>
      </xdr:nvSpPr>
      <xdr:spPr>
        <a:xfrm>
          <a:off x="5937327" y="1735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52813</xdr:rowOff>
    </xdr:from>
    <xdr:ext cx="469744" cy="259045"/>
    <xdr:sp macro="" textlink="">
      <xdr:nvSpPr>
        <xdr:cNvPr id="396" name="n_1mainValue【市民会館】&#10;一人当たり面積">
          <a:extLst>
            <a:ext uri="{FF2B5EF4-FFF2-40B4-BE49-F238E27FC236}">
              <a16:creationId xmlns:a16="http://schemas.microsoft.com/office/drawing/2014/main" id="{00000000-0008-0000-0F00-00008C010000}"/>
            </a:ext>
          </a:extLst>
        </xdr:cNvPr>
        <xdr:cNvSpPr txBox="1"/>
      </xdr:nvSpPr>
      <xdr:spPr>
        <a:xfrm>
          <a:off x="8271587" y="1782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59345</xdr:rowOff>
    </xdr:from>
    <xdr:ext cx="469744" cy="259045"/>
    <xdr:sp macro="" textlink="">
      <xdr:nvSpPr>
        <xdr:cNvPr id="397" name="n_2mainValue【市民会館】&#10;一人当たり面積">
          <a:extLst>
            <a:ext uri="{FF2B5EF4-FFF2-40B4-BE49-F238E27FC236}">
              <a16:creationId xmlns:a16="http://schemas.microsoft.com/office/drawing/2014/main" id="{00000000-0008-0000-0F00-00008D010000}"/>
            </a:ext>
          </a:extLst>
        </xdr:cNvPr>
        <xdr:cNvSpPr txBox="1"/>
      </xdr:nvSpPr>
      <xdr:spPr>
        <a:xfrm>
          <a:off x="7509587" y="1782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69141</xdr:rowOff>
    </xdr:from>
    <xdr:ext cx="469744" cy="259045"/>
    <xdr:sp macro="" textlink="">
      <xdr:nvSpPr>
        <xdr:cNvPr id="398" name="n_3mainValue【市民会館】&#10;一人当たり面積">
          <a:extLst>
            <a:ext uri="{FF2B5EF4-FFF2-40B4-BE49-F238E27FC236}">
              <a16:creationId xmlns:a16="http://schemas.microsoft.com/office/drawing/2014/main" id="{00000000-0008-0000-0F00-00008E010000}"/>
            </a:ext>
          </a:extLst>
        </xdr:cNvPr>
        <xdr:cNvSpPr txBox="1"/>
      </xdr:nvSpPr>
      <xdr:spPr>
        <a:xfrm>
          <a:off x="6712027" y="1783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72407</xdr:rowOff>
    </xdr:from>
    <xdr:ext cx="469744" cy="259045"/>
    <xdr:sp macro="" textlink="">
      <xdr:nvSpPr>
        <xdr:cNvPr id="399" name="n_4mainValue【市民会館】&#10;一人当たり面積">
          <a:extLst>
            <a:ext uri="{FF2B5EF4-FFF2-40B4-BE49-F238E27FC236}">
              <a16:creationId xmlns:a16="http://schemas.microsoft.com/office/drawing/2014/main" id="{00000000-0008-0000-0F00-00008F010000}"/>
            </a:ext>
          </a:extLst>
        </xdr:cNvPr>
        <xdr:cNvSpPr txBox="1"/>
      </xdr:nvSpPr>
      <xdr:spPr>
        <a:xfrm>
          <a:off x="5937327" y="178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1" name="【保健センター・保健所】&#10;有形固定資産減価償却率グラフ枠">
          <a:extLst>
            <a:ext uri="{FF2B5EF4-FFF2-40B4-BE49-F238E27FC236}">
              <a16:creationId xmlns:a16="http://schemas.microsoft.com/office/drawing/2014/main" id="{00000000-0008-0000-0F00-0000B901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88174</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flipV="1">
          <a:off x="14375764" y="9293678"/>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92001</xdr:rowOff>
    </xdr:from>
    <xdr:ext cx="405111" cy="259045"/>
    <xdr:sp macro="" textlink="">
      <xdr:nvSpPr>
        <xdr:cNvPr id="443" name="【保健センター・保健所】&#10;有形固定資産減価償却率最小値テキスト">
          <a:extLst>
            <a:ext uri="{FF2B5EF4-FFF2-40B4-BE49-F238E27FC236}">
              <a16:creationId xmlns:a16="http://schemas.microsoft.com/office/drawing/2014/main" id="{00000000-0008-0000-0F00-0000BB010000}"/>
            </a:ext>
          </a:extLst>
        </xdr:cNvPr>
        <xdr:cNvSpPr txBox="1"/>
      </xdr:nvSpPr>
      <xdr:spPr>
        <a:xfrm>
          <a:off x="14414500" y="1082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88174</xdr:rowOff>
    </xdr:from>
    <xdr:to>
      <xdr:col>86</xdr:col>
      <xdr:colOff>25400</xdr:colOff>
      <xdr:row>64</xdr:row>
      <xdr:rowOff>88174</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4287500" y="108171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405111" cy="259045"/>
    <xdr:sp macro="" textlink="">
      <xdr:nvSpPr>
        <xdr:cNvPr id="445" name="【保健センター・保健所】&#10;有形固定資産減価償却率最大値テキスト">
          <a:extLst>
            <a:ext uri="{FF2B5EF4-FFF2-40B4-BE49-F238E27FC236}">
              <a16:creationId xmlns:a16="http://schemas.microsoft.com/office/drawing/2014/main" id="{00000000-0008-0000-0F00-0000BD010000}"/>
            </a:ext>
          </a:extLst>
        </xdr:cNvPr>
        <xdr:cNvSpPr txBox="1"/>
      </xdr:nvSpPr>
      <xdr:spPr>
        <a:xfrm>
          <a:off x="14414500" y="9072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14287500" y="92936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148062</xdr:rowOff>
    </xdr:from>
    <xdr:ext cx="405111" cy="259045"/>
    <xdr:sp macro="" textlink="">
      <xdr:nvSpPr>
        <xdr:cNvPr id="447" name="【保健センター・保健所】&#10;有形固定資産減価償却率平均値テキスト">
          <a:extLst>
            <a:ext uri="{FF2B5EF4-FFF2-40B4-BE49-F238E27FC236}">
              <a16:creationId xmlns:a16="http://schemas.microsoft.com/office/drawing/2014/main" id="{00000000-0008-0000-0F00-0000BF010000}"/>
            </a:ext>
          </a:extLst>
        </xdr:cNvPr>
        <xdr:cNvSpPr txBox="1"/>
      </xdr:nvSpPr>
      <xdr:spPr>
        <a:xfrm>
          <a:off x="14414500" y="9703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169635</xdr:rowOff>
    </xdr:from>
    <xdr:to>
      <xdr:col>85</xdr:col>
      <xdr:colOff>177800</xdr:colOff>
      <xdr:row>58</xdr:row>
      <xdr:rowOff>99785</xdr:rowOff>
    </xdr:to>
    <xdr:sp macro="" textlink="">
      <xdr:nvSpPr>
        <xdr:cNvPr id="448" name="フローチャート: 判断 447">
          <a:extLst>
            <a:ext uri="{FF2B5EF4-FFF2-40B4-BE49-F238E27FC236}">
              <a16:creationId xmlns:a16="http://schemas.microsoft.com/office/drawing/2014/main" id="{00000000-0008-0000-0F00-0000C0010000}"/>
            </a:ext>
          </a:extLst>
        </xdr:cNvPr>
        <xdr:cNvSpPr/>
      </xdr:nvSpPr>
      <xdr:spPr>
        <a:xfrm>
          <a:off x="14325600" y="972511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61867</xdr:rowOff>
    </xdr:from>
    <xdr:to>
      <xdr:col>81</xdr:col>
      <xdr:colOff>101600</xdr:colOff>
      <xdr:row>57</xdr:row>
      <xdr:rowOff>163467</xdr:rowOff>
    </xdr:to>
    <xdr:sp macro="" textlink="">
      <xdr:nvSpPr>
        <xdr:cNvPr id="449" name="フローチャート: 判断 448">
          <a:extLst>
            <a:ext uri="{FF2B5EF4-FFF2-40B4-BE49-F238E27FC236}">
              <a16:creationId xmlns:a16="http://schemas.microsoft.com/office/drawing/2014/main" id="{00000000-0008-0000-0F00-0000C1010000}"/>
            </a:ext>
          </a:extLst>
        </xdr:cNvPr>
        <xdr:cNvSpPr/>
      </xdr:nvSpPr>
      <xdr:spPr>
        <a:xfrm>
          <a:off x="13578840" y="961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86360</xdr:rowOff>
    </xdr:from>
    <xdr:to>
      <xdr:col>76</xdr:col>
      <xdr:colOff>165100</xdr:colOff>
      <xdr:row>57</xdr:row>
      <xdr:rowOff>16510</xdr:rowOff>
    </xdr:to>
    <xdr:sp macro="" textlink="">
      <xdr:nvSpPr>
        <xdr:cNvPr id="450" name="フローチャート: 判断 449">
          <a:extLst>
            <a:ext uri="{FF2B5EF4-FFF2-40B4-BE49-F238E27FC236}">
              <a16:creationId xmlns:a16="http://schemas.microsoft.com/office/drawing/2014/main" id="{00000000-0008-0000-0F00-0000C2010000}"/>
            </a:ext>
          </a:extLst>
        </xdr:cNvPr>
        <xdr:cNvSpPr/>
      </xdr:nvSpPr>
      <xdr:spPr>
        <a:xfrm>
          <a:off x="12804140" y="94742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40640</xdr:rowOff>
    </xdr:from>
    <xdr:to>
      <xdr:col>72</xdr:col>
      <xdr:colOff>38100</xdr:colOff>
      <xdr:row>56</xdr:row>
      <xdr:rowOff>142240</xdr:rowOff>
    </xdr:to>
    <xdr:sp macro="" textlink="">
      <xdr:nvSpPr>
        <xdr:cNvPr id="451" name="フローチャート: 判断 450">
          <a:extLst>
            <a:ext uri="{FF2B5EF4-FFF2-40B4-BE49-F238E27FC236}">
              <a16:creationId xmlns:a16="http://schemas.microsoft.com/office/drawing/2014/main" id="{00000000-0008-0000-0F00-0000C3010000}"/>
            </a:ext>
          </a:extLst>
        </xdr:cNvPr>
        <xdr:cNvSpPr/>
      </xdr:nvSpPr>
      <xdr:spPr>
        <a:xfrm>
          <a:off x="12029440" y="94284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55</xdr:row>
      <xdr:rowOff>143510</xdr:rowOff>
    </xdr:from>
    <xdr:to>
      <xdr:col>67</xdr:col>
      <xdr:colOff>101600</xdr:colOff>
      <xdr:row>56</xdr:row>
      <xdr:rowOff>73660</xdr:rowOff>
    </xdr:to>
    <xdr:sp macro="" textlink="">
      <xdr:nvSpPr>
        <xdr:cNvPr id="452" name="フローチャート: 判断 451">
          <a:extLst>
            <a:ext uri="{FF2B5EF4-FFF2-40B4-BE49-F238E27FC236}">
              <a16:creationId xmlns:a16="http://schemas.microsoft.com/office/drawing/2014/main" id="{00000000-0008-0000-0F00-0000C4010000}"/>
            </a:ext>
          </a:extLst>
        </xdr:cNvPr>
        <xdr:cNvSpPr/>
      </xdr:nvSpPr>
      <xdr:spPr>
        <a:xfrm>
          <a:off x="11231880" y="9363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84727</xdr:rowOff>
    </xdr:from>
    <xdr:to>
      <xdr:col>85</xdr:col>
      <xdr:colOff>177800</xdr:colOff>
      <xdr:row>58</xdr:row>
      <xdr:rowOff>14877</xdr:rowOff>
    </xdr:to>
    <xdr:sp macro="" textlink="">
      <xdr:nvSpPr>
        <xdr:cNvPr id="458" name="楕円 457">
          <a:extLst>
            <a:ext uri="{FF2B5EF4-FFF2-40B4-BE49-F238E27FC236}">
              <a16:creationId xmlns:a16="http://schemas.microsoft.com/office/drawing/2014/main" id="{00000000-0008-0000-0F00-0000CA010000}"/>
            </a:ext>
          </a:extLst>
        </xdr:cNvPr>
        <xdr:cNvSpPr/>
      </xdr:nvSpPr>
      <xdr:spPr>
        <a:xfrm>
          <a:off x="14325600" y="964020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107604</xdr:rowOff>
    </xdr:from>
    <xdr:ext cx="405111" cy="259045"/>
    <xdr:sp macro="" textlink="">
      <xdr:nvSpPr>
        <xdr:cNvPr id="459" name="【保健センター・保健所】&#10;有形固定資産減価償却率該当値テキスト">
          <a:extLst>
            <a:ext uri="{FF2B5EF4-FFF2-40B4-BE49-F238E27FC236}">
              <a16:creationId xmlns:a16="http://schemas.microsoft.com/office/drawing/2014/main" id="{00000000-0008-0000-0F00-0000CB010000}"/>
            </a:ext>
          </a:extLst>
        </xdr:cNvPr>
        <xdr:cNvSpPr txBox="1"/>
      </xdr:nvSpPr>
      <xdr:spPr>
        <a:xfrm>
          <a:off x="14414500" y="9495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12881</xdr:rowOff>
    </xdr:from>
    <xdr:to>
      <xdr:col>81</xdr:col>
      <xdr:colOff>101600</xdr:colOff>
      <xdr:row>57</xdr:row>
      <xdr:rowOff>114481</xdr:rowOff>
    </xdr:to>
    <xdr:sp macro="" textlink="">
      <xdr:nvSpPr>
        <xdr:cNvPr id="460" name="楕円 459">
          <a:extLst>
            <a:ext uri="{FF2B5EF4-FFF2-40B4-BE49-F238E27FC236}">
              <a16:creationId xmlns:a16="http://schemas.microsoft.com/office/drawing/2014/main" id="{00000000-0008-0000-0F00-0000CC010000}"/>
            </a:ext>
          </a:extLst>
        </xdr:cNvPr>
        <xdr:cNvSpPr/>
      </xdr:nvSpPr>
      <xdr:spPr>
        <a:xfrm>
          <a:off x="13578840" y="956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63681</xdr:rowOff>
    </xdr:from>
    <xdr:to>
      <xdr:col>85</xdr:col>
      <xdr:colOff>127000</xdr:colOff>
      <xdr:row>57</xdr:row>
      <xdr:rowOff>135527</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3629640" y="9619161"/>
          <a:ext cx="74676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112485</xdr:rowOff>
    </xdr:from>
    <xdr:to>
      <xdr:col>76</xdr:col>
      <xdr:colOff>165100</xdr:colOff>
      <xdr:row>57</xdr:row>
      <xdr:rowOff>42635</xdr:rowOff>
    </xdr:to>
    <xdr:sp macro="" textlink="">
      <xdr:nvSpPr>
        <xdr:cNvPr id="462" name="楕円 461">
          <a:extLst>
            <a:ext uri="{FF2B5EF4-FFF2-40B4-BE49-F238E27FC236}">
              <a16:creationId xmlns:a16="http://schemas.microsoft.com/office/drawing/2014/main" id="{00000000-0008-0000-0F00-0000CE010000}"/>
            </a:ext>
          </a:extLst>
        </xdr:cNvPr>
        <xdr:cNvSpPr/>
      </xdr:nvSpPr>
      <xdr:spPr>
        <a:xfrm>
          <a:off x="12804140" y="95003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163285</xdr:rowOff>
    </xdr:from>
    <xdr:to>
      <xdr:col>81</xdr:col>
      <xdr:colOff>50800</xdr:colOff>
      <xdr:row>57</xdr:row>
      <xdr:rowOff>63681</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2854940" y="9551125"/>
          <a:ext cx="774700" cy="6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43906</xdr:rowOff>
    </xdr:from>
    <xdr:to>
      <xdr:col>72</xdr:col>
      <xdr:colOff>38100</xdr:colOff>
      <xdr:row>56</xdr:row>
      <xdr:rowOff>145506</xdr:rowOff>
    </xdr:to>
    <xdr:sp macro="" textlink="">
      <xdr:nvSpPr>
        <xdr:cNvPr id="464" name="楕円 463">
          <a:extLst>
            <a:ext uri="{FF2B5EF4-FFF2-40B4-BE49-F238E27FC236}">
              <a16:creationId xmlns:a16="http://schemas.microsoft.com/office/drawing/2014/main" id="{00000000-0008-0000-0F00-0000D0010000}"/>
            </a:ext>
          </a:extLst>
        </xdr:cNvPr>
        <xdr:cNvSpPr/>
      </xdr:nvSpPr>
      <xdr:spPr>
        <a:xfrm>
          <a:off x="12029440" y="94317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94706</xdr:rowOff>
    </xdr:from>
    <xdr:to>
      <xdr:col>76</xdr:col>
      <xdr:colOff>114300</xdr:colOff>
      <xdr:row>56</xdr:row>
      <xdr:rowOff>163285</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2072620" y="9482546"/>
          <a:ext cx="78232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71665</xdr:rowOff>
    </xdr:from>
    <xdr:to>
      <xdr:col>67</xdr:col>
      <xdr:colOff>101600</xdr:colOff>
      <xdr:row>56</xdr:row>
      <xdr:rowOff>1815</xdr:rowOff>
    </xdr:to>
    <xdr:sp macro="" textlink="">
      <xdr:nvSpPr>
        <xdr:cNvPr id="466" name="楕円 465">
          <a:extLst>
            <a:ext uri="{FF2B5EF4-FFF2-40B4-BE49-F238E27FC236}">
              <a16:creationId xmlns:a16="http://schemas.microsoft.com/office/drawing/2014/main" id="{00000000-0008-0000-0F00-0000D2010000}"/>
            </a:ext>
          </a:extLst>
        </xdr:cNvPr>
        <xdr:cNvSpPr/>
      </xdr:nvSpPr>
      <xdr:spPr>
        <a:xfrm>
          <a:off x="11231880" y="92918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122465</xdr:rowOff>
    </xdr:from>
    <xdr:to>
      <xdr:col>71</xdr:col>
      <xdr:colOff>177800</xdr:colOff>
      <xdr:row>56</xdr:row>
      <xdr:rowOff>94706</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1282680" y="9342665"/>
          <a:ext cx="789940" cy="13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154594</xdr:rowOff>
    </xdr:from>
    <xdr:ext cx="405111" cy="259045"/>
    <xdr:sp macro="" textlink="">
      <xdr:nvSpPr>
        <xdr:cNvPr id="468" name="n_1aveValue【保健センター・保健所】&#10;有形固定資産減価償却率">
          <a:extLst>
            <a:ext uri="{FF2B5EF4-FFF2-40B4-BE49-F238E27FC236}">
              <a16:creationId xmlns:a16="http://schemas.microsoft.com/office/drawing/2014/main" id="{00000000-0008-0000-0F00-0000D4010000}"/>
            </a:ext>
          </a:extLst>
        </xdr:cNvPr>
        <xdr:cNvSpPr txBox="1"/>
      </xdr:nvSpPr>
      <xdr:spPr>
        <a:xfrm>
          <a:off x="13437244" y="9710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33037</xdr:rowOff>
    </xdr:from>
    <xdr:ext cx="405111" cy="259045"/>
    <xdr:sp macro="" textlink="">
      <xdr:nvSpPr>
        <xdr:cNvPr id="469" name="n_2aveValue【保健センター・保健所】&#10;有形固定資産減価償却率">
          <a:extLst>
            <a:ext uri="{FF2B5EF4-FFF2-40B4-BE49-F238E27FC236}">
              <a16:creationId xmlns:a16="http://schemas.microsoft.com/office/drawing/2014/main" id="{00000000-0008-0000-0F00-0000D5010000}"/>
            </a:ext>
          </a:extLst>
        </xdr:cNvPr>
        <xdr:cNvSpPr txBox="1"/>
      </xdr:nvSpPr>
      <xdr:spPr>
        <a:xfrm>
          <a:off x="12675244" y="925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158767</xdr:rowOff>
    </xdr:from>
    <xdr:ext cx="405111" cy="259045"/>
    <xdr:sp macro="" textlink="">
      <xdr:nvSpPr>
        <xdr:cNvPr id="470" name="n_3aveValue【保健センター・保健所】&#10;有形固定資産減価償却率">
          <a:extLst>
            <a:ext uri="{FF2B5EF4-FFF2-40B4-BE49-F238E27FC236}">
              <a16:creationId xmlns:a16="http://schemas.microsoft.com/office/drawing/2014/main" id="{00000000-0008-0000-0F00-0000D6010000}"/>
            </a:ext>
          </a:extLst>
        </xdr:cNvPr>
        <xdr:cNvSpPr txBox="1"/>
      </xdr:nvSpPr>
      <xdr:spPr>
        <a:xfrm>
          <a:off x="11900544" y="921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64787</xdr:rowOff>
    </xdr:from>
    <xdr:ext cx="405111" cy="259045"/>
    <xdr:sp macro="" textlink="">
      <xdr:nvSpPr>
        <xdr:cNvPr id="471" name="n_4aveValue【保健センター・保健所】&#10;有形固定資産減価償却率">
          <a:extLst>
            <a:ext uri="{FF2B5EF4-FFF2-40B4-BE49-F238E27FC236}">
              <a16:creationId xmlns:a16="http://schemas.microsoft.com/office/drawing/2014/main" id="{00000000-0008-0000-0F00-0000D7010000}"/>
            </a:ext>
          </a:extLst>
        </xdr:cNvPr>
        <xdr:cNvSpPr txBox="1"/>
      </xdr:nvSpPr>
      <xdr:spPr>
        <a:xfrm>
          <a:off x="11102984"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131008</xdr:rowOff>
    </xdr:from>
    <xdr:ext cx="405111" cy="259045"/>
    <xdr:sp macro="" textlink="">
      <xdr:nvSpPr>
        <xdr:cNvPr id="472" name="n_1mainValue【保健センター・保健所】&#10;有形固定資産減価償却率">
          <a:extLst>
            <a:ext uri="{FF2B5EF4-FFF2-40B4-BE49-F238E27FC236}">
              <a16:creationId xmlns:a16="http://schemas.microsoft.com/office/drawing/2014/main" id="{00000000-0008-0000-0F00-0000D8010000}"/>
            </a:ext>
          </a:extLst>
        </xdr:cNvPr>
        <xdr:cNvSpPr txBox="1"/>
      </xdr:nvSpPr>
      <xdr:spPr>
        <a:xfrm>
          <a:off x="13437244" y="935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33762</xdr:rowOff>
    </xdr:from>
    <xdr:ext cx="405111" cy="259045"/>
    <xdr:sp macro="" textlink="">
      <xdr:nvSpPr>
        <xdr:cNvPr id="473" name="n_2mainValue【保健センター・保健所】&#10;有形固定資産減価償却率">
          <a:extLst>
            <a:ext uri="{FF2B5EF4-FFF2-40B4-BE49-F238E27FC236}">
              <a16:creationId xmlns:a16="http://schemas.microsoft.com/office/drawing/2014/main" id="{00000000-0008-0000-0F00-0000D9010000}"/>
            </a:ext>
          </a:extLst>
        </xdr:cNvPr>
        <xdr:cNvSpPr txBox="1"/>
      </xdr:nvSpPr>
      <xdr:spPr>
        <a:xfrm>
          <a:off x="12675244" y="9589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136633</xdr:rowOff>
    </xdr:from>
    <xdr:ext cx="405111" cy="259045"/>
    <xdr:sp macro="" textlink="">
      <xdr:nvSpPr>
        <xdr:cNvPr id="474" name="n_3mainValue【保健センター・保健所】&#10;有形固定資産減価償却率">
          <a:extLst>
            <a:ext uri="{FF2B5EF4-FFF2-40B4-BE49-F238E27FC236}">
              <a16:creationId xmlns:a16="http://schemas.microsoft.com/office/drawing/2014/main" id="{00000000-0008-0000-0F00-0000DA010000}"/>
            </a:ext>
          </a:extLst>
        </xdr:cNvPr>
        <xdr:cNvSpPr txBox="1"/>
      </xdr:nvSpPr>
      <xdr:spPr>
        <a:xfrm>
          <a:off x="11900544" y="9524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18342</xdr:rowOff>
    </xdr:from>
    <xdr:ext cx="405111" cy="259045"/>
    <xdr:sp macro="" textlink="">
      <xdr:nvSpPr>
        <xdr:cNvPr id="475" name="n_4mainValue【保健センター・保健所】&#10;有形固定資産減価償却率">
          <a:extLst>
            <a:ext uri="{FF2B5EF4-FFF2-40B4-BE49-F238E27FC236}">
              <a16:creationId xmlns:a16="http://schemas.microsoft.com/office/drawing/2014/main" id="{00000000-0008-0000-0F00-0000DB010000}"/>
            </a:ext>
          </a:extLst>
        </xdr:cNvPr>
        <xdr:cNvSpPr txBox="1"/>
      </xdr:nvSpPr>
      <xdr:spPr>
        <a:xfrm>
          <a:off x="11102984" y="907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8" name="【保健センター・保健所】&#10;一人当たり面積グラフ枠">
          <a:extLst>
            <a:ext uri="{FF2B5EF4-FFF2-40B4-BE49-F238E27FC236}">
              <a16:creationId xmlns:a16="http://schemas.microsoft.com/office/drawing/2014/main" id="{00000000-0008-0000-0F00-0000F201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129540</xdr:rowOff>
    </xdr:from>
    <xdr:to>
      <xdr:col>116</xdr:col>
      <xdr:colOff>62864</xdr:colOff>
      <xdr:row>63</xdr:row>
      <xdr:rowOff>148590</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flipV="1">
          <a:off x="19509104" y="9349740"/>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500" name="【保健センター・保健所】&#10;一人当たり面積最小値テキスト">
          <a:extLst>
            <a:ext uri="{FF2B5EF4-FFF2-40B4-BE49-F238E27FC236}">
              <a16:creationId xmlns:a16="http://schemas.microsoft.com/office/drawing/2014/main" id="{00000000-0008-0000-0F00-0000F4010000}"/>
            </a:ext>
          </a:extLst>
        </xdr:cNvPr>
        <xdr:cNvSpPr txBox="1"/>
      </xdr:nvSpPr>
      <xdr:spPr>
        <a:xfrm>
          <a:off x="19547840"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9443700" y="10709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76217</xdr:rowOff>
    </xdr:from>
    <xdr:ext cx="469744" cy="259045"/>
    <xdr:sp macro="" textlink="">
      <xdr:nvSpPr>
        <xdr:cNvPr id="502" name="【保健センター・保健所】&#10;一人当たり面積最大値テキスト">
          <a:extLst>
            <a:ext uri="{FF2B5EF4-FFF2-40B4-BE49-F238E27FC236}">
              <a16:creationId xmlns:a16="http://schemas.microsoft.com/office/drawing/2014/main" id="{00000000-0008-0000-0F00-0000F6010000}"/>
            </a:ext>
          </a:extLst>
        </xdr:cNvPr>
        <xdr:cNvSpPr txBox="1"/>
      </xdr:nvSpPr>
      <xdr:spPr>
        <a:xfrm>
          <a:off x="19547840" y="912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129540</xdr:rowOff>
    </xdr:from>
    <xdr:to>
      <xdr:col>116</xdr:col>
      <xdr:colOff>152400</xdr:colOff>
      <xdr:row>55</xdr:row>
      <xdr:rowOff>129540</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9443700" y="93497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87647</xdr:rowOff>
    </xdr:from>
    <xdr:ext cx="469744" cy="259045"/>
    <xdr:sp macro="" textlink="">
      <xdr:nvSpPr>
        <xdr:cNvPr id="504" name="【保健センター・保健所】&#10;一人当たり面積平均値テキスト">
          <a:extLst>
            <a:ext uri="{FF2B5EF4-FFF2-40B4-BE49-F238E27FC236}">
              <a16:creationId xmlns:a16="http://schemas.microsoft.com/office/drawing/2014/main" id="{00000000-0008-0000-0F00-0000F8010000}"/>
            </a:ext>
          </a:extLst>
        </xdr:cNvPr>
        <xdr:cNvSpPr txBox="1"/>
      </xdr:nvSpPr>
      <xdr:spPr>
        <a:xfrm>
          <a:off x="19547840" y="10313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109220</xdr:rowOff>
    </xdr:from>
    <xdr:to>
      <xdr:col>116</xdr:col>
      <xdr:colOff>114300</xdr:colOff>
      <xdr:row>62</xdr:row>
      <xdr:rowOff>39370</xdr:rowOff>
    </xdr:to>
    <xdr:sp macro="" textlink="">
      <xdr:nvSpPr>
        <xdr:cNvPr id="505" name="フローチャート: 判断 504">
          <a:extLst>
            <a:ext uri="{FF2B5EF4-FFF2-40B4-BE49-F238E27FC236}">
              <a16:creationId xmlns:a16="http://schemas.microsoft.com/office/drawing/2014/main" id="{00000000-0008-0000-0F00-0000F9010000}"/>
            </a:ext>
          </a:extLst>
        </xdr:cNvPr>
        <xdr:cNvSpPr/>
      </xdr:nvSpPr>
      <xdr:spPr>
        <a:xfrm>
          <a:off x="19458940" y="10335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147320</xdr:rowOff>
    </xdr:from>
    <xdr:to>
      <xdr:col>112</xdr:col>
      <xdr:colOff>38100</xdr:colOff>
      <xdr:row>62</xdr:row>
      <xdr:rowOff>77470</xdr:rowOff>
    </xdr:to>
    <xdr:sp macro="" textlink="">
      <xdr:nvSpPr>
        <xdr:cNvPr id="506" name="フローチャート: 判断 505">
          <a:extLst>
            <a:ext uri="{FF2B5EF4-FFF2-40B4-BE49-F238E27FC236}">
              <a16:creationId xmlns:a16="http://schemas.microsoft.com/office/drawing/2014/main" id="{00000000-0008-0000-0F00-0000FA010000}"/>
            </a:ext>
          </a:extLst>
        </xdr:cNvPr>
        <xdr:cNvSpPr/>
      </xdr:nvSpPr>
      <xdr:spPr>
        <a:xfrm>
          <a:off x="18735040" y="103733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10160</xdr:rowOff>
    </xdr:from>
    <xdr:to>
      <xdr:col>107</xdr:col>
      <xdr:colOff>101600</xdr:colOff>
      <xdr:row>62</xdr:row>
      <xdr:rowOff>111760</xdr:rowOff>
    </xdr:to>
    <xdr:sp macro="" textlink="">
      <xdr:nvSpPr>
        <xdr:cNvPr id="507" name="フローチャート: 判断 506">
          <a:extLst>
            <a:ext uri="{FF2B5EF4-FFF2-40B4-BE49-F238E27FC236}">
              <a16:creationId xmlns:a16="http://schemas.microsoft.com/office/drawing/2014/main" id="{00000000-0008-0000-0F00-0000FB010000}"/>
            </a:ext>
          </a:extLst>
        </xdr:cNvPr>
        <xdr:cNvSpPr/>
      </xdr:nvSpPr>
      <xdr:spPr>
        <a:xfrm>
          <a:off x="1793748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6350</xdr:rowOff>
    </xdr:from>
    <xdr:to>
      <xdr:col>102</xdr:col>
      <xdr:colOff>165100</xdr:colOff>
      <xdr:row>62</xdr:row>
      <xdr:rowOff>107950</xdr:rowOff>
    </xdr:to>
    <xdr:sp macro="" textlink="">
      <xdr:nvSpPr>
        <xdr:cNvPr id="508" name="フローチャート: 判断 507">
          <a:extLst>
            <a:ext uri="{FF2B5EF4-FFF2-40B4-BE49-F238E27FC236}">
              <a16:creationId xmlns:a16="http://schemas.microsoft.com/office/drawing/2014/main" id="{00000000-0008-0000-0F00-0000FC010000}"/>
            </a:ext>
          </a:extLst>
        </xdr:cNvPr>
        <xdr:cNvSpPr/>
      </xdr:nvSpPr>
      <xdr:spPr>
        <a:xfrm>
          <a:off x="1716278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147320</xdr:rowOff>
    </xdr:from>
    <xdr:to>
      <xdr:col>98</xdr:col>
      <xdr:colOff>38100</xdr:colOff>
      <xdr:row>62</xdr:row>
      <xdr:rowOff>77470</xdr:rowOff>
    </xdr:to>
    <xdr:sp macro="" textlink="">
      <xdr:nvSpPr>
        <xdr:cNvPr id="509" name="フローチャート: 判断 508">
          <a:extLst>
            <a:ext uri="{FF2B5EF4-FFF2-40B4-BE49-F238E27FC236}">
              <a16:creationId xmlns:a16="http://schemas.microsoft.com/office/drawing/2014/main" id="{00000000-0008-0000-0F00-0000FD010000}"/>
            </a:ext>
          </a:extLst>
        </xdr:cNvPr>
        <xdr:cNvSpPr/>
      </xdr:nvSpPr>
      <xdr:spPr>
        <a:xfrm>
          <a:off x="16388080" y="103733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78740</xdr:rowOff>
    </xdr:from>
    <xdr:to>
      <xdr:col>116</xdr:col>
      <xdr:colOff>114300</xdr:colOff>
      <xdr:row>56</xdr:row>
      <xdr:rowOff>8890</xdr:rowOff>
    </xdr:to>
    <xdr:sp macro="" textlink="">
      <xdr:nvSpPr>
        <xdr:cNvPr id="515" name="楕円 514">
          <a:extLst>
            <a:ext uri="{FF2B5EF4-FFF2-40B4-BE49-F238E27FC236}">
              <a16:creationId xmlns:a16="http://schemas.microsoft.com/office/drawing/2014/main" id="{00000000-0008-0000-0F00-000003020000}"/>
            </a:ext>
          </a:extLst>
        </xdr:cNvPr>
        <xdr:cNvSpPr/>
      </xdr:nvSpPr>
      <xdr:spPr>
        <a:xfrm>
          <a:off x="19458940" y="9298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31767</xdr:rowOff>
    </xdr:from>
    <xdr:ext cx="469744" cy="259045"/>
    <xdr:sp macro="" textlink="">
      <xdr:nvSpPr>
        <xdr:cNvPr id="516" name="【保健センター・保健所】&#10;一人当たり面積該当値テキスト">
          <a:extLst>
            <a:ext uri="{FF2B5EF4-FFF2-40B4-BE49-F238E27FC236}">
              <a16:creationId xmlns:a16="http://schemas.microsoft.com/office/drawing/2014/main" id="{00000000-0008-0000-0F00-000004020000}"/>
            </a:ext>
          </a:extLst>
        </xdr:cNvPr>
        <xdr:cNvSpPr txBox="1"/>
      </xdr:nvSpPr>
      <xdr:spPr>
        <a:xfrm>
          <a:off x="19547840" y="925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105410</xdr:rowOff>
    </xdr:from>
    <xdr:to>
      <xdr:col>112</xdr:col>
      <xdr:colOff>38100</xdr:colOff>
      <xdr:row>56</xdr:row>
      <xdr:rowOff>35560</xdr:rowOff>
    </xdr:to>
    <xdr:sp macro="" textlink="">
      <xdr:nvSpPr>
        <xdr:cNvPr id="517" name="楕円 516">
          <a:extLst>
            <a:ext uri="{FF2B5EF4-FFF2-40B4-BE49-F238E27FC236}">
              <a16:creationId xmlns:a16="http://schemas.microsoft.com/office/drawing/2014/main" id="{00000000-0008-0000-0F00-000005020000}"/>
            </a:ext>
          </a:extLst>
        </xdr:cNvPr>
        <xdr:cNvSpPr/>
      </xdr:nvSpPr>
      <xdr:spPr>
        <a:xfrm>
          <a:off x="18735040" y="93256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129540</xdr:rowOff>
    </xdr:from>
    <xdr:to>
      <xdr:col>116</xdr:col>
      <xdr:colOff>63500</xdr:colOff>
      <xdr:row>55</xdr:row>
      <xdr:rowOff>156210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flipV="1">
          <a:off x="18778220" y="9349740"/>
          <a:ext cx="7315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120650</xdr:rowOff>
    </xdr:from>
    <xdr:to>
      <xdr:col>107</xdr:col>
      <xdr:colOff>101600</xdr:colOff>
      <xdr:row>56</xdr:row>
      <xdr:rowOff>50800</xdr:rowOff>
    </xdr:to>
    <xdr:sp macro="" textlink="">
      <xdr:nvSpPr>
        <xdr:cNvPr id="519" name="楕円 518">
          <a:extLst>
            <a:ext uri="{FF2B5EF4-FFF2-40B4-BE49-F238E27FC236}">
              <a16:creationId xmlns:a16="http://schemas.microsoft.com/office/drawing/2014/main" id="{00000000-0008-0000-0F00-000007020000}"/>
            </a:ext>
          </a:extLst>
        </xdr:cNvPr>
        <xdr:cNvSpPr/>
      </xdr:nvSpPr>
      <xdr:spPr>
        <a:xfrm>
          <a:off x="17937480" y="9340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156210</xdr:rowOff>
    </xdr:from>
    <xdr:to>
      <xdr:col>111</xdr:col>
      <xdr:colOff>177800</xdr:colOff>
      <xdr:row>56</xdr:row>
      <xdr:rowOff>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flipV="1">
          <a:off x="17988280" y="9376410"/>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147320</xdr:rowOff>
    </xdr:from>
    <xdr:to>
      <xdr:col>102</xdr:col>
      <xdr:colOff>165100</xdr:colOff>
      <xdr:row>56</xdr:row>
      <xdr:rowOff>77470</xdr:rowOff>
    </xdr:to>
    <xdr:sp macro="" textlink="">
      <xdr:nvSpPr>
        <xdr:cNvPr id="521" name="楕円 520">
          <a:extLst>
            <a:ext uri="{FF2B5EF4-FFF2-40B4-BE49-F238E27FC236}">
              <a16:creationId xmlns:a16="http://schemas.microsoft.com/office/drawing/2014/main" id="{00000000-0008-0000-0F00-000009020000}"/>
            </a:ext>
          </a:extLst>
        </xdr:cNvPr>
        <xdr:cNvSpPr/>
      </xdr:nvSpPr>
      <xdr:spPr>
        <a:xfrm>
          <a:off x="17162780" y="9367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0</xdr:rowOff>
    </xdr:from>
    <xdr:to>
      <xdr:col>107</xdr:col>
      <xdr:colOff>50800</xdr:colOff>
      <xdr:row>56</xdr:row>
      <xdr:rowOff>26670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flipV="1">
          <a:off x="17213580" y="9387840"/>
          <a:ext cx="7747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55</xdr:row>
      <xdr:rowOff>162560</xdr:rowOff>
    </xdr:from>
    <xdr:to>
      <xdr:col>98</xdr:col>
      <xdr:colOff>38100</xdr:colOff>
      <xdr:row>56</xdr:row>
      <xdr:rowOff>92710</xdr:rowOff>
    </xdr:to>
    <xdr:sp macro="" textlink="">
      <xdr:nvSpPr>
        <xdr:cNvPr id="523" name="楕円 522">
          <a:extLst>
            <a:ext uri="{FF2B5EF4-FFF2-40B4-BE49-F238E27FC236}">
              <a16:creationId xmlns:a16="http://schemas.microsoft.com/office/drawing/2014/main" id="{00000000-0008-0000-0F00-00000B020000}"/>
            </a:ext>
          </a:extLst>
        </xdr:cNvPr>
        <xdr:cNvSpPr/>
      </xdr:nvSpPr>
      <xdr:spPr>
        <a:xfrm>
          <a:off x="16388080" y="93827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26670</xdr:rowOff>
    </xdr:from>
    <xdr:to>
      <xdr:col>102</xdr:col>
      <xdr:colOff>114300</xdr:colOff>
      <xdr:row>56</xdr:row>
      <xdr:rowOff>41910</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flipV="1">
          <a:off x="16431260" y="9414510"/>
          <a:ext cx="7823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68597</xdr:rowOff>
    </xdr:from>
    <xdr:ext cx="469744" cy="259045"/>
    <xdr:sp macro="" textlink="">
      <xdr:nvSpPr>
        <xdr:cNvPr id="525" name="n_1aveValue【保健センター・保健所】&#10;一人当たり面積">
          <a:extLst>
            <a:ext uri="{FF2B5EF4-FFF2-40B4-BE49-F238E27FC236}">
              <a16:creationId xmlns:a16="http://schemas.microsoft.com/office/drawing/2014/main" id="{00000000-0008-0000-0F00-00000D020000}"/>
            </a:ext>
          </a:extLst>
        </xdr:cNvPr>
        <xdr:cNvSpPr txBox="1"/>
      </xdr:nvSpPr>
      <xdr:spPr>
        <a:xfrm>
          <a:off x="18561127" y="1046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102887</xdr:rowOff>
    </xdr:from>
    <xdr:ext cx="469744" cy="259045"/>
    <xdr:sp macro="" textlink="">
      <xdr:nvSpPr>
        <xdr:cNvPr id="526" name="n_2aveValue【保健センター・保健所】&#10;一人当たり面積">
          <a:extLst>
            <a:ext uri="{FF2B5EF4-FFF2-40B4-BE49-F238E27FC236}">
              <a16:creationId xmlns:a16="http://schemas.microsoft.com/office/drawing/2014/main" id="{00000000-0008-0000-0F00-00000E020000}"/>
            </a:ext>
          </a:extLst>
        </xdr:cNvPr>
        <xdr:cNvSpPr txBox="1"/>
      </xdr:nvSpPr>
      <xdr:spPr>
        <a:xfrm>
          <a:off x="17776267" y="1049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99077</xdr:rowOff>
    </xdr:from>
    <xdr:ext cx="469744" cy="259045"/>
    <xdr:sp macro="" textlink="">
      <xdr:nvSpPr>
        <xdr:cNvPr id="527" name="n_3aveValue【保健センター・保健所】&#10;一人当たり面積">
          <a:extLst>
            <a:ext uri="{FF2B5EF4-FFF2-40B4-BE49-F238E27FC236}">
              <a16:creationId xmlns:a16="http://schemas.microsoft.com/office/drawing/2014/main" id="{00000000-0008-0000-0F00-00000F020000}"/>
            </a:ext>
          </a:extLst>
        </xdr:cNvPr>
        <xdr:cNvSpPr txBox="1"/>
      </xdr:nvSpPr>
      <xdr:spPr>
        <a:xfrm>
          <a:off x="17001567" y="1049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68597</xdr:rowOff>
    </xdr:from>
    <xdr:ext cx="469744" cy="259045"/>
    <xdr:sp macro="" textlink="">
      <xdr:nvSpPr>
        <xdr:cNvPr id="528" name="n_4aveValue【保健センター・保健所】&#10;一人当たり面積">
          <a:extLst>
            <a:ext uri="{FF2B5EF4-FFF2-40B4-BE49-F238E27FC236}">
              <a16:creationId xmlns:a16="http://schemas.microsoft.com/office/drawing/2014/main" id="{00000000-0008-0000-0F00-000010020000}"/>
            </a:ext>
          </a:extLst>
        </xdr:cNvPr>
        <xdr:cNvSpPr txBox="1"/>
      </xdr:nvSpPr>
      <xdr:spPr>
        <a:xfrm>
          <a:off x="16226867" y="1046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52087</xdr:rowOff>
    </xdr:from>
    <xdr:ext cx="469744" cy="259045"/>
    <xdr:sp macro="" textlink="">
      <xdr:nvSpPr>
        <xdr:cNvPr id="529" name="n_1mainValue【保健センター・保健所】&#10;一人当たり面積">
          <a:extLst>
            <a:ext uri="{FF2B5EF4-FFF2-40B4-BE49-F238E27FC236}">
              <a16:creationId xmlns:a16="http://schemas.microsoft.com/office/drawing/2014/main" id="{00000000-0008-0000-0F00-000011020000}"/>
            </a:ext>
          </a:extLst>
        </xdr:cNvPr>
        <xdr:cNvSpPr txBox="1"/>
      </xdr:nvSpPr>
      <xdr:spPr>
        <a:xfrm>
          <a:off x="18561127" y="910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67327</xdr:rowOff>
    </xdr:from>
    <xdr:ext cx="469744" cy="259045"/>
    <xdr:sp macro="" textlink="">
      <xdr:nvSpPr>
        <xdr:cNvPr id="530" name="n_2mainValue【保健センター・保健所】&#10;一人当たり面積">
          <a:extLst>
            <a:ext uri="{FF2B5EF4-FFF2-40B4-BE49-F238E27FC236}">
              <a16:creationId xmlns:a16="http://schemas.microsoft.com/office/drawing/2014/main" id="{00000000-0008-0000-0F00-000012020000}"/>
            </a:ext>
          </a:extLst>
        </xdr:cNvPr>
        <xdr:cNvSpPr txBox="1"/>
      </xdr:nvSpPr>
      <xdr:spPr>
        <a:xfrm>
          <a:off x="17776267" y="911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93997</xdr:rowOff>
    </xdr:from>
    <xdr:ext cx="469744" cy="259045"/>
    <xdr:sp macro="" textlink="">
      <xdr:nvSpPr>
        <xdr:cNvPr id="531" name="n_3mainValue【保健センター・保健所】&#10;一人当たり面積">
          <a:extLst>
            <a:ext uri="{FF2B5EF4-FFF2-40B4-BE49-F238E27FC236}">
              <a16:creationId xmlns:a16="http://schemas.microsoft.com/office/drawing/2014/main" id="{00000000-0008-0000-0F00-000013020000}"/>
            </a:ext>
          </a:extLst>
        </xdr:cNvPr>
        <xdr:cNvSpPr txBox="1"/>
      </xdr:nvSpPr>
      <xdr:spPr>
        <a:xfrm>
          <a:off x="17001567" y="914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109237</xdr:rowOff>
    </xdr:from>
    <xdr:ext cx="469744" cy="259045"/>
    <xdr:sp macro="" textlink="">
      <xdr:nvSpPr>
        <xdr:cNvPr id="532" name="n_4mainValue【保健センター・保健所】&#10;一人当たり面積">
          <a:extLst>
            <a:ext uri="{FF2B5EF4-FFF2-40B4-BE49-F238E27FC236}">
              <a16:creationId xmlns:a16="http://schemas.microsoft.com/office/drawing/2014/main" id="{00000000-0008-0000-0F00-000014020000}"/>
            </a:ext>
          </a:extLst>
        </xdr:cNvPr>
        <xdr:cNvSpPr txBox="1"/>
      </xdr:nvSpPr>
      <xdr:spPr>
        <a:xfrm>
          <a:off x="16226867" y="916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4" name="正方形/長方形 533">
          <a:extLst>
            <a:ext uri="{FF2B5EF4-FFF2-40B4-BE49-F238E27FC236}">
              <a16:creationId xmlns:a16="http://schemas.microsoft.com/office/drawing/2014/main" id="{00000000-0008-0000-0F00-000016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5" name="正方形/長方形 534">
          <a:extLst>
            <a:ext uri="{FF2B5EF4-FFF2-40B4-BE49-F238E27FC236}">
              <a16:creationId xmlns:a16="http://schemas.microsoft.com/office/drawing/2014/main" id="{00000000-0008-0000-0F00-000017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6" name="正方形/長方形 535">
          <a:extLst>
            <a:ext uri="{FF2B5EF4-FFF2-40B4-BE49-F238E27FC236}">
              <a16:creationId xmlns:a16="http://schemas.microsoft.com/office/drawing/2014/main" id="{00000000-0008-0000-0F00-000018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7" name="正方形/長方形 536">
          <a:extLst>
            <a:ext uri="{FF2B5EF4-FFF2-40B4-BE49-F238E27FC236}">
              <a16:creationId xmlns:a16="http://schemas.microsoft.com/office/drawing/2014/main" id="{00000000-0008-0000-0F00-000019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8" name="正方形/長方形 537">
          <a:extLst>
            <a:ext uri="{FF2B5EF4-FFF2-40B4-BE49-F238E27FC236}">
              <a16:creationId xmlns:a16="http://schemas.microsoft.com/office/drawing/2014/main" id="{00000000-0008-0000-0F00-00001A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9" name="正方形/長方形 538">
          <a:extLst>
            <a:ext uri="{FF2B5EF4-FFF2-40B4-BE49-F238E27FC236}">
              <a16:creationId xmlns:a16="http://schemas.microsoft.com/office/drawing/2014/main" id="{00000000-0008-0000-0F00-00001B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0" name="正方形/長方形 539">
          <a:extLst>
            <a:ext uri="{FF2B5EF4-FFF2-40B4-BE49-F238E27FC236}">
              <a16:creationId xmlns:a16="http://schemas.microsoft.com/office/drawing/2014/main" id="{00000000-0008-0000-0F00-00001C020000}"/>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1" name="正方形/長方形 540">
          <a:extLst>
            <a:ext uri="{FF2B5EF4-FFF2-40B4-BE49-F238E27FC236}">
              <a16:creationId xmlns:a16="http://schemas.microsoft.com/office/drawing/2014/main" id="{00000000-0008-0000-0F00-00001D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2" name="正方形/長方形 541">
          <a:extLst>
            <a:ext uri="{FF2B5EF4-FFF2-40B4-BE49-F238E27FC236}">
              <a16:creationId xmlns:a16="http://schemas.microsoft.com/office/drawing/2014/main" id="{00000000-0008-0000-0F00-00001E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3" name="【庁舎】&#10;有形固定資産減価償却率グラフ枠">
          <a:extLst>
            <a:ext uri="{FF2B5EF4-FFF2-40B4-BE49-F238E27FC236}">
              <a16:creationId xmlns:a16="http://schemas.microsoft.com/office/drawing/2014/main" id="{00000000-0008-0000-0F00-00003D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159476</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flipV="1">
          <a:off x="14375764" y="16757468"/>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163303</xdr:rowOff>
    </xdr:from>
    <xdr:ext cx="405111" cy="259045"/>
    <xdr:sp macro="" textlink="">
      <xdr:nvSpPr>
        <xdr:cNvPr id="575" name="【庁舎】&#10;有形固定資産減価償却率最小値テキスト">
          <a:extLst>
            <a:ext uri="{FF2B5EF4-FFF2-40B4-BE49-F238E27FC236}">
              <a16:creationId xmlns:a16="http://schemas.microsoft.com/office/drawing/2014/main" id="{00000000-0008-0000-0F00-00003F020000}"/>
            </a:ext>
          </a:extLst>
        </xdr:cNvPr>
        <xdr:cNvSpPr txBox="1"/>
      </xdr:nvSpPr>
      <xdr:spPr>
        <a:xfrm>
          <a:off x="14414500" y="1826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159476</xdr:rowOff>
    </xdr:from>
    <xdr:to>
      <xdr:col>86</xdr:col>
      <xdr:colOff>25400</xdr:colOff>
      <xdr:row>108</xdr:row>
      <xdr:rowOff>159476</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4287500" y="182645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577" name="【庁舎】&#10;有形固定資産減価償却率最大値テキスト">
          <a:extLst>
            <a:ext uri="{FF2B5EF4-FFF2-40B4-BE49-F238E27FC236}">
              <a16:creationId xmlns:a16="http://schemas.microsoft.com/office/drawing/2014/main" id="{00000000-0008-0000-0F00-000041020000}"/>
            </a:ext>
          </a:extLst>
        </xdr:cNvPr>
        <xdr:cNvSpPr txBox="1"/>
      </xdr:nvSpPr>
      <xdr:spPr>
        <a:xfrm>
          <a:off x="14414500" y="165365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4287500" y="167574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79301</xdr:rowOff>
    </xdr:from>
    <xdr:ext cx="405111" cy="259045"/>
    <xdr:sp macro="" textlink="">
      <xdr:nvSpPr>
        <xdr:cNvPr id="579" name="【庁舎】&#10;有形固定資産減価償却率平均値テキスト">
          <a:extLst>
            <a:ext uri="{FF2B5EF4-FFF2-40B4-BE49-F238E27FC236}">
              <a16:creationId xmlns:a16="http://schemas.microsoft.com/office/drawing/2014/main" id="{00000000-0008-0000-0F00-000043020000}"/>
            </a:ext>
          </a:extLst>
        </xdr:cNvPr>
        <xdr:cNvSpPr txBox="1"/>
      </xdr:nvSpPr>
      <xdr:spPr>
        <a:xfrm>
          <a:off x="14414500" y="17346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56424</xdr:rowOff>
    </xdr:from>
    <xdr:to>
      <xdr:col>85</xdr:col>
      <xdr:colOff>177800</xdr:colOff>
      <xdr:row>104</xdr:row>
      <xdr:rowOff>158024</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14325600" y="1749098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41729</xdr:rowOff>
    </xdr:from>
    <xdr:to>
      <xdr:col>81</xdr:col>
      <xdr:colOff>101600</xdr:colOff>
      <xdr:row>104</xdr:row>
      <xdr:rowOff>143329</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13578840" y="1747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80918</xdr:rowOff>
    </xdr:from>
    <xdr:to>
      <xdr:col>76</xdr:col>
      <xdr:colOff>165100</xdr:colOff>
      <xdr:row>105</xdr:row>
      <xdr:rowOff>11068</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12804140" y="175154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12029440" y="174713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11231880" y="1747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35198</xdr:rowOff>
    </xdr:from>
    <xdr:to>
      <xdr:col>85</xdr:col>
      <xdr:colOff>177800</xdr:colOff>
      <xdr:row>106</xdr:row>
      <xdr:rowOff>136798</xdr:rowOff>
    </xdr:to>
    <xdr:sp macro="" textlink="">
      <xdr:nvSpPr>
        <xdr:cNvPr id="590" name="楕円 589">
          <a:extLst>
            <a:ext uri="{FF2B5EF4-FFF2-40B4-BE49-F238E27FC236}">
              <a16:creationId xmlns:a16="http://schemas.microsoft.com/office/drawing/2014/main" id="{00000000-0008-0000-0F00-00004E020000}"/>
            </a:ext>
          </a:extLst>
        </xdr:cNvPr>
        <xdr:cNvSpPr/>
      </xdr:nvSpPr>
      <xdr:spPr>
        <a:xfrm>
          <a:off x="14325600" y="1780503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13625</xdr:rowOff>
    </xdr:from>
    <xdr:ext cx="405111" cy="259045"/>
    <xdr:sp macro="" textlink="">
      <xdr:nvSpPr>
        <xdr:cNvPr id="591" name="【庁舎】&#10;有形固定資産減価償却率該当値テキスト">
          <a:extLst>
            <a:ext uri="{FF2B5EF4-FFF2-40B4-BE49-F238E27FC236}">
              <a16:creationId xmlns:a16="http://schemas.microsoft.com/office/drawing/2014/main" id="{00000000-0008-0000-0F00-00004F020000}"/>
            </a:ext>
          </a:extLst>
        </xdr:cNvPr>
        <xdr:cNvSpPr txBox="1"/>
      </xdr:nvSpPr>
      <xdr:spPr>
        <a:xfrm>
          <a:off x="14414500" y="1778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10705</xdr:rowOff>
    </xdr:from>
    <xdr:to>
      <xdr:col>81</xdr:col>
      <xdr:colOff>101600</xdr:colOff>
      <xdr:row>106</xdr:row>
      <xdr:rowOff>112305</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13578840" y="1778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61505</xdr:rowOff>
    </xdr:from>
    <xdr:to>
      <xdr:col>85</xdr:col>
      <xdr:colOff>127000</xdr:colOff>
      <xdr:row>106</xdr:row>
      <xdr:rowOff>85998</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13629640" y="17831345"/>
          <a:ext cx="74676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157662</xdr:rowOff>
    </xdr:from>
    <xdr:to>
      <xdr:col>76</xdr:col>
      <xdr:colOff>165100</xdr:colOff>
      <xdr:row>106</xdr:row>
      <xdr:rowOff>87812</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12804140" y="177598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37012</xdr:rowOff>
    </xdr:from>
    <xdr:to>
      <xdr:col>81</xdr:col>
      <xdr:colOff>50800</xdr:colOff>
      <xdr:row>106</xdr:row>
      <xdr:rowOff>61505</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2854940" y="17806852"/>
          <a:ext cx="7747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133169</xdr:rowOff>
    </xdr:from>
    <xdr:to>
      <xdr:col>72</xdr:col>
      <xdr:colOff>38100</xdr:colOff>
      <xdr:row>106</xdr:row>
      <xdr:rowOff>63319</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12029440" y="177353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12519</xdr:rowOff>
    </xdr:from>
    <xdr:to>
      <xdr:col>76</xdr:col>
      <xdr:colOff>114300</xdr:colOff>
      <xdr:row>106</xdr:row>
      <xdr:rowOff>37012</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2072620" y="17782359"/>
          <a:ext cx="78232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66221</xdr:rowOff>
    </xdr:from>
    <xdr:to>
      <xdr:col>67</xdr:col>
      <xdr:colOff>101600</xdr:colOff>
      <xdr:row>105</xdr:row>
      <xdr:rowOff>167821</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1123188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117021</xdr:rowOff>
    </xdr:from>
    <xdr:to>
      <xdr:col>71</xdr:col>
      <xdr:colOff>177800</xdr:colOff>
      <xdr:row>106</xdr:row>
      <xdr:rowOff>12519</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1282680" y="17719221"/>
          <a:ext cx="789940" cy="6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159856</xdr:rowOff>
    </xdr:from>
    <xdr:ext cx="405111" cy="259045"/>
    <xdr:sp macro="" textlink="">
      <xdr:nvSpPr>
        <xdr:cNvPr id="600" name="n_1aveValue【庁舎】&#10;有形固定資産減価償却率">
          <a:extLst>
            <a:ext uri="{FF2B5EF4-FFF2-40B4-BE49-F238E27FC236}">
              <a16:creationId xmlns:a16="http://schemas.microsoft.com/office/drawing/2014/main" id="{00000000-0008-0000-0F00-000058020000}"/>
            </a:ext>
          </a:extLst>
        </xdr:cNvPr>
        <xdr:cNvSpPr txBox="1"/>
      </xdr:nvSpPr>
      <xdr:spPr>
        <a:xfrm>
          <a:off x="13437244" y="17259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27595</xdr:rowOff>
    </xdr:from>
    <xdr:ext cx="405111" cy="259045"/>
    <xdr:sp macro="" textlink="">
      <xdr:nvSpPr>
        <xdr:cNvPr id="601" name="n_2aveValue【庁舎】&#10;有形固定資産減価償却率">
          <a:extLst>
            <a:ext uri="{FF2B5EF4-FFF2-40B4-BE49-F238E27FC236}">
              <a16:creationId xmlns:a16="http://schemas.microsoft.com/office/drawing/2014/main" id="{00000000-0008-0000-0F00-000059020000}"/>
            </a:ext>
          </a:extLst>
        </xdr:cNvPr>
        <xdr:cNvSpPr txBox="1"/>
      </xdr:nvSpPr>
      <xdr:spPr>
        <a:xfrm>
          <a:off x="12675244" y="17294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154957</xdr:rowOff>
    </xdr:from>
    <xdr:ext cx="405111" cy="259045"/>
    <xdr:sp macro="" textlink="">
      <xdr:nvSpPr>
        <xdr:cNvPr id="602" name="n_3aveValue【庁舎】&#10;有形固定資産減価償却率">
          <a:extLst>
            <a:ext uri="{FF2B5EF4-FFF2-40B4-BE49-F238E27FC236}">
              <a16:creationId xmlns:a16="http://schemas.microsoft.com/office/drawing/2014/main" id="{00000000-0008-0000-0F00-00005A020000}"/>
            </a:ext>
          </a:extLst>
        </xdr:cNvPr>
        <xdr:cNvSpPr txBox="1"/>
      </xdr:nvSpPr>
      <xdr:spPr>
        <a:xfrm>
          <a:off x="11900544" y="1725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156590</xdr:rowOff>
    </xdr:from>
    <xdr:ext cx="405111" cy="259045"/>
    <xdr:sp macro="" textlink="">
      <xdr:nvSpPr>
        <xdr:cNvPr id="603" name="n_4aveValue【庁舎】&#10;有形固定資産減価償却率">
          <a:extLst>
            <a:ext uri="{FF2B5EF4-FFF2-40B4-BE49-F238E27FC236}">
              <a16:creationId xmlns:a16="http://schemas.microsoft.com/office/drawing/2014/main" id="{00000000-0008-0000-0F00-00005B020000}"/>
            </a:ext>
          </a:extLst>
        </xdr:cNvPr>
        <xdr:cNvSpPr txBox="1"/>
      </xdr:nvSpPr>
      <xdr:spPr>
        <a:xfrm>
          <a:off x="11102984" y="1725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103432</xdr:rowOff>
    </xdr:from>
    <xdr:ext cx="405111" cy="259045"/>
    <xdr:sp macro="" textlink="">
      <xdr:nvSpPr>
        <xdr:cNvPr id="604" name="n_1mainValue【庁舎】&#10;有形固定資産減価償却率">
          <a:extLst>
            <a:ext uri="{FF2B5EF4-FFF2-40B4-BE49-F238E27FC236}">
              <a16:creationId xmlns:a16="http://schemas.microsoft.com/office/drawing/2014/main" id="{00000000-0008-0000-0F00-00005C020000}"/>
            </a:ext>
          </a:extLst>
        </xdr:cNvPr>
        <xdr:cNvSpPr txBox="1"/>
      </xdr:nvSpPr>
      <xdr:spPr>
        <a:xfrm>
          <a:off x="13437244" y="1787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78939</xdr:rowOff>
    </xdr:from>
    <xdr:ext cx="405111" cy="259045"/>
    <xdr:sp macro="" textlink="">
      <xdr:nvSpPr>
        <xdr:cNvPr id="605" name="n_2mainValue【庁舎】&#10;有形固定資産減価償却率">
          <a:extLst>
            <a:ext uri="{FF2B5EF4-FFF2-40B4-BE49-F238E27FC236}">
              <a16:creationId xmlns:a16="http://schemas.microsoft.com/office/drawing/2014/main" id="{00000000-0008-0000-0F00-00005D020000}"/>
            </a:ext>
          </a:extLst>
        </xdr:cNvPr>
        <xdr:cNvSpPr txBox="1"/>
      </xdr:nvSpPr>
      <xdr:spPr>
        <a:xfrm>
          <a:off x="12675244" y="1784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54446</xdr:rowOff>
    </xdr:from>
    <xdr:ext cx="405111" cy="259045"/>
    <xdr:sp macro="" textlink="">
      <xdr:nvSpPr>
        <xdr:cNvPr id="606" name="n_3mainValue【庁舎】&#10;有形固定資産減価償却率">
          <a:extLst>
            <a:ext uri="{FF2B5EF4-FFF2-40B4-BE49-F238E27FC236}">
              <a16:creationId xmlns:a16="http://schemas.microsoft.com/office/drawing/2014/main" id="{00000000-0008-0000-0F00-00005E020000}"/>
            </a:ext>
          </a:extLst>
        </xdr:cNvPr>
        <xdr:cNvSpPr txBox="1"/>
      </xdr:nvSpPr>
      <xdr:spPr>
        <a:xfrm>
          <a:off x="11900544" y="17824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158948</xdr:rowOff>
    </xdr:from>
    <xdr:ext cx="405111" cy="259045"/>
    <xdr:sp macro="" textlink="">
      <xdr:nvSpPr>
        <xdr:cNvPr id="607" name="n_4mainValue【庁舎】&#10;有形固定資産減価償却率">
          <a:extLst>
            <a:ext uri="{FF2B5EF4-FFF2-40B4-BE49-F238E27FC236}">
              <a16:creationId xmlns:a16="http://schemas.microsoft.com/office/drawing/2014/main" id="{00000000-0008-0000-0F00-00005F020000}"/>
            </a:ext>
          </a:extLst>
        </xdr:cNvPr>
        <xdr:cNvSpPr txBox="1"/>
      </xdr:nvSpPr>
      <xdr:spPr>
        <a:xfrm>
          <a:off x="1110298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1" name="【庁舎】&#10;一人当たり面積グラフ枠">
          <a:extLst>
            <a:ext uri="{FF2B5EF4-FFF2-40B4-BE49-F238E27FC236}">
              <a16:creationId xmlns:a16="http://schemas.microsoft.com/office/drawing/2014/main" id="{00000000-0008-0000-0F00-000077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118111</xdr:rowOff>
    </xdr:from>
    <xdr:to>
      <xdr:col>116</xdr:col>
      <xdr:colOff>62864</xdr:colOff>
      <xdr:row>109</xdr:row>
      <xdr:rowOff>60961</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flipV="1">
          <a:off x="19509104" y="16882111"/>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64788</xdr:rowOff>
    </xdr:from>
    <xdr:ext cx="469744" cy="259045"/>
    <xdr:sp macro="" textlink="">
      <xdr:nvSpPr>
        <xdr:cNvPr id="633" name="【庁舎】&#10;一人当たり面積最小値テキスト">
          <a:extLst>
            <a:ext uri="{FF2B5EF4-FFF2-40B4-BE49-F238E27FC236}">
              <a16:creationId xmlns:a16="http://schemas.microsoft.com/office/drawing/2014/main" id="{00000000-0008-0000-0F00-000079020000}"/>
            </a:ext>
          </a:extLst>
        </xdr:cNvPr>
        <xdr:cNvSpPr txBox="1"/>
      </xdr:nvSpPr>
      <xdr:spPr>
        <a:xfrm>
          <a:off x="19547840" y="1833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60961</xdr:rowOff>
    </xdr:from>
    <xdr:to>
      <xdr:col>116</xdr:col>
      <xdr:colOff>152400</xdr:colOff>
      <xdr:row>109</xdr:row>
      <xdr:rowOff>60961</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9443700" y="183337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64788</xdr:rowOff>
    </xdr:from>
    <xdr:ext cx="469744" cy="259045"/>
    <xdr:sp macro="" textlink="">
      <xdr:nvSpPr>
        <xdr:cNvPr id="635" name="【庁舎】&#10;一人当たり面積最大値テキスト">
          <a:extLst>
            <a:ext uri="{FF2B5EF4-FFF2-40B4-BE49-F238E27FC236}">
              <a16:creationId xmlns:a16="http://schemas.microsoft.com/office/drawing/2014/main" id="{00000000-0008-0000-0F00-00007B020000}"/>
            </a:ext>
          </a:extLst>
        </xdr:cNvPr>
        <xdr:cNvSpPr txBox="1"/>
      </xdr:nvSpPr>
      <xdr:spPr>
        <a:xfrm>
          <a:off x="19547840" y="16661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118111</xdr:rowOff>
    </xdr:from>
    <xdr:to>
      <xdr:col>116</xdr:col>
      <xdr:colOff>152400</xdr:colOff>
      <xdr:row>100</xdr:row>
      <xdr:rowOff>118111</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9443700" y="168821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99713</xdr:rowOff>
    </xdr:from>
    <xdr:ext cx="469744" cy="259045"/>
    <xdr:sp macro="" textlink="">
      <xdr:nvSpPr>
        <xdr:cNvPr id="637" name="【庁舎】&#10;一人当たり面積平均値テキスト">
          <a:extLst>
            <a:ext uri="{FF2B5EF4-FFF2-40B4-BE49-F238E27FC236}">
              <a16:creationId xmlns:a16="http://schemas.microsoft.com/office/drawing/2014/main" id="{00000000-0008-0000-0F00-00007D020000}"/>
            </a:ext>
          </a:extLst>
        </xdr:cNvPr>
        <xdr:cNvSpPr txBox="1"/>
      </xdr:nvSpPr>
      <xdr:spPr>
        <a:xfrm>
          <a:off x="19547840" y="17701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76836</xdr:rowOff>
    </xdr:from>
    <xdr:to>
      <xdr:col>116</xdr:col>
      <xdr:colOff>114300</xdr:colOff>
      <xdr:row>107</xdr:row>
      <xdr:rowOff>6986</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9458940" y="178466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128270</xdr:rowOff>
    </xdr:from>
    <xdr:to>
      <xdr:col>112</xdr:col>
      <xdr:colOff>38100</xdr:colOff>
      <xdr:row>107</xdr:row>
      <xdr:rowOff>58420</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8735040" y="178981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19686</xdr:rowOff>
    </xdr:from>
    <xdr:to>
      <xdr:col>107</xdr:col>
      <xdr:colOff>101600</xdr:colOff>
      <xdr:row>107</xdr:row>
      <xdr:rowOff>121286</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7937480" y="1795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25400</xdr:rowOff>
    </xdr:from>
    <xdr:to>
      <xdr:col>102</xdr:col>
      <xdr:colOff>165100</xdr:colOff>
      <xdr:row>107</xdr:row>
      <xdr:rowOff>127000</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716278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636</xdr:rowOff>
    </xdr:from>
    <xdr:to>
      <xdr:col>98</xdr:col>
      <xdr:colOff>38100</xdr:colOff>
      <xdr:row>107</xdr:row>
      <xdr:rowOff>102236</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6388080" y="179381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33020</xdr:rowOff>
    </xdr:from>
    <xdr:to>
      <xdr:col>116</xdr:col>
      <xdr:colOff>114300</xdr:colOff>
      <xdr:row>107</xdr:row>
      <xdr:rowOff>134620</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1945894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11447</xdr:rowOff>
    </xdr:from>
    <xdr:ext cx="469744" cy="259045"/>
    <xdr:sp macro="" textlink="">
      <xdr:nvSpPr>
        <xdr:cNvPr id="649" name="【庁舎】&#10;一人当たり面積該当値テキスト">
          <a:extLst>
            <a:ext uri="{FF2B5EF4-FFF2-40B4-BE49-F238E27FC236}">
              <a16:creationId xmlns:a16="http://schemas.microsoft.com/office/drawing/2014/main" id="{00000000-0008-0000-0F00-000089020000}"/>
            </a:ext>
          </a:extLst>
        </xdr:cNvPr>
        <xdr:cNvSpPr txBox="1"/>
      </xdr:nvSpPr>
      <xdr:spPr>
        <a:xfrm>
          <a:off x="19547840"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44450</xdr:rowOff>
    </xdr:from>
    <xdr:to>
      <xdr:col>112</xdr:col>
      <xdr:colOff>38100</xdr:colOff>
      <xdr:row>107</xdr:row>
      <xdr:rowOff>146050</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8735040" y="179819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83820</xdr:rowOff>
    </xdr:from>
    <xdr:to>
      <xdr:col>116</xdr:col>
      <xdr:colOff>63500</xdr:colOff>
      <xdr:row>107</xdr:row>
      <xdr:rowOff>95250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flipV="1">
          <a:off x="18778220" y="18021300"/>
          <a:ext cx="7315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52070</xdr:rowOff>
    </xdr:from>
    <xdr:to>
      <xdr:col>107</xdr:col>
      <xdr:colOff>101600</xdr:colOff>
      <xdr:row>107</xdr:row>
      <xdr:rowOff>153670</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793748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95250</xdr:rowOff>
    </xdr:from>
    <xdr:to>
      <xdr:col>111</xdr:col>
      <xdr:colOff>177800</xdr:colOff>
      <xdr:row>107</xdr:row>
      <xdr:rowOff>102870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flipV="1">
          <a:off x="17988280" y="1803273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61595</xdr:rowOff>
    </xdr:from>
    <xdr:to>
      <xdr:col>102</xdr:col>
      <xdr:colOff>165100</xdr:colOff>
      <xdr:row>107</xdr:row>
      <xdr:rowOff>163195</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1716278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102870</xdr:rowOff>
    </xdr:from>
    <xdr:to>
      <xdr:col>107</xdr:col>
      <xdr:colOff>50800</xdr:colOff>
      <xdr:row>107</xdr:row>
      <xdr:rowOff>112395</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flipV="1">
          <a:off x="17213580" y="18040350"/>
          <a:ext cx="7747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67311</xdr:rowOff>
    </xdr:from>
    <xdr:to>
      <xdr:col>98</xdr:col>
      <xdr:colOff>38100</xdr:colOff>
      <xdr:row>107</xdr:row>
      <xdr:rowOff>168911</xdr:rowOff>
    </xdr:to>
    <xdr:sp macro="" textlink="">
      <xdr:nvSpPr>
        <xdr:cNvPr id="656" name="楕円 655">
          <a:extLst>
            <a:ext uri="{FF2B5EF4-FFF2-40B4-BE49-F238E27FC236}">
              <a16:creationId xmlns:a16="http://schemas.microsoft.com/office/drawing/2014/main" id="{00000000-0008-0000-0F00-000090020000}"/>
            </a:ext>
          </a:extLst>
        </xdr:cNvPr>
        <xdr:cNvSpPr/>
      </xdr:nvSpPr>
      <xdr:spPr>
        <a:xfrm>
          <a:off x="16388080" y="1800479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112395</xdr:rowOff>
    </xdr:from>
    <xdr:to>
      <xdr:col>102</xdr:col>
      <xdr:colOff>114300</xdr:colOff>
      <xdr:row>107</xdr:row>
      <xdr:rowOff>118111</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flipV="1">
          <a:off x="16431260" y="18049875"/>
          <a:ext cx="78232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74947</xdr:rowOff>
    </xdr:from>
    <xdr:ext cx="469744" cy="259045"/>
    <xdr:sp macro="" textlink="">
      <xdr:nvSpPr>
        <xdr:cNvPr id="658" name="n_1aveValue【庁舎】&#10;一人当たり面積">
          <a:extLst>
            <a:ext uri="{FF2B5EF4-FFF2-40B4-BE49-F238E27FC236}">
              <a16:creationId xmlns:a16="http://schemas.microsoft.com/office/drawing/2014/main" id="{00000000-0008-0000-0F00-000092020000}"/>
            </a:ext>
          </a:extLst>
        </xdr:cNvPr>
        <xdr:cNvSpPr txBox="1"/>
      </xdr:nvSpPr>
      <xdr:spPr>
        <a:xfrm>
          <a:off x="185611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137813</xdr:rowOff>
    </xdr:from>
    <xdr:ext cx="469744" cy="259045"/>
    <xdr:sp macro="" textlink="">
      <xdr:nvSpPr>
        <xdr:cNvPr id="659" name="n_2aveValue【庁舎】&#10;一人当たり面積">
          <a:extLst>
            <a:ext uri="{FF2B5EF4-FFF2-40B4-BE49-F238E27FC236}">
              <a16:creationId xmlns:a16="http://schemas.microsoft.com/office/drawing/2014/main" id="{00000000-0008-0000-0F00-000093020000}"/>
            </a:ext>
          </a:extLst>
        </xdr:cNvPr>
        <xdr:cNvSpPr txBox="1"/>
      </xdr:nvSpPr>
      <xdr:spPr>
        <a:xfrm>
          <a:off x="17776267" y="1774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143527</xdr:rowOff>
    </xdr:from>
    <xdr:ext cx="469744" cy="259045"/>
    <xdr:sp macro="" textlink="">
      <xdr:nvSpPr>
        <xdr:cNvPr id="660" name="n_3aveValue【庁舎】&#10;一人当たり面積">
          <a:extLst>
            <a:ext uri="{FF2B5EF4-FFF2-40B4-BE49-F238E27FC236}">
              <a16:creationId xmlns:a16="http://schemas.microsoft.com/office/drawing/2014/main" id="{00000000-0008-0000-0F00-000094020000}"/>
            </a:ext>
          </a:extLst>
        </xdr:cNvPr>
        <xdr:cNvSpPr txBox="1"/>
      </xdr:nvSpPr>
      <xdr:spPr>
        <a:xfrm>
          <a:off x="1700156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118763</xdr:rowOff>
    </xdr:from>
    <xdr:ext cx="469744" cy="259045"/>
    <xdr:sp macro="" textlink="">
      <xdr:nvSpPr>
        <xdr:cNvPr id="661" name="n_4aveValue【庁舎】&#10;一人当たり面積">
          <a:extLst>
            <a:ext uri="{FF2B5EF4-FFF2-40B4-BE49-F238E27FC236}">
              <a16:creationId xmlns:a16="http://schemas.microsoft.com/office/drawing/2014/main" id="{00000000-0008-0000-0F00-000095020000}"/>
            </a:ext>
          </a:extLst>
        </xdr:cNvPr>
        <xdr:cNvSpPr txBox="1"/>
      </xdr:nvSpPr>
      <xdr:spPr>
        <a:xfrm>
          <a:off x="16226867" y="1772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137177</xdr:rowOff>
    </xdr:from>
    <xdr:ext cx="469744" cy="259045"/>
    <xdr:sp macro="" textlink="">
      <xdr:nvSpPr>
        <xdr:cNvPr id="662" name="n_1mainValue【庁舎】&#10;一人当たり面積">
          <a:extLst>
            <a:ext uri="{FF2B5EF4-FFF2-40B4-BE49-F238E27FC236}">
              <a16:creationId xmlns:a16="http://schemas.microsoft.com/office/drawing/2014/main" id="{00000000-0008-0000-0F00-000096020000}"/>
            </a:ext>
          </a:extLst>
        </xdr:cNvPr>
        <xdr:cNvSpPr txBox="1"/>
      </xdr:nvSpPr>
      <xdr:spPr>
        <a:xfrm>
          <a:off x="185611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144797</xdr:rowOff>
    </xdr:from>
    <xdr:ext cx="469744" cy="259045"/>
    <xdr:sp macro="" textlink="">
      <xdr:nvSpPr>
        <xdr:cNvPr id="663" name="n_2mainValue【庁舎】&#10;一人当たり面積">
          <a:extLst>
            <a:ext uri="{FF2B5EF4-FFF2-40B4-BE49-F238E27FC236}">
              <a16:creationId xmlns:a16="http://schemas.microsoft.com/office/drawing/2014/main" id="{00000000-0008-0000-0F00-000097020000}"/>
            </a:ext>
          </a:extLst>
        </xdr:cNvPr>
        <xdr:cNvSpPr txBox="1"/>
      </xdr:nvSpPr>
      <xdr:spPr>
        <a:xfrm>
          <a:off x="17776267" y="1808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154322</xdr:rowOff>
    </xdr:from>
    <xdr:ext cx="469744" cy="259045"/>
    <xdr:sp macro="" textlink="">
      <xdr:nvSpPr>
        <xdr:cNvPr id="664" name="n_3mainValue【庁舎】&#10;一人当たり面積">
          <a:extLst>
            <a:ext uri="{FF2B5EF4-FFF2-40B4-BE49-F238E27FC236}">
              <a16:creationId xmlns:a16="http://schemas.microsoft.com/office/drawing/2014/main" id="{00000000-0008-0000-0F00-000098020000}"/>
            </a:ext>
          </a:extLst>
        </xdr:cNvPr>
        <xdr:cNvSpPr txBox="1"/>
      </xdr:nvSpPr>
      <xdr:spPr>
        <a:xfrm>
          <a:off x="17001567" y="1809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160038</xdr:rowOff>
    </xdr:from>
    <xdr:ext cx="469744" cy="259045"/>
    <xdr:sp macro="" textlink="">
      <xdr:nvSpPr>
        <xdr:cNvPr id="665" name="n_4mainValue【庁舎】&#10;一人当たり面積">
          <a:extLst>
            <a:ext uri="{FF2B5EF4-FFF2-40B4-BE49-F238E27FC236}">
              <a16:creationId xmlns:a16="http://schemas.microsoft.com/office/drawing/2014/main" id="{00000000-0008-0000-0F00-000099020000}"/>
            </a:ext>
          </a:extLst>
        </xdr:cNvPr>
        <xdr:cNvSpPr txBox="1"/>
      </xdr:nvSpPr>
      <xdr:spPr>
        <a:xfrm>
          <a:off x="16226867" y="18097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ほとんどの類型において、有形固定資産減価償却率が類似団体内平均値と同程度か下回っているものの、「庁舎」については、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年度数値が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71.6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％で類似団体内平均値を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既存施設の有効活用による財政負担の抑制、また、防災拠点としての機能維持や災害リスクの分散化等を図るため、合併以前に建設した旧３町の役場庁舎を現在も使用し続けていることが大きな要因として挙げられる。また、前年度と比較して数値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ことから、施設の老朽化がさらに進んでいる状況にあるため、施設の改修・長寿命化・更新等の実施など将来的な対策について今後早急に検討を行っていく必要がある。「体育館・プール」、「保健センター・保健所」については、一人当たり面積が類似団体内平均値を</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これらの施設については合併以後、施設の統廃合を行っておらず、現在も継続して使用していることがその要因として考えられる。「体育館・プール」については、施設の利用状況に応じて除却の実施を検討しているものもあり、今後、必要性に応じた施設保有量の適正化に取り組んでいく予定である。「保健センター・保健所」は町民生活との密接度が高い施設であるため、各地域における必要性も非常に高い施設である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いえ、</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に、比較的人口密度の低い本町にとっては一人当たり面積が他の団体に比べて高くなる傾向にあるものと考えられる。しかしながら、本町の「保健センター」は施設として規模が大きく、今後は、そのスペースや機能が十分に活用されているかどうか検証を行うなど施設の有効的な利用を進め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鳥取県八頭町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16,412
16,341
206.71
13,434,890
12,308,468
982,425
7,037,542
12,900,975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6288" y="4410075"/>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町は、進行する人口減少や全国数値を上回る高齢化率に加え、町内に産業の中心となる大規模事業者が極めて少ないこと等により、財政基盤が弱く、全国平均・県平均・類似団体平均のいずれをも下回る状況が続いている。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コロナ禍にあって経済状況が悪化し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町民税は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所得税、法人税割ともに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前年度に引き続き、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微減となった。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固定資産税も土地分、家屋分ともに減少したことで、地方税全体で減少となっている。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税収の大幅な増加は見込めない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定員適正化計画等に基づく人件費の抑制、行政改革による物件費・補助費等の削減によって歳出の抑制を行うとともに、徴収専門員を中心とした徴収強化対策の実施による歳入の確保に努めることで、財政運営における健全性の確保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131657</xdr:rowOff>
    </xdr:from>
    <xdr:to>
      <xdr:col>23</xdr:col>
      <xdr:colOff>133350</xdr:colOff>
      <xdr:row>45</xdr:row>
      <xdr:rowOff>106256</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32407"/>
          <a:ext cx="0" cy="16890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78333</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106256</xdr:rowOff>
    </xdr:from>
    <xdr:to>
      <xdr:col>24</xdr:col>
      <xdr:colOff>12700</xdr:colOff>
      <xdr:row>45</xdr:row>
      <xdr:rowOff>106256</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46584</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7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131657</xdr:rowOff>
    </xdr:from>
    <xdr:to>
      <xdr:col>24</xdr:col>
      <xdr:colOff>12700</xdr:colOff>
      <xdr:row>35</xdr:row>
      <xdr:rowOff>131657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3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106256</xdr:rowOff>
    </xdr:from>
    <xdr:to>
      <xdr:col>23</xdr:col>
      <xdr:colOff>133350</xdr:colOff>
      <xdr:row>45</xdr:row>
      <xdr:rowOff>106256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8215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106256</xdr:rowOff>
    </xdr:from>
    <xdr:to>
      <xdr:col>19</xdr:col>
      <xdr:colOff>133350</xdr:colOff>
      <xdr:row>45</xdr:row>
      <xdr:rowOff>106256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8215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106256</xdr:rowOff>
    </xdr:from>
    <xdr:to>
      <xdr:col>15</xdr:col>
      <xdr:colOff>82550</xdr:colOff>
      <xdr:row>45</xdr:row>
      <xdr:rowOff>106256</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8215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107967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106256</xdr:rowOff>
    </xdr:from>
    <xdr:to>
      <xdr:col>11</xdr:col>
      <xdr:colOff>31750</xdr:colOff>
      <xdr:row>45</xdr:row>
      <xdr:rowOff>106256</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8215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12277</xdr:rowOff>
    </xdr:from>
    <xdr:to>
      <xdr:col>11</xdr:col>
      <xdr:colOff>82550</xdr:colOff>
      <xdr:row>43</xdr:row>
      <xdr:rowOff>113877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3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124054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15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12277</xdr:rowOff>
    </xdr:from>
    <xdr:to>
      <xdr:col>7</xdr:col>
      <xdr:colOff>31750</xdr:colOff>
      <xdr:row>43</xdr:row>
      <xdr:rowOff>113877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3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124054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15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55456</xdr:rowOff>
    </xdr:from>
    <xdr:to>
      <xdr:col>23</xdr:col>
      <xdr:colOff>184150</xdr:colOff>
      <xdr:row>45</xdr:row>
      <xdr:rowOff>157056</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77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122783</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66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55456</xdr:rowOff>
    </xdr:from>
    <xdr:to>
      <xdr:col>19</xdr:col>
      <xdr:colOff>184150</xdr:colOff>
      <xdr:row>45</xdr:row>
      <xdr:rowOff>157056</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77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141833</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857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55456</xdr:rowOff>
    </xdr:from>
    <xdr:to>
      <xdr:col>15</xdr:col>
      <xdr:colOff>133350</xdr:colOff>
      <xdr:row>45</xdr:row>
      <xdr:rowOff>157056</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77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141833</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8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55456</xdr:rowOff>
    </xdr:from>
    <xdr:to>
      <xdr:col>11</xdr:col>
      <xdr:colOff>82550</xdr:colOff>
      <xdr:row>45</xdr:row>
      <xdr:rowOff>157056</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77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141833</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8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55456</xdr:rowOff>
    </xdr:from>
    <xdr:to>
      <xdr:col>7</xdr:col>
      <xdr:colOff>31750</xdr:colOff>
      <xdr:row>45</xdr:row>
      <xdr:rowOff>157056</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77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141833</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8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経常経費充当一般財源等は、物件費充当分が約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万円増加したが、人件費充当分が約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万円減少し、補助費等充当分も約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万円減少するなど、全体では約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万円の減少となった。経常一般財源等では、町税が約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万円減少したが、地方消費税交付金が約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万円増加、地方交付税が約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万円と大きく増加するなど、経常一般財源等総額は前年度比で約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万円の増加となった。分子となる経常経費充当一般財源が減少し、分母となる経常一般財源等が大きく増加したことで、経常収支比率は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ポイントと大きく減少したものの、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上回る結果となった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定員適正化計画に基づく人件費の抑制</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やデジタル</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DX</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の推進</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等を通じて義務的経費の抑制</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を図り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、現在の水準を</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下回るよう努める。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89112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83706"/>
          <a:ext cx="0" cy="10496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61189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05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89112</xdr:rowOff>
    </xdr:from>
    <xdr:to>
      <xdr:col>24</xdr:col>
      <xdr:colOff>12700</xdr:colOff>
      <xdr:row>65</xdr:row>
      <xdr:rowOff>89112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33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75565</xdr:rowOff>
    </xdr:from>
    <xdr:to>
      <xdr:col>23</xdr:col>
      <xdr:colOff>133350</xdr:colOff>
      <xdr:row>65</xdr:row>
      <xdr:rowOff>157480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048365"/>
          <a:ext cx="8382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100135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3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83608</xdr:rowOff>
    </xdr:from>
    <xdr:to>
      <xdr:col>23</xdr:col>
      <xdr:colOff>184150</xdr:colOff>
      <xdr:row>64</xdr:row>
      <xdr:rowOff>13758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635</xdr:rowOff>
    </xdr:from>
    <xdr:to>
      <xdr:col>19</xdr:col>
      <xdr:colOff>133350</xdr:colOff>
      <xdr:row>65</xdr:row>
      <xdr:rowOff>157480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144885"/>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52917</xdr:rowOff>
    </xdr:from>
    <xdr:to>
      <xdr:col>19</xdr:col>
      <xdr:colOff>184150</xdr:colOff>
      <xdr:row>64</xdr:row>
      <xdr:rowOff>154517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164694</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9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67521</xdr:rowOff>
    </xdr:from>
    <xdr:to>
      <xdr:col>15</xdr:col>
      <xdr:colOff>82550</xdr:colOff>
      <xdr:row>65</xdr:row>
      <xdr:rowOff>635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040321"/>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51435</xdr:rowOff>
    </xdr:from>
    <xdr:to>
      <xdr:col>11</xdr:col>
      <xdr:colOff>31750</xdr:colOff>
      <xdr:row>64</xdr:row>
      <xdr:rowOff>67521</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024235"/>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81069</xdr:rowOff>
    </xdr:from>
    <xdr:to>
      <xdr:col>11</xdr:col>
      <xdr:colOff>82550</xdr:colOff>
      <xdr:row>65</xdr:row>
      <xdr:rowOff>11219</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5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167446</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14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64981</xdr:rowOff>
    </xdr:from>
    <xdr:to>
      <xdr:col>7</xdr:col>
      <xdr:colOff>31750</xdr:colOff>
      <xdr:row>64</xdr:row>
      <xdr:rowOff>166581</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37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151358</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12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24765</xdr:rowOff>
    </xdr:from>
    <xdr:to>
      <xdr:col>23</xdr:col>
      <xdr:colOff>184150</xdr:colOff>
      <xdr:row>64</xdr:row>
      <xdr:rowOff>126365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168292</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6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106680</xdr:rowOff>
    </xdr:from>
    <xdr:to>
      <xdr:col>19</xdr:col>
      <xdr:colOff>184150</xdr:colOff>
      <xdr:row>66</xdr:row>
      <xdr:rowOff>36830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121285</xdr:rowOff>
    </xdr:from>
    <xdr:to>
      <xdr:col>15</xdr:col>
      <xdr:colOff>133350</xdr:colOff>
      <xdr:row>65</xdr:row>
      <xdr:rowOff>51435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36212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16721</xdr:rowOff>
    </xdr:from>
    <xdr:to>
      <xdr:col>11</xdr:col>
      <xdr:colOff>82550</xdr:colOff>
      <xdr:row>64</xdr:row>
      <xdr:rowOff>118321</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128498</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7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635</xdr:rowOff>
    </xdr:from>
    <xdr:to>
      <xdr:col>7</xdr:col>
      <xdr:colOff>31750</xdr:colOff>
      <xdr:row>64</xdr:row>
      <xdr:rowOff>102235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112412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74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[241,300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児童・生徒用タブレットＰＣの購入が前年度で完了したものの、郡家西小学校大規模改修事業の実施に伴う仮設校舎リース料が大きく影響し、物件費</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総額は</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2,200</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。人件費は微減であったが、</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人口が</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327</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人減少した</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ことで</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、人口１人あたり数値は</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15,071</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円の増加となった。これまで、定員適正化等により人件費を中心とする歳出抑制の取組を実行してきたものの、保育所数が多いこと（全て直営）等が影響し、人件費が類似団体に比べて</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以前から</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い状況となっている。また、合併団体である本町は、非合併団体に比べて保有する施設量が多く、これまで保育所や学校の統廃合を着実に実行してきたものの、統廃合によって使用しなくなった空き施設を新たな事業に活用していることもあって、施設保有量の適正化による物件費の圧縮を十分に行うことができていない状況</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と言える</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。今後は、職員数の適正化等による人件費の抑制の取組をさらに推進するとともに、公共施設の適量化等による維持管理経費の抑制にも努めていく。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148605</xdr:rowOff>
    </xdr:from>
    <xdr:to>
      <xdr:col>23</xdr:col>
      <xdr:colOff>133350</xdr:colOff>
      <xdr:row>89</xdr:row>
      <xdr:rowOff>82848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36055"/>
          <a:ext cx="0" cy="130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54925</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1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82848</xdr:rowOff>
    </xdr:from>
    <xdr:to>
      <xdr:col>24</xdr:col>
      <xdr:colOff>12700</xdr:colOff>
      <xdr:row>89</xdr:row>
      <xdr:rowOff>82848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41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63532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7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148605</xdr:rowOff>
    </xdr:from>
    <xdr:to>
      <xdr:col>24</xdr:col>
      <xdr:colOff>12700</xdr:colOff>
      <xdr:row>81</xdr:row>
      <xdr:rowOff>148605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3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71269</xdr:rowOff>
    </xdr:from>
    <xdr:to>
      <xdr:col>23</xdr:col>
      <xdr:colOff>133350</xdr:colOff>
      <xdr:row>87</xdr:row>
      <xdr:rowOff>21039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815969"/>
          <a:ext cx="838200" cy="12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122727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5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106200</xdr:rowOff>
    </xdr:from>
    <xdr:to>
      <xdr:col>23</xdr:col>
      <xdr:colOff>184150</xdr:colOff>
      <xdr:row>85</xdr:row>
      <xdr:rowOff>36350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5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57432</xdr:rowOff>
    </xdr:from>
    <xdr:to>
      <xdr:col>19</xdr:col>
      <xdr:colOff>133350</xdr:colOff>
      <xdr:row>86</xdr:row>
      <xdr:rowOff>71269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630682"/>
          <a:ext cx="889000" cy="18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50000</xdr:rowOff>
    </xdr:from>
    <xdr:to>
      <xdr:col>19</xdr:col>
      <xdr:colOff>184150</xdr:colOff>
      <xdr:row>84</xdr:row>
      <xdr:rowOff>151600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161777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2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101332</xdr:rowOff>
    </xdr:from>
    <xdr:to>
      <xdr:col>15</xdr:col>
      <xdr:colOff>82550</xdr:colOff>
      <xdr:row>85</xdr:row>
      <xdr:rowOff>57432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503132"/>
          <a:ext cx="889000" cy="12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85784</xdr:rowOff>
    </xdr:from>
    <xdr:to>
      <xdr:col>15</xdr:col>
      <xdr:colOff>133350</xdr:colOff>
      <xdr:row>84</xdr:row>
      <xdr:rowOff>15934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26111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8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73309</xdr:rowOff>
    </xdr:from>
    <xdr:to>
      <xdr:col>11</xdr:col>
      <xdr:colOff>31750</xdr:colOff>
      <xdr:row>84</xdr:row>
      <xdr:rowOff>101332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475109"/>
          <a:ext cx="889000" cy="2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33727</xdr:rowOff>
    </xdr:from>
    <xdr:to>
      <xdr:col>11</xdr:col>
      <xdr:colOff>82550</xdr:colOff>
      <xdr:row>83</xdr:row>
      <xdr:rowOff>135327</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145504</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3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23439</xdr:rowOff>
    </xdr:from>
    <xdr:to>
      <xdr:col>7</xdr:col>
      <xdr:colOff>31750</xdr:colOff>
      <xdr:row>83</xdr:row>
      <xdr:rowOff>125039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135216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2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141689</xdr:rowOff>
    </xdr:from>
    <xdr:to>
      <xdr:col>23</xdr:col>
      <xdr:colOff>184150</xdr:colOff>
      <xdr:row>87</xdr:row>
      <xdr:rowOff>71839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88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113766</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85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20469</xdr:rowOff>
    </xdr:from>
    <xdr:to>
      <xdr:col>19</xdr:col>
      <xdr:colOff>184150</xdr:colOff>
      <xdr:row>86</xdr:row>
      <xdr:rowOff>122069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76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106846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85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6632</xdr:rowOff>
    </xdr:from>
    <xdr:to>
      <xdr:col>15</xdr:col>
      <xdr:colOff>133350</xdr:colOff>
      <xdr:row>85</xdr:row>
      <xdr:rowOff>108232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57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93009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66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50532</xdr:rowOff>
    </xdr:from>
    <xdr:to>
      <xdr:col>11</xdr:col>
      <xdr:colOff>82550</xdr:colOff>
      <xdr:row>84</xdr:row>
      <xdr:rowOff>152132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45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136909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53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22509</xdr:rowOff>
    </xdr:from>
    <xdr:to>
      <xdr:col>7</xdr:col>
      <xdr:colOff>31750</xdr:colOff>
      <xdr:row>84</xdr:row>
      <xdr:rowOff>124109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42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108886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51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関係（保育所関係）の職員数の多さ等が影響し、人件費総額としては類似団体に比べて高い状況にはあるものの、給与水準の抑制を行っていることから、ラスパイレス指数は全国町村平均・類似団体平均のいずれをも下回る状況が続いている。職員数の抑制と併せて給与水準の適正化を今後も継続して推進し、人件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88</xdr:row>
      <xdr:rowOff>137886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087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147864</xdr:rowOff>
    </xdr:from>
    <xdr:to>
      <xdr:col>81</xdr:col>
      <xdr:colOff>44450</xdr:colOff>
      <xdr:row>80</xdr:row>
      <xdr:rowOff>147864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38638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158041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147864</xdr:rowOff>
    </xdr:from>
    <xdr:to>
      <xdr:col>77</xdr:col>
      <xdr:colOff>44450</xdr:colOff>
      <xdr:row>81</xdr:row>
      <xdr:rowOff>62593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386386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113393</xdr:rowOff>
    </xdr:from>
    <xdr:to>
      <xdr:col>72</xdr:col>
      <xdr:colOff>203200</xdr:colOff>
      <xdr:row>81</xdr:row>
      <xdr:rowOff>62593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382939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83457</xdr:rowOff>
    </xdr:from>
    <xdr:to>
      <xdr:col>73</xdr:col>
      <xdr:colOff>44450</xdr:colOff>
      <xdr:row>85</xdr:row>
      <xdr:rowOff>13607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169834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113393</xdr:rowOff>
    </xdr:from>
    <xdr:to>
      <xdr:col>68</xdr:col>
      <xdr:colOff>152400</xdr:colOff>
      <xdr:row>81</xdr:row>
      <xdr:rowOff>45357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382939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83457</xdr:rowOff>
    </xdr:from>
    <xdr:to>
      <xdr:col>68</xdr:col>
      <xdr:colOff>203200</xdr:colOff>
      <xdr:row>85</xdr:row>
      <xdr:rowOff>13607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169834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0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15620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58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97064</xdr:rowOff>
    </xdr:from>
    <xdr:to>
      <xdr:col>81</xdr:col>
      <xdr:colOff>95250</xdr:colOff>
      <xdr:row>81</xdr:row>
      <xdr:rowOff>27214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3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113591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65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97064</xdr:rowOff>
    </xdr:from>
    <xdr:to>
      <xdr:col>77</xdr:col>
      <xdr:colOff>95250</xdr:colOff>
      <xdr:row>81</xdr:row>
      <xdr:rowOff>27214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3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37391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581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11793</xdr:rowOff>
    </xdr:from>
    <xdr:to>
      <xdr:col>73</xdr:col>
      <xdr:colOff>44450</xdr:colOff>
      <xdr:row>81</xdr:row>
      <xdr:rowOff>113393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123570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62593</xdr:rowOff>
    </xdr:from>
    <xdr:to>
      <xdr:col>68</xdr:col>
      <xdr:colOff>203200</xdr:colOff>
      <xdr:row>80</xdr:row>
      <xdr:rowOff>164193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37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2920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5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166007</xdr:rowOff>
    </xdr:from>
    <xdr:to>
      <xdr:col>64</xdr:col>
      <xdr:colOff>152400</xdr:colOff>
      <xdr:row>81</xdr:row>
      <xdr:rowOff>96157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3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106334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65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本町は、町内に私立保育所が無く、直営の保育所数が多いこと（全て直営）等が影響して、他団体と比べて人口</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人当たりの職員数が多い状況が続いている。過去、定員適正化計画に基づく職員数の削減を着実に行ってきたことにより、平成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年度には類似団体との差が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0.74</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人まで縮まったが、その後は人口減少進行の影響を受け、人口</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人当たりの数値としては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人程度の差がある状況が続いている。今後も、定員適正化計画に基づく職員数の適正化を継続して行うとともに、</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デジタル</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DX</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の推進等による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業務の効率化や機構改革、民間委託の推進を積極的に行い、人件費の抑制に努める。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27940</xdr:rowOff>
    </xdr:from>
    <xdr:to>
      <xdr:col>81</xdr:col>
      <xdr:colOff>44450</xdr:colOff>
      <xdr:row>67</xdr:row>
      <xdr:rowOff>128270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349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114317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27940</xdr:rowOff>
    </xdr:from>
    <xdr:to>
      <xdr:col>81</xdr:col>
      <xdr:colOff>133350</xdr:colOff>
      <xdr:row>59</xdr:row>
      <xdr:rowOff>27940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158009</xdr:rowOff>
    </xdr:from>
    <xdr:to>
      <xdr:col>81</xdr:col>
      <xdr:colOff>44450</xdr:colOff>
      <xdr:row>65</xdr:row>
      <xdr:rowOff>28787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1130809"/>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70502</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2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53975</xdr:rowOff>
    </xdr:from>
    <xdr:to>
      <xdr:col>81</xdr:col>
      <xdr:colOff>95250</xdr:colOff>
      <xdr:row>62</xdr:row>
      <xdr:rowOff>155575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158009</xdr:rowOff>
    </xdr:from>
    <xdr:to>
      <xdr:col>77</xdr:col>
      <xdr:colOff>44450</xdr:colOff>
      <xdr:row>65</xdr:row>
      <xdr:rowOff>4656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1130809"/>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7726</xdr:rowOff>
    </xdr:from>
    <xdr:to>
      <xdr:col>77</xdr:col>
      <xdr:colOff>95250</xdr:colOff>
      <xdr:row>62</xdr:row>
      <xdr:rowOff>109326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119503</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06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145944</xdr:rowOff>
    </xdr:from>
    <xdr:to>
      <xdr:col>72</xdr:col>
      <xdr:colOff>203200</xdr:colOff>
      <xdr:row>65</xdr:row>
      <xdr:rowOff>4656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1118744"/>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47943</xdr:rowOff>
    </xdr:from>
    <xdr:to>
      <xdr:col>73</xdr:col>
      <xdr:colOff>44450</xdr:colOff>
      <xdr:row>62</xdr:row>
      <xdr:rowOff>149543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159720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123825</xdr:rowOff>
    </xdr:from>
    <xdr:to>
      <xdr:col>68</xdr:col>
      <xdr:colOff>152400</xdr:colOff>
      <xdr:row>64</xdr:row>
      <xdr:rowOff>145944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1096625"/>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19791</xdr:rowOff>
    </xdr:from>
    <xdr:to>
      <xdr:col>68</xdr:col>
      <xdr:colOff>203200</xdr:colOff>
      <xdr:row>62</xdr:row>
      <xdr:rowOff>121391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131568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167111</xdr:rowOff>
    </xdr:from>
    <xdr:to>
      <xdr:col>64</xdr:col>
      <xdr:colOff>152400</xdr:colOff>
      <xdr:row>62</xdr:row>
      <xdr:rowOff>97261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107438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149437</xdr:rowOff>
    </xdr:from>
    <xdr:to>
      <xdr:col>81</xdr:col>
      <xdr:colOff>95250</xdr:colOff>
      <xdr:row>65</xdr:row>
      <xdr:rowOff>79587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121514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09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107209</xdr:rowOff>
    </xdr:from>
    <xdr:to>
      <xdr:col>77</xdr:col>
      <xdr:colOff>95250</xdr:colOff>
      <xdr:row>65</xdr:row>
      <xdr:rowOff>37359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10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22136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166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125306</xdr:rowOff>
    </xdr:from>
    <xdr:to>
      <xdr:col>73</xdr:col>
      <xdr:colOff>44450</xdr:colOff>
      <xdr:row>65</xdr:row>
      <xdr:rowOff>55456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40233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95144</xdr:rowOff>
    </xdr:from>
    <xdr:to>
      <xdr:col>68</xdr:col>
      <xdr:colOff>203200</xdr:colOff>
      <xdr:row>65</xdr:row>
      <xdr:rowOff>25294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106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10071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15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73025</xdr:rowOff>
    </xdr:from>
    <xdr:to>
      <xdr:col>64</xdr:col>
      <xdr:colOff>152400</xdr:colOff>
      <xdr:row>65</xdr:row>
      <xdr:rowOff>3175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159402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令和３年度における元金償還本格化の影響は少なく、元利償還金が約</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1,400</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万円減少したが、上下水道特別会計の元利償還金が増加した影響により「公営企業に要する経費の財源とする地方債の償還の財源に充てたと認められる繰入金」も約</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800</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万円の増加となった。また、元利償還金等に対する基準財政需要額算入額も元利償還金の減少に比例して、約</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2,400</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万円の減少となった。標準税収入額等は町税の減少により約</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3,900</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万円減少したが、普通交付税が臨時費目の創設により増加するなど、標準財政規模は増加となった。全体としては、令和３年度の単年度数値が前年度比で減少し、</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ヵ年平均は</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ポイントの減少となった。</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需要額への算入率が高い地方債が多いこと等が影響して、実質公債比率は近年横ばい状況にあるものの、近年実施した大型建設事業の地方債償還の本格化等の影響を受けるため、引き続き、適正かつ計画的な建設事業の実施とより有利な地方債の活用等により、実質公債比率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134874</xdr:rowOff>
    </xdr:from>
    <xdr:to>
      <xdr:col>81</xdr:col>
      <xdr:colOff>44450</xdr:colOff>
      <xdr:row>44</xdr:row>
      <xdr:rowOff>155448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35624"/>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49801</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134874</xdr:rowOff>
    </xdr:from>
    <xdr:to>
      <xdr:col>81</xdr:col>
      <xdr:colOff>133350</xdr:colOff>
      <xdr:row>35</xdr:row>
      <xdr:rowOff>134874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119634</xdr:rowOff>
    </xdr:from>
    <xdr:to>
      <xdr:col>81</xdr:col>
      <xdr:colOff>44450</xdr:colOff>
      <xdr:row>41</xdr:row>
      <xdr:rowOff>138938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14908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129286</xdr:rowOff>
    </xdr:from>
    <xdr:to>
      <xdr:col>77</xdr:col>
      <xdr:colOff>44450</xdr:colOff>
      <xdr:row>41</xdr:row>
      <xdr:rowOff>138938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15873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90678</xdr:rowOff>
    </xdr:from>
    <xdr:to>
      <xdr:col>72</xdr:col>
      <xdr:colOff>203200</xdr:colOff>
      <xdr:row>41</xdr:row>
      <xdr:rowOff>129286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12012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23114</xdr:rowOff>
    </xdr:from>
    <xdr:to>
      <xdr:col>68</xdr:col>
      <xdr:colOff>152400</xdr:colOff>
      <xdr:row>41</xdr:row>
      <xdr:rowOff>90678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05256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68834</xdr:rowOff>
    </xdr:from>
    <xdr:to>
      <xdr:col>81</xdr:col>
      <xdr:colOff>95250</xdr:colOff>
      <xdr:row>41</xdr:row>
      <xdr:rowOff>170434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40911</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07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88138</xdr:rowOff>
    </xdr:from>
    <xdr:to>
      <xdr:col>77</xdr:col>
      <xdr:colOff>95250</xdr:colOff>
      <xdr:row>42</xdr:row>
      <xdr:rowOff>18288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3065</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20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78486</xdr:rowOff>
    </xdr:from>
    <xdr:to>
      <xdr:col>73</xdr:col>
      <xdr:colOff>44450</xdr:colOff>
      <xdr:row>42</xdr:row>
      <xdr:rowOff>8636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39878</xdr:rowOff>
    </xdr:from>
    <xdr:to>
      <xdr:col>68</xdr:col>
      <xdr:colOff>203200</xdr:colOff>
      <xdr:row>41</xdr:row>
      <xdr:rowOff>141478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143764</xdr:rowOff>
    </xdr:from>
    <xdr:to>
      <xdr:col>64</xdr:col>
      <xdr:colOff>152400</xdr:colOff>
      <xdr:row>41</xdr:row>
      <xdr:rowOff>73914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84091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令和３年度は、公営企業債残高の着実な減少等により、公営企業債等繰入見込額が約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万円と大きく減少し、退職手当負担見込額も減少となったが、前年度に比べて建設事業費が大きく増加したことで、地方債発行額が地方債償還額を上回り、地方債の現在高が約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万円と大幅に増加し、将来負担額全体では、約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万円増加した。一方、充当可能財源等も約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万円増加し、比率は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ポイントの増加となった。近年は大規模建設事業の実施等により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が上昇傾向にあることから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、今後も職員数の適正化を継続して行うほか、建設事業においては適正かつ計画的な実施と地方財源措置の高い地方債の活用を行い、将来負担比率の抑制に努める。</a:t>
          </a: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169228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570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141305</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91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169228</xdr:rowOff>
    </xdr:from>
    <xdr:to>
      <xdr:col>81</xdr:col>
      <xdr:colOff>133350</xdr:colOff>
      <xdr:row>22</xdr:row>
      <xdr:rowOff>169228</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94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114617</xdr:rowOff>
    </xdr:from>
    <xdr:to>
      <xdr:col>81</xdr:col>
      <xdr:colOff>44450</xdr:colOff>
      <xdr:row>16</xdr:row>
      <xdr:rowOff>25612</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179800" y="2686367"/>
          <a:ext cx="838200" cy="8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64347</xdr:rowOff>
    </xdr:from>
    <xdr:to>
      <xdr:col>77</xdr:col>
      <xdr:colOff>44450</xdr:colOff>
      <xdr:row>15</xdr:row>
      <xdr:rowOff>114617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5290800" y="2636097"/>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19579</xdr:rowOff>
    </xdr:from>
    <xdr:to>
      <xdr:col>77</xdr:col>
      <xdr:colOff>95250</xdr:colOff>
      <xdr:row>15</xdr:row>
      <xdr:rowOff>121179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59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131356</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36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64347</xdr:rowOff>
    </xdr:from>
    <xdr:to>
      <xdr:col>72</xdr:col>
      <xdr:colOff>203200</xdr:colOff>
      <xdr:row>15</xdr:row>
      <xdr:rowOff>142769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2636097"/>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119063</xdr:rowOff>
    </xdr:from>
    <xdr:to>
      <xdr:col>73</xdr:col>
      <xdr:colOff>44450</xdr:colOff>
      <xdr:row>18</xdr:row>
      <xdr:rowOff>49213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303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33990</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312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149331</xdr:rowOff>
    </xdr:from>
    <xdr:to>
      <xdr:col>68</xdr:col>
      <xdr:colOff>152400</xdr:colOff>
      <xdr:row>15</xdr:row>
      <xdr:rowOff>142769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2549631"/>
          <a:ext cx="8890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7938</xdr:rowOff>
    </xdr:from>
    <xdr:to>
      <xdr:col>68</xdr:col>
      <xdr:colOff>203200</xdr:colOff>
      <xdr:row>18</xdr:row>
      <xdr:rowOff>109538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309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94315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318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54187</xdr:rowOff>
    </xdr:from>
    <xdr:to>
      <xdr:col>64</xdr:col>
      <xdr:colOff>152400</xdr:colOff>
      <xdr:row>18</xdr:row>
      <xdr:rowOff>155787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31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140564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322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146262</xdr:rowOff>
    </xdr:from>
    <xdr:to>
      <xdr:col>81</xdr:col>
      <xdr:colOff>95250</xdr:colOff>
      <xdr:row>16</xdr:row>
      <xdr:rowOff>76412</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71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118339</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69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63817</xdr:rowOff>
    </xdr:from>
    <xdr:to>
      <xdr:col>77</xdr:col>
      <xdr:colOff>95250</xdr:colOff>
      <xdr:row>15</xdr:row>
      <xdr:rowOff>165417</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63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150194</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721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13547</xdr:rowOff>
    </xdr:from>
    <xdr:to>
      <xdr:col>73</xdr:col>
      <xdr:colOff>44450</xdr:colOff>
      <xdr:row>15</xdr:row>
      <xdr:rowOff>115147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58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125324</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91969</xdr:rowOff>
    </xdr:from>
    <xdr:to>
      <xdr:col>68</xdr:col>
      <xdr:colOff>203200</xdr:colOff>
      <xdr:row>16</xdr:row>
      <xdr:rowOff>22119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66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32296</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43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98531</xdr:rowOff>
    </xdr:from>
    <xdr:to>
      <xdr:col>64</xdr:col>
      <xdr:colOff>152400</xdr:colOff>
      <xdr:row>15</xdr:row>
      <xdr:rowOff>28681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49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38858</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26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鳥取県八頭町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16,412
16,341
206.71
13,434,890
12,308,468
982,425
7,037,542
12,900,975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これまで、定員適正化計画に基づく職員数の削減を着実に実施し、人件費抑制の取組を推進してきたところである。令和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新型コロナウイルス感染症対応での時間外勤務等が増加したが、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普通会計ベースで</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任期に定めのない常勤</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は減少し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、職員の若年化等による影響で</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微減となった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町は、町内に私立保育所が無く、類似団体に比して直営の保育所数が多い（全て直営）ため、人件費総額は類似団体と比べて高い状況となっており、今後も職員数の適正化等を行うとともに、民間委託の推進について検討を行い、人件費の抑制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108712</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38012"/>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23639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108712</xdr:rowOff>
    </xdr:from>
    <xdr:to>
      <xdr:col>24</xdr:col>
      <xdr:colOff>114300</xdr:colOff>
      <xdr:row>34</xdr:row>
      <xdr:rowOff>108712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38</xdr:row>
      <xdr:rowOff>58420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820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79011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62484</xdr:rowOff>
    </xdr:from>
    <xdr:to>
      <xdr:col>24</xdr:col>
      <xdr:colOff>76200</xdr:colOff>
      <xdr:row>36</xdr:row>
      <xdr:rowOff>164084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140716</xdr:rowOff>
    </xdr:from>
    <xdr:to>
      <xdr:col>19</xdr:col>
      <xdr:colOff>187325</xdr:colOff>
      <xdr:row>38</xdr:row>
      <xdr:rowOff>58420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12916"/>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140716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763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71628</xdr:rowOff>
    </xdr:from>
    <xdr:to>
      <xdr:col>15</xdr:col>
      <xdr:colOff>149225</xdr:colOff>
      <xdr:row>37</xdr:row>
      <xdr:rowOff>1778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11955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36</xdr:row>
      <xdr:rowOff>131572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763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71628</xdr:rowOff>
    </xdr:from>
    <xdr:to>
      <xdr:col>11</xdr:col>
      <xdr:colOff>60325</xdr:colOff>
      <xdr:row>37</xdr:row>
      <xdr:rowOff>1778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158005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67056</xdr:rowOff>
    </xdr:from>
    <xdr:to>
      <xdr:col>6</xdr:col>
      <xdr:colOff>171450</xdr:colOff>
      <xdr:row>36</xdr:row>
      <xdr:rowOff>168656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7383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xdr:rowOff>
    </xdr:from>
    <xdr:to>
      <xdr:col>20</xdr:col>
      <xdr:colOff>38100</xdr:colOff>
      <xdr:row>38</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93997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89916</xdr:rowOff>
    </xdr:from>
    <xdr:to>
      <xdr:col>15</xdr:col>
      <xdr:colOff>149225</xdr:colOff>
      <xdr:row>37</xdr:row>
      <xdr:rowOff>20066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4843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鳥取県平均・類似団体平均のいずれも下回る状況が続いてはいるものの、合併団体である本町は、非合併団体に比べて保有する施設量が多いことが特徴となっている。これまで保育所や学校の統廃合を着実に実行してきたものの、新たな行政需要に対応するため統廃合によって使用しなくなった空き施設を活用してきたこともあって、施設保有量の適正化による物件費の圧縮を十分に行うことができていない状況にある。今後も継続した歳出抑制の取組を進めるとともに、公共施設の適量化による維持経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20</xdr:row>
      <xdr:rowOff>139700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98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111777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139700</xdr:rowOff>
    </xdr:from>
    <xdr:to>
      <xdr:col>82</xdr:col>
      <xdr:colOff>196850</xdr:colOff>
      <xdr:row>20</xdr:row>
      <xdr:rowOff>139700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6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120650</xdr:rowOff>
    </xdr:from>
    <xdr:to>
      <xdr:col>82</xdr:col>
      <xdr:colOff>107950</xdr:colOff>
      <xdr:row>14</xdr:row>
      <xdr:rowOff>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349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156227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2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0</xdr:rowOff>
    </xdr:from>
    <xdr:to>
      <xdr:col>78</xdr:col>
      <xdr:colOff>69850</xdr:colOff>
      <xdr:row>14</xdr:row>
      <xdr:rowOff>38100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40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12700</xdr:rowOff>
    </xdr:from>
    <xdr:to>
      <xdr:col>78</xdr:col>
      <xdr:colOff>120650</xdr:colOff>
      <xdr:row>16</xdr:row>
      <xdr:rowOff>114300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99077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4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158750</xdr:rowOff>
    </xdr:from>
    <xdr:to>
      <xdr:col>73</xdr:col>
      <xdr:colOff>180975</xdr:colOff>
      <xdr:row>14</xdr:row>
      <xdr:rowOff>38100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387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25400</xdr:rowOff>
    </xdr:from>
    <xdr:to>
      <xdr:col>74</xdr:col>
      <xdr:colOff>31750</xdr:colOff>
      <xdr:row>16</xdr:row>
      <xdr:rowOff>127000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111777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158750</xdr:rowOff>
    </xdr:from>
    <xdr:to>
      <xdr:col>69</xdr:col>
      <xdr:colOff>92075</xdr:colOff>
      <xdr:row>14</xdr:row>
      <xdr:rowOff>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387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99077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69850</xdr:rowOff>
    </xdr:from>
    <xdr:to>
      <xdr:col>82</xdr:col>
      <xdr:colOff>158750</xdr:colOff>
      <xdr:row>14</xdr:row>
      <xdr:rowOff>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86377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120650</xdr:rowOff>
    </xdr:from>
    <xdr:to>
      <xdr:col>78</xdr:col>
      <xdr:colOff>120650</xdr:colOff>
      <xdr:row>14</xdr:row>
      <xdr:rowOff>50800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3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60977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11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158750</xdr:rowOff>
    </xdr:from>
    <xdr:to>
      <xdr:col>74</xdr:col>
      <xdr:colOff>31750</xdr:colOff>
      <xdr:row>14</xdr:row>
      <xdr:rowOff>88900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99077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107950</xdr:rowOff>
    </xdr:from>
    <xdr:to>
      <xdr:col>69</xdr:col>
      <xdr:colOff>142875</xdr:colOff>
      <xdr:row>14</xdr:row>
      <xdr:rowOff>38100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3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48277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1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120650</xdr:rowOff>
    </xdr:from>
    <xdr:to>
      <xdr:col>65</xdr:col>
      <xdr:colOff>53975</xdr:colOff>
      <xdr:row>14</xdr:row>
      <xdr:rowOff>50800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3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60977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事業では生活保護費（本町は福祉事務所設置町村）や自立支援事業費等の社会福祉費が、単独事業では医療費助成等の社会福祉費が類似団体と比較して高い状況となっている。扶助費については、法令等に基づく給付を確実に行う一方で、生活困窮者自立支援等の総合的支援や相談・啓発による未然防止対策等を推進することにより、近年増加傾向にある給付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167822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5685"/>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53522</xdr:rowOff>
    </xdr:from>
    <xdr:to>
      <xdr:col>24</xdr:col>
      <xdr:colOff>25400</xdr:colOff>
      <xdr:row>57</xdr:row>
      <xdr:rowOff>151493</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8261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151493</xdr:rowOff>
    </xdr:from>
    <xdr:to>
      <xdr:col>19</xdr:col>
      <xdr:colOff>187325</xdr:colOff>
      <xdr:row>58</xdr:row>
      <xdr:rowOff>29028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9241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117022</xdr:rowOff>
    </xdr:from>
    <xdr:to>
      <xdr:col>20</xdr:col>
      <xdr:colOff>38100</xdr:colOff>
      <xdr:row>56</xdr:row>
      <xdr:rowOff>47172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57349</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118835</xdr:rowOff>
    </xdr:from>
    <xdr:to>
      <xdr:col>15</xdr:col>
      <xdr:colOff>98425</xdr:colOff>
      <xdr:row>58</xdr:row>
      <xdr:rowOff>29028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8914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86178</xdr:rowOff>
    </xdr:from>
    <xdr:to>
      <xdr:col>11</xdr:col>
      <xdr:colOff>9525</xdr:colOff>
      <xdr:row>57</xdr:row>
      <xdr:rowOff>118835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588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138992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xdr:rowOff>
    </xdr:from>
    <xdr:to>
      <xdr:col>6</xdr:col>
      <xdr:colOff>171450</xdr:colOff>
      <xdr:row>56</xdr:row>
      <xdr:rowOff>112485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122662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146249</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100693</xdr:rowOff>
    </xdr:from>
    <xdr:to>
      <xdr:col>20</xdr:col>
      <xdr:colOff>38100</xdr:colOff>
      <xdr:row>58</xdr:row>
      <xdr:rowOff>30843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15620</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5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149678</xdr:rowOff>
    </xdr:from>
    <xdr:to>
      <xdr:col>15</xdr:col>
      <xdr:colOff>149225</xdr:colOff>
      <xdr:row>58</xdr:row>
      <xdr:rowOff>79828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64605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68035</xdr:rowOff>
    </xdr:from>
    <xdr:to>
      <xdr:col>11</xdr:col>
      <xdr:colOff>60325</xdr:colOff>
      <xdr:row>57</xdr:row>
      <xdr:rowOff>169635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154412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35378</xdr:rowOff>
    </xdr:from>
    <xdr:to>
      <xdr:col>6</xdr:col>
      <xdr:colOff>171450</xdr:colOff>
      <xdr:row>57</xdr:row>
      <xdr:rowOff>136978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121755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他団体平均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上回る状況が続いているが、本町は人口密度が低く、特に下水道事業の経営において収益性が低い地域であるため、公営企業会計への多額の繰出金支出がその要因として考えられる。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当面は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、公営企業会計の公債費が増加する要素</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ないため、繰出金支出は抑制されるものと見込まれる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の電気・機械設備更新事業の計画的な実施や下水道事業全体の施設統廃合による維持補修費の抑制を通じて、繰出金の圧縮を図るとともに、公共施設の適正かつ効率的な管理により、維持補修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78015</xdr:rowOff>
    </xdr:from>
    <xdr:to>
      <xdr:col>82</xdr:col>
      <xdr:colOff>107950</xdr:colOff>
      <xdr:row>61</xdr:row>
      <xdr:rowOff>58965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9341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164392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78015</xdr:rowOff>
    </xdr:from>
    <xdr:to>
      <xdr:col>82</xdr:col>
      <xdr:colOff>196850</xdr:colOff>
      <xdr:row>52</xdr:row>
      <xdr:rowOff>78015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137885</xdr:rowOff>
    </xdr:from>
    <xdr:to>
      <xdr:col>82</xdr:col>
      <xdr:colOff>107950</xdr:colOff>
      <xdr:row>59</xdr:row>
      <xdr:rowOff>107950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081985"/>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84562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34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68035</xdr:rowOff>
    </xdr:from>
    <xdr:to>
      <xdr:col>82</xdr:col>
      <xdr:colOff>158750</xdr:colOff>
      <xdr:row>55</xdr:row>
      <xdr:rowOff>169635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107950</xdr:rowOff>
    </xdr:from>
    <xdr:to>
      <xdr:col>78</xdr:col>
      <xdr:colOff>69850</xdr:colOff>
      <xdr:row>59</xdr:row>
      <xdr:rowOff>151493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223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89807</xdr:rowOff>
    </xdr:from>
    <xdr:to>
      <xdr:col>78</xdr:col>
      <xdr:colOff>120650</xdr:colOff>
      <xdr:row>56</xdr:row>
      <xdr:rowOff>19957</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30134</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75293</xdr:rowOff>
    </xdr:from>
    <xdr:to>
      <xdr:col>73</xdr:col>
      <xdr:colOff>180975</xdr:colOff>
      <xdr:row>59</xdr:row>
      <xdr:rowOff>151493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1908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155122</xdr:rowOff>
    </xdr:from>
    <xdr:to>
      <xdr:col>74</xdr:col>
      <xdr:colOff>31750</xdr:colOff>
      <xdr:row>56</xdr:row>
      <xdr:rowOff>85272</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95449</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64407</xdr:rowOff>
    </xdr:from>
    <xdr:to>
      <xdr:col>69</xdr:col>
      <xdr:colOff>92075</xdr:colOff>
      <xdr:row>59</xdr:row>
      <xdr:rowOff>75293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179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87085</xdr:rowOff>
    </xdr:from>
    <xdr:to>
      <xdr:col>82</xdr:col>
      <xdr:colOff>158750</xdr:colOff>
      <xdr:row>59</xdr:row>
      <xdr:rowOff>17235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59162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0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57150</xdr:rowOff>
    </xdr:from>
    <xdr:to>
      <xdr:col>78</xdr:col>
      <xdr:colOff>120650</xdr:colOff>
      <xdr:row>59</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143527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100693</xdr:rowOff>
    </xdr:from>
    <xdr:to>
      <xdr:col>74</xdr:col>
      <xdr:colOff>31750</xdr:colOff>
      <xdr:row>60</xdr:row>
      <xdr:rowOff>30843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15620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24493</xdr:rowOff>
    </xdr:from>
    <xdr:to>
      <xdr:col>69</xdr:col>
      <xdr:colOff>142875</xdr:colOff>
      <xdr:row>59</xdr:row>
      <xdr:rowOff>126093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110870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13607</xdr:rowOff>
    </xdr:from>
    <xdr:to>
      <xdr:col>65</xdr:col>
      <xdr:colOff>53975</xdr:colOff>
      <xdr:row>59</xdr:row>
      <xdr:rowOff>115207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99984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鳥取県平均・類似団体平均のいずれの数値も下回る状況が続いているものの、特に民生関係や農林水産業関係において、単独で実施している補助交付金の水準が低いとは言えない状況にあるため、町単独の補助事業や国・県補助事業における嵩上げについて、行政としての本来の役割を十分に考慮した補助制度の見直し等を行い、補助費等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40</xdr:row>
      <xdr:rowOff>66040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362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35560</xdr:rowOff>
    </xdr:from>
    <xdr:to>
      <xdr:col>82</xdr:col>
      <xdr:colOff>107950</xdr:colOff>
      <xdr:row>34</xdr:row>
      <xdr:rowOff>104140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58648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40657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104140</xdr:rowOff>
    </xdr:from>
    <xdr:to>
      <xdr:col>78</xdr:col>
      <xdr:colOff>69850</xdr:colOff>
      <xdr:row>34</xdr:row>
      <xdr:rowOff>134620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933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3810</xdr:rowOff>
    </xdr:from>
    <xdr:to>
      <xdr:col>78</xdr:col>
      <xdr:colOff>120650</xdr:colOff>
      <xdr:row>37</xdr:row>
      <xdr:rowOff>105410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90187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111760</xdr:rowOff>
    </xdr:from>
    <xdr:to>
      <xdr:col>73</xdr:col>
      <xdr:colOff>180975</xdr:colOff>
      <xdr:row>34</xdr:row>
      <xdr:rowOff>134620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5941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160020</xdr:rowOff>
    </xdr:from>
    <xdr:to>
      <xdr:col>74</xdr:col>
      <xdr:colOff>31750</xdr:colOff>
      <xdr:row>37</xdr:row>
      <xdr:rowOff>90170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74947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104140</xdr:rowOff>
    </xdr:from>
    <xdr:to>
      <xdr:col>69</xdr:col>
      <xdr:colOff>92075</xdr:colOff>
      <xdr:row>34</xdr:row>
      <xdr:rowOff>111760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5933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21607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156210</xdr:rowOff>
    </xdr:from>
    <xdr:to>
      <xdr:col>82</xdr:col>
      <xdr:colOff>158750</xdr:colOff>
      <xdr:row>34</xdr:row>
      <xdr:rowOff>86360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1287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53340</xdr:rowOff>
    </xdr:from>
    <xdr:to>
      <xdr:col>78</xdr:col>
      <xdr:colOff>120650</xdr:colOff>
      <xdr:row>34</xdr:row>
      <xdr:rowOff>154940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165117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83820</xdr:rowOff>
    </xdr:from>
    <xdr:to>
      <xdr:col>74</xdr:col>
      <xdr:colOff>31750</xdr:colOff>
      <xdr:row>35</xdr:row>
      <xdr:rowOff>13970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24147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60960</xdr:rowOff>
    </xdr:from>
    <xdr:to>
      <xdr:col>69</xdr:col>
      <xdr:colOff>142875</xdr:colOff>
      <xdr:row>34</xdr:row>
      <xdr:rowOff>162560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1287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53340</xdr:rowOff>
    </xdr:from>
    <xdr:to>
      <xdr:col>65</xdr:col>
      <xdr:colOff>53975</xdr:colOff>
      <xdr:row>34</xdr:row>
      <xdr:rowOff>154940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165117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ほぼ横ばいの状況が続い</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、近年実施した学校・保育所適正配置に伴う施設整備事業等の大型建設事業に係る地方債償還が本格化</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することでの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が予想される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大規模改修等の大型事業の実施を予定していることから、引き続き、適正で計画的な施設整備事業の実施と地方財政措置の高い地方債の活用等を行い、将来実質負担額の抑制に努めるとともに、保有施設の適量化による更新経費の抑制を図り、公債費の圧縮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69850</xdr:rowOff>
    </xdr:from>
    <xdr:to>
      <xdr:col>24</xdr:col>
      <xdr:colOff>25400</xdr:colOff>
      <xdr:row>81</xdr:row>
      <xdr:rowOff>81280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5715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53357</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81280</xdr:rowOff>
    </xdr:from>
    <xdr:to>
      <xdr:col>24</xdr:col>
      <xdr:colOff>114300</xdr:colOff>
      <xdr:row>81</xdr:row>
      <xdr:rowOff>81280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156227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69850</xdr:rowOff>
    </xdr:from>
    <xdr:to>
      <xdr:col>24</xdr:col>
      <xdr:colOff>114300</xdr:colOff>
      <xdr:row>74</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92711</xdr:rowOff>
    </xdr:from>
    <xdr:to>
      <xdr:col>24</xdr:col>
      <xdr:colOff>25400</xdr:colOff>
      <xdr:row>79</xdr:row>
      <xdr:rowOff>155575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637261"/>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144163</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345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127636</xdr:rowOff>
    </xdr:from>
    <xdr:to>
      <xdr:col>24</xdr:col>
      <xdr:colOff>76200</xdr:colOff>
      <xdr:row>79</xdr:row>
      <xdr:rowOff>57786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5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155575</xdr:rowOff>
    </xdr:from>
    <xdr:to>
      <xdr:col>19</xdr:col>
      <xdr:colOff>187325</xdr:colOff>
      <xdr:row>80</xdr:row>
      <xdr:rowOff>6986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70012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13336</xdr:rowOff>
    </xdr:from>
    <xdr:to>
      <xdr:col>20</xdr:col>
      <xdr:colOff>38100</xdr:colOff>
      <xdr:row>79</xdr:row>
      <xdr:rowOff>114936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5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125113</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326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6986</xdr:rowOff>
    </xdr:from>
    <xdr:to>
      <xdr:col>15</xdr:col>
      <xdr:colOff>98425</xdr:colOff>
      <xdr:row>80</xdr:row>
      <xdr:rowOff>12700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7229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41911</xdr:rowOff>
    </xdr:from>
    <xdr:to>
      <xdr:col>15</xdr:col>
      <xdr:colOff>149225</xdr:colOff>
      <xdr:row>79</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153688</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5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144145</xdr:rowOff>
    </xdr:from>
    <xdr:to>
      <xdr:col>11</xdr:col>
      <xdr:colOff>9525</xdr:colOff>
      <xdr:row>80</xdr:row>
      <xdr:rowOff>12700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6886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41911</xdr:rowOff>
    </xdr:from>
    <xdr:to>
      <xdr:col>11</xdr:col>
      <xdr:colOff>60325</xdr:colOff>
      <xdr:row>79</xdr:row>
      <xdr:rowOff>143511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153688</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5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36195</xdr:rowOff>
    </xdr:from>
    <xdr:to>
      <xdr:col>6</xdr:col>
      <xdr:colOff>171450</xdr:colOff>
      <xdr:row>79</xdr:row>
      <xdr:rowOff>137795</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58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147972</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4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41911</xdr:rowOff>
    </xdr:from>
    <xdr:to>
      <xdr:col>24</xdr:col>
      <xdr:colOff>76200</xdr:colOff>
      <xdr:row>79</xdr:row>
      <xdr:rowOff>143511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13988</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104775</xdr:rowOff>
    </xdr:from>
    <xdr:to>
      <xdr:col>20</xdr:col>
      <xdr:colOff>38100</xdr:colOff>
      <xdr:row>80</xdr:row>
      <xdr:rowOff>34925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64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19702</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735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127636</xdr:rowOff>
    </xdr:from>
    <xdr:to>
      <xdr:col>15</xdr:col>
      <xdr:colOff>149225</xdr:colOff>
      <xdr:row>80</xdr:row>
      <xdr:rowOff>57786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67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42563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75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133350</xdr:rowOff>
    </xdr:from>
    <xdr:to>
      <xdr:col>11</xdr:col>
      <xdr:colOff>60325</xdr:colOff>
      <xdr:row>80</xdr:row>
      <xdr:rowOff>63500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48277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93345</xdr:rowOff>
    </xdr:from>
    <xdr:to>
      <xdr:col>6</xdr:col>
      <xdr:colOff>171450</xdr:colOff>
      <xdr:row>80</xdr:row>
      <xdr:rowOff>23495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6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8272</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72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公債費以外では、人件費・扶助費をはじめ、</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多く</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の費目で比率が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し、前年度と比較して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が、依然として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人件費や扶助費については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、類似団体平均を上回っており、継続して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対策</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を行っていく</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必要</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があることから、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の適正化等による人件費の抑制を図るとともに、扶助費については生活困窮者が自立して生活するための総合的支援の実施等により給付費の抑制に努める。また今後も、公共施設の適量化等による物件費・維持補修費の抑制、補助制度の見直しによる補助費等の抑制に継続的に取り組む。</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159004</xdr:rowOff>
    </xdr:from>
    <xdr:to>
      <xdr:col>82</xdr:col>
      <xdr:colOff>107950</xdr:colOff>
      <xdr:row>80</xdr:row>
      <xdr:rowOff>163576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84630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73931</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159004</xdr:rowOff>
    </xdr:from>
    <xdr:to>
      <xdr:col>82</xdr:col>
      <xdr:colOff>196850</xdr:colOff>
      <xdr:row>74</xdr:row>
      <xdr:rowOff>159004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122428</xdr:rowOff>
    </xdr:from>
    <xdr:to>
      <xdr:col>82</xdr:col>
      <xdr:colOff>107950</xdr:colOff>
      <xdr:row>80</xdr:row>
      <xdr:rowOff>17272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495528"/>
          <a:ext cx="8382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28719</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230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xdr:rowOff>
    </xdr:from>
    <xdr:to>
      <xdr:col>82</xdr:col>
      <xdr:colOff>158750</xdr:colOff>
      <xdr:row>78</xdr:row>
      <xdr:rowOff>113792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163576</xdr:rowOff>
    </xdr:from>
    <xdr:to>
      <xdr:col>78</xdr:col>
      <xdr:colOff>69850</xdr:colOff>
      <xdr:row>80</xdr:row>
      <xdr:rowOff>17272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536676"/>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126492</xdr:rowOff>
    </xdr:from>
    <xdr:to>
      <xdr:col>78</xdr:col>
      <xdr:colOff>120650</xdr:colOff>
      <xdr:row>79</xdr:row>
      <xdr:rowOff>56642</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49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66819</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268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40132</xdr:rowOff>
    </xdr:from>
    <xdr:to>
      <xdr:col>73</xdr:col>
      <xdr:colOff>180975</xdr:colOff>
      <xdr:row>78</xdr:row>
      <xdr:rowOff>163576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41323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140208</xdr:rowOff>
    </xdr:from>
    <xdr:to>
      <xdr:col>74</xdr:col>
      <xdr:colOff>31750</xdr:colOff>
      <xdr:row>79</xdr:row>
      <xdr:rowOff>70358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51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55135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40132</xdr:rowOff>
    </xdr:from>
    <xdr:to>
      <xdr:col>69</xdr:col>
      <xdr:colOff>92075</xdr:colOff>
      <xdr:row>78</xdr:row>
      <xdr:rowOff>53848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4132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135637</xdr:rowOff>
    </xdr:from>
    <xdr:to>
      <xdr:col>69</xdr:col>
      <xdr:colOff>142875</xdr:colOff>
      <xdr:row>79</xdr:row>
      <xdr:rowOff>65787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50564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121920</xdr:rowOff>
    </xdr:from>
    <xdr:to>
      <xdr:col>65</xdr:col>
      <xdr:colOff>53975</xdr:colOff>
      <xdr:row>79</xdr:row>
      <xdr:rowOff>52070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36847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71628</xdr:rowOff>
    </xdr:from>
    <xdr:to>
      <xdr:col>82</xdr:col>
      <xdr:colOff>158750</xdr:colOff>
      <xdr:row>79</xdr:row>
      <xdr:rowOff>1778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43705</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137922</xdr:rowOff>
    </xdr:from>
    <xdr:to>
      <xdr:col>78</xdr:col>
      <xdr:colOff>120650</xdr:colOff>
      <xdr:row>80</xdr:row>
      <xdr:rowOff>68072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52849</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76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112776</xdr:rowOff>
    </xdr:from>
    <xdr:to>
      <xdr:col>74</xdr:col>
      <xdr:colOff>31750</xdr:colOff>
      <xdr:row>79</xdr:row>
      <xdr:rowOff>42926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53103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25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160782</xdr:rowOff>
    </xdr:from>
    <xdr:to>
      <xdr:col>69</xdr:col>
      <xdr:colOff>142875</xdr:colOff>
      <xdr:row>78</xdr:row>
      <xdr:rowOff>90932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101109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xdr:rowOff>
    </xdr:from>
    <xdr:to>
      <xdr:col>65</xdr:col>
      <xdr:colOff>53975</xdr:colOff>
      <xdr:row>78</xdr:row>
      <xdr:rowOff>104648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114825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鳥取県八頭町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9347</xdr:rowOff>
    </xdr:from>
    <xdr:to>
      <xdr:col>29</xdr:col>
      <xdr:colOff>127000</xdr:colOff>
      <xdr:row>20</xdr:row>
      <xdr:rowOff>58627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14372"/>
          <a:ext cx="0" cy="14208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30704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0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58627</xdr:rowOff>
    </xdr:from>
    <xdr:to>
      <xdr:col>30</xdr:col>
      <xdr:colOff>25400</xdr:colOff>
      <xdr:row>20</xdr:row>
      <xdr:rowOff>58627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3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95724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5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9347</xdr:rowOff>
    </xdr:from>
    <xdr:to>
      <xdr:col>30</xdr:col>
      <xdr:colOff>25400</xdr:colOff>
      <xdr:row>12</xdr:row>
      <xdr:rowOff>9347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14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7698</xdr:rowOff>
    </xdr:from>
    <xdr:to>
      <xdr:col>29</xdr:col>
      <xdr:colOff>127000</xdr:colOff>
      <xdr:row>13</xdr:row>
      <xdr:rowOff>51361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284173"/>
          <a:ext cx="647700" cy="43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126436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45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154359</xdr:rowOff>
    </xdr:from>
    <xdr:to>
      <xdr:col>29</xdr:col>
      <xdr:colOff>177800</xdr:colOff>
      <xdr:row>16</xdr:row>
      <xdr:rowOff>84509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73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51361</xdr:rowOff>
    </xdr:from>
    <xdr:to>
      <xdr:col>26</xdr:col>
      <xdr:colOff>50800</xdr:colOff>
      <xdr:row>13</xdr:row>
      <xdr:rowOff>157937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327836"/>
          <a:ext cx="698500" cy="106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57858</xdr:rowOff>
    </xdr:from>
    <xdr:to>
      <xdr:col>26</xdr:col>
      <xdr:colOff>101600</xdr:colOff>
      <xdr:row>16</xdr:row>
      <xdr:rowOff>159458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144235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35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157937</xdr:rowOff>
    </xdr:from>
    <xdr:to>
      <xdr:col>22</xdr:col>
      <xdr:colOff>114300</xdr:colOff>
      <xdr:row>14</xdr:row>
      <xdr:rowOff>59688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434412"/>
          <a:ext cx="698500" cy="73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66234</xdr:rowOff>
    </xdr:from>
    <xdr:to>
      <xdr:col>22</xdr:col>
      <xdr:colOff>165100</xdr:colOff>
      <xdr:row>16</xdr:row>
      <xdr:rowOff>167834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57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152611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4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44895</xdr:rowOff>
    </xdr:from>
    <xdr:to>
      <xdr:col>18</xdr:col>
      <xdr:colOff>177800</xdr:colOff>
      <xdr:row>14</xdr:row>
      <xdr:rowOff>59688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492820"/>
          <a:ext cx="698500" cy="14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74954</xdr:rowOff>
    </xdr:from>
    <xdr:to>
      <xdr:col>19</xdr:col>
      <xdr:colOff>38100</xdr:colOff>
      <xdr:row>17</xdr:row>
      <xdr:rowOff>5104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161331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5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70088</xdr:rowOff>
    </xdr:from>
    <xdr:to>
      <xdr:col>15</xdr:col>
      <xdr:colOff>101600</xdr:colOff>
      <xdr:row>17</xdr:row>
      <xdr:rowOff>238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156465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4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128348</xdr:rowOff>
    </xdr:from>
    <xdr:to>
      <xdr:col>29</xdr:col>
      <xdr:colOff>177800</xdr:colOff>
      <xdr:row>13</xdr:row>
      <xdr:rowOff>58498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233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144875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07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561</xdr:rowOff>
    </xdr:from>
    <xdr:to>
      <xdr:col>26</xdr:col>
      <xdr:colOff>101600</xdr:colOff>
      <xdr:row>13</xdr:row>
      <xdr:rowOff>102161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277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112338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045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107137</xdr:rowOff>
    </xdr:from>
    <xdr:to>
      <xdr:col>22</xdr:col>
      <xdr:colOff>165100</xdr:colOff>
      <xdr:row>14</xdr:row>
      <xdr:rowOff>37287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383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47464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1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8888</xdr:rowOff>
    </xdr:from>
    <xdr:to>
      <xdr:col>19</xdr:col>
      <xdr:colOff>38100</xdr:colOff>
      <xdr:row>14</xdr:row>
      <xdr:rowOff>110488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456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120665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22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165545</xdr:rowOff>
    </xdr:from>
    <xdr:to>
      <xdr:col>15</xdr:col>
      <xdr:colOff>101600</xdr:colOff>
      <xdr:row>14</xdr:row>
      <xdr:rowOff>95695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442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105872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21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203352</xdr:rowOff>
    </xdr:from>
    <xdr:to>
      <xdr:col>29</xdr:col>
      <xdr:colOff>127000</xdr:colOff>
      <xdr:row>37</xdr:row>
      <xdr:rowOff>199561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27902"/>
          <a:ext cx="0" cy="11963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171638</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9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199561</xdr:rowOff>
    </xdr:from>
    <xdr:to>
      <xdr:col>30</xdr:col>
      <xdr:colOff>25400</xdr:colOff>
      <xdr:row>37</xdr:row>
      <xdr:rowOff>199561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242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118279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7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203352</xdr:rowOff>
    </xdr:from>
    <xdr:to>
      <xdr:col>30</xdr:col>
      <xdr:colOff>25400</xdr:colOff>
      <xdr:row>33</xdr:row>
      <xdr:rowOff>203352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27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315785</xdr:rowOff>
    </xdr:from>
    <xdr:to>
      <xdr:col>29</xdr:col>
      <xdr:colOff>127000</xdr:colOff>
      <xdr:row>35</xdr:row>
      <xdr:rowOff>8357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583235"/>
          <a:ext cx="647700" cy="35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27132</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37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55055</xdr:rowOff>
    </xdr:from>
    <xdr:to>
      <xdr:col>29</xdr:col>
      <xdr:colOff>177800</xdr:colOff>
      <xdr:row>35</xdr:row>
      <xdr:rowOff>156655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65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331083</xdr:rowOff>
    </xdr:from>
    <xdr:to>
      <xdr:col>26</xdr:col>
      <xdr:colOff>50800</xdr:colOff>
      <xdr:row>35</xdr:row>
      <xdr:rowOff>8357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598533"/>
          <a:ext cx="698500" cy="20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83820</xdr:rowOff>
    </xdr:from>
    <xdr:to>
      <xdr:col>26</xdr:col>
      <xdr:colOff>101600</xdr:colOff>
      <xdr:row>35</xdr:row>
      <xdr:rowOff>185420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94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170197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780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320853</xdr:rowOff>
    </xdr:from>
    <xdr:to>
      <xdr:col>22</xdr:col>
      <xdr:colOff>114300</xdr:colOff>
      <xdr:row>34</xdr:row>
      <xdr:rowOff>331083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588303"/>
          <a:ext cx="698500" cy="10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78867</xdr:rowOff>
    </xdr:from>
    <xdr:to>
      <xdr:col>22</xdr:col>
      <xdr:colOff>165100</xdr:colOff>
      <xdr:row>35</xdr:row>
      <xdr:rowOff>180467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892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165244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77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320853</xdr:rowOff>
    </xdr:from>
    <xdr:to>
      <xdr:col>18</xdr:col>
      <xdr:colOff>177800</xdr:colOff>
      <xdr:row>35</xdr:row>
      <xdr:rowOff>45485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588303"/>
          <a:ext cx="698500" cy="67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55511</xdr:rowOff>
    </xdr:from>
    <xdr:to>
      <xdr:col>19</xdr:col>
      <xdr:colOff>38100</xdr:colOff>
      <xdr:row>35</xdr:row>
      <xdr:rowOff>157111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658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141888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7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54235</xdr:rowOff>
    </xdr:from>
    <xdr:to>
      <xdr:col>15</xdr:col>
      <xdr:colOff>101600</xdr:colOff>
      <xdr:row>35</xdr:row>
      <xdr:rowOff>155835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64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140612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75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264985</xdr:rowOff>
    </xdr:from>
    <xdr:to>
      <xdr:col>29</xdr:col>
      <xdr:colOff>177800</xdr:colOff>
      <xdr:row>35</xdr:row>
      <xdr:rowOff>23685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532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110062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37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300457</xdr:rowOff>
    </xdr:from>
    <xdr:to>
      <xdr:col>26</xdr:col>
      <xdr:colOff>101600</xdr:colOff>
      <xdr:row>35</xdr:row>
      <xdr:rowOff>59157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567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69333</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336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280283</xdr:rowOff>
    </xdr:from>
    <xdr:to>
      <xdr:col>22</xdr:col>
      <xdr:colOff>165100</xdr:colOff>
      <xdr:row>35</xdr:row>
      <xdr:rowOff>38983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547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49160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31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270053</xdr:rowOff>
    </xdr:from>
    <xdr:to>
      <xdr:col>19</xdr:col>
      <xdr:colOff>38100</xdr:colOff>
      <xdr:row>35</xdr:row>
      <xdr:rowOff>28753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537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38930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3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337585</xdr:rowOff>
    </xdr:from>
    <xdr:to>
      <xdr:col>15</xdr:col>
      <xdr:colOff>101600</xdr:colOff>
      <xdr:row>35</xdr:row>
      <xdr:rowOff>96285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605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106462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373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鳥取県八頭町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16,412
16,341
206.71
13,434,890
12,308,468
982,425
7,037,542
12,900,975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100446</xdr:rowOff>
    </xdr:from>
    <xdr:to>
      <xdr:col>24</xdr:col>
      <xdr:colOff>62865</xdr:colOff>
      <xdr:row>39</xdr:row>
      <xdr:rowOff>760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43946"/>
          <a:ext cx="1270" cy="1443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4587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760</xdr:rowOff>
    </xdr:from>
    <xdr:to>
      <xdr:col>24</xdr:col>
      <xdr:colOff>152400</xdr:colOff>
      <xdr:row>39</xdr:row>
      <xdr:rowOff>760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7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47123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9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100446</xdr:rowOff>
    </xdr:from>
    <xdr:to>
      <xdr:col>24</xdr:col>
      <xdr:colOff>152400</xdr:colOff>
      <xdr:row>30</xdr:row>
      <xdr:rowOff>100446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4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18836</xdr:rowOff>
    </xdr:from>
    <xdr:to>
      <xdr:col>24</xdr:col>
      <xdr:colOff>63500</xdr:colOff>
      <xdr:row>33</xdr:row>
      <xdr:rowOff>50089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676686"/>
          <a:ext cx="838200" cy="3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107495</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08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129068</xdr:rowOff>
    </xdr:from>
    <xdr:to>
      <xdr:col>24</xdr:col>
      <xdr:colOff>114300</xdr:colOff>
      <xdr:row>36</xdr:row>
      <xdr:rowOff>59218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2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50089</xdr:rowOff>
    </xdr:from>
    <xdr:to>
      <xdr:col>19</xdr:col>
      <xdr:colOff>177800</xdr:colOff>
      <xdr:row>36</xdr:row>
      <xdr:rowOff>6018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707939"/>
          <a:ext cx="889000" cy="47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35195</xdr:rowOff>
    </xdr:from>
    <xdr:to>
      <xdr:col>20</xdr:col>
      <xdr:colOff>38100</xdr:colOff>
      <xdr:row>36</xdr:row>
      <xdr:rowOff>136795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127922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30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6018</xdr:rowOff>
    </xdr:from>
    <xdr:to>
      <xdr:col>15</xdr:col>
      <xdr:colOff>50800</xdr:colOff>
      <xdr:row>36</xdr:row>
      <xdr:rowOff>18199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78218"/>
          <a:ext cx="8890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15862</xdr:rowOff>
    </xdr:from>
    <xdr:to>
      <xdr:col>15</xdr:col>
      <xdr:colOff>101600</xdr:colOff>
      <xdr:row>37</xdr:row>
      <xdr:rowOff>117462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108589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5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137267</xdr:rowOff>
    </xdr:from>
    <xdr:to>
      <xdr:col>10</xdr:col>
      <xdr:colOff>114300</xdr:colOff>
      <xdr:row>36</xdr:row>
      <xdr:rowOff>18199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138017"/>
          <a:ext cx="889000" cy="5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33938</xdr:rowOff>
    </xdr:from>
    <xdr:to>
      <xdr:col>10</xdr:col>
      <xdr:colOff>165100</xdr:colOff>
      <xdr:row>37</xdr:row>
      <xdr:rowOff>135538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7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126665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7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44078</xdr:rowOff>
    </xdr:from>
    <xdr:to>
      <xdr:col>6</xdr:col>
      <xdr:colOff>38100</xdr:colOff>
      <xdr:row>37</xdr:row>
      <xdr:rowOff>145678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136805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8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139486</xdr:rowOff>
    </xdr:from>
    <xdr:to>
      <xdr:col>24</xdr:col>
      <xdr:colOff>114300</xdr:colOff>
      <xdr:row>33</xdr:row>
      <xdr:rowOff>69636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62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162363</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4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170739</xdr:rowOff>
    </xdr:from>
    <xdr:to>
      <xdr:col>20</xdr:col>
      <xdr:colOff>38100</xdr:colOff>
      <xdr:row>33</xdr:row>
      <xdr:rowOff>100889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6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117416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43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126668</xdr:rowOff>
    </xdr:from>
    <xdr:to>
      <xdr:col>15</xdr:col>
      <xdr:colOff>101600</xdr:colOff>
      <xdr:row>36</xdr:row>
      <xdr:rowOff>56818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73345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90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138849</xdr:rowOff>
    </xdr:from>
    <xdr:to>
      <xdr:col>10</xdr:col>
      <xdr:colOff>165100</xdr:colOff>
      <xdr:row>36</xdr:row>
      <xdr:rowOff>68999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3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85526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1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86467</xdr:rowOff>
    </xdr:from>
    <xdr:to>
      <xdr:col>6</xdr:col>
      <xdr:colOff>38100</xdr:colOff>
      <xdr:row>36</xdr:row>
      <xdr:rowOff>16617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8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33144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6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133756</xdr:rowOff>
    </xdr:from>
    <xdr:to>
      <xdr:col>24</xdr:col>
      <xdr:colOff>62865</xdr:colOff>
      <xdr:row>59</xdr:row>
      <xdr:rowOff>135833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06256"/>
          <a:ext cx="1270" cy="1545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139660</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5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135833</xdr:rowOff>
    </xdr:from>
    <xdr:to>
      <xdr:col>24</xdr:col>
      <xdr:colOff>152400</xdr:colOff>
      <xdr:row>59</xdr:row>
      <xdr:rowOff>135833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5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80433</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1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133756</xdr:rowOff>
    </xdr:from>
    <xdr:to>
      <xdr:col>24</xdr:col>
      <xdr:colOff>152400</xdr:colOff>
      <xdr:row>50</xdr:row>
      <xdr:rowOff>133756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06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19018</xdr:rowOff>
    </xdr:from>
    <xdr:to>
      <xdr:col>24</xdr:col>
      <xdr:colOff>63500</xdr:colOff>
      <xdr:row>54</xdr:row>
      <xdr:rowOff>80359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277318"/>
          <a:ext cx="8382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39723</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69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61296</xdr:rowOff>
    </xdr:from>
    <xdr:to>
      <xdr:col>24</xdr:col>
      <xdr:colOff>114300</xdr:colOff>
      <xdr:row>55</xdr:row>
      <xdr:rowOff>162896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73025</xdr:rowOff>
    </xdr:from>
    <xdr:to>
      <xdr:col>19</xdr:col>
      <xdr:colOff>177800</xdr:colOff>
      <xdr:row>54</xdr:row>
      <xdr:rowOff>80359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159875"/>
          <a:ext cx="889000" cy="17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103625</xdr:rowOff>
    </xdr:from>
    <xdr:to>
      <xdr:col>20</xdr:col>
      <xdr:colOff>38100</xdr:colOff>
      <xdr:row>56</xdr:row>
      <xdr:rowOff>33775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24902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62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73025</xdr:rowOff>
    </xdr:from>
    <xdr:to>
      <xdr:col>15</xdr:col>
      <xdr:colOff>50800</xdr:colOff>
      <xdr:row>55</xdr:row>
      <xdr:rowOff>3054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159875"/>
          <a:ext cx="889000" cy="27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168625</xdr:rowOff>
    </xdr:from>
    <xdr:to>
      <xdr:col>15</xdr:col>
      <xdr:colOff>101600</xdr:colOff>
      <xdr:row>56</xdr:row>
      <xdr:rowOff>98775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9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89902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9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3054</xdr:rowOff>
    </xdr:from>
    <xdr:to>
      <xdr:col>10</xdr:col>
      <xdr:colOff>114300</xdr:colOff>
      <xdr:row>55</xdr:row>
      <xdr:rowOff>135471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432804"/>
          <a:ext cx="889000" cy="13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98920</xdr:rowOff>
    </xdr:from>
    <xdr:to>
      <xdr:col>10</xdr:col>
      <xdr:colOff>165100</xdr:colOff>
      <xdr:row>57</xdr:row>
      <xdr:rowOff>29070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20197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156966</xdr:rowOff>
    </xdr:from>
    <xdr:to>
      <xdr:col>6</xdr:col>
      <xdr:colOff>38100</xdr:colOff>
      <xdr:row>57</xdr:row>
      <xdr:rowOff>87116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5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78243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139668</xdr:rowOff>
    </xdr:from>
    <xdr:to>
      <xdr:col>24</xdr:col>
      <xdr:colOff>114300</xdr:colOff>
      <xdr:row>54</xdr:row>
      <xdr:rowOff>69818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22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162545</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077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29559</xdr:rowOff>
    </xdr:from>
    <xdr:to>
      <xdr:col>20</xdr:col>
      <xdr:colOff>38100</xdr:colOff>
      <xdr:row>54</xdr:row>
      <xdr:rowOff>131159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28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147686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906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22225</xdr:rowOff>
    </xdr:from>
    <xdr:to>
      <xdr:col>15</xdr:col>
      <xdr:colOff>101600</xdr:colOff>
      <xdr:row>53</xdr:row>
      <xdr:rowOff>123825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10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140352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08795" y="888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123704</xdr:rowOff>
    </xdr:from>
    <xdr:to>
      <xdr:col>10</xdr:col>
      <xdr:colOff>165100</xdr:colOff>
      <xdr:row>55</xdr:row>
      <xdr:rowOff>53854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38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70381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1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84671</xdr:rowOff>
    </xdr:from>
    <xdr:to>
      <xdr:col>6</xdr:col>
      <xdr:colOff>38100</xdr:colOff>
      <xdr:row>56</xdr:row>
      <xdr:rowOff>14821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51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31348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28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59690</xdr:rowOff>
    </xdr:from>
    <xdr:to>
      <xdr:col>24</xdr:col>
      <xdr:colOff>62865</xdr:colOff>
      <xdr:row>78</xdr:row>
      <xdr:rowOff>82322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32640"/>
          <a:ext cx="1270" cy="1222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86149</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5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82322</xdr:rowOff>
    </xdr:from>
    <xdr:to>
      <xdr:col>24</xdr:col>
      <xdr:colOff>152400</xdr:colOff>
      <xdr:row>78</xdr:row>
      <xdr:rowOff>82322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5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6367</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0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59690</xdr:rowOff>
    </xdr:from>
    <xdr:to>
      <xdr:col>24</xdr:col>
      <xdr:colOff>152400</xdr:colOff>
      <xdr:row>71</xdr:row>
      <xdr:rowOff>59690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3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53975</xdr:rowOff>
    </xdr:from>
    <xdr:to>
      <xdr:col>24</xdr:col>
      <xdr:colOff>63500</xdr:colOff>
      <xdr:row>77</xdr:row>
      <xdr:rowOff>7386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2912725"/>
          <a:ext cx="838200" cy="29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149486</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08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171059</xdr:rowOff>
    </xdr:from>
    <xdr:to>
      <xdr:col>24</xdr:col>
      <xdr:colOff>114300</xdr:colOff>
      <xdr:row>76</xdr:row>
      <xdr:rowOff>101209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7386</xdr:rowOff>
    </xdr:from>
    <xdr:to>
      <xdr:col>19</xdr:col>
      <xdr:colOff>177800</xdr:colOff>
      <xdr:row>77</xdr:row>
      <xdr:rowOff>142855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209036"/>
          <a:ext cx="889000" cy="13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170921</xdr:rowOff>
    </xdr:from>
    <xdr:to>
      <xdr:col>20</xdr:col>
      <xdr:colOff>38100</xdr:colOff>
      <xdr:row>76</xdr:row>
      <xdr:rowOff>101071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117598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0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131790</xdr:rowOff>
    </xdr:from>
    <xdr:to>
      <xdr:col>15</xdr:col>
      <xdr:colOff>50800</xdr:colOff>
      <xdr:row>77</xdr:row>
      <xdr:rowOff>142855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333440"/>
          <a:ext cx="889000" cy="1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144724</xdr:rowOff>
    </xdr:from>
    <xdr:to>
      <xdr:col>15</xdr:col>
      <xdr:colOff>101600</xdr:colOff>
      <xdr:row>77</xdr:row>
      <xdr:rowOff>74874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7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91401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5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104862</xdr:rowOff>
    </xdr:from>
    <xdr:to>
      <xdr:col>10</xdr:col>
      <xdr:colOff>114300</xdr:colOff>
      <xdr:row>77</xdr:row>
      <xdr:rowOff>131790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306512"/>
          <a:ext cx="889000" cy="2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118573</xdr:rowOff>
    </xdr:from>
    <xdr:to>
      <xdr:col>10</xdr:col>
      <xdr:colOff>165100</xdr:colOff>
      <xdr:row>77</xdr:row>
      <xdr:rowOff>48723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65250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2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43591</xdr:rowOff>
    </xdr:from>
    <xdr:to>
      <xdr:col>6</xdr:col>
      <xdr:colOff>38100</xdr:colOff>
      <xdr:row>76</xdr:row>
      <xdr:rowOff>145191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7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161718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4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3175</xdr:rowOff>
    </xdr:from>
    <xdr:to>
      <xdr:col>24</xdr:col>
      <xdr:colOff>114300</xdr:colOff>
      <xdr:row>75</xdr:row>
      <xdr:rowOff>104775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86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26052</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71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128036</xdr:rowOff>
    </xdr:from>
    <xdr:to>
      <xdr:col>20</xdr:col>
      <xdr:colOff>38100</xdr:colOff>
      <xdr:row>77</xdr:row>
      <xdr:rowOff>58186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5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49313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25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92055</xdr:rowOff>
    </xdr:from>
    <xdr:to>
      <xdr:col>15</xdr:col>
      <xdr:colOff>101600</xdr:colOff>
      <xdr:row>78</xdr:row>
      <xdr:rowOff>22205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9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13332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8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80990</xdr:rowOff>
    </xdr:from>
    <xdr:to>
      <xdr:col>10</xdr:col>
      <xdr:colOff>165100</xdr:colOff>
      <xdr:row>78</xdr:row>
      <xdr:rowOff>11140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2267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7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54062</xdr:rowOff>
    </xdr:from>
    <xdr:to>
      <xdr:col>6</xdr:col>
      <xdr:colOff>38100</xdr:colOff>
      <xdr:row>77</xdr:row>
      <xdr:rowOff>155662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5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146789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4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122588</xdr:rowOff>
    </xdr:from>
    <xdr:to>
      <xdr:col>24</xdr:col>
      <xdr:colOff>62865</xdr:colOff>
      <xdr:row>98</xdr:row>
      <xdr:rowOff>126408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81638"/>
          <a:ext cx="1270" cy="154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130235</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126408</xdr:rowOff>
    </xdr:from>
    <xdr:to>
      <xdr:col>24</xdr:col>
      <xdr:colOff>152400</xdr:colOff>
      <xdr:row>98</xdr:row>
      <xdr:rowOff>126408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2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69265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56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122588</xdr:rowOff>
    </xdr:from>
    <xdr:to>
      <xdr:col>24</xdr:col>
      <xdr:colOff>152400</xdr:colOff>
      <xdr:row>89</xdr:row>
      <xdr:rowOff>122588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8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127699</xdr:rowOff>
    </xdr:from>
    <xdr:to>
      <xdr:col>24</xdr:col>
      <xdr:colOff>63500</xdr:colOff>
      <xdr:row>95</xdr:row>
      <xdr:rowOff>37500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5901099"/>
          <a:ext cx="838200" cy="42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78790</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95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100363</xdr:rowOff>
    </xdr:from>
    <xdr:to>
      <xdr:col>24</xdr:col>
      <xdr:colOff>114300</xdr:colOff>
      <xdr:row>95</xdr:row>
      <xdr:rowOff>30513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1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37500</xdr:rowOff>
    </xdr:from>
    <xdr:to>
      <xdr:col>19</xdr:col>
      <xdr:colOff>177800</xdr:colOff>
      <xdr:row>95</xdr:row>
      <xdr:rowOff>124450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325250"/>
          <a:ext cx="889000" cy="8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29301</xdr:rowOff>
    </xdr:from>
    <xdr:to>
      <xdr:col>20</xdr:col>
      <xdr:colOff>38100</xdr:colOff>
      <xdr:row>97</xdr:row>
      <xdr:rowOff>130901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122028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75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124450</xdr:rowOff>
    </xdr:from>
    <xdr:to>
      <xdr:col>15</xdr:col>
      <xdr:colOff>50800</xdr:colOff>
      <xdr:row>96</xdr:row>
      <xdr:rowOff>1527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412200"/>
          <a:ext cx="889000" cy="4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39294</xdr:rowOff>
    </xdr:from>
    <xdr:to>
      <xdr:col>15</xdr:col>
      <xdr:colOff>101600</xdr:colOff>
      <xdr:row>97</xdr:row>
      <xdr:rowOff>140894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132021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7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154265</xdr:rowOff>
    </xdr:from>
    <xdr:to>
      <xdr:col>10</xdr:col>
      <xdr:colOff>114300</xdr:colOff>
      <xdr:row>96</xdr:row>
      <xdr:rowOff>1527</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442015"/>
          <a:ext cx="889000" cy="1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82107</xdr:rowOff>
    </xdr:from>
    <xdr:to>
      <xdr:col>10</xdr:col>
      <xdr:colOff>165100</xdr:colOff>
      <xdr:row>98</xdr:row>
      <xdr:rowOff>12257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1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3384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8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74563</xdr:rowOff>
    </xdr:from>
    <xdr:to>
      <xdr:col>6</xdr:col>
      <xdr:colOff>38100</xdr:colOff>
      <xdr:row>98</xdr:row>
      <xdr:rowOff>4713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167290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9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76899</xdr:rowOff>
    </xdr:from>
    <xdr:to>
      <xdr:col>24</xdr:col>
      <xdr:colOff>114300</xdr:colOff>
      <xdr:row>93</xdr:row>
      <xdr:rowOff>7049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85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99776</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7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158150</xdr:rowOff>
    </xdr:from>
    <xdr:to>
      <xdr:col>20</xdr:col>
      <xdr:colOff>38100</xdr:colOff>
      <xdr:row>95</xdr:row>
      <xdr:rowOff>88300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27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104827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04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73650</xdr:rowOff>
    </xdr:from>
    <xdr:to>
      <xdr:col>15</xdr:col>
      <xdr:colOff>101600</xdr:colOff>
      <xdr:row>96</xdr:row>
      <xdr:rowOff>3800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36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20327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13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122177</xdr:rowOff>
    </xdr:from>
    <xdr:to>
      <xdr:col>10</xdr:col>
      <xdr:colOff>165100</xdr:colOff>
      <xdr:row>96</xdr:row>
      <xdr:rowOff>52327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40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68854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18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103465</xdr:rowOff>
    </xdr:from>
    <xdr:to>
      <xdr:col>6</xdr:col>
      <xdr:colOff>38100</xdr:colOff>
      <xdr:row>96</xdr:row>
      <xdr:rowOff>33615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39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50142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16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157393</xdr:rowOff>
    </xdr:from>
    <xdr:to>
      <xdr:col>54</xdr:col>
      <xdr:colOff>189865</xdr:colOff>
      <xdr:row>39</xdr:row>
      <xdr:rowOff>20901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643793"/>
          <a:ext cx="1270" cy="106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24728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71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20901</xdr:rowOff>
    </xdr:from>
    <xdr:to>
      <xdr:col>55</xdr:col>
      <xdr:colOff>88900</xdr:colOff>
      <xdr:row>39</xdr:row>
      <xdr:rowOff>20901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70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104070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419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157393</xdr:rowOff>
    </xdr:from>
    <xdr:to>
      <xdr:col>55</xdr:col>
      <xdr:colOff>88900</xdr:colOff>
      <xdr:row>32</xdr:row>
      <xdr:rowOff>157393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643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9316</xdr:rowOff>
    </xdr:from>
    <xdr:to>
      <xdr:col>55</xdr:col>
      <xdr:colOff>0</xdr:colOff>
      <xdr:row>36</xdr:row>
      <xdr:rowOff>123890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495716"/>
          <a:ext cx="838200" cy="80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74780</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75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51903</xdr:rowOff>
    </xdr:from>
    <xdr:to>
      <xdr:col>55</xdr:col>
      <xdr:colOff>50800</xdr:colOff>
      <xdr:row>36</xdr:row>
      <xdr:rowOff>153503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22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9316</xdr:rowOff>
    </xdr:from>
    <xdr:to>
      <xdr:col>50</xdr:col>
      <xdr:colOff>114300</xdr:colOff>
      <xdr:row>38</xdr:row>
      <xdr:rowOff>24230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495716"/>
          <a:ext cx="889000" cy="104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119807</xdr:rowOff>
    </xdr:from>
    <xdr:to>
      <xdr:col>50</xdr:col>
      <xdr:colOff>165100</xdr:colOff>
      <xdr:row>31</xdr:row>
      <xdr:rowOff>49957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26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66484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038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24230</xdr:rowOff>
    </xdr:from>
    <xdr:to>
      <xdr:col>45</xdr:col>
      <xdr:colOff>177800</xdr:colOff>
      <xdr:row>38</xdr:row>
      <xdr:rowOff>69886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539330"/>
          <a:ext cx="889000" cy="4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73501</xdr:rowOff>
    </xdr:from>
    <xdr:to>
      <xdr:col>46</xdr:col>
      <xdr:colOff>38100</xdr:colOff>
      <xdr:row>37</xdr:row>
      <xdr:rowOff>3651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4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20178</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02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69886</xdr:rowOff>
    </xdr:from>
    <xdr:to>
      <xdr:col>41</xdr:col>
      <xdr:colOff>50800</xdr:colOff>
      <xdr:row>38</xdr:row>
      <xdr:rowOff>72455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584986"/>
          <a:ext cx="889000" cy="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170949</xdr:rowOff>
    </xdr:from>
    <xdr:to>
      <xdr:col>41</xdr:col>
      <xdr:colOff>101600</xdr:colOff>
      <xdr:row>36</xdr:row>
      <xdr:rowOff>101099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7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117626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594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161165</xdr:rowOff>
    </xdr:from>
    <xdr:to>
      <xdr:col>36</xdr:col>
      <xdr:colOff>165100</xdr:colOff>
      <xdr:row>37</xdr:row>
      <xdr:rowOff>91315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3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107842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10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73090</xdr:rowOff>
    </xdr:from>
    <xdr:to>
      <xdr:col>55</xdr:col>
      <xdr:colOff>50800</xdr:colOff>
      <xdr:row>37</xdr:row>
      <xdr:rowOff>3240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4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51517</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22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129966</xdr:rowOff>
    </xdr:from>
    <xdr:to>
      <xdr:col>50</xdr:col>
      <xdr:colOff>165100</xdr:colOff>
      <xdr:row>32</xdr:row>
      <xdr:rowOff>60116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44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51243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53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144880</xdr:rowOff>
    </xdr:from>
    <xdr:to>
      <xdr:col>46</xdr:col>
      <xdr:colOff>38100</xdr:colOff>
      <xdr:row>38</xdr:row>
      <xdr:rowOff>75030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48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66157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58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19086</xdr:rowOff>
    </xdr:from>
    <xdr:to>
      <xdr:col>41</xdr:col>
      <xdr:colOff>101600</xdr:colOff>
      <xdr:row>38</xdr:row>
      <xdr:rowOff>120686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53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111813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62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21655</xdr:rowOff>
    </xdr:from>
    <xdr:to>
      <xdr:col>36</xdr:col>
      <xdr:colOff>165100</xdr:colOff>
      <xdr:row>38</xdr:row>
      <xdr:rowOff>123255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53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114382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62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145273</xdr:rowOff>
    </xdr:from>
    <xdr:to>
      <xdr:col>54</xdr:col>
      <xdr:colOff>189865</xdr:colOff>
      <xdr:row>58</xdr:row>
      <xdr:rowOff>89985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546323"/>
          <a:ext cx="1270" cy="148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93812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3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89985</xdr:rowOff>
    </xdr:from>
    <xdr:to>
      <xdr:col>55</xdr:col>
      <xdr:colOff>88900</xdr:colOff>
      <xdr:row>58</xdr:row>
      <xdr:rowOff>89985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3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91950</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32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145273</xdr:rowOff>
    </xdr:from>
    <xdr:to>
      <xdr:col>55</xdr:col>
      <xdr:colOff>88900</xdr:colOff>
      <xdr:row>49</xdr:row>
      <xdr:rowOff>145273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5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23451</xdr:rowOff>
    </xdr:from>
    <xdr:to>
      <xdr:col>55</xdr:col>
      <xdr:colOff>0</xdr:colOff>
      <xdr:row>54</xdr:row>
      <xdr:rowOff>25944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8938851"/>
          <a:ext cx="838200" cy="34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72030</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330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93603</xdr:rowOff>
    </xdr:from>
    <xdr:to>
      <xdr:col>55</xdr:col>
      <xdr:colOff>50800</xdr:colOff>
      <xdr:row>55</xdr:row>
      <xdr:rowOff>23753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35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112377</xdr:rowOff>
    </xdr:from>
    <xdr:to>
      <xdr:col>50</xdr:col>
      <xdr:colOff>114300</xdr:colOff>
      <xdr:row>54</xdr:row>
      <xdr:rowOff>25944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199227"/>
          <a:ext cx="889000" cy="8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157382</xdr:rowOff>
    </xdr:from>
    <xdr:to>
      <xdr:col>50</xdr:col>
      <xdr:colOff>165100</xdr:colOff>
      <xdr:row>54</xdr:row>
      <xdr:rowOff>87532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24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78659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3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112377</xdr:rowOff>
    </xdr:from>
    <xdr:to>
      <xdr:col>45</xdr:col>
      <xdr:colOff>177800</xdr:colOff>
      <xdr:row>53</xdr:row>
      <xdr:rowOff>116687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199227"/>
          <a:ext cx="889000" cy="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693</xdr:rowOff>
    </xdr:from>
    <xdr:to>
      <xdr:col>46</xdr:col>
      <xdr:colOff>38100</xdr:colOff>
      <xdr:row>54</xdr:row>
      <xdr:rowOff>102293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25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93420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35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116687</xdr:rowOff>
    </xdr:from>
    <xdr:to>
      <xdr:col>41</xdr:col>
      <xdr:colOff>50800</xdr:colOff>
      <xdr:row>55</xdr:row>
      <xdr:rowOff>147941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203537"/>
          <a:ext cx="889000" cy="37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26721</xdr:rowOff>
    </xdr:from>
    <xdr:to>
      <xdr:col>41</xdr:col>
      <xdr:colOff>101600</xdr:colOff>
      <xdr:row>53</xdr:row>
      <xdr:rowOff>128321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11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144848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888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192</xdr:rowOff>
    </xdr:from>
    <xdr:to>
      <xdr:col>36</xdr:col>
      <xdr:colOff>165100</xdr:colOff>
      <xdr:row>53</xdr:row>
      <xdr:rowOff>101792</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08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118319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886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144101</xdr:rowOff>
    </xdr:from>
    <xdr:to>
      <xdr:col>55</xdr:col>
      <xdr:colOff>50800</xdr:colOff>
      <xdr:row>52</xdr:row>
      <xdr:rowOff>74251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888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166978</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8739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146594</xdr:rowOff>
    </xdr:from>
    <xdr:to>
      <xdr:col>50</xdr:col>
      <xdr:colOff>165100</xdr:colOff>
      <xdr:row>54</xdr:row>
      <xdr:rowOff>76744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23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93271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00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61577</xdr:rowOff>
    </xdr:from>
    <xdr:to>
      <xdr:col>46</xdr:col>
      <xdr:colOff>38100</xdr:colOff>
      <xdr:row>53</xdr:row>
      <xdr:rowOff>163177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14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8254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892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65887</xdr:rowOff>
    </xdr:from>
    <xdr:to>
      <xdr:col>41</xdr:col>
      <xdr:colOff>101600</xdr:colOff>
      <xdr:row>53</xdr:row>
      <xdr:rowOff>167487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15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158614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24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97141</xdr:rowOff>
    </xdr:from>
    <xdr:to>
      <xdr:col>36</xdr:col>
      <xdr:colOff>165100</xdr:colOff>
      <xdr:row>56</xdr:row>
      <xdr:rowOff>27291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52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18418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61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63424</xdr:rowOff>
    </xdr:from>
    <xdr:to>
      <xdr:col>54</xdr:col>
      <xdr:colOff>189865</xdr:colOff>
      <xdr:row>79</xdr:row>
      <xdr:rowOff>40336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36374"/>
          <a:ext cx="1270" cy="13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44163</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88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40336</xdr:rowOff>
    </xdr:from>
    <xdr:to>
      <xdr:col>55</xdr:col>
      <xdr:colOff>88900</xdr:colOff>
      <xdr:row>79</xdr:row>
      <xdr:rowOff>40336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10101</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1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63424</xdr:rowOff>
    </xdr:from>
    <xdr:to>
      <xdr:col>55</xdr:col>
      <xdr:colOff>88900</xdr:colOff>
      <xdr:row>71</xdr:row>
      <xdr:rowOff>63424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36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36652</xdr:rowOff>
    </xdr:from>
    <xdr:to>
      <xdr:col>55</xdr:col>
      <xdr:colOff>0</xdr:colOff>
      <xdr:row>79</xdr:row>
      <xdr:rowOff>39802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81202"/>
          <a:ext cx="838200" cy="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2798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04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151371</xdr:rowOff>
    </xdr:from>
    <xdr:to>
      <xdr:col>55</xdr:col>
      <xdr:colOff>50800</xdr:colOff>
      <xdr:row>78</xdr:row>
      <xdr:rowOff>81521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5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36652</xdr:rowOff>
    </xdr:from>
    <xdr:to>
      <xdr:col>50</xdr:col>
      <xdr:colOff>114300</xdr:colOff>
      <xdr:row>79</xdr:row>
      <xdr:rowOff>38367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81202"/>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156490</xdr:rowOff>
    </xdr:from>
    <xdr:to>
      <xdr:col>50</xdr:col>
      <xdr:colOff>165100</xdr:colOff>
      <xdr:row>78</xdr:row>
      <xdr:rowOff>86640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5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103167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3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166802</xdr:rowOff>
    </xdr:from>
    <xdr:to>
      <xdr:col>45</xdr:col>
      <xdr:colOff>177800</xdr:colOff>
      <xdr:row>79</xdr:row>
      <xdr:rowOff>38367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025552"/>
          <a:ext cx="889000" cy="55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100051</xdr:rowOff>
    </xdr:from>
    <xdr:to>
      <xdr:col>46</xdr:col>
      <xdr:colOff>38100</xdr:colOff>
      <xdr:row>77</xdr:row>
      <xdr:rowOff>30201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13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46727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290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166802</xdr:rowOff>
    </xdr:from>
    <xdr:to>
      <xdr:col>41</xdr:col>
      <xdr:colOff>50800</xdr:colOff>
      <xdr:row>78</xdr:row>
      <xdr:rowOff>163881</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025552"/>
          <a:ext cx="889000" cy="5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99149</xdr:rowOff>
    </xdr:from>
    <xdr:to>
      <xdr:col>41</xdr:col>
      <xdr:colOff>101600</xdr:colOff>
      <xdr:row>76</xdr:row>
      <xdr:rowOff>29299</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295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45826</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73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40551</xdr:rowOff>
    </xdr:from>
    <xdr:to>
      <xdr:col>36</xdr:col>
      <xdr:colOff>165100</xdr:colOff>
      <xdr:row>75</xdr:row>
      <xdr:rowOff>142151</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289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158678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267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160452</xdr:rowOff>
    </xdr:from>
    <xdr:to>
      <xdr:col>55</xdr:col>
      <xdr:colOff>50800</xdr:colOff>
      <xdr:row>79</xdr:row>
      <xdr:rowOff>90602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3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75379</xdr:rowOff>
    </xdr:from>
    <xdr:ext cx="378565"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48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157302</xdr:rowOff>
    </xdr:from>
    <xdr:to>
      <xdr:col>50</xdr:col>
      <xdr:colOff>165100</xdr:colOff>
      <xdr:row>79</xdr:row>
      <xdr:rowOff>87452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3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78579</xdr:rowOff>
    </xdr:from>
    <xdr:ext cx="378565"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50017" y="13623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159017</xdr:rowOff>
    </xdr:from>
    <xdr:to>
      <xdr:col>46</xdr:col>
      <xdr:colOff>38100</xdr:colOff>
      <xdr:row>79</xdr:row>
      <xdr:rowOff>89167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3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80294</xdr:rowOff>
    </xdr:from>
    <xdr:ext cx="378565"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61017" y="13624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116001</xdr:rowOff>
    </xdr:from>
    <xdr:to>
      <xdr:col>41</xdr:col>
      <xdr:colOff>101600</xdr:colOff>
      <xdr:row>76</xdr:row>
      <xdr:rowOff>46152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29747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37279</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06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113081</xdr:rowOff>
    </xdr:from>
    <xdr:to>
      <xdr:col>36</xdr:col>
      <xdr:colOff>165100</xdr:colOff>
      <xdr:row>79</xdr:row>
      <xdr:rowOff>43231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8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34358</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57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103254</xdr:rowOff>
    </xdr:from>
    <xdr:to>
      <xdr:col>54</xdr:col>
      <xdr:colOff>189865</xdr:colOff>
      <xdr:row>98</xdr:row>
      <xdr:rowOff>157955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533754"/>
          <a:ext cx="1270" cy="1426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161782</xdr:rowOff>
    </xdr:from>
    <xdr:ext cx="534377"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6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157955</xdr:rowOff>
    </xdr:from>
    <xdr:to>
      <xdr:col>55</xdr:col>
      <xdr:colOff>88900</xdr:colOff>
      <xdr:row>98</xdr:row>
      <xdr:rowOff>157955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6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49931</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30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103254</xdr:rowOff>
    </xdr:from>
    <xdr:to>
      <xdr:col>55</xdr:col>
      <xdr:colOff>88900</xdr:colOff>
      <xdr:row>90</xdr:row>
      <xdr:rowOff>103254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53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43438</xdr:rowOff>
    </xdr:from>
    <xdr:to>
      <xdr:col>55</xdr:col>
      <xdr:colOff>0</xdr:colOff>
      <xdr:row>94</xdr:row>
      <xdr:rowOff>134758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5988288"/>
          <a:ext cx="838200" cy="26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19049</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478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40622</xdr:rowOff>
    </xdr:from>
    <xdr:to>
      <xdr:col>55</xdr:col>
      <xdr:colOff>50800</xdr:colOff>
      <xdr:row>96</xdr:row>
      <xdr:rowOff>142222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4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69138</xdr:rowOff>
    </xdr:from>
    <xdr:to>
      <xdr:col>50</xdr:col>
      <xdr:colOff>114300</xdr:colOff>
      <xdr:row>94</xdr:row>
      <xdr:rowOff>134758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185438"/>
          <a:ext cx="889000" cy="6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98022</xdr:rowOff>
    </xdr:from>
    <xdr:to>
      <xdr:col>50</xdr:col>
      <xdr:colOff>165100</xdr:colOff>
      <xdr:row>96</xdr:row>
      <xdr:rowOff>28172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38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19299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47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69138</xdr:rowOff>
    </xdr:from>
    <xdr:to>
      <xdr:col>45</xdr:col>
      <xdr:colOff>177800</xdr:colOff>
      <xdr:row>97</xdr:row>
      <xdr:rowOff>45441</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185438"/>
          <a:ext cx="889000" cy="49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128099</xdr:rowOff>
    </xdr:from>
    <xdr:to>
      <xdr:col>46</xdr:col>
      <xdr:colOff>38100</xdr:colOff>
      <xdr:row>97</xdr:row>
      <xdr:rowOff>58249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58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49376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68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128978</xdr:rowOff>
    </xdr:from>
    <xdr:to>
      <xdr:col>41</xdr:col>
      <xdr:colOff>50800</xdr:colOff>
      <xdr:row>97</xdr:row>
      <xdr:rowOff>45441</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6972300" y="16588178"/>
          <a:ext cx="889000" cy="8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944</xdr:rowOff>
    </xdr:from>
    <xdr:to>
      <xdr:col>41</xdr:col>
      <xdr:colOff>101600</xdr:colOff>
      <xdr:row>97</xdr:row>
      <xdr:rowOff>102544</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93671</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72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156490</xdr:rowOff>
    </xdr:from>
    <xdr:to>
      <xdr:col>36</xdr:col>
      <xdr:colOff>165100</xdr:colOff>
      <xdr:row>97</xdr:row>
      <xdr:rowOff>86640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1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77767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70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164088</xdr:rowOff>
    </xdr:from>
    <xdr:to>
      <xdr:col>55</xdr:col>
      <xdr:colOff>50800</xdr:colOff>
      <xdr:row>93</xdr:row>
      <xdr:rowOff>94238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593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15515</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578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83958</xdr:rowOff>
    </xdr:from>
    <xdr:to>
      <xdr:col>50</xdr:col>
      <xdr:colOff>165100</xdr:colOff>
      <xdr:row>95</xdr:row>
      <xdr:rowOff>14108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2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30635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597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18338</xdr:rowOff>
    </xdr:from>
    <xdr:to>
      <xdr:col>46</xdr:col>
      <xdr:colOff>38100</xdr:colOff>
      <xdr:row>94</xdr:row>
      <xdr:rowOff>119938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13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136465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590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166091</xdr:rowOff>
    </xdr:from>
    <xdr:to>
      <xdr:col>41</xdr:col>
      <xdr:colOff>101600</xdr:colOff>
      <xdr:row>97</xdr:row>
      <xdr:rowOff>96241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62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112768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40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78178</xdr:rowOff>
    </xdr:from>
    <xdr:to>
      <xdr:col>36</xdr:col>
      <xdr:colOff>165100</xdr:colOff>
      <xdr:row>97</xdr:row>
      <xdr:rowOff>8328</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5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24855</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31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76073</xdr:rowOff>
    </xdr:from>
    <xdr:to>
      <xdr:col>85</xdr:col>
      <xdr:colOff>126364</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391023"/>
          <a:ext cx="1269"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22750</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6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76073</xdr:rowOff>
    </xdr:from>
    <xdr:to>
      <xdr:col>86</xdr:col>
      <xdr:colOff>25400</xdr:colOff>
      <xdr:row>31</xdr:row>
      <xdr:rowOff>76073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39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124460</xdr:rowOff>
    </xdr:from>
    <xdr:to>
      <xdr:col>85</xdr:col>
      <xdr:colOff>127000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5481300" y="6468110"/>
          <a:ext cx="8382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126763</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70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148336</xdr:rowOff>
    </xdr:from>
    <xdr:to>
      <xdr:col>85</xdr:col>
      <xdr:colOff>177800</xdr:colOff>
      <xdr:row>38</xdr:row>
      <xdr:rowOff>78486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28677</xdr:rowOff>
    </xdr:from>
    <xdr:to>
      <xdr:col>81</xdr:col>
      <xdr:colOff>50800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029427"/>
          <a:ext cx="889000" cy="70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64173</xdr:rowOff>
    </xdr:from>
    <xdr:to>
      <xdr:col>81</xdr:col>
      <xdr:colOff>101600</xdr:colOff>
      <xdr:row>37</xdr:row>
      <xdr:rowOff>165773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0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10850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18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6579</xdr:rowOff>
    </xdr:from>
    <xdr:to>
      <xdr:col>76</xdr:col>
      <xdr:colOff>114300</xdr:colOff>
      <xdr:row>35</xdr:row>
      <xdr:rowOff>28677</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5835879"/>
          <a:ext cx="889000" cy="19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166395</xdr:rowOff>
    </xdr:from>
    <xdr:to>
      <xdr:col>76</xdr:col>
      <xdr:colOff>165100</xdr:colOff>
      <xdr:row>37</xdr:row>
      <xdr:rowOff>96545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87672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43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6579</xdr:rowOff>
    </xdr:from>
    <xdr:to>
      <xdr:col>71</xdr:col>
      <xdr:colOff>177800</xdr:colOff>
      <xdr:row>38</xdr:row>
      <xdr:rowOff>62090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5835879"/>
          <a:ext cx="889000" cy="74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47447</xdr:rowOff>
    </xdr:from>
    <xdr:to>
      <xdr:col>72</xdr:col>
      <xdr:colOff>38100</xdr:colOff>
      <xdr:row>37</xdr:row>
      <xdr:rowOff>149047</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39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140174</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483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103264</xdr:rowOff>
    </xdr:from>
    <xdr:to>
      <xdr:col>67</xdr:col>
      <xdr:colOff>101600</xdr:colOff>
      <xdr:row>38</xdr:row>
      <xdr:rowOff>33413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446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49941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22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73660</xdr:rowOff>
    </xdr:from>
    <xdr:to>
      <xdr:col>85</xdr:col>
      <xdr:colOff>177800</xdr:colOff>
      <xdr:row>38</xdr:row>
      <xdr:rowOff>3810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96537</xdr:rowOff>
    </xdr:from>
    <xdr:ext cx="469744"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26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149327</xdr:rowOff>
    </xdr:from>
    <xdr:to>
      <xdr:col>76</xdr:col>
      <xdr:colOff>165100</xdr:colOff>
      <xdr:row>35</xdr:row>
      <xdr:rowOff>79477</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597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96004</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25111" y="575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127229</xdr:rowOff>
    </xdr:from>
    <xdr:to>
      <xdr:col>72</xdr:col>
      <xdr:colOff>38100</xdr:colOff>
      <xdr:row>34</xdr:row>
      <xdr:rowOff>57379</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578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73906</xdr:rowOff>
    </xdr:from>
    <xdr:ext cx="534377"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36111" y="556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11290</xdr:rowOff>
    </xdr:from>
    <xdr:to>
      <xdr:col>67</xdr:col>
      <xdr:colOff>101600</xdr:colOff>
      <xdr:row>38</xdr:row>
      <xdr:rowOff>112890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52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104017</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79428" y="661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121679</xdr:rowOff>
    </xdr:from>
    <xdr:to>
      <xdr:col>85</xdr:col>
      <xdr:colOff>126364</xdr:colOff>
      <xdr:row>79</xdr:row>
      <xdr:rowOff>3366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1951729"/>
          <a:ext cx="1269" cy="15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7193</xdr:rowOff>
    </xdr:from>
    <xdr:ext cx="469744"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55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3366</xdr:rowOff>
    </xdr:from>
    <xdr:to>
      <xdr:col>86</xdr:col>
      <xdr:colOff>25400</xdr:colOff>
      <xdr:row>79</xdr:row>
      <xdr:rowOff>3366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54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68356</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72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121679</xdr:rowOff>
    </xdr:from>
    <xdr:to>
      <xdr:col>86</xdr:col>
      <xdr:colOff>25400</xdr:colOff>
      <xdr:row>69</xdr:row>
      <xdr:rowOff>121679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1951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152971</xdr:rowOff>
    </xdr:from>
    <xdr:to>
      <xdr:col>85</xdr:col>
      <xdr:colOff>127000</xdr:colOff>
      <xdr:row>73</xdr:row>
      <xdr:rowOff>158903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2668821"/>
          <a:ext cx="838200" cy="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90758</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778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112331</xdr:rowOff>
    </xdr:from>
    <xdr:to>
      <xdr:col>85</xdr:col>
      <xdr:colOff>177800</xdr:colOff>
      <xdr:row>75</xdr:row>
      <xdr:rowOff>42481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7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158903</xdr:rowOff>
    </xdr:from>
    <xdr:to>
      <xdr:col>81</xdr:col>
      <xdr:colOff>50800</xdr:colOff>
      <xdr:row>73</xdr:row>
      <xdr:rowOff>159728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2674753"/>
          <a:ext cx="889000" cy="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139674</xdr:rowOff>
    </xdr:from>
    <xdr:to>
      <xdr:col>81</xdr:col>
      <xdr:colOff>101600</xdr:colOff>
      <xdr:row>75</xdr:row>
      <xdr:rowOff>69824</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60951</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91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141186</xdr:rowOff>
    </xdr:from>
    <xdr:to>
      <xdr:col>76</xdr:col>
      <xdr:colOff>114300</xdr:colOff>
      <xdr:row>73</xdr:row>
      <xdr:rowOff>159728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2657036"/>
          <a:ext cx="889000" cy="1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148069</xdr:rowOff>
    </xdr:from>
    <xdr:to>
      <xdr:col>76</xdr:col>
      <xdr:colOff>165100</xdr:colOff>
      <xdr:row>75</xdr:row>
      <xdr:rowOff>78219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69346</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92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141186</xdr:rowOff>
    </xdr:from>
    <xdr:to>
      <xdr:col>71</xdr:col>
      <xdr:colOff>177800</xdr:colOff>
      <xdr:row>73</xdr:row>
      <xdr:rowOff>163995</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2657036"/>
          <a:ext cx="889000" cy="2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144538</xdr:rowOff>
    </xdr:from>
    <xdr:to>
      <xdr:col>72</xdr:col>
      <xdr:colOff>38100</xdr:colOff>
      <xdr:row>75</xdr:row>
      <xdr:rowOff>74688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3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65815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92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156401</xdr:rowOff>
    </xdr:from>
    <xdr:to>
      <xdr:col>67</xdr:col>
      <xdr:colOff>101600</xdr:colOff>
      <xdr:row>75</xdr:row>
      <xdr:rowOff>86551</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4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77678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93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102171</xdr:rowOff>
    </xdr:from>
    <xdr:to>
      <xdr:col>85</xdr:col>
      <xdr:colOff>177800</xdr:colOff>
      <xdr:row>74</xdr:row>
      <xdr:rowOff>32321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61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125048</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4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108103</xdr:rowOff>
    </xdr:from>
    <xdr:to>
      <xdr:col>81</xdr:col>
      <xdr:colOff>101600</xdr:colOff>
      <xdr:row>74</xdr:row>
      <xdr:rowOff>38253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62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54780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23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108928</xdr:rowOff>
    </xdr:from>
    <xdr:to>
      <xdr:col>76</xdr:col>
      <xdr:colOff>165100</xdr:colOff>
      <xdr:row>74</xdr:row>
      <xdr:rowOff>39078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62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55605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240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90386</xdr:rowOff>
    </xdr:from>
    <xdr:to>
      <xdr:col>72</xdr:col>
      <xdr:colOff>38100</xdr:colOff>
      <xdr:row>74</xdr:row>
      <xdr:rowOff>20536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6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37063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238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113195</xdr:rowOff>
    </xdr:from>
    <xdr:to>
      <xdr:col>67</xdr:col>
      <xdr:colOff>101600</xdr:colOff>
      <xdr:row>74</xdr:row>
      <xdr:rowOff>43345</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6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59872</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240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89734</xdr:rowOff>
    </xdr:from>
    <xdr:to>
      <xdr:col>85</xdr:col>
      <xdr:colOff>126364</xdr:colOff>
      <xdr:row>98</xdr:row>
      <xdr:rowOff>85604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20234"/>
          <a:ext cx="1269" cy="1367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89431</xdr:rowOff>
    </xdr:from>
    <xdr:ext cx="534377"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89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85604</xdr:rowOff>
    </xdr:from>
    <xdr:to>
      <xdr:col>86</xdr:col>
      <xdr:colOff>25400</xdr:colOff>
      <xdr:row>98</xdr:row>
      <xdr:rowOff>85604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8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36411</xdr:rowOff>
    </xdr:from>
    <xdr:ext cx="534377"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29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89734</xdr:rowOff>
    </xdr:from>
    <xdr:to>
      <xdr:col>86</xdr:col>
      <xdr:colOff>25400</xdr:colOff>
      <xdr:row>90</xdr:row>
      <xdr:rowOff>89734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85604</xdr:rowOff>
    </xdr:from>
    <xdr:to>
      <xdr:col>85</xdr:col>
      <xdr:colOff>127000</xdr:colOff>
      <xdr:row>98</xdr:row>
      <xdr:rowOff>162283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887704"/>
          <a:ext cx="838200" cy="7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132858</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249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109981</xdr:rowOff>
    </xdr:from>
    <xdr:to>
      <xdr:col>85</xdr:col>
      <xdr:colOff>177800</xdr:colOff>
      <xdr:row>96</xdr:row>
      <xdr:rowOff>40131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3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162283</xdr:rowOff>
    </xdr:from>
    <xdr:to>
      <xdr:col>81</xdr:col>
      <xdr:colOff>50800</xdr:colOff>
      <xdr:row>99</xdr:row>
      <xdr:rowOff>32601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964383"/>
          <a:ext cx="889000" cy="4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79887</xdr:rowOff>
    </xdr:from>
    <xdr:to>
      <xdr:col>81</xdr:col>
      <xdr:colOff>101600</xdr:colOff>
      <xdr:row>98</xdr:row>
      <xdr:rowOff>10037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26564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48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162723</xdr:rowOff>
    </xdr:from>
    <xdr:to>
      <xdr:col>76</xdr:col>
      <xdr:colOff>114300</xdr:colOff>
      <xdr:row>99</xdr:row>
      <xdr:rowOff>32601</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6793373"/>
          <a:ext cx="889000" cy="21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141168</xdr:rowOff>
    </xdr:from>
    <xdr:to>
      <xdr:col>76</xdr:col>
      <xdr:colOff>165100</xdr:colOff>
      <xdr:row>98</xdr:row>
      <xdr:rowOff>71318</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7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87845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5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110130</xdr:rowOff>
    </xdr:from>
    <xdr:to>
      <xdr:col>71</xdr:col>
      <xdr:colOff>177800</xdr:colOff>
      <xdr:row>97</xdr:row>
      <xdr:rowOff>162723</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6740780"/>
          <a:ext cx="889000" cy="5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66596</xdr:rowOff>
    </xdr:from>
    <xdr:to>
      <xdr:col>72</xdr:col>
      <xdr:colOff>38100</xdr:colOff>
      <xdr:row>97</xdr:row>
      <xdr:rowOff>168196</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69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13273</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47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36061</xdr:rowOff>
    </xdr:from>
    <xdr:to>
      <xdr:col>67</xdr:col>
      <xdr:colOff>101600</xdr:colOff>
      <xdr:row>97</xdr:row>
      <xdr:rowOff>137661</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66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154188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44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34804</xdr:rowOff>
    </xdr:from>
    <xdr:to>
      <xdr:col>85</xdr:col>
      <xdr:colOff>177800</xdr:colOff>
      <xdr:row>98</xdr:row>
      <xdr:rowOff>136404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83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121181</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75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111483</xdr:rowOff>
    </xdr:from>
    <xdr:to>
      <xdr:col>81</xdr:col>
      <xdr:colOff>101600</xdr:colOff>
      <xdr:row>99</xdr:row>
      <xdr:rowOff>41633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9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32760</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46428" y="1700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153251</xdr:rowOff>
    </xdr:from>
    <xdr:to>
      <xdr:col>76</xdr:col>
      <xdr:colOff>165100</xdr:colOff>
      <xdr:row>99</xdr:row>
      <xdr:rowOff>83401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95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74528</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704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111923</xdr:rowOff>
    </xdr:from>
    <xdr:to>
      <xdr:col>72</xdr:col>
      <xdr:colOff>38100</xdr:colOff>
      <xdr:row>98</xdr:row>
      <xdr:rowOff>42073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74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33200</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683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59330</xdr:rowOff>
    </xdr:from>
    <xdr:to>
      <xdr:col>67</xdr:col>
      <xdr:colOff>101600</xdr:colOff>
      <xdr:row>97</xdr:row>
      <xdr:rowOff>160930</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6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152057</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7111" y="1678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99969</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586369"/>
          <a:ext cx="1269" cy="10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46646</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36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99969</xdr:rowOff>
    </xdr:from>
    <xdr:to>
      <xdr:col>116</xdr:col>
      <xdr:colOff>152400</xdr:colOff>
      <xdr:row>32</xdr:row>
      <xdr:rowOff>99969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586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120830</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293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97953</xdr:rowOff>
    </xdr:from>
    <xdr:to>
      <xdr:col>116</xdr:col>
      <xdr:colOff>114300</xdr:colOff>
      <xdr:row>38</xdr:row>
      <xdr:rowOff>28102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416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76327</xdr:rowOff>
    </xdr:from>
    <xdr:to>
      <xdr:col>112</xdr:col>
      <xdr:colOff>38100</xdr:colOff>
      <xdr:row>38</xdr:row>
      <xdr:rowOff>6477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23004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19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130139</xdr:rowOff>
    </xdr:from>
    <xdr:to>
      <xdr:col>107</xdr:col>
      <xdr:colOff>101600</xdr:colOff>
      <xdr:row>38</xdr:row>
      <xdr:rowOff>60289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47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76816</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24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139197</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54297"/>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121773</xdr:rowOff>
    </xdr:from>
    <xdr:to>
      <xdr:col>102</xdr:col>
      <xdr:colOff>165100</xdr:colOff>
      <xdr:row>38</xdr:row>
      <xdr:rowOff>51922</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4654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68450</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24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131054</xdr:rowOff>
    </xdr:from>
    <xdr:to>
      <xdr:col>98</xdr:col>
      <xdr:colOff>38100</xdr:colOff>
      <xdr:row>38</xdr:row>
      <xdr:rowOff>61204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47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77731</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24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88397</xdr:rowOff>
    </xdr:from>
    <xdr:to>
      <xdr:col>98</xdr:col>
      <xdr:colOff>38100</xdr:colOff>
      <xdr:row>39</xdr:row>
      <xdr:rowOff>18547</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9674</xdr:rowOff>
    </xdr:from>
    <xdr:ext cx="313932"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99333" y="66962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22016</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937416"/>
          <a:ext cx="1269" cy="114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140143</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71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22016</xdr:rowOff>
    </xdr:from>
    <xdr:to>
      <xdr:col>116</xdr:col>
      <xdr:colOff>152400</xdr:colOff>
      <xdr:row>52</xdr:row>
      <xdr:rowOff>22016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937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137277</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081377"/>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120464</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721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97587</xdr:rowOff>
    </xdr:from>
    <xdr:to>
      <xdr:col>116</xdr:col>
      <xdr:colOff>114300</xdr:colOff>
      <xdr:row>58</xdr:row>
      <xdr:rowOff>27737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137048</xdr:rowOff>
    </xdr:from>
    <xdr:to>
      <xdr:col>111</xdr:col>
      <xdr:colOff>177800</xdr:colOff>
      <xdr:row>58</xdr:row>
      <xdr:rowOff>137277</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08114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130002</xdr:rowOff>
    </xdr:from>
    <xdr:to>
      <xdr:col>112</xdr:col>
      <xdr:colOff>38100</xdr:colOff>
      <xdr:row>58</xdr:row>
      <xdr:rowOff>60152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76679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67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136820</xdr:rowOff>
    </xdr:from>
    <xdr:to>
      <xdr:col>107</xdr:col>
      <xdr:colOff>50800</xdr:colOff>
      <xdr:row>58</xdr:row>
      <xdr:rowOff>137048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1008092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152908</xdr:rowOff>
    </xdr:from>
    <xdr:to>
      <xdr:col>107</xdr:col>
      <xdr:colOff>101600</xdr:colOff>
      <xdr:row>58</xdr:row>
      <xdr:rowOff>83058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99585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0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136499</xdr:rowOff>
    </xdr:from>
    <xdr:to>
      <xdr:col>102</xdr:col>
      <xdr:colOff>114300</xdr:colOff>
      <xdr:row>58</xdr:row>
      <xdr:rowOff>136820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080599"/>
          <a:ext cx="8890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113452</xdr:rowOff>
    </xdr:from>
    <xdr:to>
      <xdr:col>102</xdr:col>
      <xdr:colOff>165100</xdr:colOff>
      <xdr:row>58</xdr:row>
      <xdr:rowOff>43602</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88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60129</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66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144313</xdr:rowOff>
    </xdr:from>
    <xdr:to>
      <xdr:col>98</xdr:col>
      <xdr:colOff>38100</xdr:colOff>
      <xdr:row>58</xdr:row>
      <xdr:rowOff>74463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91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90990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69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86477</xdr:rowOff>
    </xdr:from>
    <xdr:to>
      <xdr:col>112</xdr:col>
      <xdr:colOff>38100</xdr:colOff>
      <xdr:row>59</xdr:row>
      <xdr:rowOff>16627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03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7754</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66333" y="101233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86248</xdr:rowOff>
    </xdr:from>
    <xdr:to>
      <xdr:col>107</xdr:col>
      <xdr:colOff>101600</xdr:colOff>
      <xdr:row>59</xdr:row>
      <xdr:rowOff>16398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03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7525</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77333" y="10123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86020</xdr:rowOff>
    </xdr:from>
    <xdr:to>
      <xdr:col>102</xdr:col>
      <xdr:colOff>165100</xdr:colOff>
      <xdr:row>59</xdr:row>
      <xdr:rowOff>16170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03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7297</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88333" y="10122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85699</xdr:rowOff>
    </xdr:from>
    <xdr:to>
      <xdr:col>98</xdr:col>
      <xdr:colOff>38100</xdr:colOff>
      <xdr:row>59</xdr:row>
      <xdr:rowOff>15849</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0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6976</xdr:rowOff>
    </xdr:from>
    <xdr:ext cx="313932"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99333" y="10122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54946</xdr:rowOff>
    </xdr:from>
    <xdr:to>
      <xdr:col>116</xdr:col>
      <xdr:colOff>62864</xdr:colOff>
      <xdr:row>78</xdr:row>
      <xdr:rowOff>114478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056446"/>
          <a:ext cx="1269" cy="1431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118305</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4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114478</xdr:rowOff>
    </xdr:from>
    <xdr:to>
      <xdr:col>116</xdr:col>
      <xdr:colOff>152400</xdr:colOff>
      <xdr:row>78</xdr:row>
      <xdr:rowOff>114478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48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1623</xdr:rowOff>
    </xdr:from>
    <xdr:ext cx="599010"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831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54946</xdr:rowOff>
    </xdr:from>
    <xdr:to>
      <xdr:col>116</xdr:col>
      <xdr:colOff>152400</xdr:colOff>
      <xdr:row>70</xdr:row>
      <xdr:rowOff>54946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056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7036</xdr:rowOff>
    </xdr:from>
    <xdr:to>
      <xdr:col>116</xdr:col>
      <xdr:colOff>63500</xdr:colOff>
      <xdr:row>71</xdr:row>
      <xdr:rowOff>10275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1323300" y="12179986"/>
          <a:ext cx="8382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123029</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81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144602</xdr:rowOff>
    </xdr:from>
    <xdr:to>
      <xdr:col>116</xdr:col>
      <xdr:colOff>114300</xdr:colOff>
      <xdr:row>75</xdr:row>
      <xdr:rowOff>74752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83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7036</xdr:rowOff>
    </xdr:from>
    <xdr:to>
      <xdr:col>111</xdr:col>
      <xdr:colOff>177800</xdr:colOff>
      <xdr:row>71</xdr:row>
      <xdr:rowOff>30220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2179986"/>
          <a:ext cx="889000" cy="2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27616</xdr:rowOff>
    </xdr:from>
    <xdr:to>
      <xdr:col>112</xdr:col>
      <xdr:colOff>38100</xdr:colOff>
      <xdr:row>75</xdr:row>
      <xdr:rowOff>129216</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120344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97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30220</xdr:rowOff>
    </xdr:from>
    <xdr:to>
      <xdr:col>107</xdr:col>
      <xdr:colOff>50800</xdr:colOff>
      <xdr:row>71</xdr:row>
      <xdr:rowOff>93275</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2203170"/>
          <a:ext cx="889000" cy="6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163843</xdr:rowOff>
    </xdr:from>
    <xdr:to>
      <xdr:col>107</xdr:col>
      <xdr:colOff>101600</xdr:colOff>
      <xdr:row>75</xdr:row>
      <xdr:rowOff>93993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85120</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94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93275</xdr:rowOff>
    </xdr:from>
    <xdr:to>
      <xdr:col>102</xdr:col>
      <xdr:colOff>114300</xdr:colOff>
      <xdr:row>71</xdr:row>
      <xdr:rowOff>94170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2266225"/>
          <a:ext cx="889000" cy="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146774</xdr:rowOff>
    </xdr:from>
    <xdr:to>
      <xdr:col>102</xdr:col>
      <xdr:colOff>165100</xdr:colOff>
      <xdr:row>75</xdr:row>
      <xdr:rowOff>76924</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68051</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92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143783</xdr:rowOff>
    </xdr:from>
    <xdr:to>
      <xdr:col>98</xdr:col>
      <xdr:colOff>38100</xdr:colOff>
      <xdr:row>75</xdr:row>
      <xdr:rowOff>73933</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65060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9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130925</xdr:rowOff>
    </xdr:from>
    <xdr:to>
      <xdr:col>116</xdr:col>
      <xdr:colOff>114300</xdr:colOff>
      <xdr:row>71</xdr:row>
      <xdr:rowOff>61075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21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45852</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04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127686</xdr:rowOff>
    </xdr:from>
    <xdr:to>
      <xdr:col>112</xdr:col>
      <xdr:colOff>38100</xdr:colOff>
      <xdr:row>71</xdr:row>
      <xdr:rowOff>57836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212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74363</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190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150870</xdr:rowOff>
    </xdr:from>
    <xdr:to>
      <xdr:col>107</xdr:col>
      <xdr:colOff>101600</xdr:colOff>
      <xdr:row>71</xdr:row>
      <xdr:rowOff>81020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215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97547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192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42475</xdr:rowOff>
    </xdr:from>
    <xdr:to>
      <xdr:col>102</xdr:col>
      <xdr:colOff>165100</xdr:colOff>
      <xdr:row>71</xdr:row>
      <xdr:rowOff>144075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21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160602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199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43370</xdr:rowOff>
    </xdr:from>
    <xdr:to>
      <xdr:col>98</xdr:col>
      <xdr:colOff>38100</xdr:colOff>
      <xdr:row>71</xdr:row>
      <xdr:rowOff>144970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221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161497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199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の住民一人当たり決算額は全国平均・県平均・類似団体平均のいずれをも上回る状況が続いているが、本町は中山間・過疎地域で人口密度が全国水準よりかなり低く、住民一人あたりの職員数が多いこと、また、保育所数が多く（全て直営）、民生部門の職員数が類似団体と比較して多いことが要因として考えられる。今後も、定員適正化計画に基づく職員数の適正化等を行い、人件費の抑制を図る。○物件費の住民一人当たり決算額についても全国平均・県平均・類似団体平均のいずれをも上回る状況が継続しているが、これは保有する施設量が多</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く、</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物件費の圧縮を十分に行うことができて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いないことが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影響を与えている。○普通建設事業費については、適正かつ計画的な建設事業の実施により、合併後の施設統廃合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関連の事業費が多い</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から令和３</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年度を除けば、類似団体</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と同程度の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水準に抑制することができている。○公債費の住民一人あたり決算額が全国平均・県平均・類似団体平均のいずれをも上回っているのは、財政力の低い本町が合併後の施設統廃合や新しいまちづくりに係る建設事業を着実に行うためには、その財源として地方債を活用せざるを得ないことが大きな要因である。今後も建設事業の実施に当たっては適正かつ計画的な実施に努めるとともに、地方財源措置の高い地方債の活用を行い、実質的な将来負担の抑制に努める。○繰出金については他団体平均のいずれをも上回っているが、本町は人口密度が低く、特に下水道事業の経営において収益性が低い地域であるため、公営企業会計への多額の繰出金支出が影響していると考えられる。今後は、下水道施設の更新事業の計画的な実施とともに、農業集落排水を含めた下水道事業全体の施設統廃合による維持・更新経費の抑制を通じて、繰出金の抑制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鳥取県八頭町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16,412
16,341
206.71
13,434,890
12,308,468
982,425
7,037,542
12,900,975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20828</xdr:rowOff>
    </xdr:from>
    <xdr:to>
      <xdr:col>24</xdr:col>
      <xdr:colOff>62865</xdr:colOff>
      <xdr:row>38</xdr:row>
      <xdr:rowOff>135890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77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139717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135890</xdr:rowOff>
    </xdr:from>
    <xdr:to>
      <xdr:col>24</xdr:col>
      <xdr:colOff>152400</xdr:colOff>
      <xdr:row>38</xdr:row>
      <xdr:rowOff>135890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138955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20828</xdr:rowOff>
    </xdr:from>
    <xdr:to>
      <xdr:col>24</xdr:col>
      <xdr:colOff>152400</xdr:colOff>
      <xdr:row>31</xdr:row>
      <xdr:rowOff>20828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119888</xdr:rowOff>
    </xdr:from>
    <xdr:to>
      <xdr:col>24</xdr:col>
      <xdr:colOff>63500</xdr:colOff>
      <xdr:row>35</xdr:row>
      <xdr:rowOff>123698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20638"/>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108094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08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129667</xdr:rowOff>
    </xdr:from>
    <xdr:to>
      <xdr:col>24</xdr:col>
      <xdr:colOff>114300</xdr:colOff>
      <xdr:row>36</xdr:row>
      <xdr:rowOff>59817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3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99695</xdr:rowOff>
    </xdr:from>
    <xdr:to>
      <xdr:col>19</xdr:col>
      <xdr:colOff>177800</xdr:colOff>
      <xdr:row>35</xdr:row>
      <xdr:rowOff>119888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00445"/>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165100</xdr:rowOff>
    </xdr:from>
    <xdr:to>
      <xdr:col>20</xdr:col>
      <xdr:colOff>38100</xdr:colOff>
      <xdr:row>36</xdr:row>
      <xdr:rowOff>95250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86377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99695</xdr:rowOff>
    </xdr:from>
    <xdr:to>
      <xdr:col>15</xdr:col>
      <xdr:colOff>50800</xdr:colOff>
      <xdr:row>35</xdr:row>
      <xdr:rowOff>138176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00445"/>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5080</xdr:rowOff>
    </xdr:from>
    <xdr:to>
      <xdr:col>15</xdr:col>
      <xdr:colOff>101600</xdr:colOff>
      <xdr:row>35</xdr:row>
      <xdr:rowOff>106680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123207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8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136271</xdr:rowOff>
    </xdr:from>
    <xdr:to>
      <xdr:col>10</xdr:col>
      <xdr:colOff>114300</xdr:colOff>
      <xdr:row>35</xdr:row>
      <xdr:rowOff>138176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3702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148336</xdr:rowOff>
    </xdr:from>
    <xdr:to>
      <xdr:col>10</xdr:col>
      <xdr:colOff>165100</xdr:colOff>
      <xdr:row>35</xdr:row>
      <xdr:rowOff>78486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95013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111777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72898</xdr:rowOff>
    </xdr:from>
    <xdr:to>
      <xdr:col>24</xdr:col>
      <xdr:colOff>114300</xdr:colOff>
      <xdr:row>36</xdr:row>
      <xdr:rowOff>3048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95775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2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69088</xdr:rowOff>
    </xdr:from>
    <xdr:to>
      <xdr:col>20</xdr:col>
      <xdr:colOff>38100</xdr:colOff>
      <xdr:row>35</xdr:row>
      <xdr:rowOff>170688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6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15765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4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48895</xdr:rowOff>
    </xdr:from>
    <xdr:to>
      <xdr:col>15</xdr:col>
      <xdr:colOff>101600</xdr:colOff>
      <xdr:row>35</xdr:row>
      <xdr:rowOff>150495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4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141622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87376</xdr:rowOff>
    </xdr:from>
    <xdr:to>
      <xdr:col>10</xdr:col>
      <xdr:colOff>165100</xdr:colOff>
      <xdr:row>36</xdr:row>
      <xdr:rowOff>17526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8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8653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8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85471</xdr:rowOff>
    </xdr:from>
    <xdr:to>
      <xdr:col>6</xdr:col>
      <xdr:colOff>38100</xdr:colOff>
      <xdr:row>36</xdr:row>
      <xdr:rowOff>15621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8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6748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78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140989</xdr:rowOff>
    </xdr:from>
    <xdr:to>
      <xdr:col>24</xdr:col>
      <xdr:colOff>62865</xdr:colOff>
      <xdr:row>57</xdr:row>
      <xdr:rowOff>45631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13489"/>
          <a:ext cx="1270" cy="110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49458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2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45631</xdr:rowOff>
    </xdr:from>
    <xdr:to>
      <xdr:col>24</xdr:col>
      <xdr:colOff>152400</xdr:colOff>
      <xdr:row>57</xdr:row>
      <xdr:rowOff>45631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18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87666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8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140989</xdr:rowOff>
    </xdr:from>
    <xdr:to>
      <xdr:col>24</xdr:col>
      <xdr:colOff>152400</xdr:colOff>
      <xdr:row>50</xdr:row>
      <xdr:rowOff>140989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1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128430</xdr:rowOff>
    </xdr:from>
    <xdr:to>
      <xdr:col>24</xdr:col>
      <xdr:colOff>63500</xdr:colOff>
      <xdr:row>56</xdr:row>
      <xdr:rowOff>33355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215280"/>
          <a:ext cx="838200" cy="41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103374</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616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80497</xdr:rowOff>
    </xdr:from>
    <xdr:to>
      <xdr:col>24</xdr:col>
      <xdr:colOff>114300</xdr:colOff>
      <xdr:row>56</xdr:row>
      <xdr:rowOff>10647</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1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128430</xdr:rowOff>
    </xdr:from>
    <xdr:to>
      <xdr:col>19</xdr:col>
      <xdr:colOff>177800</xdr:colOff>
      <xdr:row>56</xdr:row>
      <xdr:rowOff>31321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215280"/>
          <a:ext cx="889000" cy="41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53179</xdr:rowOff>
    </xdr:from>
    <xdr:to>
      <xdr:col>20</xdr:col>
      <xdr:colOff>38100</xdr:colOff>
      <xdr:row>53</xdr:row>
      <xdr:rowOff>154779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14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171306</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915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31321</xdr:rowOff>
    </xdr:from>
    <xdr:to>
      <xdr:col>15</xdr:col>
      <xdr:colOff>50800</xdr:colOff>
      <xdr:row>56</xdr:row>
      <xdr:rowOff>112181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632521"/>
          <a:ext cx="889000" cy="8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12236</xdr:rowOff>
    </xdr:from>
    <xdr:to>
      <xdr:col>15</xdr:col>
      <xdr:colOff>101600</xdr:colOff>
      <xdr:row>56</xdr:row>
      <xdr:rowOff>113836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104963</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70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73927</xdr:rowOff>
    </xdr:from>
    <xdr:to>
      <xdr:col>10</xdr:col>
      <xdr:colOff>114300</xdr:colOff>
      <xdr:row>56</xdr:row>
      <xdr:rowOff>112181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675127"/>
          <a:ext cx="889000" cy="3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135320</xdr:rowOff>
    </xdr:from>
    <xdr:to>
      <xdr:col>10</xdr:col>
      <xdr:colOff>165100</xdr:colOff>
      <xdr:row>56</xdr:row>
      <xdr:rowOff>65470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81997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3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9599</xdr:rowOff>
    </xdr:from>
    <xdr:to>
      <xdr:col>6</xdr:col>
      <xdr:colOff>38100</xdr:colOff>
      <xdr:row>56</xdr:row>
      <xdr:rowOff>111199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127726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38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154005</xdr:rowOff>
    </xdr:from>
    <xdr:to>
      <xdr:col>24</xdr:col>
      <xdr:colOff>114300</xdr:colOff>
      <xdr:row>56</xdr:row>
      <xdr:rowOff>84155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8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132432</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6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77630</xdr:rowOff>
    </xdr:from>
    <xdr:to>
      <xdr:col>20</xdr:col>
      <xdr:colOff>38100</xdr:colOff>
      <xdr:row>54</xdr:row>
      <xdr:rowOff>7780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16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170357</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257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151971</xdr:rowOff>
    </xdr:from>
    <xdr:to>
      <xdr:col>15</xdr:col>
      <xdr:colOff>101600</xdr:colOff>
      <xdr:row>56</xdr:row>
      <xdr:rowOff>82121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58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98648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35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61381</xdr:rowOff>
    </xdr:from>
    <xdr:to>
      <xdr:col>10</xdr:col>
      <xdr:colOff>165100</xdr:colOff>
      <xdr:row>56</xdr:row>
      <xdr:rowOff>162981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6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154108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75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23127</xdr:rowOff>
    </xdr:from>
    <xdr:to>
      <xdr:col>6</xdr:col>
      <xdr:colOff>38100</xdr:colOff>
      <xdr:row>56</xdr:row>
      <xdr:rowOff>124727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2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115854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71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7255</xdr:rowOff>
    </xdr:from>
    <xdr:to>
      <xdr:col>24</xdr:col>
      <xdr:colOff>62865</xdr:colOff>
      <xdr:row>78</xdr:row>
      <xdr:rowOff>33215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80205"/>
          <a:ext cx="1270" cy="122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37042</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10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33215</xdr:rowOff>
    </xdr:from>
    <xdr:to>
      <xdr:col>24</xdr:col>
      <xdr:colOff>152400</xdr:colOff>
      <xdr:row>78</xdr:row>
      <xdr:rowOff>33215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0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125382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55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7255</xdr:rowOff>
    </xdr:from>
    <xdr:to>
      <xdr:col>24</xdr:col>
      <xdr:colOff>152400</xdr:colOff>
      <xdr:row>71</xdr:row>
      <xdr:rowOff>7255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8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54546</xdr:rowOff>
    </xdr:from>
    <xdr:to>
      <xdr:col>24</xdr:col>
      <xdr:colOff>63500</xdr:colOff>
      <xdr:row>72</xdr:row>
      <xdr:rowOff>112240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227496"/>
          <a:ext cx="838200" cy="22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100789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880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122362</xdr:rowOff>
    </xdr:from>
    <xdr:to>
      <xdr:col>24</xdr:col>
      <xdr:colOff>114300</xdr:colOff>
      <xdr:row>75</xdr:row>
      <xdr:rowOff>52512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09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112240</xdr:rowOff>
    </xdr:from>
    <xdr:to>
      <xdr:col>19</xdr:col>
      <xdr:colOff>177800</xdr:colOff>
      <xdr:row>73</xdr:row>
      <xdr:rowOff>63547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456640"/>
          <a:ext cx="889000" cy="12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45265</xdr:rowOff>
    </xdr:from>
    <xdr:to>
      <xdr:col>20</xdr:col>
      <xdr:colOff>38100</xdr:colOff>
      <xdr:row>77</xdr:row>
      <xdr:rowOff>146865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24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137992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33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119655</xdr:rowOff>
    </xdr:from>
    <xdr:to>
      <xdr:col>15</xdr:col>
      <xdr:colOff>50800</xdr:colOff>
      <xdr:row>73</xdr:row>
      <xdr:rowOff>63547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2121155"/>
          <a:ext cx="889000" cy="45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115990</xdr:rowOff>
    </xdr:from>
    <xdr:to>
      <xdr:col>15</xdr:col>
      <xdr:colOff>101600</xdr:colOff>
      <xdr:row>78</xdr:row>
      <xdr:rowOff>46140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3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37267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410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119655</xdr:rowOff>
    </xdr:from>
    <xdr:to>
      <xdr:col>10</xdr:col>
      <xdr:colOff>114300</xdr:colOff>
      <xdr:row>74</xdr:row>
      <xdr:rowOff>19214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121155"/>
          <a:ext cx="889000" cy="58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46651</xdr:rowOff>
    </xdr:from>
    <xdr:to>
      <xdr:col>10</xdr:col>
      <xdr:colOff>165100</xdr:colOff>
      <xdr:row>78</xdr:row>
      <xdr:rowOff>148251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41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139378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51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45394</xdr:rowOff>
    </xdr:from>
    <xdr:to>
      <xdr:col>6</xdr:col>
      <xdr:colOff>38100</xdr:colOff>
      <xdr:row>78</xdr:row>
      <xdr:rowOff>146994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41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138121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511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3746</xdr:rowOff>
    </xdr:from>
    <xdr:to>
      <xdr:col>24</xdr:col>
      <xdr:colOff>114300</xdr:colOff>
      <xdr:row>71</xdr:row>
      <xdr:rowOff>105346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17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90123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09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61440</xdr:rowOff>
    </xdr:from>
    <xdr:to>
      <xdr:col>20</xdr:col>
      <xdr:colOff>38100</xdr:colOff>
      <xdr:row>72</xdr:row>
      <xdr:rowOff>163040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40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8117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181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12747</xdr:rowOff>
    </xdr:from>
    <xdr:to>
      <xdr:col>15</xdr:col>
      <xdr:colOff>101600</xdr:colOff>
      <xdr:row>73</xdr:row>
      <xdr:rowOff>114347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52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130874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303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68855</xdr:rowOff>
    </xdr:from>
    <xdr:to>
      <xdr:col>10</xdr:col>
      <xdr:colOff>165100</xdr:colOff>
      <xdr:row>70</xdr:row>
      <xdr:rowOff>170455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07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15532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18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139864</xdr:rowOff>
    </xdr:from>
    <xdr:to>
      <xdr:col>6</xdr:col>
      <xdr:colOff>38100</xdr:colOff>
      <xdr:row>74</xdr:row>
      <xdr:rowOff>70014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65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86541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43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162756</xdr:rowOff>
    </xdr:from>
    <xdr:to>
      <xdr:col>24</xdr:col>
      <xdr:colOff>62865</xdr:colOff>
      <xdr:row>98</xdr:row>
      <xdr:rowOff>169875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593256"/>
          <a:ext cx="1270" cy="137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2252</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97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169875</xdr:rowOff>
    </xdr:from>
    <xdr:to>
      <xdr:col>24</xdr:col>
      <xdr:colOff>152400</xdr:colOff>
      <xdr:row>98</xdr:row>
      <xdr:rowOff>169875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97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109433</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68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162756</xdr:rowOff>
    </xdr:from>
    <xdr:to>
      <xdr:col>24</xdr:col>
      <xdr:colOff>152400</xdr:colOff>
      <xdr:row>90</xdr:row>
      <xdr:rowOff>162756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59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171017</xdr:rowOff>
    </xdr:from>
    <xdr:to>
      <xdr:col>24</xdr:col>
      <xdr:colOff>63500</xdr:colOff>
      <xdr:row>97</xdr:row>
      <xdr:rowOff>37516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287317"/>
          <a:ext cx="838200" cy="38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158963</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446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9086</xdr:rowOff>
    </xdr:from>
    <xdr:to>
      <xdr:col>24</xdr:col>
      <xdr:colOff>114300</xdr:colOff>
      <xdr:row>96</xdr:row>
      <xdr:rowOff>110686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46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37516</xdr:rowOff>
    </xdr:from>
    <xdr:to>
      <xdr:col>19</xdr:col>
      <xdr:colOff>177800</xdr:colOff>
      <xdr:row>98</xdr:row>
      <xdr:rowOff>3683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668166"/>
          <a:ext cx="889000" cy="13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59248</xdr:rowOff>
    </xdr:from>
    <xdr:to>
      <xdr:col>20</xdr:col>
      <xdr:colOff>38100</xdr:colOff>
      <xdr:row>96</xdr:row>
      <xdr:rowOff>160848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51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5925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29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3683</xdr:rowOff>
    </xdr:from>
    <xdr:to>
      <xdr:col>15</xdr:col>
      <xdr:colOff>50800</xdr:colOff>
      <xdr:row>98</xdr:row>
      <xdr:rowOff>85327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805783"/>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10294</xdr:rowOff>
    </xdr:from>
    <xdr:to>
      <xdr:col>15</xdr:col>
      <xdr:colOff>101600</xdr:colOff>
      <xdr:row>97</xdr:row>
      <xdr:rowOff>111894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64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128421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41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85327</xdr:rowOff>
    </xdr:from>
    <xdr:to>
      <xdr:col>10</xdr:col>
      <xdr:colOff>114300</xdr:colOff>
      <xdr:row>98</xdr:row>
      <xdr:rowOff>94568</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887427"/>
          <a:ext cx="889000" cy="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38429</xdr:rowOff>
    </xdr:from>
    <xdr:to>
      <xdr:col>10</xdr:col>
      <xdr:colOff>165100</xdr:colOff>
      <xdr:row>97</xdr:row>
      <xdr:rowOff>140029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156556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44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10066</xdr:rowOff>
    </xdr:from>
    <xdr:to>
      <xdr:col>6</xdr:col>
      <xdr:colOff>38100</xdr:colOff>
      <xdr:row>97</xdr:row>
      <xdr:rowOff>111666</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128193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4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120217</xdr:rowOff>
    </xdr:from>
    <xdr:to>
      <xdr:col>24</xdr:col>
      <xdr:colOff>114300</xdr:colOff>
      <xdr:row>95</xdr:row>
      <xdr:rowOff>50367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23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143094</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08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158166</xdr:rowOff>
    </xdr:from>
    <xdr:to>
      <xdr:col>20</xdr:col>
      <xdr:colOff>38100</xdr:colOff>
      <xdr:row>97</xdr:row>
      <xdr:rowOff>88316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61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79443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71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124333</xdr:rowOff>
    </xdr:from>
    <xdr:to>
      <xdr:col>15</xdr:col>
      <xdr:colOff>101600</xdr:colOff>
      <xdr:row>98</xdr:row>
      <xdr:rowOff>54483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75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45610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84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34527</xdr:rowOff>
    </xdr:from>
    <xdr:to>
      <xdr:col>10</xdr:col>
      <xdr:colOff>165100</xdr:colOff>
      <xdr:row>98</xdr:row>
      <xdr:rowOff>136127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83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127254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92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43768</xdr:rowOff>
    </xdr:from>
    <xdr:to>
      <xdr:col>6</xdr:col>
      <xdr:colOff>38100</xdr:colOff>
      <xdr:row>98</xdr:row>
      <xdr:rowOff>145368</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84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136495</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93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151892</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123942"/>
          <a:ext cx="1270" cy="1607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98569</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89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151892</xdr:rowOff>
    </xdr:from>
    <xdr:to>
      <xdr:col>55</xdr:col>
      <xdr:colOff>88900</xdr:colOff>
      <xdr:row>29</xdr:row>
      <xdr:rowOff>151892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12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40149</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3837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17272</xdr:rowOff>
    </xdr:from>
    <xdr:to>
      <xdr:col>55</xdr:col>
      <xdr:colOff>50800</xdr:colOff>
      <xdr:row>38</xdr:row>
      <xdr:rowOff>118872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65849</xdr:rowOff>
    </xdr:from>
    <xdr:to>
      <xdr:col>50</xdr:col>
      <xdr:colOff>165100</xdr:colOff>
      <xdr:row>38</xdr:row>
      <xdr:rowOff>167449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5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12526</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56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94806</xdr:rowOff>
    </xdr:from>
    <xdr:to>
      <xdr:col>46</xdr:col>
      <xdr:colOff>38100</xdr:colOff>
      <xdr:row>39</xdr:row>
      <xdr:rowOff>24956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0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41482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85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89281</xdr:rowOff>
    </xdr:from>
    <xdr:to>
      <xdr:col>41</xdr:col>
      <xdr:colOff>101600</xdr:colOff>
      <xdr:row>39</xdr:row>
      <xdr:rowOff>19431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35958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79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77470</xdr:rowOff>
    </xdr:from>
    <xdr:to>
      <xdr:col>36</xdr:col>
      <xdr:colOff>165100</xdr:colOff>
      <xdr:row>39</xdr:row>
      <xdr:rowOff>7620</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24147</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88640</xdr:rowOff>
    </xdr:from>
    <xdr:to>
      <xdr:col>54</xdr:col>
      <xdr:colOff>189865</xdr:colOff>
      <xdr:row>59</xdr:row>
      <xdr:rowOff>13284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61140"/>
          <a:ext cx="1270" cy="146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17111</xdr:rowOff>
    </xdr:from>
    <xdr:ext cx="469744"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13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13284</xdr:rowOff>
    </xdr:from>
    <xdr:to>
      <xdr:col>55</xdr:col>
      <xdr:colOff>88900</xdr:colOff>
      <xdr:row>59</xdr:row>
      <xdr:rowOff>13284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12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35317</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88640</xdr:rowOff>
    </xdr:from>
    <xdr:to>
      <xdr:col>55</xdr:col>
      <xdr:colOff>88900</xdr:colOff>
      <xdr:row>50</xdr:row>
      <xdr:rowOff>88640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6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146525</xdr:rowOff>
    </xdr:from>
    <xdr:to>
      <xdr:col>55</xdr:col>
      <xdr:colOff>0</xdr:colOff>
      <xdr:row>52</xdr:row>
      <xdr:rowOff>170790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9061925"/>
          <a:ext cx="838200" cy="2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138617</xdr:rowOff>
    </xdr:from>
    <xdr:ext cx="534377"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568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160190</xdr:rowOff>
    </xdr:from>
    <xdr:to>
      <xdr:col>55</xdr:col>
      <xdr:colOff>50800</xdr:colOff>
      <xdr:row>56</xdr:row>
      <xdr:rowOff>90340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95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162430</xdr:rowOff>
    </xdr:from>
    <xdr:to>
      <xdr:col>50</xdr:col>
      <xdr:colOff>114300</xdr:colOff>
      <xdr:row>52</xdr:row>
      <xdr:rowOff>170790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9077830"/>
          <a:ext cx="889000" cy="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151667</xdr:rowOff>
    </xdr:from>
    <xdr:to>
      <xdr:col>50</xdr:col>
      <xdr:colOff>165100</xdr:colOff>
      <xdr:row>56</xdr:row>
      <xdr:rowOff>81817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5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72944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67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162430</xdr:rowOff>
    </xdr:from>
    <xdr:to>
      <xdr:col>45</xdr:col>
      <xdr:colOff>177800</xdr:colOff>
      <xdr:row>53</xdr:row>
      <xdr:rowOff>29042</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9077830"/>
          <a:ext cx="889000" cy="3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37155</xdr:rowOff>
    </xdr:from>
    <xdr:to>
      <xdr:col>46</xdr:col>
      <xdr:colOff>38100</xdr:colOff>
      <xdr:row>56</xdr:row>
      <xdr:rowOff>138755</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6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129882</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169206</xdr:rowOff>
    </xdr:from>
    <xdr:to>
      <xdr:col>41</xdr:col>
      <xdr:colOff>50800</xdr:colOff>
      <xdr:row>53</xdr:row>
      <xdr:rowOff>29042</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9084606"/>
          <a:ext cx="889000" cy="3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219</xdr:rowOff>
    </xdr:from>
    <xdr:to>
      <xdr:col>41</xdr:col>
      <xdr:colOff>101600</xdr:colOff>
      <xdr:row>56</xdr:row>
      <xdr:rowOff>101819</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92946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69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158688</xdr:rowOff>
    </xdr:from>
    <xdr:to>
      <xdr:col>36</xdr:col>
      <xdr:colOff>165100</xdr:colOff>
      <xdr:row>56</xdr:row>
      <xdr:rowOff>88838</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79965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68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95725</xdr:rowOff>
    </xdr:from>
    <xdr:to>
      <xdr:col>55</xdr:col>
      <xdr:colOff>50800</xdr:colOff>
      <xdr:row>53</xdr:row>
      <xdr:rowOff>25875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0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118602</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88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119990</xdr:rowOff>
    </xdr:from>
    <xdr:to>
      <xdr:col>50</xdr:col>
      <xdr:colOff>165100</xdr:colOff>
      <xdr:row>53</xdr:row>
      <xdr:rowOff>50140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03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66667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881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111630</xdr:rowOff>
    </xdr:from>
    <xdr:to>
      <xdr:col>46</xdr:col>
      <xdr:colOff>38100</xdr:colOff>
      <xdr:row>53</xdr:row>
      <xdr:rowOff>41780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0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58307</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880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149692</xdr:rowOff>
    </xdr:from>
    <xdr:to>
      <xdr:col>41</xdr:col>
      <xdr:colOff>101600</xdr:colOff>
      <xdr:row>53</xdr:row>
      <xdr:rowOff>79842</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06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96369</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884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118406</xdr:rowOff>
    </xdr:from>
    <xdr:to>
      <xdr:col>36</xdr:col>
      <xdr:colOff>165100</xdr:colOff>
      <xdr:row>53</xdr:row>
      <xdr:rowOff>48556</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03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65083</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880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75997</xdr:rowOff>
    </xdr:from>
    <xdr:to>
      <xdr:col>54</xdr:col>
      <xdr:colOff>189865</xdr:colOff>
      <xdr:row>78</xdr:row>
      <xdr:rowOff>165151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2077497"/>
          <a:ext cx="127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168978</xdr:rowOff>
    </xdr:from>
    <xdr:ext cx="469744"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165151</xdr:rowOff>
    </xdr:from>
    <xdr:to>
      <xdr:col>55</xdr:col>
      <xdr:colOff>88900</xdr:colOff>
      <xdr:row>78</xdr:row>
      <xdr:rowOff>165151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3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22674</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85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75997</xdr:rowOff>
    </xdr:from>
    <xdr:to>
      <xdr:col>55</xdr:col>
      <xdr:colOff>88900</xdr:colOff>
      <xdr:row>70</xdr:row>
      <xdr:rowOff>75997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207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59386</xdr:rowOff>
    </xdr:from>
    <xdr:to>
      <xdr:col>55</xdr:col>
      <xdr:colOff>0</xdr:colOff>
      <xdr:row>75</xdr:row>
      <xdr:rowOff>149377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9639300" y="12746686"/>
          <a:ext cx="838200" cy="26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126065</xdr:rowOff>
    </xdr:from>
    <xdr:ext cx="534377"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2641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103188</xdr:rowOff>
    </xdr:from>
    <xdr:to>
      <xdr:col>55</xdr:col>
      <xdr:colOff>50800</xdr:colOff>
      <xdr:row>75</xdr:row>
      <xdr:rowOff>33338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279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59386</xdr:rowOff>
    </xdr:from>
    <xdr:to>
      <xdr:col>50</xdr:col>
      <xdr:colOff>114300</xdr:colOff>
      <xdr:row>77</xdr:row>
      <xdr:rowOff>35725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8750300" y="12746686"/>
          <a:ext cx="889000" cy="49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32817</xdr:rowOff>
    </xdr:from>
    <xdr:to>
      <xdr:col>50</xdr:col>
      <xdr:colOff>165100</xdr:colOff>
      <xdr:row>74</xdr:row>
      <xdr:rowOff>134417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272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125544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281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35725</xdr:rowOff>
    </xdr:from>
    <xdr:to>
      <xdr:col>45</xdr:col>
      <xdr:colOff>177800</xdr:colOff>
      <xdr:row>77</xdr:row>
      <xdr:rowOff>170562</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237375"/>
          <a:ext cx="889000" cy="13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117818</xdr:rowOff>
    </xdr:from>
    <xdr:to>
      <xdr:col>46</xdr:col>
      <xdr:colOff>38100</xdr:colOff>
      <xdr:row>76</xdr:row>
      <xdr:rowOff>47968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29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64495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275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162065</xdr:rowOff>
    </xdr:from>
    <xdr:to>
      <xdr:col>41</xdr:col>
      <xdr:colOff>50800</xdr:colOff>
      <xdr:row>77</xdr:row>
      <xdr:rowOff>170562</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6972300" y="13020815"/>
          <a:ext cx="889000" cy="35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65621</xdr:rowOff>
    </xdr:from>
    <xdr:to>
      <xdr:col>41</xdr:col>
      <xdr:colOff>101600</xdr:colOff>
      <xdr:row>75</xdr:row>
      <xdr:rowOff>167221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29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12298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269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78766</xdr:rowOff>
    </xdr:from>
    <xdr:to>
      <xdr:col>36</xdr:col>
      <xdr:colOff>165100</xdr:colOff>
      <xdr:row>76</xdr:row>
      <xdr:rowOff>8916</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29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25443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271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98578</xdr:rowOff>
    </xdr:from>
    <xdr:to>
      <xdr:col>55</xdr:col>
      <xdr:colOff>50800</xdr:colOff>
      <xdr:row>76</xdr:row>
      <xdr:rowOff>28727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29573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77005</xdr:rowOff>
    </xdr:from>
    <xdr:ext cx="534377"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293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8586</xdr:rowOff>
    </xdr:from>
    <xdr:to>
      <xdr:col>50</xdr:col>
      <xdr:colOff>165100</xdr:colOff>
      <xdr:row>74</xdr:row>
      <xdr:rowOff>110186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269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126713</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372111" y="1247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156375</xdr:rowOff>
    </xdr:from>
    <xdr:to>
      <xdr:col>46</xdr:col>
      <xdr:colOff>38100</xdr:colOff>
      <xdr:row>77</xdr:row>
      <xdr:rowOff>86525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18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77652</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27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119762</xdr:rowOff>
    </xdr:from>
    <xdr:to>
      <xdr:col>41</xdr:col>
      <xdr:colOff>101600</xdr:colOff>
      <xdr:row>78</xdr:row>
      <xdr:rowOff>49912</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32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41039</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41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111265</xdr:rowOff>
    </xdr:from>
    <xdr:to>
      <xdr:col>36</xdr:col>
      <xdr:colOff>165100</xdr:colOff>
      <xdr:row>76</xdr:row>
      <xdr:rowOff>41415</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29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32542</xdr:rowOff>
    </xdr:from>
    <xdr:ext cx="534377"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05111" y="1306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123298</xdr:rowOff>
    </xdr:from>
    <xdr:to>
      <xdr:col>54</xdr:col>
      <xdr:colOff>189865</xdr:colOff>
      <xdr:row>97</xdr:row>
      <xdr:rowOff>153149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382348"/>
          <a:ext cx="1270" cy="1401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156976</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78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153149</xdr:rowOff>
    </xdr:from>
    <xdr:to>
      <xdr:col>55</xdr:col>
      <xdr:colOff>88900</xdr:colOff>
      <xdr:row>97</xdr:row>
      <xdr:rowOff>153149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78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69975</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157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123298</xdr:rowOff>
    </xdr:from>
    <xdr:to>
      <xdr:col>55</xdr:col>
      <xdr:colOff>88900</xdr:colOff>
      <xdr:row>89</xdr:row>
      <xdr:rowOff>123298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38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84437</xdr:rowOff>
    </xdr:from>
    <xdr:to>
      <xdr:col>55</xdr:col>
      <xdr:colOff>0</xdr:colOff>
      <xdr:row>96</xdr:row>
      <xdr:rowOff>21971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6029287"/>
          <a:ext cx="838200" cy="45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99389</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215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120962</xdr:rowOff>
    </xdr:from>
    <xdr:to>
      <xdr:col>55</xdr:col>
      <xdr:colOff>50800</xdr:colOff>
      <xdr:row>95</xdr:row>
      <xdr:rowOff>51112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23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21971</xdr:rowOff>
    </xdr:from>
    <xdr:to>
      <xdr:col>50</xdr:col>
      <xdr:colOff>114300</xdr:colOff>
      <xdr:row>96</xdr:row>
      <xdr:rowOff>155130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481171"/>
          <a:ext cx="889000" cy="13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90957</xdr:rowOff>
    </xdr:from>
    <xdr:to>
      <xdr:col>50</xdr:col>
      <xdr:colOff>165100</xdr:colOff>
      <xdr:row>95</xdr:row>
      <xdr:rowOff>21107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20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37634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598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155130</xdr:rowOff>
    </xdr:from>
    <xdr:to>
      <xdr:col>45</xdr:col>
      <xdr:colOff>177800</xdr:colOff>
      <xdr:row>97</xdr:row>
      <xdr:rowOff>133641</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614330"/>
          <a:ext cx="889000" cy="14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3651</xdr:rowOff>
    </xdr:from>
    <xdr:to>
      <xdr:col>46</xdr:col>
      <xdr:colOff>38100</xdr:colOff>
      <xdr:row>94</xdr:row>
      <xdr:rowOff>105251</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11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121778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589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15856</xdr:rowOff>
    </xdr:from>
    <xdr:to>
      <xdr:col>41</xdr:col>
      <xdr:colOff>50800</xdr:colOff>
      <xdr:row>97</xdr:row>
      <xdr:rowOff>133641</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646506"/>
          <a:ext cx="889000" cy="11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91</xdr:row>
      <xdr:rowOff>135249</xdr:rowOff>
    </xdr:from>
    <xdr:to>
      <xdr:col>41</xdr:col>
      <xdr:colOff>101600</xdr:colOff>
      <xdr:row>92</xdr:row>
      <xdr:rowOff>65399</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57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81926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55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170014</xdr:rowOff>
    </xdr:from>
    <xdr:to>
      <xdr:col>36</xdr:col>
      <xdr:colOff>165100</xdr:colOff>
      <xdr:row>92</xdr:row>
      <xdr:rowOff>100164</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577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116691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554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33637</xdr:rowOff>
    </xdr:from>
    <xdr:to>
      <xdr:col>55</xdr:col>
      <xdr:colOff>50800</xdr:colOff>
      <xdr:row>93</xdr:row>
      <xdr:rowOff>135237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597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56514</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582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142621</xdr:rowOff>
    </xdr:from>
    <xdr:to>
      <xdr:col>50</xdr:col>
      <xdr:colOff>165100</xdr:colOff>
      <xdr:row>96</xdr:row>
      <xdr:rowOff>72771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43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63898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52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104330</xdr:rowOff>
    </xdr:from>
    <xdr:to>
      <xdr:col>46</xdr:col>
      <xdr:colOff>38100</xdr:colOff>
      <xdr:row>97</xdr:row>
      <xdr:rowOff>34480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56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25607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65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82841</xdr:rowOff>
    </xdr:from>
    <xdr:to>
      <xdr:col>41</xdr:col>
      <xdr:colOff>101600</xdr:colOff>
      <xdr:row>98</xdr:row>
      <xdr:rowOff>12991</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71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4118</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80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136506</xdr:rowOff>
    </xdr:from>
    <xdr:to>
      <xdr:col>36</xdr:col>
      <xdr:colOff>165100</xdr:colOff>
      <xdr:row>97</xdr:row>
      <xdr:rowOff>66656</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59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57783</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6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129794</xdr:rowOff>
    </xdr:from>
    <xdr:to>
      <xdr:col>85</xdr:col>
      <xdr:colOff>126364</xdr:colOff>
      <xdr:row>38</xdr:row>
      <xdr:rowOff>87846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273294"/>
          <a:ext cx="1269" cy="132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91673</xdr:rowOff>
    </xdr:from>
    <xdr:ext cx="534377"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60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87846</xdr:rowOff>
    </xdr:from>
    <xdr:to>
      <xdr:col>86</xdr:col>
      <xdr:colOff>25400</xdr:colOff>
      <xdr:row>38</xdr:row>
      <xdr:rowOff>87846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602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76471</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04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129794</xdr:rowOff>
    </xdr:from>
    <xdr:to>
      <xdr:col>86</xdr:col>
      <xdr:colOff>25400</xdr:colOff>
      <xdr:row>30</xdr:row>
      <xdr:rowOff>129794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27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7150</xdr:rowOff>
    </xdr:from>
    <xdr:to>
      <xdr:col>85</xdr:col>
      <xdr:colOff>127000</xdr:colOff>
      <xdr:row>37</xdr:row>
      <xdr:rowOff>54356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179350"/>
          <a:ext cx="838200" cy="21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85717</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5915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62840</xdr:rowOff>
    </xdr:from>
    <xdr:to>
      <xdr:col>85</xdr:col>
      <xdr:colOff>177800</xdr:colOff>
      <xdr:row>35</xdr:row>
      <xdr:rowOff>164440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06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153340</xdr:rowOff>
    </xdr:from>
    <xdr:to>
      <xdr:col>81</xdr:col>
      <xdr:colOff>50800</xdr:colOff>
      <xdr:row>36</xdr:row>
      <xdr:rowOff>7150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4592300" y="6154090"/>
          <a:ext cx="8890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20891</xdr:rowOff>
    </xdr:from>
    <xdr:to>
      <xdr:col>81</xdr:col>
      <xdr:colOff>101600</xdr:colOff>
      <xdr:row>34</xdr:row>
      <xdr:rowOff>122491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585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139018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562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153340</xdr:rowOff>
    </xdr:from>
    <xdr:to>
      <xdr:col>76</xdr:col>
      <xdr:colOff>114300</xdr:colOff>
      <xdr:row>37</xdr:row>
      <xdr:rowOff>15075</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154090"/>
          <a:ext cx="889000" cy="20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6871</xdr:rowOff>
    </xdr:from>
    <xdr:to>
      <xdr:col>76</xdr:col>
      <xdr:colOff>165100</xdr:colOff>
      <xdr:row>35</xdr:row>
      <xdr:rowOff>108471</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0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124998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578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15075</xdr:rowOff>
    </xdr:from>
    <xdr:to>
      <xdr:col>71</xdr:col>
      <xdr:colOff>177800</xdr:colOff>
      <xdr:row>37</xdr:row>
      <xdr:rowOff>22199</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358725"/>
          <a:ext cx="889000" cy="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55829</xdr:rowOff>
    </xdr:from>
    <xdr:to>
      <xdr:col>72</xdr:col>
      <xdr:colOff>38100</xdr:colOff>
      <xdr:row>35</xdr:row>
      <xdr:rowOff>157429</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05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2506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583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50876</xdr:rowOff>
    </xdr:from>
    <xdr:to>
      <xdr:col>67</xdr:col>
      <xdr:colOff>101600</xdr:colOff>
      <xdr:row>36</xdr:row>
      <xdr:rowOff>152476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22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169003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59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3556</xdr:rowOff>
    </xdr:from>
    <xdr:to>
      <xdr:col>85</xdr:col>
      <xdr:colOff>177800</xdr:colOff>
      <xdr:row>37</xdr:row>
      <xdr:rowOff>105156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34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153433</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32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127800</xdr:rowOff>
    </xdr:from>
    <xdr:to>
      <xdr:col>81</xdr:col>
      <xdr:colOff>101600</xdr:colOff>
      <xdr:row>36</xdr:row>
      <xdr:rowOff>57950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12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49077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22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102540</xdr:rowOff>
    </xdr:from>
    <xdr:to>
      <xdr:col>76</xdr:col>
      <xdr:colOff>165100</xdr:colOff>
      <xdr:row>36</xdr:row>
      <xdr:rowOff>32690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1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23817</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19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135725</xdr:rowOff>
    </xdr:from>
    <xdr:to>
      <xdr:col>72</xdr:col>
      <xdr:colOff>38100</xdr:colOff>
      <xdr:row>37</xdr:row>
      <xdr:rowOff>65875</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30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57002</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40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142849</xdr:rowOff>
    </xdr:from>
    <xdr:to>
      <xdr:col>67</xdr:col>
      <xdr:colOff>101600</xdr:colOff>
      <xdr:row>37</xdr:row>
      <xdr:rowOff>72999</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31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64126</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40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118260</xdr:rowOff>
    </xdr:from>
    <xdr:to>
      <xdr:col>85</xdr:col>
      <xdr:colOff>126364</xdr:colOff>
      <xdr:row>59</xdr:row>
      <xdr:rowOff>148093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690760"/>
          <a:ext cx="1269" cy="157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151920</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1026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148093</xdr:rowOff>
    </xdr:from>
    <xdr:to>
      <xdr:col>86</xdr:col>
      <xdr:colOff>25400</xdr:colOff>
      <xdr:row>59</xdr:row>
      <xdr:rowOff>148093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10263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64937</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465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118260</xdr:rowOff>
    </xdr:from>
    <xdr:to>
      <xdr:col>86</xdr:col>
      <xdr:colOff>25400</xdr:colOff>
      <xdr:row>50</xdr:row>
      <xdr:rowOff>118260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690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143782</xdr:rowOff>
    </xdr:from>
    <xdr:to>
      <xdr:col>85</xdr:col>
      <xdr:colOff>127000</xdr:colOff>
      <xdr:row>56</xdr:row>
      <xdr:rowOff>54171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9230632"/>
          <a:ext cx="838200" cy="42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127579</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728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149152</xdr:rowOff>
    </xdr:from>
    <xdr:to>
      <xdr:col>85</xdr:col>
      <xdr:colOff>177800</xdr:colOff>
      <xdr:row>57</xdr:row>
      <xdr:rowOff>79302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54171</xdr:rowOff>
    </xdr:from>
    <xdr:to>
      <xdr:col>81</xdr:col>
      <xdr:colOff>50800</xdr:colOff>
      <xdr:row>57</xdr:row>
      <xdr:rowOff>60261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4592300" y="9655371"/>
          <a:ext cx="889000" cy="17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115581</xdr:rowOff>
    </xdr:from>
    <xdr:to>
      <xdr:col>81</xdr:col>
      <xdr:colOff>101600</xdr:colOff>
      <xdr:row>57</xdr:row>
      <xdr:rowOff>45731</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716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36858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80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60261</xdr:rowOff>
    </xdr:from>
    <xdr:to>
      <xdr:col>76</xdr:col>
      <xdr:colOff>114300</xdr:colOff>
      <xdr:row>57</xdr:row>
      <xdr:rowOff>119681</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3703300" y="9832911"/>
          <a:ext cx="889000" cy="5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2359</xdr:rowOff>
    </xdr:from>
    <xdr:to>
      <xdr:col>76</xdr:col>
      <xdr:colOff>165100</xdr:colOff>
      <xdr:row>57</xdr:row>
      <xdr:rowOff>103959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77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120486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55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119681</xdr:rowOff>
    </xdr:from>
    <xdr:to>
      <xdr:col>71</xdr:col>
      <xdr:colOff>177800</xdr:colOff>
      <xdr:row>59</xdr:row>
      <xdr:rowOff>61519</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2814300" y="9892331"/>
          <a:ext cx="889000" cy="28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81389</xdr:rowOff>
    </xdr:from>
    <xdr:to>
      <xdr:col>72</xdr:col>
      <xdr:colOff>38100</xdr:colOff>
      <xdr:row>58</xdr:row>
      <xdr:rowOff>11539</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85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2666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4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113833</xdr:rowOff>
    </xdr:from>
    <xdr:to>
      <xdr:col>67</xdr:col>
      <xdr:colOff>101600</xdr:colOff>
      <xdr:row>58</xdr:row>
      <xdr:rowOff>43983</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88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60510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66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92982</xdr:rowOff>
    </xdr:from>
    <xdr:to>
      <xdr:col>85</xdr:col>
      <xdr:colOff>177800</xdr:colOff>
      <xdr:row>54</xdr:row>
      <xdr:rowOff>23132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17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115859</xdr:rowOff>
    </xdr:from>
    <xdr:ext cx="599010"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03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3371</xdr:rowOff>
    </xdr:from>
    <xdr:to>
      <xdr:col>81</xdr:col>
      <xdr:colOff>101600</xdr:colOff>
      <xdr:row>56</xdr:row>
      <xdr:rowOff>104971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60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121498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3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9461</xdr:rowOff>
    </xdr:from>
    <xdr:to>
      <xdr:col>76</xdr:col>
      <xdr:colOff>165100</xdr:colOff>
      <xdr:row>57</xdr:row>
      <xdr:rowOff>111061</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78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102188</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87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68881</xdr:rowOff>
    </xdr:from>
    <xdr:to>
      <xdr:col>72</xdr:col>
      <xdr:colOff>38100</xdr:colOff>
      <xdr:row>57</xdr:row>
      <xdr:rowOff>170481</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84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15558</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6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10719</xdr:rowOff>
    </xdr:from>
    <xdr:to>
      <xdr:col>67</xdr:col>
      <xdr:colOff>101600</xdr:colOff>
      <xdr:row>59</xdr:row>
      <xdr:rowOff>112319</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1012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103446</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1021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76073</xdr:rowOff>
    </xdr:from>
    <xdr:to>
      <xdr:col>85</xdr:col>
      <xdr:colOff>126364</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249023"/>
          <a:ext cx="1269"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22750</xdr:rowOff>
    </xdr:from>
    <xdr:ext cx="534377"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202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76073</xdr:rowOff>
    </xdr:from>
    <xdr:to>
      <xdr:col>86</xdr:col>
      <xdr:colOff>25400</xdr:colOff>
      <xdr:row>71</xdr:row>
      <xdr:rowOff>76073</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249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124461</xdr:rowOff>
    </xdr:from>
    <xdr:to>
      <xdr:col>85</xdr:col>
      <xdr:colOff>127000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5481300" y="13326111"/>
          <a:ext cx="838200" cy="26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124477</xdr:rowOff>
    </xdr:from>
    <xdr:ext cx="469744"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326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62687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28677</xdr:rowOff>
    </xdr:from>
    <xdr:to>
      <xdr:col>81</xdr:col>
      <xdr:colOff>50800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4592300" y="12887427"/>
          <a:ext cx="889000" cy="70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64173</xdr:rowOff>
    </xdr:from>
    <xdr:to>
      <xdr:col>81</xdr:col>
      <xdr:colOff>101600</xdr:colOff>
      <xdr:row>77</xdr:row>
      <xdr:rowOff>165773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5430500" y="1326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10850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04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6579</xdr:rowOff>
    </xdr:from>
    <xdr:to>
      <xdr:col>76</xdr:col>
      <xdr:colOff>114300</xdr:colOff>
      <xdr:row>75</xdr:row>
      <xdr:rowOff>28677</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3703300" y="12693879"/>
          <a:ext cx="889000" cy="19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163233</xdr:rowOff>
    </xdr:from>
    <xdr:to>
      <xdr:col>76</xdr:col>
      <xdr:colOff>165100</xdr:colOff>
      <xdr:row>77</xdr:row>
      <xdr:rowOff>93383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4541500" y="1319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84510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28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6579</xdr:rowOff>
    </xdr:from>
    <xdr:to>
      <xdr:col>71</xdr:col>
      <xdr:colOff>177800</xdr:colOff>
      <xdr:row>78</xdr:row>
      <xdr:rowOff>62091</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2814300" y="12693879"/>
          <a:ext cx="889000" cy="74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47410</xdr:rowOff>
    </xdr:from>
    <xdr:to>
      <xdr:col>72</xdr:col>
      <xdr:colOff>38100</xdr:colOff>
      <xdr:row>77</xdr:row>
      <xdr:rowOff>149010</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3652500" y="132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140137</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34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103263</xdr:rowOff>
    </xdr:from>
    <xdr:to>
      <xdr:col>67</xdr:col>
      <xdr:colOff>101600</xdr:colOff>
      <xdr:row>78</xdr:row>
      <xdr:rowOff>33413</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2763500" y="133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49940</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08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73661</xdr:rowOff>
    </xdr:from>
    <xdr:to>
      <xdr:col>85</xdr:col>
      <xdr:colOff>177800</xdr:colOff>
      <xdr:row>78</xdr:row>
      <xdr:rowOff>3811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6268700" y="1327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96538</xdr:rowOff>
    </xdr:from>
    <xdr:ext cx="469744"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12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149327</xdr:rowOff>
    </xdr:from>
    <xdr:to>
      <xdr:col>76</xdr:col>
      <xdr:colOff>165100</xdr:colOff>
      <xdr:row>75</xdr:row>
      <xdr:rowOff>79477</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4541500" y="1283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96004</xdr:rowOff>
    </xdr:from>
    <xdr:ext cx="534377"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325111" y="1261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127229</xdr:rowOff>
    </xdr:from>
    <xdr:to>
      <xdr:col>72</xdr:col>
      <xdr:colOff>38100</xdr:colOff>
      <xdr:row>74</xdr:row>
      <xdr:rowOff>57379</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3652500" y="1264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73906</xdr:rowOff>
    </xdr:from>
    <xdr:ext cx="534377"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436111" y="1241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11291</xdr:rowOff>
    </xdr:from>
    <xdr:to>
      <xdr:col>67</xdr:col>
      <xdr:colOff>101600</xdr:colOff>
      <xdr:row>78</xdr:row>
      <xdr:rowOff>112891</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2763500" y="1338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104018</xdr:rowOff>
    </xdr:from>
    <xdr:ext cx="469744"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579428" y="13477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121679</xdr:rowOff>
    </xdr:from>
    <xdr:to>
      <xdr:col>85</xdr:col>
      <xdr:colOff>126364</xdr:colOff>
      <xdr:row>99</xdr:row>
      <xdr:rowOff>3366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380729"/>
          <a:ext cx="1269" cy="15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7193</xdr:rowOff>
    </xdr:from>
    <xdr:ext cx="469744"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98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3366</xdr:rowOff>
    </xdr:from>
    <xdr:to>
      <xdr:col>86</xdr:col>
      <xdr:colOff>25400</xdr:colOff>
      <xdr:row>99</xdr:row>
      <xdr:rowOff>3366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97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68356</xdr:rowOff>
    </xdr:from>
    <xdr:ext cx="599010"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15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128,919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121679</xdr:rowOff>
    </xdr:from>
    <xdr:to>
      <xdr:col>86</xdr:col>
      <xdr:colOff>25400</xdr:colOff>
      <xdr:row>89</xdr:row>
      <xdr:rowOff>121679</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38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152972</xdr:rowOff>
    </xdr:from>
    <xdr:to>
      <xdr:col>85</xdr:col>
      <xdr:colOff>127000</xdr:colOff>
      <xdr:row>93</xdr:row>
      <xdr:rowOff>158902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6097822"/>
          <a:ext cx="838200" cy="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90746</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207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112319</xdr:rowOff>
    </xdr:from>
    <xdr:to>
      <xdr:col>85</xdr:col>
      <xdr:colOff>177800</xdr:colOff>
      <xdr:row>95</xdr:row>
      <xdr:rowOff>42469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22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158902</xdr:rowOff>
    </xdr:from>
    <xdr:to>
      <xdr:col>81</xdr:col>
      <xdr:colOff>50800</xdr:colOff>
      <xdr:row>93</xdr:row>
      <xdr:rowOff>159728</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4592300" y="16103752"/>
          <a:ext cx="8890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139661</xdr:rowOff>
    </xdr:from>
    <xdr:to>
      <xdr:col>81</xdr:col>
      <xdr:colOff>101600</xdr:colOff>
      <xdr:row>95</xdr:row>
      <xdr:rowOff>69811</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2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60938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34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141185</xdr:rowOff>
    </xdr:from>
    <xdr:to>
      <xdr:col>76</xdr:col>
      <xdr:colOff>114300</xdr:colOff>
      <xdr:row>93</xdr:row>
      <xdr:rowOff>159728</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3703300" y="16086035"/>
          <a:ext cx="889000" cy="1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148019</xdr:rowOff>
    </xdr:from>
    <xdr:to>
      <xdr:col>76</xdr:col>
      <xdr:colOff>165100</xdr:colOff>
      <xdr:row>95</xdr:row>
      <xdr:rowOff>78169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26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69296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35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141185</xdr:rowOff>
    </xdr:from>
    <xdr:to>
      <xdr:col>71</xdr:col>
      <xdr:colOff>177800</xdr:colOff>
      <xdr:row>93</xdr:row>
      <xdr:rowOff>163995</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flipV="1">
          <a:off x="12814300" y="16086035"/>
          <a:ext cx="889000" cy="2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144387</xdr:rowOff>
    </xdr:from>
    <xdr:to>
      <xdr:col>72</xdr:col>
      <xdr:colOff>38100</xdr:colOff>
      <xdr:row>95</xdr:row>
      <xdr:rowOff>74537</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2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65664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35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156375</xdr:rowOff>
    </xdr:from>
    <xdr:to>
      <xdr:col>67</xdr:col>
      <xdr:colOff>101600</xdr:colOff>
      <xdr:row>95</xdr:row>
      <xdr:rowOff>86525</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27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77652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36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102172</xdr:rowOff>
    </xdr:from>
    <xdr:to>
      <xdr:col>85</xdr:col>
      <xdr:colOff>177800</xdr:colOff>
      <xdr:row>94</xdr:row>
      <xdr:rowOff>32322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04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125049</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58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108102</xdr:rowOff>
    </xdr:from>
    <xdr:to>
      <xdr:col>81</xdr:col>
      <xdr:colOff>101600</xdr:colOff>
      <xdr:row>94</xdr:row>
      <xdr:rowOff>38252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0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54779</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582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108928</xdr:rowOff>
    </xdr:from>
    <xdr:to>
      <xdr:col>76</xdr:col>
      <xdr:colOff>165100</xdr:colOff>
      <xdr:row>94</xdr:row>
      <xdr:rowOff>39078</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05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55605</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582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90385</xdr:rowOff>
    </xdr:from>
    <xdr:to>
      <xdr:col>72</xdr:col>
      <xdr:colOff>38100</xdr:colOff>
      <xdr:row>94</xdr:row>
      <xdr:rowOff>20535</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0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37062</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581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113195</xdr:rowOff>
    </xdr:from>
    <xdr:to>
      <xdr:col>67</xdr:col>
      <xdr:colOff>101600</xdr:colOff>
      <xdr:row>94</xdr:row>
      <xdr:rowOff>43345</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0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59872</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583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128270</xdr:rowOff>
    </xdr:from>
    <xdr:to>
      <xdr:col>116</xdr:col>
      <xdr:colOff>62864</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5443220"/>
          <a:ext cx="1269"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153179</xdr:rowOff>
    </xdr:from>
    <xdr:ext cx="249299" cy="259045"/>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668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74947</xdr:rowOff>
    </xdr:from>
    <xdr:ext cx="378565" cy="259045"/>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521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128270</xdr:rowOff>
    </xdr:from>
    <xdr:to>
      <xdr:col>116</xdr:col>
      <xdr:colOff>152400</xdr:colOff>
      <xdr:row>31</xdr:row>
      <xdr:rowOff>128270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544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70629</xdr:rowOff>
    </xdr:from>
    <xdr:ext cx="313932" cy="259045"/>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41427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47752</xdr:rowOff>
    </xdr:from>
    <xdr:to>
      <xdr:col>116</xdr:col>
      <xdr:colOff>114300</xdr:colOff>
      <xdr:row>38</xdr:row>
      <xdr:rowOff>149352</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155194</xdr:rowOff>
    </xdr:from>
    <xdr:to>
      <xdr:col>112</xdr:col>
      <xdr:colOff>38100</xdr:colOff>
      <xdr:row>37</xdr:row>
      <xdr:rowOff>85344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32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101871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4017" y="610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132334</xdr:rowOff>
    </xdr:from>
    <xdr:to>
      <xdr:col>107</xdr:col>
      <xdr:colOff>101600</xdr:colOff>
      <xdr:row>36</xdr:row>
      <xdr:rowOff>62484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79011</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5017" y="5908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11176</xdr:rowOff>
    </xdr:from>
    <xdr:to>
      <xdr:col>102</xdr:col>
      <xdr:colOff>165100</xdr:colOff>
      <xdr:row>34</xdr:row>
      <xdr:rowOff>112776</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5840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129303</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6017" y="5615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155194</xdr:rowOff>
    </xdr:from>
    <xdr:to>
      <xdr:col>98</xdr:col>
      <xdr:colOff>38100</xdr:colOff>
      <xdr:row>31</xdr:row>
      <xdr:rowOff>85344</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52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101871</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7017" y="5073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26179</xdr:rowOff>
    </xdr:from>
    <xdr:ext cx="249299" cy="259045"/>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6541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の住民一人当たり決算額は全国平均・県平均・類似団体平均のいずれをも大きく上回る状況が続いているが、直営保育所数の多さ（全て直営）が大きな影響を与えており、民生部門において人件費や施設維持費等の物件費が多いことが大きな要因として考えられる。今後も、定員適正化計画に基づく職員数の適正化等を行い、人件費の抑制を図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○衛生費において、令和３年度の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住民一人あたり決算額が全国平均・県平均・類似団体平均のいずれをも上回っているのは、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可燃物処理場建設に係る負担金の増加が大きな要因と考えられる。本事業は令和４年度をもって完了することから、それ以降は、類似団体平均程度で推移するものと推測される。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水産業費が他団体平均のいずれをも上回っているのは、本町の面積の大部分を田畑や森林が占めており、農林業が主要な産業となっていることが一つの要因として考えられる。また、農業集落排水の繰出金が高い水準にあることも一つの要因として挙げられ、人口密度が低く下水道事業の経営において収益性が低い地域ではあるものの、公共下水道を含めた下水道事業全体の施設統廃合等による維持・更新経費の抑制を通じて、繰出金の抑制を図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○土木費について、令和３年度は町営住宅施設改修事業を実施するなど、施設維持補修等に係る経費が例年に比べて増加したことが要因となり、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全国平均・県平均・類似団体平均のいずれをも上回</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る状況となった。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年を除いたそれ以外の年度において、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学校統廃合に伴う校舎整備や空調設備の新設等の臨時的事業を実施し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、全国平均・県平均水準を</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る状況となっている。○公債費の住民一人あたり決算額が全国平均・県平均・類似団体平均のいずれをも上回っているのは、人口密度の低さも要因として挙げられるが、財政力の低い本町が合併後の施設統廃合や新しいまちづくりに係る建設事業を着実に行うためには、その財源として地方債を活用せざるを得ないことが大きな要因である。今後も建設事業の実施に当たっては適正かつ計画的な実施に努めるとともに、地方財源措置の高い地方債の活用を行い、実質将来負担の抑制に努めるとともに、公共施設の保有量の適正化をさらに推進し、公債費や維持管理費の圧縮を図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鳥取県八頭町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令和３年度は普通交付税の増加や</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職員数の適正化や職員の若年化等による人件費の抑制等により、実質収支は前年度比で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3.54</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ポイントの増加となった。</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平成３０年度は、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学校の空調設備整備事業や災害復旧事業</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の実施により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大規模な一般財源不足</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が生じ、翌令和元年度も実質単年度収支がマイナスに</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転</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じたが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には、プラスに上向き、令和３年度は前年度比で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したことで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社会保障経費の増大や公共施設の老朽化対策の実施等に伴う歳出の増大に備えるため、職員数の適正化等による人件費の抑制や、公共施設の適量化による維持・更新経費の抑制、また、相談・支援体制の充実等の総合的な対策による扶助費の抑制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鳥取県八頭町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一般会計では、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交付税の増加や</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の適正化や職員の若年化による人件費の抑制等により、前年度を上回る水準で黒字を維持している。介護保険特別会計においては、介護給付費が年々増加傾向にあったことから、財政基盤の強化を図るため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年度に介護保険料の見直しを行ったところであるが、これによって給付に対する保険料水準の適正化を図ることができ、令</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和３</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黒字を維持することができている。また、全ての会計において、前年度と同様に令和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年度も黒字を維持している。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以降においても</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、職員数の適正化による人件費の抑制や、維持補修費・扶助費等の経常経費の抑制</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に努めていく</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必要がある。また、公共下水道・農業集落排水の各特別会計においては、人口密度の低さによる収益性の低さ等の影響で一般会計から多額の繰出金を支出しているため、長寿命化事業・統廃合事業による施設の更新経費・維持管理経費等の歳出の抑制に努めるとともに、料金水準の見直しによる歳入の確保を図る必要がある。</a:t>
          </a:r>
          <a:endPar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90" zoomScaleNormal="9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79</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80</v>
      </c>
      <c r="C2" s="179"/>
      <c r="D2" s="180"/>
    </row>
    <row r="3" spans="1:119" ht="18.75" customHeight="1" thickBot="1" x14ac:dyDescent="0.2">
      <c r="A3" s="178"/>
      <c r="B3" s="419" t="s">
        <v>81</v>
      </c>
      <c r="C3" s="420"/>
      <c r="D3" s="420"/>
      <c r="E3" s="421"/>
      <c r="F3" s="421"/>
      <c r="G3" s="421"/>
      <c r="H3" s="421"/>
      <c r="I3" s="421"/>
      <c r="J3" s="421"/>
      <c r="K3" s="421"/>
      <c r="L3" s="421" t="s">
        <v>82</v>
      </c>
      <c r="M3" s="421"/>
      <c r="N3" s="421"/>
      <c r="O3" s="421"/>
      <c r="P3" s="421"/>
      <c r="Q3" s="421"/>
      <c r="R3" s="428"/>
      <c r="S3" s="428"/>
      <c r="T3" s="428"/>
      <c r="U3" s="428"/>
      <c r="V3" s="429"/>
      <c r="W3" s="403" t="s">
        <v>83</v>
      </c>
      <c r="X3" s="404"/>
      <c r="Y3" s="404"/>
      <c r="Z3" s="404"/>
      <c r="AA3" s="404"/>
      <c r="AB3" s="420"/>
      <c r="AC3" s="428" t="s">
        <v>84</v>
      </c>
      <c r="AD3" s="404"/>
      <c r="AE3" s="404"/>
      <c r="AF3" s="404"/>
      <c r="AG3" s="404"/>
      <c r="AH3" s="404"/>
      <c r="AI3" s="404"/>
      <c r="AJ3" s="404"/>
      <c r="AK3" s="404"/>
      <c r="AL3" s="405"/>
      <c r="AM3" s="403" t="s">
        <v>85</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86</v>
      </c>
      <c r="BO3" s="404"/>
      <c r="BP3" s="404"/>
      <c r="BQ3" s="404"/>
      <c r="BR3" s="404"/>
      <c r="BS3" s="404"/>
      <c r="BT3" s="404"/>
      <c r="BU3" s="405"/>
      <c r="BV3" s="403" t="s">
        <v>87</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88</v>
      </c>
      <c r="CU3" s="404"/>
      <c r="CV3" s="404"/>
      <c r="CW3" s="404"/>
      <c r="CX3" s="404"/>
      <c r="CY3" s="404"/>
      <c r="CZ3" s="404"/>
      <c r="DA3" s="405"/>
      <c r="DB3" s="403" t="s">
        <v>89</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90</v>
      </c>
      <c r="AZ4" s="407"/>
      <c r="BA4" s="407"/>
      <c r="BB4" s="407"/>
      <c r="BC4" s="407"/>
      <c r="BD4" s="407"/>
      <c r="BE4" s="407"/>
      <c r="BF4" s="407"/>
      <c r="BG4" s="407"/>
      <c r="BH4" s="407"/>
      <c r="BI4" s="407"/>
      <c r="BJ4" s="407"/>
      <c r="BK4" s="407"/>
      <c r="BL4" s="407"/>
      <c r="BM4" s="408"/>
      <c r="BN4" s="409">
        <v>13434890</v>
      </c>
      <c r="BO4" s="410"/>
      <c r="BP4" s="410"/>
      <c r="BQ4" s="410"/>
      <c r="BR4" s="410"/>
      <c r="BS4" s="410"/>
      <c r="BT4" s="410"/>
      <c r="BU4" s="411"/>
      <c r="BV4" s="409">
        <v>13450624</v>
      </c>
      <c r="BW4" s="410"/>
      <c r="BX4" s="410"/>
      <c r="BY4" s="410"/>
      <c r="BZ4" s="410"/>
      <c r="CA4" s="410"/>
      <c r="CB4" s="410"/>
      <c r="CC4" s="411"/>
      <c r="CD4" s="412" t="s">
        <v>91</v>
      </c>
      <c r="CE4" s="413"/>
      <c r="CF4" s="413"/>
      <c r="CG4" s="413"/>
      <c r="CH4" s="413"/>
      <c r="CI4" s="413"/>
      <c r="CJ4" s="413"/>
      <c r="CK4" s="413"/>
      <c r="CL4" s="413"/>
      <c r="CM4" s="413"/>
      <c r="CN4" s="413"/>
      <c r="CO4" s="413"/>
      <c r="CP4" s="413"/>
      <c r="CQ4" s="413"/>
      <c r="CR4" s="413"/>
      <c r="CS4" s="414"/>
      <c r="CT4" s="415">
        <v>14</v>
      </c>
      <c r="CU4" s="416"/>
      <c r="CV4" s="416"/>
      <c r="CW4" s="416"/>
      <c r="CX4" s="416"/>
      <c r="CY4" s="416"/>
      <c r="CZ4" s="416"/>
      <c r="DA4" s="417"/>
      <c r="DB4" s="415">
        <v>10.4</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92</v>
      </c>
      <c r="AN5" s="476"/>
      <c r="AO5" s="476"/>
      <c r="AP5" s="476"/>
      <c r="AQ5" s="476"/>
      <c r="AR5" s="476"/>
      <c r="AS5" s="476"/>
      <c r="AT5" s="477"/>
      <c r="AU5" s="478" t="s">
        <v>93</v>
      </c>
      <c r="AV5" s="479"/>
      <c r="AW5" s="479"/>
      <c r="AX5" s="479"/>
      <c r="AY5" s="480" t="s">
        <v>94</v>
      </c>
      <c r="AZ5" s="481"/>
      <c r="BA5" s="481"/>
      <c r="BB5" s="481"/>
      <c r="BC5" s="481"/>
      <c r="BD5" s="481"/>
      <c r="BE5" s="481"/>
      <c r="BF5" s="481"/>
      <c r="BG5" s="481"/>
      <c r="BH5" s="481"/>
      <c r="BI5" s="481"/>
      <c r="BJ5" s="481"/>
      <c r="BK5" s="481"/>
      <c r="BL5" s="481"/>
      <c r="BM5" s="482"/>
      <c r="BN5" s="446">
        <v>12308468</v>
      </c>
      <c r="BO5" s="447"/>
      <c r="BP5" s="447"/>
      <c r="BQ5" s="447"/>
      <c r="BR5" s="447"/>
      <c r="BS5" s="447"/>
      <c r="BT5" s="447"/>
      <c r="BU5" s="448"/>
      <c r="BV5" s="446">
        <v>12639152</v>
      </c>
      <c r="BW5" s="447"/>
      <c r="BX5" s="447"/>
      <c r="BY5" s="447"/>
      <c r="BZ5" s="447"/>
      <c r="CA5" s="447"/>
      <c r="CB5" s="447"/>
      <c r="CC5" s="448"/>
      <c r="CD5" s="449" t="s">
        <v>95</v>
      </c>
      <c r="CE5" s="450"/>
      <c r="CF5" s="450"/>
      <c r="CG5" s="450"/>
      <c r="CH5" s="450"/>
      <c r="CI5" s="450"/>
      <c r="CJ5" s="450"/>
      <c r="CK5" s="450"/>
      <c r="CL5" s="450"/>
      <c r="CM5" s="450"/>
      <c r="CN5" s="450"/>
      <c r="CO5" s="450"/>
      <c r="CP5" s="450"/>
      <c r="CQ5" s="450"/>
      <c r="CR5" s="450"/>
      <c r="CS5" s="451"/>
      <c r="CT5" s="443">
        <v>86.3</v>
      </c>
      <c r="CU5" s="444"/>
      <c r="CV5" s="444"/>
      <c r="CW5" s="444"/>
      <c r="CX5" s="444"/>
      <c r="CY5" s="444"/>
      <c r="CZ5" s="444"/>
      <c r="DA5" s="445"/>
      <c r="DB5" s="443">
        <v>92.6</v>
      </c>
      <c r="DC5" s="444"/>
      <c r="DD5" s="444"/>
      <c r="DE5" s="444"/>
      <c r="DF5" s="444"/>
      <c r="DG5" s="444"/>
      <c r="DH5" s="444"/>
      <c r="DI5" s="445"/>
    </row>
    <row r="6" spans="1:119" ht="18.75" customHeight="1" x14ac:dyDescent="0.15">
      <c r="A6" s="178"/>
      <c r="B6" s="452" t="s">
        <v>96</v>
      </c>
      <c r="C6" s="453"/>
      <c r="D6" s="453"/>
      <c r="E6" s="454"/>
      <c r="F6" s="454"/>
      <c r="G6" s="454"/>
      <c r="H6" s="454"/>
      <c r="I6" s="454"/>
      <c r="J6" s="454"/>
      <c r="K6" s="454"/>
      <c r="L6" s="454" t="s">
        <v>97</v>
      </c>
      <c r="M6" s="454"/>
      <c r="N6" s="454"/>
      <c r="O6" s="454"/>
      <c r="P6" s="454"/>
      <c r="Q6" s="454"/>
      <c r="R6" s="458"/>
      <c r="S6" s="458"/>
      <c r="T6" s="458"/>
      <c r="U6" s="458"/>
      <c r="V6" s="459"/>
      <c r="W6" s="462" t="s">
        <v>98</v>
      </c>
      <c r="X6" s="463"/>
      <c r="Y6" s="463"/>
      <c r="Z6" s="463"/>
      <c r="AA6" s="463"/>
      <c r="AB6" s="453"/>
      <c r="AC6" s="466" t="s">
        <v>99</v>
      </c>
      <c r="AD6" s="467"/>
      <c r="AE6" s="467"/>
      <c r="AF6" s="467"/>
      <c r="AG6" s="467"/>
      <c r="AH6" s="467"/>
      <c r="AI6" s="467"/>
      <c r="AJ6" s="467"/>
      <c r="AK6" s="467"/>
      <c r="AL6" s="468"/>
      <c r="AM6" s="475" t="s">
        <v>100</v>
      </c>
      <c r="AN6" s="476"/>
      <c r="AO6" s="476"/>
      <c r="AP6" s="476"/>
      <c r="AQ6" s="476"/>
      <c r="AR6" s="476"/>
      <c r="AS6" s="476"/>
      <c r="AT6" s="477"/>
      <c r="AU6" s="478" t="s">
        <v>93</v>
      </c>
      <c r="AV6" s="479"/>
      <c r="AW6" s="479"/>
      <c r="AX6" s="479"/>
      <c r="AY6" s="480" t="s">
        <v>101</v>
      </c>
      <c r="AZ6" s="481"/>
      <c r="BA6" s="481"/>
      <c r="BB6" s="481"/>
      <c r="BC6" s="481"/>
      <c r="BD6" s="481"/>
      <c r="BE6" s="481"/>
      <c r="BF6" s="481"/>
      <c r="BG6" s="481"/>
      <c r="BH6" s="481"/>
      <c r="BI6" s="481"/>
      <c r="BJ6" s="481"/>
      <c r="BK6" s="481"/>
      <c r="BL6" s="481"/>
      <c r="BM6" s="482"/>
      <c r="BN6" s="446">
        <v>1126422</v>
      </c>
      <c r="BO6" s="447"/>
      <c r="BP6" s="447"/>
      <c r="BQ6" s="447"/>
      <c r="BR6" s="447"/>
      <c r="BS6" s="447"/>
      <c r="BT6" s="447"/>
      <c r="BU6" s="448"/>
      <c r="BV6" s="446">
        <v>811472</v>
      </c>
      <c r="BW6" s="447"/>
      <c r="BX6" s="447"/>
      <c r="BY6" s="447"/>
      <c r="BZ6" s="447"/>
      <c r="CA6" s="447"/>
      <c r="CB6" s="447"/>
      <c r="CC6" s="448"/>
      <c r="CD6" s="449" t="s">
        <v>102</v>
      </c>
      <c r="CE6" s="450"/>
      <c r="CF6" s="450"/>
      <c r="CG6" s="450"/>
      <c r="CH6" s="450"/>
      <c r="CI6" s="450"/>
      <c r="CJ6" s="450"/>
      <c r="CK6" s="450"/>
      <c r="CL6" s="450"/>
      <c r="CM6" s="450"/>
      <c r="CN6" s="450"/>
      <c r="CO6" s="450"/>
      <c r="CP6" s="450"/>
      <c r="CQ6" s="450"/>
      <c r="CR6" s="450"/>
      <c r="CS6" s="451"/>
      <c r="CT6" s="483">
        <v>89.3</v>
      </c>
      <c r="CU6" s="484"/>
      <c r="CV6" s="484"/>
      <c r="CW6" s="484"/>
      <c r="CX6" s="484"/>
      <c r="CY6" s="484"/>
      <c r="CZ6" s="484"/>
      <c r="DA6" s="485"/>
      <c r="DB6" s="483">
        <v>95.3</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103</v>
      </c>
      <c r="AN7" s="476"/>
      <c r="AO7" s="476"/>
      <c r="AP7" s="476"/>
      <c r="AQ7" s="476"/>
      <c r="AR7" s="476"/>
      <c r="AS7" s="476"/>
      <c r="AT7" s="477"/>
      <c r="AU7" s="478" t="s">
        <v>93</v>
      </c>
      <c r="AV7" s="479"/>
      <c r="AW7" s="479"/>
      <c r="AX7" s="479"/>
      <c r="AY7" s="480" t="s">
        <v>104</v>
      </c>
      <c r="AZ7" s="481"/>
      <c r="BA7" s="481"/>
      <c r="BB7" s="481"/>
      <c r="BC7" s="481"/>
      <c r="BD7" s="481"/>
      <c r="BE7" s="481"/>
      <c r="BF7" s="481"/>
      <c r="BG7" s="481"/>
      <c r="BH7" s="481"/>
      <c r="BI7" s="481"/>
      <c r="BJ7" s="481"/>
      <c r="BK7" s="481"/>
      <c r="BL7" s="481"/>
      <c r="BM7" s="482"/>
      <c r="BN7" s="446">
        <v>143997</v>
      </c>
      <c r="BO7" s="447"/>
      <c r="BP7" s="447"/>
      <c r="BQ7" s="447"/>
      <c r="BR7" s="447"/>
      <c r="BS7" s="447"/>
      <c r="BT7" s="447"/>
      <c r="BU7" s="448"/>
      <c r="BV7" s="446">
        <v>107612</v>
      </c>
      <c r="BW7" s="447"/>
      <c r="BX7" s="447"/>
      <c r="BY7" s="447"/>
      <c r="BZ7" s="447"/>
      <c r="CA7" s="447"/>
      <c r="CB7" s="447"/>
      <c r="CC7" s="448"/>
      <c r="CD7" s="449" t="s">
        <v>105</v>
      </c>
      <c r="CE7" s="450"/>
      <c r="CF7" s="450"/>
      <c r="CG7" s="450"/>
      <c r="CH7" s="450"/>
      <c r="CI7" s="450"/>
      <c r="CJ7" s="450"/>
      <c r="CK7" s="450"/>
      <c r="CL7" s="450"/>
      <c r="CM7" s="450"/>
      <c r="CN7" s="450"/>
      <c r="CO7" s="450"/>
      <c r="CP7" s="450"/>
      <c r="CQ7" s="450"/>
      <c r="CR7" s="450"/>
      <c r="CS7" s="451"/>
      <c r="CT7" s="446">
        <v>7037542</v>
      </c>
      <c r="CU7" s="447"/>
      <c r="CV7" s="447"/>
      <c r="CW7" s="447"/>
      <c r="CX7" s="447"/>
      <c r="CY7" s="447"/>
      <c r="CZ7" s="447"/>
      <c r="DA7" s="448"/>
      <c r="DB7" s="446">
        <v>6755228</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106</v>
      </c>
      <c r="AN8" s="476"/>
      <c r="AO8" s="476"/>
      <c r="AP8" s="476"/>
      <c r="AQ8" s="476"/>
      <c r="AR8" s="476"/>
      <c r="AS8" s="476"/>
      <c r="AT8" s="477"/>
      <c r="AU8" s="478" t="s">
        <v>107</v>
      </c>
      <c r="AV8" s="479"/>
      <c r="AW8" s="479"/>
      <c r="AX8" s="479"/>
      <c r="AY8" s="480" t="s">
        <v>108</v>
      </c>
      <c r="AZ8" s="481"/>
      <c r="BA8" s="481"/>
      <c r="BB8" s="481"/>
      <c r="BC8" s="481"/>
      <c r="BD8" s="481"/>
      <c r="BE8" s="481"/>
      <c r="BF8" s="481"/>
      <c r="BG8" s="481"/>
      <c r="BH8" s="481"/>
      <c r="BI8" s="481"/>
      <c r="BJ8" s="481"/>
      <c r="BK8" s="481"/>
      <c r="BL8" s="481"/>
      <c r="BM8" s="482"/>
      <c r="BN8" s="446">
        <v>982425</v>
      </c>
      <c r="BO8" s="447"/>
      <c r="BP8" s="447"/>
      <c r="BQ8" s="447"/>
      <c r="BR8" s="447"/>
      <c r="BS8" s="447"/>
      <c r="BT8" s="447"/>
      <c r="BU8" s="448"/>
      <c r="BV8" s="446">
        <v>703860</v>
      </c>
      <c r="BW8" s="447"/>
      <c r="BX8" s="447"/>
      <c r="BY8" s="447"/>
      <c r="BZ8" s="447"/>
      <c r="CA8" s="447"/>
      <c r="CB8" s="447"/>
      <c r="CC8" s="448"/>
      <c r="CD8" s="449" t="s">
        <v>109</v>
      </c>
      <c r="CE8" s="450"/>
      <c r="CF8" s="450"/>
      <c r="CG8" s="450"/>
      <c r="CH8" s="450"/>
      <c r="CI8" s="450"/>
      <c r="CJ8" s="450"/>
      <c r="CK8" s="450"/>
      <c r="CL8" s="450"/>
      <c r="CM8" s="450"/>
      <c r="CN8" s="450"/>
      <c r="CO8" s="450"/>
      <c r="CP8" s="450"/>
      <c r="CQ8" s="450"/>
      <c r="CR8" s="450"/>
      <c r="CS8" s="451"/>
      <c r="CT8" s="486">
        <v>0.23</v>
      </c>
      <c r="CU8" s="487"/>
      <c r="CV8" s="487"/>
      <c r="CW8" s="487"/>
      <c r="CX8" s="487"/>
      <c r="CY8" s="487"/>
      <c r="CZ8" s="487"/>
      <c r="DA8" s="488"/>
      <c r="DB8" s="486">
        <v>0.23</v>
      </c>
      <c r="DC8" s="487"/>
      <c r="DD8" s="487"/>
      <c r="DE8" s="487"/>
      <c r="DF8" s="487"/>
      <c r="DG8" s="487"/>
      <c r="DH8" s="487"/>
      <c r="DI8" s="488"/>
    </row>
    <row r="9" spans="1:119" ht="18.75" customHeight="1" thickBot="1" x14ac:dyDescent="0.2">
      <c r="A9" s="178"/>
      <c r="B9" s="440" t="s">
        <v>110</v>
      </c>
      <c r="C9" s="441"/>
      <c r="D9" s="441"/>
      <c r="E9" s="441"/>
      <c r="F9" s="441"/>
      <c r="G9" s="441"/>
      <c r="H9" s="441"/>
      <c r="I9" s="441"/>
      <c r="J9" s="441"/>
      <c r="K9" s="489"/>
      <c r="L9" s="490" t="s">
        <v>111</v>
      </c>
      <c r="M9" s="491"/>
      <c r="N9" s="491"/>
      <c r="O9" s="491"/>
      <c r="P9" s="491"/>
      <c r="Q9" s="492"/>
      <c r="R9" s="493">
        <v>15937</v>
      </c>
      <c r="S9" s="494"/>
      <c r="T9" s="494"/>
      <c r="U9" s="494"/>
      <c r="V9" s="495"/>
      <c r="W9" s="403" t="s">
        <v>112</v>
      </c>
      <c r="X9" s="404"/>
      <c r="Y9" s="404"/>
      <c r="Z9" s="404"/>
      <c r="AA9" s="404"/>
      <c r="AB9" s="404"/>
      <c r="AC9" s="404"/>
      <c r="AD9" s="404"/>
      <c r="AE9" s="404"/>
      <c r="AF9" s="404"/>
      <c r="AG9" s="404"/>
      <c r="AH9" s="404"/>
      <c r="AI9" s="404"/>
      <c r="AJ9" s="404"/>
      <c r="AK9" s="404"/>
      <c r="AL9" s="405"/>
      <c r="AM9" s="475" t="s">
        <v>113</v>
      </c>
      <c r="AN9" s="476"/>
      <c r="AO9" s="476"/>
      <c r="AP9" s="476"/>
      <c r="AQ9" s="476"/>
      <c r="AR9" s="476"/>
      <c r="AS9" s="476"/>
      <c r="AT9" s="477"/>
      <c r="AU9" s="478" t="s">
        <v>114</v>
      </c>
      <c r="AV9" s="479"/>
      <c r="AW9" s="479"/>
      <c r="AX9" s="479"/>
      <c r="AY9" s="480" t="s">
        <v>115</v>
      </c>
      <c r="AZ9" s="481"/>
      <c r="BA9" s="481"/>
      <c r="BB9" s="481"/>
      <c r="BC9" s="481"/>
      <c r="BD9" s="481"/>
      <c r="BE9" s="481"/>
      <c r="BF9" s="481"/>
      <c r="BG9" s="481"/>
      <c r="BH9" s="481"/>
      <c r="BI9" s="481"/>
      <c r="BJ9" s="481"/>
      <c r="BK9" s="481"/>
      <c r="BL9" s="481"/>
      <c r="BM9" s="482"/>
      <c r="BN9" s="446">
        <v>278565</v>
      </c>
      <c r="BO9" s="447"/>
      <c r="BP9" s="447"/>
      <c r="BQ9" s="447"/>
      <c r="BR9" s="447"/>
      <c r="BS9" s="447"/>
      <c r="BT9" s="447"/>
      <c r="BU9" s="448"/>
      <c r="BV9" s="446">
        <v>112010</v>
      </c>
      <c r="BW9" s="447"/>
      <c r="BX9" s="447"/>
      <c r="BY9" s="447"/>
      <c r="BZ9" s="447"/>
      <c r="CA9" s="447"/>
      <c r="CB9" s="447"/>
      <c r="CC9" s="448"/>
      <c r="CD9" s="449" t="s">
        <v>116</v>
      </c>
      <c r="CE9" s="450"/>
      <c r="CF9" s="450"/>
      <c r="CG9" s="450"/>
      <c r="CH9" s="450"/>
      <c r="CI9" s="450"/>
      <c r="CJ9" s="450"/>
      <c r="CK9" s="450"/>
      <c r="CL9" s="450"/>
      <c r="CM9" s="450"/>
      <c r="CN9" s="450"/>
      <c r="CO9" s="450"/>
      <c r="CP9" s="450"/>
      <c r="CQ9" s="450"/>
      <c r="CR9" s="450"/>
      <c r="CS9" s="451"/>
      <c r="CT9" s="443">
        <v>13.6</v>
      </c>
      <c r="CU9" s="444"/>
      <c r="CV9" s="444"/>
      <c r="CW9" s="444"/>
      <c r="CX9" s="444"/>
      <c r="CY9" s="444"/>
      <c r="CZ9" s="444"/>
      <c r="DA9" s="445"/>
      <c r="DB9" s="443">
        <v>14.3</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117</v>
      </c>
      <c r="M10" s="476"/>
      <c r="N10" s="476"/>
      <c r="O10" s="476"/>
      <c r="P10" s="476"/>
      <c r="Q10" s="477"/>
      <c r="R10" s="497">
        <v>16985</v>
      </c>
      <c r="S10" s="498"/>
      <c r="T10" s="498"/>
      <c r="U10" s="498"/>
      <c r="V10" s="499"/>
      <c r="W10" s="434"/>
      <c r="X10" s="435"/>
      <c r="Y10" s="435"/>
      <c r="Z10" s="435"/>
      <c r="AA10" s="435"/>
      <c r="AB10" s="435"/>
      <c r="AC10" s="435"/>
      <c r="AD10" s="435"/>
      <c r="AE10" s="435"/>
      <c r="AF10" s="435"/>
      <c r="AG10" s="435"/>
      <c r="AH10" s="435"/>
      <c r="AI10" s="435"/>
      <c r="AJ10" s="435"/>
      <c r="AK10" s="435"/>
      <c r="AL10" s="438"/>
      <c r="AM10" s="475" t="s">
        <v>118</v>
      </c>
      <c r="AN10" s="476"/>
      <c r="AO10" s="476"/>
      <c r="AP10" s="476"/>
      <c r="AQ10" s="476"/>
      <c r="AR10" s="476"/>
      <c r="AS10" s="476"/>
      <c r="AT10" s="477"/>
      <c r="AU10" s="478" t="s">
        <v>119</v>
      </c>
      <c r="AV10" s="479"/>
      <c r="AW10" s="479"/>
      <c r="AX10" s="479"/>
      <c r="AY10" s="480" t="s">
        <v>120</v>
      </c>
      <c r="AZ10" s="481"/>
      <c r="BA10" s="481"/>
      <c r="BB10" s="481"/>
      <c r="BC10" s="481"/>
      <c r="BD10" s="481"/>
      <c r="BE10" s="481"/>
      <c r="BF10" s="481"/>
      <c r="BG10" s="481"/>
      <c r="BH10" s="481"/>
      <c r="BI10" s="481"/>
      <c r="BJ10" s="481"/>
      <c r="BK10" s="481"/>
      <c r="BL10" s="481"/>
      <c r="BM10" s="482"/>
      <c r="BN10" s="446">
        <v>3140</v>
      </c>
      <c r="BO10" s="447"/>
      <c r="BP10" s="447"/>
      <c r="BQ10" s="447"/>
      <c r="BR10" s="447"/>
      <c r="BS10" s="447"/>
      <c r="BT10" s="447"/>
      <c r="BU10" s="448"/>
      <c r="BV10" s="446">
        <v>2510</v>
      </c>
      <c r="BW10" s="447"/>
      <c r="BX10" s="447"/>
      <c r="BY10" s="447"/>
      <c r="BZ10" s="447"/>
      <c r="CA10" s="447"/>
      <c r="CB10" s="447"/>
      <c r="CC10" s="448"/>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122</v>
      </c>
      <c r="M11" s="501"/>
      <c r="N11" s="501"/>
      <c r="O11" s="501"/>
      <c r="P11" s="501"/>
      <c r="Q11" s="502"/>
      <c r="R11" s="503" t="s">
        <v>123</v>
      </c>
      <c r="S11" s="504"/>
      <c r="T11" s="504"/>
      <c r="U11" s="504"/>
      <c r="V11" s="505"/>
      <c r="W11" s="434"/>
      <c r="X11" s="435"/>
      <c r="Y11" s="435"/>
      <c r="Z11" s="435"/>
      <c r="AA11" s="435"/>
      <c r="AB11" s="435"/>
      <c r="AC11" s="435"/>
      <c r="AD11" s="435"/>
      <c r="AE11" s="435"/>
      <c r="AF11" s="435"/>
      <c r="AG11" s="435"/>
      <c r="AH11" s="435"/>
      <c r="AI11" s="435"/>
      <c r="AJ11" s="435"/>
      <c r="AK11" s="435"/>
      <c r="AL11" s="438"/>
      <c r="AM11" s="475" t="s">
        <v>124</v>
      </c>
      <c r="AN11" s="476"/>
      <c r="AO11" s="476"/>
      <c r="AP11" s="476"/>
      <c r="AQ11" s="476"/>
      <c r="AR11" s="476"/>
      <c r="AS11" s="476"/>
      <c r="AT11" s="477"/>
      <c r="AU11" s="478" t="s">
        <v>125</v>
      </c>
      <c r="AV11" s="479"/>
      <c r="AW11" s="479"/>
      <c r="AX11" s="479"/>
      <c r="AY11" s="480" t="s">
        <v>126</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127</v>
      </c>
      <c r="CE11" s="450"/>
      <c r="CF11" s="450"/>
      <c r="CG11" s="450"/>
      <c r="CH11" s="450"/>
      <c r="CI11" s="450"/>
      <c r="CJ11" s="450"/>
      <c r="CK11" s="450"/>
      <c r="CL11" s="450"/>
      <c r="CM11" s="450"/>
      <c r="CN11" s="450"/>
      <c r="CO11" s="450"/>
      <c r="CP11" s="450"/>
      <c r="CQ11" s="450"/>
      <c r="CR11" s="450"/>
      <c r="CS11" s="451"/>
      <c r="CT11" s="486" t="s">
        <v>128</v>
      </c>
      <c r="CU11" s="487"/>
      <c r="CV11" s="487"/>
      <c r="CW11" s="487"/>
      <c r="CX11" s="487"/>
      <c r="CY11" s="487"/>
      <c r="CZ11" s="487"/>
      <c r="DA11" s="488"/>
      <c r="DB11" s="486" t="s">
        <v>129</v>
      </c>
      <c r="DC11" s="487"/>
      <c r="DD11" s="487"/>
      <c r="DE11" s="487"/>
      <c r="DF11" s="487"/>
      <c r="DG11" s="487"/>
      <c r="DH11" s="487"/>
      <c r="DI11" s="488"/>
    </row>
    <row r="12" spans="1:119" ht="18.75" customHeight="1" x14ac:dyDescent="0.15">
      <c r="A12" s="178"/>
      <c r="B12" s="506" t="s">
        <v>130</v>
      </c>
      <c r="C12" s="507"/>
      <c r="D12" s="507"/>
      <c r="E12" s="507"/>
      <c r="F12" s="507"/>
      <c r="G12" s="507"/>
      <c r="H12" s="507"/>
      <c r="I12" s="507"/>
      <c r="J12" s="507"/>
      <c r="K12" s="508"/>
      <c r="L12" s="515" t="s">
        <v>131</v>
      </c>
      <c r="M12" s="516"/>
      <c r="N12" s="516"/>
      <c r="O12" s="516"/>
      <c r="P12" s="516"/>
      <c r="Q12" s="517"/>
      <c r="R12" s="518">
        <v>16412</v>
      </c>
      <c r="S12" s="519"/>
      <c r="T12" s="519"/>
      <c r="U12" s="519"/>
      <c r="V12" s="520"/>
      <c r="W12" s="521" t="s">
        <v>1</v>
      </c>
      <c r="X12" s="479"/>
      <c r="Y12" s="479"/>
      <c r="Z12" s="479"/>
      <c r="AA12" s="479"/>
      <c r="AB12" s="522"/>
      <c r="AC12" s="523" t="s">
        <v>132</v>
      </c>
      <c r="AD12" s="524"/>
      <c r="AE12" s="524"/>
      <c r="AF12" s="524"/>
      <c r="AG12" s="525"/>
      <c r="AH12" s="523" t="s">
        <v>133</v>
      </c>
      <c r="AI12" s="524"/>
      <c r="AJ12" s="524"/>
      <c r="AK12" s="524"/>
      <c r="AL12" s="526"/>
      <c r="AM12" s="475" t="s">
        <v>134</v>
      </c>
      <c r="AN12" s="476"/>
      <c r="AO12" s="476"/>
      <c r="AP12" s="476"/>
      <c r="AQ12" s="476"/>
      <c r="AR12" s="476"/>
      <c r="AS12" s="476"/>
      <c r="AT12" s="477"/>
      <c r="AU12" s="478" t="s">
        <v>135</v>
      </c>
      <c r="AV12" s="479"/>
      <c r="AW12" s="479"/>
      <c r="AX12" s="479"/>
      <c r="AY12" s="480" t="s">
        <v>136</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137</v>
      </c>
      <c r="CE12" s="450"/>
      <c r="CF12" s="450"/>
      <c r="CG12" s="450"/>
      <c r="CH12" s="450"/>
      <c r="CI12" s="450"/>
      <c r="CJ12" s="450"/>
      <c r="CK12" s="450"/>
      <c r="CL12" s="450"/>
      <c r="CM12" s="450"/>
      <c r="CN12" s="450"/>
      <c r="CO12" s="450"/>
      <c r="CP12" s="450"/>
      <c r="CQ12" s="450"/>
      <c r="CR12" s="450"/>
      <c r="CS12" s="451"/>
      <c r="CT12" s="486" t="s">
        <v>128</v>
      </c>
      <c r="CU12" s="487"/>
      <c r="CV12" s="487"/>
      <c r="CW12" s="487"/>
      <c r="CX12" s="487"/>
      <c r="CY12" s="487"/>
      <c r="CZ12" s="487"/>
      <c r="DA12" s="488"/>
      <c r="DB12" s="486" t="s">
        <v>138</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139</v>
      </c>
      <c r="N13" s="538"/>
      <c r="O13" s="538"/>
      <c r="P13" s="538"/>
      <c r="Q13" s="539"/>
      <c r="R13" s="530">
        <v>16341</v>
      </c>
      <c r="S13" s="531"/>
      <c r="T13" s="531"/>
      <c r="U13" s="531"/>
      <c r="V13" s="532"/>
      <c r="W13" s="462" t="s">
        <v>140</v>
      </c>
      <c r="X13" s="463"/>
      <c r="Y13" s="463"/>
      <c r="Z13" s="463"/>
      <c r="AA13" s="463"/>
      <c r="AB13" s="453"/>
      <c r="AC13" s="497">
        <v>1199</v>
      </c>
      <c r="AD13" s="498"/>
      <c r="AE13" s="498"/>
      <c r="AF13" s="498"/>
      <c r="AG13" s="540"/>
      <c r="AH13" s="497">
        <v>1513</v>
      </c>
      <c r="AI13" s="498"/>
      <c r="AJ13" s="498"/>
      <c r="AK13" s="498"/>
      <c r="AL13" s="499"/>
      <c r="AM13" s="475" t="s">
        <v>141</v>
      </c>
      <c r="AN13" s="476"/>
      <c r="AO13" s="476"/>
      <c r="AP13" s="476"/>
      <c r="AQ13" s="476"/>
      <c r="AR13" s="476"/>
      <c r="AS13" s="476"/>
      <c r="AT13" s="477"/>
      <c r="AU13" s="478" t="s">
        <v>142</v>
      </c>
      <c r="AV13" s="479"/>
      <c r="AW13" s="479"/>
      <c r="AX13" s="479"/>
      <c r="AY13" s="480" t="s">
        <v>143</v>
      </c>
      <c r="AZ13" s="481"/>
      <c r="BA13" s="481"/>
      <c r="BB13" s="481"/>
      <c r="BC13" s="481"/>
      <c r="BD13" s="481"/>
      <c r="BE13" s="481"/>
      <c r="BF13" s="481"/>
      <c r="BG13" s="481"/>
      <c r="BH13" s="481"/>
      <c r="BI13" s="481"/>
      <c r="BJ13" s="481"/>
      <c r="BK13" s="481"/>
      <c r="BL13" s="481"/>
      <c r="BM13" s="482"/>
      <c r="BN13" s="446">
        <v>281705</v>
      </c>
      <c r="BO13" s="447"/>
      <c r="BP13" s="447"/>
      <c r="BQ13" s="447"/>
      <c r="BR13" s="447"/>
      <c r="BS13" s="447"/>
      <c r="BT13" s="447"/>
      <c r="BU13" s="448"/>
      <c r="BV13" s="446">
        <v>114520</v>
      </c>
      <c r="BW13" s="447"/>
      <c r="BX13" s="447"/>
      <c r="BY13" s="447"/>
      <c r="BZ13" s="447"/>
      <c r="CA13" s="447"/>
      <c r="CB13" s="447"/>
      <c r="CC13" s="448"/>
      <c r="CD13" s="449" t="s">
        <v>144</v>
      </c>
      <c r="CE13" s="450"/>
      <c r="CF13" s="450"/>
      <c r="CG13" s="450"/>
      <c r="CH13" s="450"/>
      <c r="CI13" s="450"/>
      <c r="CJ13" s="450"/>
      <c r="CK13" s="450"/>
      <c r="CL13" s="450"/>
      <c r="CM13" s="450"/>
      <c r="CN13" s="450"/>
      <c r="CO13" s="450"/>
      <c r="CP13" s="450"/>
      <c r="CQ13" s="450"/>
      <c r="CR13" s="450"/>
      <c r="CS13" s="451"/>
      <c r="CT13" s="443">
        <v>9.1999999999999993</v>
      </c>
      <c r="CU13" s="444"/>
      <c r="CV13" s="444"/>
      <c r="CW13" s="444"/>
      <c r="CX13" s="444"/>
      <c r="CY13" s="444"/>
      <c r="CZ13" s="444"/>
      <c r="DA13" s="445"/>
      <c r="DB13" s="443">
        <v>9.4</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145</v>
      </c>
      <c r="M14" s="528"/>
      <c r="N14" s="528"/>
      <c r="O14" s="528"/>
      <c r="P14" s="528"/>
      <c r="Q14" s="529"/>
      <c r="R14" s="530">
        <v>16711</v>
      </c>
      <c r="S14" s="531"/>
      <c r="T14" s="531"/>
      <c r="U14" s="531"/>
      <c r="V14" s="532"/>
      <c r="W14" s="436"/>
      <c r="X14" s="437"/>
      <c r="Y14" s="437"/>
      <c r="Z14" s="437"/>
      <c r="AA14" s="437"/>
      <c r="AB14" s="426"/>
      <c r="AC14" s="533">
        <v>14.7</v>
      </c>
      <c r="AD14" s="534"/>
      <c r="AE14" s="534"/>
      <c r="AF14" s="534"/>
      <c r="AG14" s="535"/>
      <c r="AH14" s="533">
        <v>17.3</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146</v>
      </c>
      <c r="CE14" s="542"/>
      <c r="CF14" s="542"/>
      <c r="CG14" s="542"/>
      <c r="CH14" s="542"/>
      <c r="CI14" s="542"/>
      <c r="CJ14" s="542"/>
      <c r="CK14" s="542"/>
      <c r="CL14" s="542"/>
      <c r="CM14" s="542"/>
      <c r="CN14" s="542"/>
      <c r="CO14" s="542"/>
      <c r="CP14" s="542"/>
      <c r="CQ14" s="542"/>
      <c r="CR14" s="542"/>
      <c r="CS14" s="543"/>
      <c r="CT14" s="544">
        <v>19.8</v>
      </c>
      <c r="CU14" s="545"/>
      <c r="CV14" s="545"/>
      <c r="CW14" s="545"/>
      <c r="CX14" s="545"/>
      <c r="CY14" s="545"/>
      <c r="CZ14" s="545"/>
      <c r="DA14" s="546"/>
      <c r="DB14" s="544">
        <v>15.7</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147</v>
      </c>
      <c r="N15" s="538"/>
      <c r="O15" s="538"/>
      <c r="P15" s="538"/>
      <c r="Q15" s="539"/>
      <c r="R15" s="530">
        <v>16636</v>
      </c>
      <c r="S15" s="531"/>
      <c r="T15" s="531"/>
      <c r="U15" s="531"/>
      <c r="V15" s="532"/>
      <c r="W15" s="462" t="s">
        <v>148</v>
      </c>
      <c r="X15" s="463"/>
      <c r="Y15" s="463"/>
      <c r="Z15" s="463"/>
      <c r="AA15" s="463"/>
      <c r="AB15" s="453"/>
      <c r="AC15" s="497">
        <v>1976</v>
      </c>
      <c r="AD15" s="498"/>
      <c r="AE15" s="498"/>
      <c r="AF15" s="498"/>
      <c r="AG15" s="540"/>
      <c r="AH15" s="497">
        <v>2108</v>
      </c>
      <c r="AI15" s="498"/>
      <c r="AJ15" s="498"/>
      <c r="AK15" s="498"/>
      <c r="AL15" s="499"/>
      <c r="AM15" s="475"/>
      <c r="AN15" s="476"/>
      <c r="AO15" s="476"/>
      <c r="AP15" s="476"/>
      <c r="AQ15" s="476"/>
      <c r="AR15" s="476"/>
      <c r="AS15" s="476"/>
      <c r="AT15" s="477"/>
      <c r="AU15" s="478"/>
      <c r="AV15" s="479"/>
      <c r="AW15" s="479"/>
      <c r="AX15" s="479"/>
      <c r="AY15" s="406" t="s">
        <v>149</v>
      </c>
      <c r="AZ15" s="407"/>
      <c r="BA15" s="407"/>
      <c r="BB15" s="407"/>
      <c r="BC15" s="407"/>
      <c r="BD15" s="407"/>
      <c r="BE15" s="407"/>
      <c r="BF15" s="407"/>
      <c r="BG15" s="407"/>
      <c r="BH15" s="407"/>
      <c r="BI15" s="407"/>
      <c r="BJ15" s="407"/>
      <c r="BK15" s="407"/>
      <c r="BL15" s="407"/>
      <c r="BM15" s="408"/>
      <c r="BN15" s="409">
        <v>1453888</v>
      </c>
      <c r="BO15" s="410"/>
      <c r="BP15" s="410"/>
      <c r="BQ15" s="410"/>
      <c r="BR15" s="410"/>
      <c r="BS15" s="410"/>
      <c r="BT15" s="410"/>
      <c r="BU15" s="411"/>
      <c r="BV15" s="409">
        <v>1482374</v>
      </c>
      <c r="BW15" s="410"/>
      <c r="BX15" s="410"/>
      <c r="BY15" s="410"/>
      <c r="BZ15" s="410"/>
      <c r="CA15" s="410"/>
      <c r="CB15" s="410"/>
      <c r="CC15" s="411"/>
      <c r="CD15" s="547" t="s">
        <v>150</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151</v>
      </c>
      <c r="M16" s="550"/>
      <c r="N16" s="550"/>
      <c r="O16" s="550"/>
      <c r="P16" s="550"/>
      <c r="Q16" s="551"/>
      <c r="R16" s="552" t="s">
        <v>152</v>
      </c>
      <c r="S16" s="553"/>
      <c r="T16" s="553"/>
      <c r="U16" s="553"/>
      <c r="V16" s="554"/>
      <c r="W16" s="436"/>
      <c r="X16" s="437"/>
      <c r="Y16" s="437"/>
      <c r="Z16" s="437"/>
      <c r="AA16" s="437"/>
      <c r="AB16" s="426"/>
      <c r="AC16" s="533">
        <v>24.3</v>
      </c>
      <c r="AD16" s="534"/>
      <c r="AE16" s="534"/>
      <c r="AF16" s="534"/>
      <c r="AG16" s="535"/>
      <c r="AH16" s="533">
        <v>24.1</v>
      </c>
      <c r="AI16" s="534"/>
      <c r="AJ16" s="534"/>
      <c r="AK16" s="534"/>
      <c r="AL16" s="536"/>
      <c r="AM16" s="475"/>
      <c r="AN16" s="476"/>
      <c r="AO16" s="476"/>
      <c r="AP16" s="476"/>
      <c r="AQ16" s="476"/>
      <c r="AR16" s="476"/>
      <c r="AS16" s="476"/>
      <c r="AT16" s="477"/>
      <c r="AU16" s="478"/>
      <c r="AV16" s="479"/>
      <c r="AW16" s="479"/>
      <c r="AX16" s="479"/>
      <c r="AY16" s="480" t="s">
        <v>153</v>
      </c>
      <c r="AZ16" s="481"/>
      <c r="BA16" s="481"/>
      <c r="BB16" s="481"/>
      <c r="BC16" s="481"/>
      <c r="BD16" s="481"/>
      <c r="BE16" s="481"/>
      <c r="BF16" s="481"/>
      <c r="BG16" s="481"/>
      <c r="BH16" s="481"/>
      <c r="BI16" s="481"/>
      <c r="BJ16" s="481"/>
      <c r="BK16" s="481"/>
      <c r="BL16" s="481"/>
      <c r="BM16" s="482"/>
      <c r="BN16" s="446">
        <v>6485103</v>
      </c>
      <c r="BO16" s="447"/>
      <c r="BP16" s="447"/>
      <c r="BQ16" s="447"/>
      <c r="BR16" s="447"/>
      <c r="BS16" s="447"/>
      <c r="BT16" s="447"/>
      <c r="BU16" s="448"/>
      <c r="BV16" s="446">
        <v>6221285</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154</v>
      </c>
      <c r="N17" s="558"/>
      <c r="O17" s="558"/>
      <c r="P17" s="558"/>
      <c r="Q17" s="559"/>
      <c r="R17" s="552" t="s">
        <v>155</v>
      </c>
      <c r="S17" s="553"/>
      <c r="T17" s="553"/>
      <c r="U17" s="553"/>
      <c r="V17" s="554"/>
      <c r="W17" s="462" t="s">
        <v>156</v>
      </c>
      <c r="X17" s="463"/>
      <c r="Y17" s="463"/>
      <c r="Z17" s="463"/>
      <c r="AA17" s="463"/>
      <c r="AB17" s="453"/>
      <c r="AC17" s="497">
        <v>4972</v>
      </c>
      <c r="AD17" s="498"/>
      <c r="AE17" s="498"/>
      <c r="AF17" s="498"/>
      <c r="AG17" s="540"/>
      <c r="AH17" s="497">
        <v>5140</v>
      </c>
      <c r="AI17" s="498"/>
      <c r="AJ17" s="498"/>
      <c r="AK17" s="498"/>
      <c r="AL17" s="499"/>
      <c r="AM17" s="475"/>
      <c r="AN17" s="476"/>
      <c r="AO17" s="476"/>
      <c r="AP17" s="476"/>
      <c r="AQ17" s="476"/>
      <c r="AR17" s="476"/>
      <c r="AS17" s="476"/>
      <c r="AT17" s="477"/>
      <c r="AU17" s="478"/>
      <c r="AV17" s="479"/>
      <c r="AW17" s="479"/>
      <c r="AX17" s="479"/>
      <c r="AY17" s="480" t="s">
        <v>157</v>
      </c>
      <c r="AZ17" s="481"/>
      <c r="BA17" s="481"/>
      <c r="BB17" s="481"/>
      <c r="BC17" s="481"/>
      <c r="BD17" s="481"/>
      <c r="BE17" s="481"/>
      <c r="BF17" s="481"/>
      <c r="BG17" s="481"/>
      <c r="BH17" s="481"/>
      <c r="BI17" s="481"/>
      <c r="BJ17" s="481"/>
      <c r="BK17" s="481"/>
      <c r="BL17" s="481"/>
      <c r="BM17" s="482"/>
      <c r="BN17" s="446">
        <v>1785976</v>
      </c>
      <c r="BO17" s="447"/>
      <c r="BP17" s="447"/>
      <c r="BQ17" s="447"/>
      <c r="BR17" s="447"/>
      <c r="BS17" s="447"/>
      <c r="BT17" s="447"/>
      <c r="BU17" s="448"/>
      <c r="BV17" s="446">
        <v>1825245</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158</v>
      </c>
      <c r="C18" s="489"/>
      <c r="D18" s="489"/>
      <c r="E18" s="569"/>
      <c r="F18" s="569"/>
      <c r="G18" s="569"/>
      <c r="H18" s="569"/>
      <c r="I18" s="569"/>
      <c r="J18" s="569"/>
      <c r="K18" s="569"/>
      <c r="L18" s="570">
        <v>206.71</v>
      </c>
      <c r="M18" s="570"/>
      <c r="N18" s="570"/>
      <c r="O18" s="570"/>
      <c r="P18" s="570"/>
      <c r="Q18" s="570"/>
      <c r="R18" s="571"/>
      <c r="S18" s="571"/>
      <c r="T18" s="571"/>
      <c r="U18" s="571"/>
      <c r="V18" s="572"/>
      <c r="W18" s="464"/>
      <c r="X18" s="465"/>
      <c r="Y18" s="465"/>
      <c r="Z18" s="465"/>
      <c r="AA18" s="465"/>
      <c r="AB18" s="456"/>
      <c r="AC18" s="573">
        <v>61</v>
      </c>
      <c r="AD18" s="574"/>
      <c r="AE18" s="574"/>
      <c r="AF18" s="574"/>
      <c r="AG18" s="575"/>
      <c r="AH18" s="573">
        <v>58.7</v>
      </c>
      <c r="AI18" s="574"/>
      <c r="AJ18" s="574"/>
      <c r="AK18" s="574"/>
      <c r="AL18" s="576"/>
      <c r="AM18" s="475"/>
      <c r="AN18" s="476"/>
      <c r="AO18" s="476"/>
      <c r="AP18" s="476"/>
      <c r="AQ18" s="476"/>
      <c r="AR18" s="476"/>
      <c r="AS18" s="476"/>
      <c r="AT18" s="477"/>
      <c r="AU18" s="478"/>
      <c r="AV18" s="479"/>
      <c r="AW18" s="479"/>
      <c r="AX18" s="479"/>
      <c r="AY18" s="480" t="s">
        <v>159</v>
      </c>
      <c r="AZ18" s="481"/>
      <c r="BA18" s="481"/>
      <c r="BB18" s="481"/>
      <c r="BC18" s="481"/>
      <c r="BD18" s="481"/>
      <c r="BE18" s="481"/>
      <c r="BF18" s="481"/>
      <c r="BG18" s="481"/>
      <c r="BH18" s="481"/>
      <c r="BI18" s="481"/>
      <c r="BJ18" s="481"/>
      <c r="BK18" s="481"/>
      <c r="BL18" s="481"/>
      <c r="BM18" s="482"/>
      <c r="BN18" s="446">
        <v>6142201</v>
      </c>
      <c r="BO18" s="447"/>
      <c r="BP18" s="447"/>
      <c r="BQ18" s="447"/>
      <c r="BR18" s="447"/>
      <c r="BS18" s="447"/>
      <c r="BT18" s="447"/>
      <c r="BU18" s="448"/>
      <c r="BV18" s="446">
        <v>6255646</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160</v>
      </c>
      <c r="C19" s="489"/>
      <c r="D19" s="489"/>
      <c r="E19" s="569"/>
      <c r="F19" s="569"/>
      <c r="G19" s="569"/>
      <c r="H19" s="569"/>
      <c r="I19" s="569"/>
      <c r="J19" s="569"/>
      <c r="K19" s="569"/>
      <c r="L19" s="577">
        <v>77</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161</v>
      </c>
      <c r="AZ19" s="481"/>
      <c r="BA19" s="481"/>
      <c r="BB19" s="481"/>
      <c r="BC19" s="481"/>
      <c r="BD19" s="481"/>
      <c r="BE19" s="481"/>
      <c r="BF19" s="481"/>
      <c r="BG19" s="481"/>
      <c r="BH19" s="481"/>
      <c r="BI19" s="481"/>
      <c r="BJ19" s="481"/>
      <c r="BK19" s="481"/>
      <c r="BL19" s="481"/>
      <c r="BM19" s="482"/>
      <c r="BN19" s="446">
        <v>8600635</v>
      </c>
      <c r="BO19" s="447"/>
      <c r="BP19" s="447"/>
      <c r="BQ19" s="447"/>
      <c r="BR19" s="447"/>
      <c r="BS19" s="447"/>
      <c r="BT19" s="447"/>
      <c r="BU19" s="448"/>
      <c r="BV19" s="446">
        <v>8264179</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162</v>
      </c>
      <c r="C20" s="489"/>
      <c r="D20" s="489"/>
      <c r="E20" s="569"/>
      <c r="F20" s="569"/>
      <c r="G20" s="569"/>
      <c r="H20" s="569"/>
      <c r="I20" s="569"/>
      <c r="J20" s="569"/>
      <c r="K20" s="569"/>
      <c r="L20" s="577">
        <v>5326</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163</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164</v>
      </c>
      <c r="C22" s="590"/>
      <c r="D22" s="591"/>
      <c r="E22" s="458" t="s">
        <v>1</v>
      </c>
      <c r="F22" s="463"/>
      <c r="G22" s="463"/>
      <c r="H22" s="463"/>
      <c r="I22" s="463"/>
      <c r="J22" s="463"/>
      <c r="K22" s="453"/>
      <c r="L22" s="458" t="s">
        <v>165</v>
      </c>
      <c r="M22" s="463"/>
      <c r="N22" s="463"/>
      <c r="O22" s="463"/>
      <c r="P22" s="453"/>
      <c r="Q22" s="621" t="s">
        <v>166</v>
      </c>
      <c r="R22" s="622"/>
      <c r="S22" s="622"/>
      <c r="T22" s="622"/>
      <c r="U22" s="622"/>
      <c r="V22" s="623"/>
      <c r="W22" s="589" t="s">
        <v>167</v>
      </c>
      <c r="X22" s="590"/>
      <c r="Y22" s="591"/>
      <c r="Z22" s="458" t="s">
        <v>1</v>
      </c>
      <c r="AA22" s="463"/>
      <c r="AB22" s="463"/>
      <c r="AC22" s="463"/>
      <c r="AD22" s="463"/>
      <c r="AE22" s="463"/>
      <c r="AF22" s="463"/>
      <c r="AG22" s="453"/>
      <c r="AH22" s="627" t="s">
        <v>168</v>
      </c>
      <c r="AI22" s="463"/>
      <c r="AJ22" s="463"/>
      <c r="AK22" s="463"/>
      <c r="AL22" s="453"/>
      <c r="AM22" s="627" t="s">
        <v>169</v>
      </c>
      <c r="AN22" s="628"/>
      <c r="AO22" s="628"/>
      <c r="AP22" s="628"/>
      <c r="AQ22" s="628"/>
      <c r="AR22" s="629"/>
      <c r="AS22" s="621" t="s">
        <v>166</v>
      </c>
      <c r="AT22" s="622"/>
      <c r="AU22" s="622"/>
      <c r="AV22" s="622"/>
      <c r="AW22" s="622"/>
      <c r="AX22" s="633"/>
      <c r="AY22" s="406" t="s">
        <v>170</v>
      </c>
      <c r="AZ22" s="407"/>
      <c r="BA22" s="407"/>
      <c r="BB22" s="407"/>
      <c r="BC22" s="407"/>
      <c r="BD22" s="407"/>
      <c r="BE22" s="407"/>
      <c r="BF22" s="407"/>
      <c r="BG22" s="407"/>
      <c r="BH22" s="407"/>
      <c r="BI22" s="407"/>
      <c r="BJ22" s="407"/>
      <c r="BK22" s="407"/>
      <c r="BL22" s="407"/>
      <c r="BM22" s="408"/>
      <c r="BN22" s="409">
        <v>12900975</v>
      </c>
      <c r="BO22" s="410"/>
      <c r="BP22" s="410"/>
      <c r="BQ22" s="410"/>
      <c r="BR22" s="410"/>
      <c r="BS22" s="410"/>
      <c r="BT22" s="410"/>
      <c r="BU22" s="411"/>
      <c r="BV22" s="409">
        <v>12148656</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171</v>
      </c>
      <c r="AZ23" s="481"/>
      <c r="BA23" s="481"/>
      <c r="BB23" s="481"/>
      <c r="BC23" s="481"/>
      <c r="BD23" s="481"/>
      <c r="BE23" s="481"/>
      <c r="BF23" s="481"/>
      <c r="BG23" s="481"/>
      <c r="BH23" s="481"/>
      <c r="BI23" s="481"/>
      <c r="BJ23" s="481"/>
      <c r="BK23" s="481"/>
      <c r="BL23" s="481"/>
      <c r="BM23" s="482"/>
      <c r="BN23" s="446">
        <v>9040052</v>
      </c>
      <c r="BO23" s="447"/>
      <c r="BP23" s="447"/>
      <c r="BQ23" s="447"/>
      <c r="BR23" s="447"/>
      <c r="BS23" s="447"/>
      <c r="BT23" s="447"/>
      <c r="BU23" s="448"/>
      <c r="BV23" s="446">
        <v>7906584</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172</v>
      </c>
      <c r="F24" s="476"/>
      <c r="G24" s="476"/>
      <c r="H24" s="476"/>
      <c r="I24" s="476"/>
      <c r="J24" s="476"/>
      <c r="K24" s="477"/>
      <c r="L24" s="497">
        <v>1</v>
      </c>
      <c r="M24" s="498"/>
      <c r="N24" s="498"/>
      <c r="O24" s="498"/>
      <c r="P24" s="540"/>
      <c r="Q24" s="497">
        <v>8020</v>
      </c>
      <c r="R24" s="498"/>
      <c r="S24" s="498"/>
      <c r="T24" s="498"/>
      <c r="U24" s="498"/>
      <c r="V24" s="540"/>
      <c r="W24" s="592"/>
      <c r="X24" s="593"/>
      <c r="Y24" s="594"/>
      <c r="Z24" s="496" t="s">
        <v>173</v>
      </c>
      <c r="AA24" s="476"/>
      <c r="AB24" s="476"/>
      <c r="AC24" s="476"/>
      <c r="AD24" s="476"/>
      <c r="AE24" s="476"/>
      <c r="AF24" s="476"/>
      <c r="AG24" s="477"/>
      <c r="AH24" s="497">
        <v>193</v>
      </c>
      <c r="AI24" s="498"/>
      <c r="AJ24" s="498"/>
      <c r="AK24" s="498"/>
      <c r="AL24" s="540"/>
      <c r="AM24" s="497">
        <v>573596</v>
      </c>
      <c r="AN24" s="498"/>
      <c r="AO24" s="498"/>
      <c r="AP24" s="498"/>
      <c r="AQ24" s="498"/>
      <c r="AR24" s="540"/>
      <c r="AS24" s="497">
        <v>2972</v>
      </c>
      <c r="AT24" s="498"/>
      <c r="AU24" s="498"/>
      <c r="AV24" s="498"/>
      <c r="AW24" s="498"/>
      <c r="AX24" s="499"/>
      <c r="AY24" s="562" t="s">
        <v>174</v>
      </c>
      <c r="AZ24" s="563"/>
      <c r="BA24" s="563"/>
      <c r="BB24" s="563"/>
      <c r="BC24" s="563"/>
      <c r="BD24" s="563"/>
      <c r="BE24" s="563"/>
      <c r="BF24" s="563"/>
      <c r="BG24" s="563"/>
      <c r="BH24" s="563"/>
      <c r="BI24" s="563"/>
      <c r="BJ24" s="563"/>
      <c r="BK24" s="563"/>
      <c r="BL24" s="563"/>
      <c r="BM24" s="564"/>
      <c r="BN24" s="446">
        <v>9003003</v>
      </c>
      <c r="BO24" s="447"/>
      <c r="BP24" s="447"/>
      <c r="BQ24" s="447"/>
      <c r="BR24" s="447"/>
      <c r="BS24" s="447"/>
      <c r="BT24" s="447"/>
      <c r="BU24" s="448"/>
      <c r="BV24" s="446">
        <v>8094130</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175</v>
      </c>
      <c r="F25" s="476"/>
      <c r="G25" s="476"/>
      <c r="H25" s="476"/>
      <c r="I25" s="476"/>
      <c r="J25" s="476"/>
      <c r="K25" s="477"/>
      <c r="L25" s="497">
        <v>1</v>
      </c>
      <c r="M25" s="498"/>
      <c r="N25" s="498"/>
      <c r="O25" s="498"/>
      <c r="P25" s="540"/>
      <c r="Q25" s="497">
        <v>6340</v>
      </c>
      <c r="R25" s="498"/>
      <c r="S25" s="498"/>
      <c r="T25" s="498"/>
      <c r="U25" s="498"/>
      <c r="V25" s="540"/>
      <c r="W25" s="592"/>
      <c r="X25" s="593"/>
      <c r="Y25" s="594"/>
      <c r="Z25" s="496" t="s">
        <v>176</v>
      </c>
      <c r="AA25" s="476"/>
      <c r="AB25" s="476"/>
      <c r="AC25" s="476"/>
      <c r="AD25" s="476"/>
      <c r="AE25" s="476"/>
      <c r="AF25" s="476"/>
      <c r="AG25" s="477"/>
      <c r="AH25" s="497" t="s">
        <v>128</v>
      </c>
      <c r="AI25" s="498"/>
      <c r="AJ25" s="498"/>
      <c r="AK25" s="498"/>
      <c r="AL25" s="540"/>
      <c r="AM25" s="497" t="s">
        <v>177</v>
      </c>
      <c r="AN25" s="498"/>
      <c r="AO25" s="498"/>
      <c r="AP25" s="498"/>
      <c r="AQ25" s="498"/>
      <c r="AR25" s="540"/>
      <c r="AS25" s="497" t="s">
        <v>177</v>
      </c>
      <c r="AT25" s="498"/>
      <c r="AU25" s="498"/>
      <c r="AV25" s="498"/>
      <c r="AW25" s="498"/>
      <c r="AX25" s="499"/>
      <c r="AY25" s="406" t="s">
        <v>178</v>
      </c>
      <c r="AZ25" s="407"/>
      <c r="BA25" s="407"/>
      <c r="BB25" s="407"/>
      <c r="BC25" s="407"/>
      <c r="BD25" s="407"/>
      <c r="BE25" s="407"/>
      <c r="BF25" s="407"/>
      <c r="BG25" s="407"/>
      <c r="BH25" s="407"/>
      <c r="BI25" s="407"/>
      <c r="BJ25" s="407"/>
      <c r="BK25" s="407"/>
      <c r="BL25" s="407"/>
      <c r="BM25" s="408"/>
      <c r="BN25" s="409">
        <v>423514</v>
      </c>
      <c r="BO25" s="410"/>
      <c r="BP25" s="410"/>
      <c r="BQ25" s="410"/>
      <c r="BR25" s="410"/>
      <c r="BS25" s="410"/>
      <c r="BT25" s="410"/>
      <c r="BU25" s="411"/>
      <c r="BV25" s="409">
        <v>484392</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179</v>
      </c>
      <c r="F26" s="476"/>
      <c r="G26" s="476"/>
      <c r="H26" s="476"/>
      <c r="I26" s="476"/>
      <c r="J26" s="476"/>
      <c r="K26" s="477"/>
      <c r="L26" s="497">
        <v>1</v>
      </c>
      <c r="M26" s="498"/>
      <c r="N26" s="498"/>
      <c r="O26" s="498"/>
      <c r="P26" s="540"/>
      <c r="Q26" s="497">
        <v>5940</v>
      </c>
      <c r="R26" s="498"/>
      <c r="S26" s="498"/>
      <c r="T26" s="498"/>
      <c r="U26" s="498"/>
      <c r="V26" s="540"/>
      <c r="W26" s="592"/>
      <c r="X26" s="593"/>
      <c r="Y26" s="594"/>
      <c r="Z26" s="496" t="s">
        <v>180</v>
      </c>
      <c r="AA26" s="598"/>
      <c r="AB26" s="598"/>
      <c r="AC26" s="598"/>
      <c r="AD26" s="598"/>
      <c r="AE26" s="598"/>
      <c r="AF26" s="598"/>
      <c r="AG26" s="599"/>
      <c r="AH26" s="497">
        <v>15</v>
      </c>
      <c r="AI26" s="498"/>
      <c r="AJ26" s="498"/>
      <c r="AK26" s="498"/>
      <c r="AL26" s="540"/>
      <c r="AM26" s="497">
        <v>48180</v>
      </c>
      <c r="AN26" s="498"/>
      <c r="AO26" s="498"/>
      <c r="AP26" s="498"/>
      <c r="AQ26" s="498"/>
      <c r="AR26" s="540"/>
      <c r="AS26" s="497">
        <v>3212</v>
      </c>
      <c r="AT26" s="498"/>
      <c r="AU26" s="498"/>
      <c r="AV26" s="498"/>
      <c r="AW26" s="498"/>
      <c r="AX26" s="499"/>
      <c r="AY26" s="449" t="s">
        <v>181</v>
      </c>
      <c r="AZ26" s="450"/>
      <c r="BA26" s="450"/>
      <c r="BB26" s="450"/>
      <c r="BC26" s="450"/>
      <c r="BD26" s="450"/>
      <c r="BE26" s="450"/>
      <c r="BF26" s="450"/>
      <c r="BG26" s="450"/>
      <c r="BH26" s="450"/>
      <c r="BI26" s="450"/>
      <c r="BJ26" s="450"/>
      <c r="BK26" s="450"/>
      <c r="BL26" s="450"/>
      <c r="BM26" s="451"/>
      <c r="BN26" s="446" t="s">
        <v>177</v>
      </c>
      <c r="BO26" s="447"/>
      <c r="BP26" s="447"/>
      <c r="BQ26" s="447"/>
      <c r="BR26" s="447"/>
      <c r="BS26" s="447"/>
      <c r="BT26" s="447"/>
      <c r="BU26" s="448"/>
      <c r="BV26" s="446" t="s">
        <v>177</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182</v>
      </c>
      <c r="F27" s="476"/>
      <c r="G27" s="476"/>
      <c r="H27" s="476"/>
      <c r="I27" s="476"/>
      <c r="J27" s="476"/>
      <c r="K27" s="477"/>
      <c r="L27" s="497">
        <v>1</v>
      </c>
      <c r="M27" s="498"/>
      <c r="N27" s="498"/>
      <c r="O27" s="498"/>
      <c r="P27" s="540"/>
      <c r="Q27" s="497">
        <v>3130</v>
      </c>
      <c r="R27" s="498"/>
      <c r="S27" s="498"/>
      <c r="T27" s="498"/>
      <c r="U27" s="498"/>
      <c r="V27" s="540"/>
      <c r="W27" s="592"/>
      <c r="X27" s="593"/>
      <c r="Y27" s="594"/>
      <c r="Z27" s="496" t="s">
        <v>183</v>
      </c>
      <c r="AA27" s="476"/>
      <c r="AB27" s="476"/>
      <c r="AC27" s="476"/>
      <c r="AD27" s="476"/>
      <c r="AE27" s="476"/>
      <c r="AF27" s="476"/>
      <c r="AG27" s="477"/>
      <c r="AH27" s="497">
        <v>2</v>
      </c>
      <c r="AI27" s="498"/>
      <c r="AJ27" s="498"/>
      <c r="AK27" s="498"/>
      <c r="AL27" s="540"/>
      <c r="AM27" s="497" t="s">
        <v>184</v>
      </c>
      <c r="AN27" s="498"/>
      <c r="AO27" s="498"/>
      <c r="AP27" s="498"/>
      <c r="AQ27" s="498"/>
      <c r="AR27" s="540"/>
      <c r="AS27" s="497" t="s">
        <v>184</v>
      </c>
      <c r="AT27" s="498"/>
      <c r="AU27" s="498"/>
      <c r="AV27" s="498"/>
      <c r="AW27" s="498"/>
      <c r="AX27" s="499"/>
      <c r="AY27" s="541" t="s">
        <v>185</v>
      </c>
      <c r="AZ27" s="542"/>
      <c r="BA27" s="542"/>
      <c r="BB27" s="542"/>
      <c r="BC27" s="542"/>
      <c r="BD27" s="542"/>
      <c r="BE27" s="542"/>
      <c r="BF27" s="542"/>
      <c r="BG27" s="542"/>
      <c r="BH27" s="542"/>
      <c r="BI27" s="542"/>
      <c r="BJ27" s="542"/>
      <c r="BK27" s="542"/>
      <c r="BL27" s="542"/>
      <c r="BM27" s="543"/>
      <c r="BN27" s="565" t="s">
        <v>177</v>
      </c>
      <c r="BO27" s="566"/>
      <c r="BP27" s="566"/>
      <c r="BQ27" s="566"/>
      <c r="BR27" s="566"/>
      <c r="BS27" s="566"/>
      <c r="BT27" s="566"/>
      <c r="BU27" s="567"/>
      <c r="BV27" s="565" t="s">
        <v>177</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186</v>
      </c>
      <c r="F28" s="476"/>
      <c r="G28" s="476"/>
      <c r="H28" s="476"/>
      <c r="I28" s="476"/>
      <c r="J28" s="476"/>
      <c r="K28" s="477"/>
      <c r="L28" s="497">
        <v>1</v>
      </c>
      <c r="M28" s="498"/>
      <c r="N28" s="498"/>
      <c r="O28" s="498"/>
      <c r="P28" s="540"/>
      <c r="Q28" s="497">
        <v>2330</v>
      </c>
      <c r="R28" s="498"/>
      <c r="S28" s="498"/>
      <c r="T28" s="498"/>
      <c r="U28" s="498"/>
      <c r="V28" s="540"/>
      <c r="W28" s="592"/>
      <c r="X28" s="593"/>
      <c r="Y28" s="594"/>
      <c r="Z28" s="496" t="s">
        <v>187</v>
      </c>
      <c r="AA28" s="476"/>
      <c r="AB28" s="476"/>
      <c r="AC28" s="476"/>
      <c r="AD28" s="476"/>
      <c r="AE28" s="476"/>
      <c r="AF28" s="476"/>
      <c r="AG28" s="477"/>
      <c r="AH28" s="497" t="s">
        <v>177</v>
      </c>
      <c r="AI28" s="498"/>
      <c r="AJ28" s="498"/>
      <c r="AK28" s="498"/>
      <c r="AL28" s="540"/>
      <c r="AM28" s="497" t="s">
        <v>188</v>
      </c>
      <c r="AN28" s="498"/>
      <c r="AO28" s="498"/>
      <c r="AP28" s="498"/>
      <c r="AQ28" s="498"/>
      <c r="AR28" s="540"/>
      <c r="AS28" s="497" t="s">
        <v>177</v>
      </c>
      <c r="AT28" s="498"/>
      <c r="AU28" s="498"/>
      <c r="AV28" s="498"/>
      <c r="AW28" s="498"/>
      <c r="AX28" s="499"/>
      <c r="AY28" s="600" t="s">
        <v>189</v>
      </c>
      <c r="AZ28" s="601"/>
      <c r="BA28" s="601"/>
      <c r="BB28" s="602"/>
      <c r="BC28" s="406" t="s">
        <v>47</v>
      </c>
      <c r="BD28" s="407"/>
      <c r="BE28" s="407"/>
      <c r="BF28" s="407"/>
      <c r="BG28" s="407"/>
      <c r="BH28" s="407"/>
      <c r="BI28" s="407"/>
      <c r="BJ28" s="407"/>
      <c r="BK28" s="407"/>
      <c r="BL28" s="407"/>
      <c r="BM28" s="408"/>
      <c r="BN28" s="409">
        <v>3298510</v>
      </c>
      <c r="BO28" s="410"/>
      <c r="BP28" s="410"/>
      <c r="BQ28" s="410"/>
      <c r="BR28" s="410"/>
      <c r="BS28" s="410"/>
      <c r="BT28" s="410"/>
      <c r="BU28" s="411"/>
      <c r="BV28" s="409">
        <v>3295370</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190</v>
      </c>
      <c r="F29" s="476"/>
      <c r="G29" s="476"/>
      <c r="H29" s="476"/>
      <c r="I29" s="476"/>
      <c r="J29" s="476"/>
      <c r="K29" s="477"/>
      <c r="L29" s="497">
        <v>12</v>
      </c>
      <c r="M29" s="498"/>
      <c r="N29" s="498"/>
      <c r="O29" s="498"/>
      <c r="P29" s="540"/>
      <c r="Q29" s="497">
        <v>2170</v>
      </c>
      <c r="R29" s="498"/>
      <c r="S29" s="498"/>
      <c r="T29" s="498"/>
      <c r="U29" s="498"/>
      <c r="V29" s="540"/>
      <c r="W29" s="595"/>
      <c r="X29" s="596"/>
      <c r="Y29" s="597"/>
      <c r="Z29" s="496" t="s">
        <v>191</v>
      </c>
      <c r="AA29" s="476"/>
      <c r="AB29" s="476"/>
      <c r="AC29" s="476"/>
      <c r="AD29" s="476"/>
      <c r="AE29" s="476"/>
      <c r="AF29" s="476"/>
      <c r="AG29" s="477"/>
      <c r="AH29" s="497">
        <v>195</v>
      </c>
      <c r="AI29" s="498"/>
      <c r="AJ29" s="498"/>
      <c r="AK29" s="498"/>
      <c r="AL29" s="540"/>
      <c r="AM29" s="497">
        <v>581194</v>
      </c>
      <c r="AN29" s="498"/>
      <c r="AO29" s="498"/>
      <c r="AP29" s="498"/>
      <c r="AQ29" s="498"/>
      <c r="AR29" s="540"/>
      <c r="AS29" s="497">
        <v>2980</v>
      </c>
      <c r="AT29" s="498"/>
      <c r="AU29" s="498"/>
      <c r="AV29" s="498"/>
      <c r="AW29" s="498"/>
      <c r="AX29" s="499"/>
      <c r="AY29" s="603"/>
      <c r="AZ29" s="604"/>
      <c r="BA29" s="604"/>
      <c r="BB29" s="605"/>
      <c r="BC29" s="480" t="s">
        <v>192</v>
      </c>
      <c r="BD29" s="481"/>
      <c r="BE29" s="481"/>
      <c r="BF29" s="481"/>
      <c r="BG29" s="481"/>
      <c r="BH29" s="481"/>
      <c r="BI29" s="481"/>
      <c r="BJ29" s="481"/>
      <c r="BK29" s="481"/>
      <c r="BL29" s="481"/>
      <c r="BM29" s="482"/>
      <c r="BN29" s="446">
        <v>918857</v>
      </c>
      <c r="BO29" s="447"/>
      <c r="BP29" s="447"/>
      <c r="BQ29" s="447"/>
      <c r="BR29" s="447"/>
      <c r="BS29" s="447"/>
      <c r="BT29" s="447"/>
      <c r="BU29" s="448"/>
      <c r="BV29" s="446">
        <v>852740</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193</v>
      </c>
      <c r="X30" s="614"/>
      <c r="Y30" s="614"/>
      <c r="Z30" s="614"/>
      <c r="AA30" s="614"/>
      <c r="AB30" s="614"/>
      <c r="AC30" s="614"/>
      <c r="AD30" s="614"/>
      <c r="AE30" s="614"/>
      <c r="AF30" s="614"/>
      <c r="AG30" s="615"/>
      <c r="AH30" s="573">
        <v>92.7</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49</v>
      </c>
      <c r="BD30" s="563"/>
      <c r="BE30" s="563"/>
      <c r="BF30" s="563"/>
      <c r="BG30" s="563"/>
      <c r="BH30" s="563"/>
      <c r="BI30" s="563"/>
      <c r="BJ30" s="563"/>
      <c r="BK30" s="563"/>
      <c r="BL30" s="563"/>
      <c r="BM30" s="564"/>
      <c r="BN30" s="565">
        <v>2342862</v>
      </c>
      <c r="BO30" s="566"/>
      <c r="BP30" s="566"/>
      <c r="BQ30" s="566"/>
      <c r="BR30" s="566"/>
      <c r="BS30" s="566"/>
      <c r="BT30" s="566"/>
      <c r="BU30" s="567"/>
      <c r="BV30" s="565">
        <v>2368507</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194</v>
      </c>
      <c r="D32" s="609"/>
      <c r="E32" s="609"/>
      <c r="F32" s="609"/>
      <c r="G32" s="609"/>
      <c r="H32" s="609"/>
      <c r="I32" s="609"/>
      <c r="J32" s="609"/>
      <c r="K32" s="609"/>
      <c r="L32" s="609"/>
      <c r="M32" s="609"/>
      <c r="N32" s="609"/>
      <c r="O32" s="609"/>
      <c r="P32" s="609"/>
      <c r="Q32" s="609"/>
      <c r="R32" s="609"/>
      <c r="S32" s="609"/>
      <c r="U32" s="450" t="s">
        <v>195</v>
      </c>
      <c r="V32" s="450"/>
      <c r="W32" s="450"/>
      <c r="X32" s="450"/>
      <c r="Y32" s="450"/>
      <c r="Z32" s="450"/>
      <c r="AA32" s="450"/>
      <c r="AB32" s="450"/>
      <c r="AC32" s="450"/>
      <c r="AD32" s="450"/>
      <c r="AE32" s="450"/>
      <c r="AF32" s="450"/>
      <c r="AG32" s="450"/>
      <c r="AH32" s="450"/>
      <c r="AI32" s="450"/>
      <c r="AJ32" s="450"/>
      <c r="AK32" s="450"/>
      <c r="AM32" s="450" t="s">
        <v>196</v>
      </c>
      <c r="AN32" s="450"/>
      <c r="AO32" s="450"/>
      <c r="AP32" s="450"/>
      <c r="AQ32" s="450"/>
      <c r="AR32" s="450"/>
      <c r="AS32" s="450"/>
      <c r="AT32" s="450"/>
      <c r="AU32" s="450"/>
      <c r="AV32" s="450"/>
      <c r="AW32" s="450"/>
      <c r="AX32" s="450"/>
      <c r="AY32" s="450"/>
      <c r="AZ32" s="450"/>
      <c r="BA32" s="450"/>
      <c r="BB32" s="450"/>
      <c r="BC32" s="450"/>
      <c r="BE32" s="450" t="s">
        <v>197</v>
      </c>
      <c r="BF32" s="450"/>
      <c r="BG32" s="450"/>
      <c r="BH32" s="450"/>
      <c r="BI32" s="450"/>
      <c r="BJ32" s="450"/>
      <c r="BK32" s="450"/>
      <c r="BL32" s="450"/>
      <c r="BM32" s="450"/>
      <c r="BN32" s="450"/>
      <c r="BO32" s="450"/>
      <c r="BP32" s="450"/>
      <c r="BQ32" s="450"/>
      <c r="BR32" s="450"/>
      <c r="BS32" s="450"/>
      <c r="BT32" s="450"/>
      <c r="BU32" s="450"/>
      <c r="BW32" s="450" t="s">
        <v>198</v>
      </c>
      <c r="BX32" s="450"/>
      <c r="BY32" s="450"/>
      <c r="BZ32" s="450"/>
      <c r="CA32" s="450"/>
      <c r="CB32" s="450"/>
      <c r="CC32" s="450"/>
      <c r="CD32" s="450"/>
      <c r="CE32" s="450"/>
      <c r="CF32" s="450"/>
      <c r="CG32" s="450"/>
      <c r="CH32" s="450"/>
      <c r="CI32" s="450"/>
      <c r="CJ32" s="450"/>
      <c r="CK32" s="450"/>
      <c r="CL32" s="450"/>
      <c r="CM32" s="450"/>
      <c r="CO32" s="450" t="s">
        <v>199</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200</v>
      </c>
      <c r="D33" s="470"/>
      <c r="E33" s="435" t="s">
        <v>201</v>
      </c>
      <c r="F33" s="435"/>
      <c r="G33" s="435"/>
      <c r="H33" s="435"/>
      <c r="I33" s="435"/>
      <c r="J33" s="435"/>
      <c r="K33" s="435"/>
      <c r="L33" s="435"/>
      <c r="M33" s="435"/>
      <c r="N33" s="435"/>
      <c r="O33" s="435"/>
      <c r="P33" s="435"/>
      <c r="Q33" s="435"/>
      <c r="R33" s="435"/>
      <c r="S33" s="435"/>
      <c r="T33" s="203"/>
      <c r="U33" s="470" t="s">
        <v>200</v>
      </c>
      <c r="V33" s="470"/>
      <c r="W33" s="435" t="s">
        <v>202</v>
      </c>
      <c r="X33" s="435"/>
      <c r="Y33" s="435"/>
      <c r="Z33" s="435"/>
      <c r="AA33" s="435"/>
      <c r="AB33" s="435"/>
      <c r="AC33" s="435"/>
      <c r="AD33" s="435"/>
      <c r="AE33" s="435"/>
      <c r="AF33" s="435"/>
      <c r="AG33" s="435"/>
      <c r="AH33" s="435"/>
      <c r="AI33" s="435"/>
      <c r="AJ33" s="435"/>
      <c r="AK33" s="435"/>
      <c r="AL33" s="203"/>
      <c r="AM33" s="470" t="s">
        <v>200</v>
      </c>
      <c r="AN33" s="470"/>
      <c r="AO33" s="435" t="s">
        <v>202</v>
      </c>
      <c r="AP33" s="435"/>
      <c r="AQ33" s="435"/>
      <c r="AR33" s="435"/>
      <c r="AS33" s="435"/>
      <c r="AT33" s="435"/>
      <c r="AU33" s="435"/>
      <c r="AV33" s="435"/>
      <c r="AW33" s="435"/>
      <c r="AX33" s="435"/>
      <c r="AY33" s="435"/>
      <c r="AZ33" s="435"/>
      <c r="BA33" s="435"/>
      <c r="BB33" s="435"/>
      <c r="BC33" s="435"/>
      <c r="BD33" s="204"/>
      <c r="BE33" s="435" t="s">
        <v>203</v>
      </c>
      <c r="BF33" s="435"/>
      <c r="BG33" s="435" t="s">
        <v>204</v>
      </c>
      <c r="BH33" s="435"/>
      <c r="BI33" s="435"/>
      <c r="BJ33" s="435"/>
      <c r="BK33" s="435"/>
      <c r="BL33" s="435"/>
      <c r="BM33" s="435"/>
      <c r="BN33" s="435"/>
      <c r="BO33" s="435"/>
      <c r="BP33" s="435"/>
      <c r="BQ33" s="435"/>
      <c r="BR33" s="435"/>
      <c r="BS33" s="435"/>
      <c r="BT33" s="435"/>
      <c r="BU33" s="435"/>
      <c r="BV33" s="204"/>
      <c r="BW33" s="470" t="s">
        <v>203</v>
      </c>
      <c r="BX33" s="470"/>
      <c r="BY33" s="435" t="s">
        <v>205</v>
      </c>
      <c r="BZ33" s="435"/>
      <c r="CA33" s="435"/>
      <c r="CB33" s="435"/>
      <c r="CC33" s="435"/>
      <c r="CD33" s="435"/>
      <c r="CE33" s="435"/>
      <c r="CF33" s="435"/>
      <c r="CG33" s="435"/>
      <c r="CH33" s="435"/>
      <c r="CI33" s="435"/>
      <c r="CJ33" s="435"/>
      <c r="CK33" s="435"/>
      <c r="CL33" s="435"/>
      <c r="CM33" s="435"/>
      <c r="CN33" s="203"/>
      <c r="CO33" s="470" t="s">
        <v>200</v>
      </c>
      <c r="CP33" s="470"/>
      <c r="CQ33" s="435" t="s">
        <v>206</v>
      </c>
      <c r="CR33" s="435"/>
      <c r="CS33" s="435"/>
      <c r="CT33" s="435"/>
      <c r="CU33" s="435"/>
      <c r="CV33" s="435"/>
      <c r="CW33" s="435"/>
      <c r="CX33" s="435"/>
      <c r="CY33" s="435"/>
      <c r="CZ33" s="435"/>
      <c r="DA33" s="435"/>
      <c r="DB33" s="435"/>
      <c r="DC33" s="435"/>
      <c r="DD33" s="435"/>
      <c r="DE33" s="435"/>
      <c r="DF33" s="203"/>
      <c r="DG33" s="635" t="s">
        <v>207</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4</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t="str">
        <f>IF(AO34="","",MAX(C34:D43,U34:V43)+1)</f>
        <v/>
      </c>
      <c r="AN34" s="636"/>
      <c r="AO34" s="637"/>
      <c r="AP34" s="637"/>
      <c r="AQ34" s="637"/>
      <c r="AR34" s="637"/>
      <c r="AS34" s="637"/>
      <c r="AT34" s="637"/>
      <c r="AU34" s="637"/>
      <c r="AV34" s="637"/>
      <c r="AW34" s="637"/>
      <c r="AX34" s="637"/>
      <c r="AY34" s="637"/>
      <c r="AZ34" s="637"/>
      <c r="BA34" s="637"/>
      <c r="BB34" s="637"/>
      <c r="BC34" s="637"/>
      <c r="BD34" s="178"/>
      <c r="BE34" s="636">
        <f>IF(BG34="","",MAX(C34:D43,U34:V43,AM34:AN43)+1)</f>
        <v>7</v>
      </c>
      <c r="BF34" s="636"/>
      <c r="BG34" s="637" t="str">
        <f>IF('各会計、関係団体の財政状況及び健全化判断比率'!B31="","",'各会計、関係団体の財政状況及び健全化判断比率'!B31)</f>
        <v>簡易水道特別会計</v>
      </c>
      <c r="BH34" s="637"/>
      <c r="BI34" s="637"/>
      <c r="BJ34" s="637"/>
      <c r="BK34" s="637"/>
      <c r="BL34" s="637"/>
      <c r="BM34" s="637"/>
      <c r="BN34" s="637"/>
      <c r="BO34" s="637"/>
      <c r="BP34" s="637"/>
      <c r="BQ34" s="637"/>
      <c r="BR34" s="637"/>
      <c r="BS34" s="637"/>
      <c r="BT34" s="637"/>
      <c r="BU34" s="637"/>
      <c r="BV34" s="178"/>
      <c r="BW34" s="636">
        <f>IF(BY34="","",MAX(C34:D43,U34:V43,AM34:AN43,BE34:BF43)+1)</f>
        <v>11</v>
      </c>
      <c r="BX34" s="636"/>
      <c r="BY34" s="637" t="str">
        <f>IF('各会計、関係団体の財政状況及び健全化判断比率'!B68="","",'各会計、関係団体の財政状況及び健全化判断比率'!B68)</f>
        <v>鳥取県東部広域行政管理組合（一般会計）</v>
      </c>
      <c r="BZ34" s="637"/>
      <c r="CA34" s="637"/>
      <c r="CB34" s="637"/>
      <c r="CC34" s="637"/>
      <c r="CD34" s="637"/>
      <c r="CE34" s="637"/>
      <c r="CF34" s="637"/>
      <c r="CG34" s="637"/>
      <c r="CH34" s="637"/>
      <c r="CI34" s="637"/>
      <c r="CJ34" s="637"/>
      <c r="CK34" s="637"/>
      <c r="CL34" s="637"/>
      <c r="CM34" s="637"/>
      <c r="CN34" s="178"/>
      <c r="CO34" s="636">
        <f>IF(CQ34="","",MAX(C34:D43,U34:V43,AM34:AN43,BE34:BF43,BW34:BX43)+1)</f>
        <v>16</v>
      </c>
      <c r="CP34" s="636"/>
      <c r="CQ34" s="637" t="str">
        <f>IF('各会計、関係団体の財政状況及び健全化判断比率'!BS7="","",'各会計、関係団体の財政状況及び健全化判断比率'!BS7)</f>
        <v>(一財)八頭町農業公社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f>IF(E35="","",C34+1)</f>
        <v>2</v>
      </c>
      <c r="D35" s="636"/>
      <c r="E35" s="637" t="str">
        <f>IF('各会計、関係団体の財政状況及び健全化判断比率'!B8="","",'各会計、関係団体の財政状況及び健全化判断比率'!B8)</f>
        <v>住宅資金特別会計</v>
      </c>
      <c r="F35" s="637"/>
      <c r="G35" s="637"/>
      <c r="H35" s="637"/>
      <c r="I35" s="637"/>
      <c r="J35" s="637"/>
      <c r="K35" s="637"/>
      <c r="L35" s="637"/>
      <c r="M35" s="637"/>
      <c r="N35" s="637"/>
      <c r="O35" s="637"/>
      <c r="P35" s="637"/>
      <c r="Q35" s="637"/>
      <c r="R35" s="637"/>
      <c r="S35" s="637"/>
      <c r="T35" s="178"/>
      <c r="U35" s="636">
        <f>IF(W35="","",U34+1)</f>
        <v>5</v>
      </c>
      <c r="V35" s="636"/>
      <c r="W35" s="637" t="str">
        <f>IF('各会計、関係団体の財政状況及び健全化判断比率'!B29="","",'各会計、関係団体の財政状況及び健全化判断比率'!B29)</f>
        <v>介護保険特別会計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f t="shared" ref="BE35:BE43" si="1">IF(BG35="","",BE34+1)</f>
        <v>8</v>
      </c>
      <c r="BF35" s="636"/>
      <c r="BG35" s="637" t="str">
        <f>IF('各会計、関係団体の財政状況及び健全化判断比率'!B32="","",'各会計、関係団体の財政状況及び健全化判断比率'!B32)</f>
        <v>公共下水道特別会計</v>
      </c>
      <c r="BH35" s="637"/>
      <c r="BI35" s="637"/>
      <c r="BJ35" s="637"/>
      <c r="BK35" s="637"/>
      <c r="BL35" s="637"/>
      <c r="BM35" s="637"/>
      <c r="BN35" s="637"/>
      <c r="BO35" s="637"/>
      <c r="BP35" s="637"/>
      <c r="BQ35" s="637"/>
      <c r="BR35" s="637"/>
      <c r="BS35" s="637"/>
      <c r="BT35" s="637"/>
      <c r="BU35" s="637"/>
      <c r="BV35" s="178"/>
      <c r="BW35" s="636">
        <f t="shared" ref="BW35:BW43" si="2">IF(BY35="","",BW34+1)</f>
        <v>12</v>
      </c>
      <c r="BX35" s="636"/>
      <c r="BY35" s="637" t="str">
        <f>IF('各会計、関係団体の財政状況及び健全化判断比率'!B69="","",'各会計、関係団体の財政状況及び健全化判断比率'!B69)</f>
        <v>鳥取県東部広域行政管理組合（因幡ふるさと振興事業費特別会計）</v>
      </c>
      <c r="BZ35" s="637"/>
      <c r="CA35" s="637"/>
      <c r="CB35" s="637"/>
      <c r="CC35" s="637"/>
      <c r="CD35" s="637"/>
      <c r="CE35" s="637"/>
      <c r="CF35" s="637"/>
      <c r="CG35" s="637"/>
      <c r="CH35" s="637"/>
      <c r="CI35" s="637"/>
      <c r="CJ35" s="637"/>
      <c r="CK35" s="637"/>
      <c r="CL35" s="637"/>
      <c r="CM35" s="637"/>
      <c r="CN35" s="178"/>
      <c r="CO35" s="636">
        <f t="shared" ref="CO35:CO43" si="3">IF(CQ35="","",CO34+1)</f>
        <v>17</v>
      </c>
      <c r="CP35" s="636"/>
      <c r="CQ35" s="637" t="str">
        <f>IF('各会計、関係団体の財政状況及び健全化判断比率'!BS8="","",'各会計、関係団体の財政状況及び健全化判断比率'!BS8)</f>
        <v>八東地域振興(株)</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f>IF(E36="","",C35+1)</f>
        <v>3</v>
      </c>
      <c r="D36" s="636"/>
      <c r="E36" s="637" t="str">
        <f>IF('各会計、関係団体の財政状況及び健全化判断比率'!B9="","",'各会計、関係団体の財政状況及び健全化判断比率'!B9)</f>
        <v>墓地事業特別会計</v>
      </c>
      <c r="F36" s="637"/>
      <c r="G36" s="637"/>
      <c r="H36" s="637"/>
      <c r="I36" s="637"/>
      <c r="J36" s="637"/>
      <c r="K36" s="637"/>
      <c r="L36" s="637"/>
      <c r="M36" s="637"/>
      <c r="N36" s="637"/>
      <c r="O36" s="637"/>
      <c r="P36" s="637"/>
      <c r="Q36" s="637"/>
      <c r="R36" s="637"/>
      <c r="S36" s="637"/>
      <c r="T36" s="178"/>
      <c r="U36" s="636">
        <f t="shared" ref="U36:U43" si="4">IF(W36="","",U35+1)</f>
        <v>6</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f t="shared" si="1"/>
        <v>9</v>
      </c>
      <c r="BF36" s="636"/>
      <c r="BG36" s="637" t="str">
        <f>IF('各会計、関係団体の財政状況及び健全化判断比率'!B33="","",'各会計、関係団体の財政状況及び健全化判断比率'!B33)</f>
        <v>農業集落排水特別会計</v>
      </c>
      <c r="BH36" s="637"/>
      <c r="BI36" s="637"/>
      <c r="BJ36" s="637"/>
      <c r="BK36" s="637"/>
      <c r="BL36" s="637"/>
      <c r="BM36" s="637"/>
      <c r="BN36" s="637"/>
      <c r="BO36" s="637"/>
      <c r="BP36" s="637"/>
      <c r="BQ36" s="637"/>
      <c r="BR36" s="637"/>
      <c r="BS36" s="637"/>
      <c r="BT36" s="637"/>
      <c r="BU36" s="637"/>
      <c r="BV36" s="178"/>
      <c r="BW36" s="636">
        <f t="shared" si="2"/>
        <v>13</v>
      </c>
      <c r="BX36" s="636"/>
      <c r="BY36" s="637" t="str">
        <f>IF('各会計、関係団体の財政状況及び健全化判断比率'!B70="","",'各会計、関係団体の財政状況及び健全化判断比率'!B70)</f>
        <v>鳥取県後期高齢者医療広域連合（一般会計）</v>
      </c>
      <c r="BZ36" s="637"/>
      <c r="CA36" s="637"/>
      <c r="CB36" s="637"/>
      <c r="CC36" s="637"/>
      <c r="CD36" s="637"/>
      <c r="CE36" s="637"/>
      <c r="CF36" s="637"/>
      <c r="CG36" s="637"/>
      <c r="CH36" s="637"/>
      <c r="CI36" s="637"/>
      <c r="CJ36" s="637"/>
      <c r="CK36" s="637"/>
      <c r="CL36" s="637"/>
      <c r="CM36" s="637"/>
      <c r="CN36" s="178"/>
      <c r="CO36" s="636">
        <f t="shared" si="3"/>
        <v>18</v>
      </c>
      <c r="CP36" s="636"/>
      <c r="CQ36" s="637" t="str">
        <f>IF('各会計、関係団体の財政状況及び健全化判断比率'!BS9="","",'各会計、関係団体の財政状況及び健全化判断比率'!BS9)</f>
        <v>八頭町土地開発公社</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f t="shared" si="1"/>
        <v>10</v>
      </c>
      <c r="BF37" s="636"/>
      <c r="BG37" s="637" t="str">
        <f>IF('各会計、関係団体の財政状況及び健全化判断比率'!B34="","",'各会計、関係団体の財政状況及び健全化判断比率'!B34)</f>
        <v>宅地造成特別会計</v>
      </c>
      <c r="BH37" s="637"/>
      <c r="BI37" s="637"/>
      <c r="BJ37" s="637"/>
      <c r="BK37" s="637"/>
      <c r="BL37" s="637"/>
      <c r="BM37" s="637"/>
      <c r="BN37" s="637"/>
      <c r="BO37" s="637"/>
      <c r="BP37" s="637"/>
      <c r="BQ37" s="637"/>
      <c r="BR37" s="637"/>
      <c r="BS37" s="637"/>
      <c r="BT37" s="637"/>
      <c r="BU37" s="637"/>
      <c r="BV37" s="178"/>
      <c r="BW37" s="636">
        <f t="shared" si="2"/>
        <v>14</v>
      </c>
      <c r="BX37" s="636"/>
      <c r="BY37" s="637" t="str">
        <f>IF('各会計、関係団体の財政状況及び健全化判断比率'!B71="","",'各会計、関係団体の財政状況及び健全化判断比率'!B71)</f>
        <v>鳥取県後期高齢者医療広域連合（特別会計）</v>
      </c>
      <c r="BZ37" s="637"/>
      <c r="CA37" s="637"/>
      <c r="CB37" s="637"/>
      <c r="CC37" s="637"/>
      <c r="CD37" s="637"/>
      <c r="CE37" s="637"/>
      <c r="CF37" s="637"/>
      <c r="CG37" s="637"/>
      <c r="CH37" s="637"/>
      <c r="CI37" s="637"/>
      <c r="CJ37" s="637"/>
      <c r="CK37" s="637"/>
      <c r="CL37" s="637"/>
      <c r="CM37" s="637"/>
      <c r="CN37" s="178"/>
      <c r="CO37" s="636">
        <f t="shared" si="3"/>
        <v>19</v>
      </c>
      <c r="CP37" s="636"/>
      <c r="CQ37" s="637" t="str">
        <f>IF('各会計、関係団体の財政状況及び健全化判断比率'!BS10="","",'各会計、関係団体の財政状況及び健全化判断比率'!BS10)</f>
        <v>若桜鉄道(株)</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15</v>
      </c>
      <c r="BX38" s="636"/>
      <c r="BY38" s="637" t="str">
        <f>IF('各会計、関係団体の財政状況及び健全化判断比率'!B72="","",'各会計、関係団体の財政状況及び健全化判断比率'!B72)</f>
        <v>鳥取県町村総合事務組合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t="str">
        <f t="shared" si="2"/>
        <v/>
      </c>
      <c r="BX39" s="636"/>
      <c r="BY39" s="637" t="str">
        <f>IF('各会計、関係団体の財政状況及び健全化判断比率'!B73="","",'各会計、関係団体の財政状況及び健全化判断比率'!B73)</f>
        <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208</v>
      </c>
      <c r="E46" s="639" t="s">
        <v>209</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210</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211</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212</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213</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214</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215</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7" t="s">
        <v>605</v>
      </c>
    </row>
    <row r="54" spans="5:113" x14ac:dyDescent="0.15"/>
    <row r="55" spans="5:113" x14ac:dyDescent="0.15"/>
    <row r="56" spans="5:113" x14ac:dyDescent="0.15"/>
  </sheetData>
  <sheetProtection algorithmName="SHA-512" hashValue="yUnPJHSuIWfV24pqKefjnFbi5jNu18/VBriGmWsCHD9X8CznAaLj9qkHLs4EDz7KssUSC8aPBkpHXnThOWThMA==" saltValue="51/LHQ7dFK39CSDv94XU6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15" t="s">
        <v>574</v>
      </c>
      <c r="D34" s="1215"/>
      <c r="E34" s="1216"/>
      <c r="F34" s="32">
        <v>8.44</v>
      </c>
      <c r="G34" s="33">
        <v>8</v>
      </c>
      <c r="H34" s="33">
        <v>8.94</v>
      </c>
      <c r="I34" s="33">
        <v>10.38</v>
      </c>
      <c r="J34" s="34">
        <v>13.93</v>
      </c>
      <c r="K34" s="22"/>
      <c r="L34" s="22"/>
      <c r="M34" s="22"/>
      <c r="N34" s="22"/>
      <c r="O34" s="22"/>
      <c r="P34" s="22"/>
    </row>
    <row r="35" spans="1:16" ht="39" customHeight="1" x14ac:dyDescent="0.15">
      <c r="A35" s="22"/>
      <c r="B35" s="35"/>
      <c r="C35" s="1209" t="s">
        <v>575</v>
      </c>
      <c r="D35" s="1210"/>
      <c r="E35" s="1211"/>
      <c r="F35" s="36">
        <v>2.04</v>
      </c>
      <c r="G35" s="37">
        <v>2.19</v>
      </c>
      <c r="H35" s="37">
        <v>2.75</v>
      </c>
      <c r="I35" s="37">
        <v>2.04</v>
      </c>
      <c r="J35" s="38">
        <v>2.68</v>
      </c>
      <c r="K35" s="22"/>
      <c r="L35" s="22"/>
      <c r="M35" s="22"/>
      <c r="N35" s="22"/>
      <c r="O35" s="22"/>
      <c r="P35" s="22"/>
    </row>
    <row r="36" spans="1:16" ht="39" customHeight="1" x14ac:dyDescent="0.15">
      <c r="A36" s="22"/>
      <c r="B36" s="35"/>
      <c r="C36" s="1209" t="s">
        <v>576</v>
      </c>
      <c r="D36" s="1210"/>
      <c r="E36" s="1211"/>
      <c r="F36" s="36">
        <v>2.37</v>
      </c>
      <c r="G36" s="37">
        <v>0.86</v>
      </c>
      <c r="H36" s="37">
        <v>0.67</v>
      </c>
      <c r="I36" s="37">
        <v>0.46</v>
      </c>
      <c r="J36" s="38">
        <v>1.03</v>
      </c>
      <c r="K36" s="22"/>
      <c r="L36" s="22"/>
      <c r="M36" s="22"/>
      <c r="N36" s="22"/>
      <c r="O36" s="22"/>
      <c r="P36" s="22"/>
    </row>
    <row r="37" spans="1:16" ht="39" customHeight="1" x14ac:dyDescent="0.15">
      <c r="A37" s="22"/>
      <c r="B37" s="35"/>
      <c r="C37" s="1209" t="s">
        <v>577</v>
      </c>
      <c r="D37" s="1210"/>
      <c r="E37" s="1211"/>
      <c r="F37" s="36">
        <v>0.53</v>
      </c>
      <c r="G37" s="37">
        <v>0.46</v>
      </c>
      <c r="H37" s="37">
        <v>0.53</v>
      </c>
      <c r="I37" s="37">
        <v>0.49</v>
      </c>
      <c r="J37" s="38">
        <v>0.5</v>
      </c>
      <c r="K37" s="22"/>
      <c r="L37" s="22"/>
      <c r="M37" s="22"/>
      <c r="N37" s="22"/>
      <c r="O37" s="22"/>
      <c r="P37" s="22"/>
    </row>
    <row r="38" spans="1:16" ht="39" customHeight="1" x14ac:dyDescent="0.15">
      <c r="A38" s="22"/>
      <c r="B38" s="35"/>
      <c r="C38" s="1209" t="s">
        <v>578</v>
      </c>
      <c r="D38" s="1210"/>
      <c r="E38" s="1211"/>
      <c r="F38" s="36">
        <v>0.31</v>
      </c>
      <c r="G38" s="37">
        <v>0.49</v>
      </c>
      <c r="H38" s="37">
        <v>0.39</v>
      </c>
      <c r="I38" s="37">
        <v>0.47</v>
      </c>
      <c r="J38" s="38">
        <v>0.47</v>
      </c>
      <c r="K38" s="22"/>
      <c r="L38" s="22"/>
      <c r="M38" s="22"/>
      <c r="N38" s="22"/>
      <c r="O38" s="22"/>
      <c r="P38" s="22"/>
    </row>
    <row r="39" spans="1:16" ht="39" customHeight="1" x14ac:dyDescent="0.15">
      <c r="A39" s="22"/>
      <c r="B39" s="35"/>
      <c r="C39" s="1209" t="s">
        <v>579</v>
      </c>
      <c r="D39" s="1210"/>
      <c r="E39" s="1211"/>
      <c r="F39" s="36">
        <v>0.67</v>
      </c>
      <c r="G39" s="37">
        <v>0.45</v>
      </c>
      <c r="H39" s="37">
        <v>0.44</v>
      </c>
      <c r="I39" s="37">
        <v>0.61</v>
      </c>
      <c r="J39" s="38">
        <v>0.42</v>
      </c>
      <c r="K39" s="22"/>
      <c r="L39" s="22"/>
      <c r="M39" s="22"/>
      <c r="N39" s="22"/>
      <c r="O39" s="22"/>
      <c r="P39" s="22"/>
    </row>
    <row r="40" spans="1:16" ht="39" customHeight="1" x14ac:dyDescent="0.15">
      <c r="A40" s="22"/>
      <c r="B40" s="35"/>
      <c r="C40" s="1209" t="s">
        <v>580</v>
      </c>
      <c r="D40" s="1210"/>
      <c r="E40" s="1211"/>
      <c r="F40" s="36">
        <v>0.03</v>
      </c>
      <c r="G40" s="37">
        <v>0.01</v>
      </c>
      <c r="H40" s="37">
        <v>0.03</v>
      </c>
      <c r="I40" s="37">
        <v>0.02</v>
      </c>
      <c r="J40" s="38">
        <v>0.01</v>
      </c>
      <c r="K40" s="22"/>
      <c r="L40" s="22"/>
      <c r="M40" s="22"/>
      <c r="N40" s="22"/>
      <c r="O40" s="22"/>
      <c r="P40" s="22"/>
    </row>
    <row r="41" spans="1:16" ht="39" customHeight="1" x14ac:dyDescent="0.15">
      <c r="A41" s="22"/>
      <c r="B41" s="35"/>
      <c r="C41" s="1209" t="s">
        <v>581</v>
      </c>
      <c r="D41" s="1210"/>
      <c r="E41" s="1211"/>
      <c r="F41" s="36">
        <v>0.01</v>
      </c>
      <c r="G41" s="37">
        <v>0.01</v>
      </c>
      <c r="H41" s="37">
        <v>0.01</v>
      </c>
      <c r="I41" s="37">
        <v>0.01</v>
      </c>
      <c r="J41" s="38">
        <v>0.01</v>
      </c>
      <c r="K41" s="22"/>
      <c r="L41" s="22"/>
      <c r="M41" s="22"/>
      <c r="N41" s="22"/>
      <c r="O41" s="22"/>
      <c r="P41" s="22"/>
    </row>
    <row r="42" spans="1:16" ht="39" customHeight="1" x14ac:dyDescent="0.15">
      <c r="A42" s="22"/>
      <c r="B42" s="39"/>
      <c r="C42" s="1209" t="s">
        <v>582</v>
      </c>
      <c r="D42" s="1210"/>
      <c r="E42" s="1211"/>
      <c r="F42" s="36" t="s">
        <v>525</v>
      </c>
      <c r="G42" s="37" t="s">
        <v>525</v>
      </c>
      <c r="H42" s="37" t="s">
        <v>525</v>
      </c>
      <c r="I42" s="37" t="s">
        <v>525</v>
      </c>
      <c r="J42" s="38" t="s">
        <v>525</v>
      </c>
      <c r="K42" s="22"/>
      <c r="L42" s="22"/>
      <c r="M42" s="22"/>
      <c r="N42" s="22"/>
      <c r="O42" s="22"/>
      <c r="P42" s="22"/>
    </row>
    <row r="43" spans="1:16" ht="39" customHeight="1" thickBot="1" x14ac:dyDescent="0.2">
      <c r="A43" s="22"/>
      <c r="B43" s="40"/>
      <c r="C43" s="1212" t="s">
        <v>583</v>
      </c>
      <c r="D43" s="1213"/>
      <c r="E43" s="1214"/>
      <c r="F43" s="41">
        <v>0.01</v>
      </c>
      <c r="G43" s="42">
        <v>0</v>
      </c>
      <c r="H43" s="42">
        <v>0.02</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dMFWPv/hWvQPDeXZ7Gt194HRG5AvWYkaXoaxlL+qUqPqbIu+6/E3xgNaz0apHeprmiTWM61Sk3lFJgES/j67nw==" saltValue="YYNB2C2q9fH50zSYSvco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1245</v>
      </c>
      <c r="L45" s="60">
        <v>1265</v>
      </c>
      <c r="M45" s="60">
        <v>1217</v>
      </c>
      <c r="N45" s="60">
        <v>1203</v>
      </c>
      <c r="O45" s="61">
        <v>1189</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525</v>
      </c>
      <c r="L46" s="64" t="s">
        <v>525</v>
      </c>
      <c r="M46" s="64" t="s">
        <v>525</v>
      </c>
      <c r="N46" s="64" t="s">
        <v>525</v>
      </c>
      <c r="O46" s="65" t="s">
        <v>525</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525</v>
      </c>
      <c r="L47" s="64" t="s">
        <v>525</v>
      </c>
      <c r="M47" s="64" t="s">
        <v>525</v>
      </c>
      <c r="N47" s="64" t="s">
        <v>525</v>
      </c>
      <c r="O47" s="65" t="s">
        <v>525</v>
      </c>
      <c r="P47" s="48"/>
      <c r="Q47" s="48"/>
      <c r="R47" s="48"/>
      <c r="S47" s="48"/>
      <c r="T47" s="48"/>
      <c r="U47" s="48"/>
    </row>
    <row r="48" spans="1:21" ht="30.75" customHeight="1" x14ac:dyDescent="0.15">
      <c r="A48" s="48"/>
      <c r="B48" s="1219"/>
      <c r="C48" s="1220"/>
      <c r="D48" s="62"/>
      <c r="E48" s="1225" t="s">
        <v>15</v>
      </c>
      <c r="F48" s="1225"/>
      <c r="G48" s="1225"/>
      <c r="H48" s="1225"/>
      <c r="I48" s="1225"/>
      <c r="J48" s="1226"/>
      <c r="K48" s="63">
        <v>683</v>
      </c>
      <c r="L48" s="64">
        <v>694</v>
      </c>
      <c r="M48" s="64">
        <v>638</v>
      </c>
      <c r="N48" s="64">
        <v>619</v>
      </c>
      <c r="O48" s="65">
        <v>627</v>
      </c>
      <c r="P48" s="48"/>
      <c r="Q48" s="48"/>
      <c r="R48" s="48"/>
      <c r="S48" s="48"/>
      <c r="T48" s="48"/>
      <c r="U48" s="48"/>
    </row>
    <row r="49" spans="1:21" ht="30.75" customHeight="1" x14ac:dyDescent="0.15">
      <c r="A49" s="48"/>
      <c r="B49" s="1219"/>
      <c r="C49" s="1220"/>
      <c r="D49" s="62"/>
      <c r="E49" s="1225" t="s">
        <v>16</v>
      </c>
      <c r="F49" s="1225"/>
      <c r="G49" s="1225"/>
      <c r="H49" s="1225"/>
      <c r="I49" s="1225"/>
      <c r="J49" s="1226"/>
      <c r="K49" s="63">
        <v>17</v>
      </c>
      <c r="L49" s="64">
        <v>19</v>
      </c>
      <c r="M49" s="64">
        <v>16</v>
      </c>
      <c r="N49" s="64">
        <v>17</v>
      </c>
      <c r="O49" s="65">
        <v>16</v>
      </c>
      <c r="P49" s="48"/>
      <c r="Q49" s="48"/>
      <c r="R49" s="48"/>
      <c r="S49" s="48"/>
      <c r="T49" s="48"/>
      <c r="U49" s="48"/>
    </row>
    <row r="50" spans="1:21" ht="30.75" customHeight="1" x14ac:dyDescent="0.15">
      <c r="A50" s="48"/>
      <c r="B50" s="1219"/>
      <c r="C50" s="1220"/>
      <c r="D50" s="62"/>
      <c r="E50" s="1225" t="s">
        <v>17</v>
      </c>
      <c r="F50" s="1225"/>
      <c r="G50" s="1225"/>
      <c r="H50" s="1225"/>
      <c r="I50" s="1225"/>
      <c r="J50" s="1226"/>
      <c r="K50" s="63">
        <v>0</v>
      </c>
      <c r="L50" s="64">
        <v>0</v>
      </c>
      <c r="M50" s="64">
        <v>0</v>
      </c>
      <c r="N50" s="64">
        <v>0</v>
      </c>
      <c r="O50" s="65">
        <v>0</v>
      </c>
      <c r="P50" s="48"/>
      <c r="Q50" s="48"/>
      <c r="R50" s="48"/>
      <c r="S50" s="48"/>
      <c r="T50" s="48"/>
      <c r="U50" s="48"/>
    </row>
    <row r="51" spans="1:21" ht="30.75" customHeight="1" x14ac:dyDescent="0.15">
      <c r="A51" s="48"/>
      <c r="B51" s="1221"/>
      <c r="C51" s="1222"/>
      <c r="D51" s="66"/>
      <c r="E51" s="1225" t="s">
        <v>18</v>
      </c>
      <c r="F51" s="1225"/>
      <c r="G51" s="1225"/>
      <c r="H51" s="1225"/>
      <c r="I51" s="1225"/>
      <c r="J51" s="1226"/>
      <c r="K51" s="63" t="s">
        <v>525</v>
      </c>
      <c r="L51" s="64" t="s">
        <v>525</v>
      </c>
      <c r="M51" s="64" t="s">
        <v>525</v>
      </c>
      <c r="N51" s="64" t="s">
        <v>525</v>
      </c>
      <c r="O51" s="65" t="s">
        <v>525</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1470</v>
      </c>
      <c r="L52" s="64">
        <v>1446</v>
      </c>
      <c r="M52" s="64">
        <v>1358</v>
      </c>
      <c r="N52" s="64">
        <v>1351</v>
      </c>
      <c r="O52" s="65">
        <v>1322</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475</v>
      </c>
      <c r="L53" s="69">
        <v>532</v>
      </c>
      <c r="M53" s="69">
        <v>513</v>
      </c>
      <c r="N53" s="69">
        <v>488</v>
      </c>
      <c r="O53" s="70">
        <v>510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33" t="s">
        <v>25</v>
      </c>
      <c r="C57" s="1234"/>
      <c r="D57" s="1237" t="s">
        <v>26</v>
      </c>
      <c r="E57" s="1238"/>
      <c r="F57" s="1238"/>
      <c r="G57" s="1238"/>
      <c r="H57" s="1238"/>
      <c r="I57" s="1238"/>
      <c r="J57" s="1239"/>
      <c r="K57" s="83"/>
      <c r="L57" s="84"/>
      <c r="M57" s="84"/>
      <c r="N57" s="84"/>
      <c r="O57" s="85"/>
    </row>
    <row r="58" spans="1:21" ht="31.5" customHeight="1" thickBot="1" x14ac:dyDescent="0.2">
      <c r="B58" s="1235"/>
      <c r="C58" s="1236"/>
      <c r="D58" s="1240" t="s">
        <v>27</v>
      </c>
      <c r="E58" s="1241"/>
      <c r="F58" s="1241"/>
      <c r="G58" s="1241"/>
      <c r="H58" s="1241"/>
      <c r="I58" s="1241"/>
      <c r="J58" s="124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irnLAlHFXs2Trrfom+yBkSkK/7q4CePBZ9rg9JzK34Gn52nKmr2fA4J792C2CYA21SitDjrKF/tsFX9iSTupw==" saltValue="Om4sVap4WCmW9uVdnIqFO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243" t="s">
        <v>30</v>
      </c>
      <c r="C41" s="1244"/>
      <c r="D41" s="102"/>
      <c r="E41" s="1249" t="s">
        <v>31</v>
      </c>
      <c r="F41" s="1249"/>
      <c r="G41" s="1249"/>
      <c r="H41" s="1250"/>
      <c r="I41" s="351">
        <v>11951</v>
      </c>
      <c r="J41" s="352">
        <v>12205</v>
      </c>
      <c r="K41" s="352">
        <v>12008</v>
      </c>
      <c r="L41" s="352">
        <v>12149</v>
      </c>
      <c r="M41" s="353">
        <v>12901</v>
      </c>
    </row>
    <row r="42" spans="2:13" ht="27.75" customHeight="1" x14ac:dyDescent="0.15">
      <c r="B42" s="1245"/>
      <c r="C42" s="1246"/>
      <c r="D42" s="103"/>
      <c r="E42" s="1251" t="s">
        <v>32</v>
      </c>
      <c r="F42" s="1251"/>
      <c r="G42" s="1251"/>
      <c r="H42" s="1252"/>
      <c r="I42" s="354" t="s">
        <v>525</v>
      </c>
      <c r="J42" s="355" t="s">
        <v>525</v>
      </c>
      <c r="K42" s="355" t="s">
        <v>525</v>
      </c>
      <c r="L42" s="355" t="s">
        <v>525</v>
      </c>
      <c r="M42" s="356" t="s">
        <v>525</v>
      </c>
    </row>
    <row r="43" spans="2:13" ht="27.75" customHeight="1" x14ac:dyDescent="0.15">
      <c r="B43" s="1245"/>
      <c r="C43" s="1246"/>
      <c r="D43" s="103"/>
      <c r="E43" s="1251" t="s">
        <v>33</v>
      </c>
      <c r="F43" s="1251"/>
      <c r="G43" s="1251"/>
      <c r="H43" s="1252"/>
      <c r="I43" s="354">
        <v>5618</v>
      </c>
      <c r="J43" s="355">
        <v>5420</v>
      </c>
      <c r="K43" s="355">
        <v>4934</v>
      </c>
      <c r="L43" s="355">
        <v>4508</v>
      </c>
      <c r="M43" s="356">
        <v>4194</v>
      </c>
    </row>
    <row r="44" spans="2:13" ht="27.75" customHeight="1" x14ac:dyDescent="0.15">
      <c r="B44" s="1245"/>
      <c r="C44" s="1246"/>
      <c r="D44" s="103"/>
      <c r="E44" s="1251" t="s">
        <v>34</v>
      </c>
      <c r="F44" s="1251"/>
      <c r="G44" s="1251"/>
      <c r="H44" s="1252"/>
      <c r="I44" s="354">
        <v>174</v>
      </c>
      <c r="J44" s="355">
        <v>167</v>
      </c>
      <c r="K44" s="355">
        <v>188</v>
      </c>
      <c r="L44" s="355">
        <v>177</v>
      </c>
      <c r="M44" s="356">
        <v>170</v>
      </c>
    </row>
    <row r="45" spans="2:13" ht="27.75" customHeight="1" x14ac:dyDescent="0.15">
      <c r="B45" s="1245"/>
      <c r="C45" s="1246"/>
      <c r="D45" s="103"/>
      <c r="E45" s="1251" t="s">
        <v>35</v>
      </c>
      <c r="F45" s="1251"/>
      <c r="G45" s="1251"/>
      <c r="H45" s="1252"/>
      <c r="I45" s="354">
        <v>918</v>
      </c>
      <c r="J45" s="355">
        <v>814</v>
      </c>
      <c r="K45" s="355">
        <v>756</v>
      </c>
      <c r="L45" s="355">
        <v>728</v>
      </c>
      <c r="M45" s="356">
        <v>739</v>
      </c>
    </row>
    <row r="46" spans="2:13" ht="27.75" customHeight="1" x14ac:dyDescent="0.15">
      <c r="B46" s="1245"/>
      <c r="C46" s="1246"/>
      <c r="D46" s="104"/>
      <c r="E46" s="1251" t="s">
        <v>36</v>
      </c>
      <c r="F46" s="1251"/>
      <c r="G46" s="1251"/>
      <c r="H46" s="1252"/>
      <c r="I46" s="354">
        <v>0</v>
      </c>
      <c r="J46" s="355">
        <v>0</v>
      </c>
      <c r="K46" s="355">
        <v>0</v>
      </c>
      <c r="L46" s="355">
        <v>0</v>
      </c>
      <c r="M46" s="356" t="s">
        <v>525</v>
      </c>
    </row>
    <row r="47" spans="2:13" ht="27.75" customHeight="1" x14ac:dyDescent="0.15">
      <c r="B47" s="1245"/>
      <c r="C47" s="1246"/>
      <c r="D47" s="105"/>
      <c r="E47" s="1253" t="s">
        <v>37</v>
      </c>
      <c r="F47" s="1254"/>
      <c r="G47" s="1254"/>
      <c r="H47" s="1255"/>
      <c r="I47" s="354" t="s">
        <v>525</v>
      </c>
      <c r="J47" s="355" t="s">
        <v>525</v>
      </c>
      <c r="K47" s="355" t="s">
        <v>525</v>
      </c>
      <c r="L47" s="355" t="s">
        <v>525</v>
      </c>
      <c r="M47" s="356" t="s">
        <v>525</v>
      </c>
    </row>
    <row r="48" spans="2:13" ht="27.75" customHeight="1" x14ac:dyDescent="0.15">
      <c r="B48" s="1245"/>
      <c r="C48" s="1246"/>
      <c r="D48" s="103"/>
      <c r="E48" s="1251" t="s">
        <v>38</v>
      </c>
      <c r="F48" s="1251"/>
      <c r="G48" s="1251"/>
      <c r="H48" s="1252"/>
      <c r="I48" s="354" t="s">
        <v>525</v>
      </c>
      <c r="J48" s="355" t="s">
        <v>525</v>
      </c>
      <c r="K48" s="355" t="s">
        <v>525</v>
      </c>
      <c r="L48" s="355" t="s">
        <v>525</v>
      </c>
      <c r="M48" s="356" t="s">
        <v>525</v>
      </c>
    </row>
    <row r="49" spans="2:13" ht="27.75" customHeight="1" x14ac:dyDescent="0.15">
      <c r="B49" s="1247"/>
      <c r="C49" s="1248"/>
      <c r="D49" s="103"/>
      <c r="E49" s="1251" t="s">
        <v>39</v>
      </c>
      <c r="F49" s="1251"/>
      <c r="G49" s="1251"/>
      <c r="H49" s="1252"/>
      <c r="I49" s="354" t="s">
        <v>525</v>
      </c>
      <c r="J49" s="355" t="s">
        <v>525</v>
      </c>
      <c r="K49" s="355" t="s">
        <v>525</v>
      </c>
      <c r="L49" s="355" t="s">
        <v>525</v>
      </c>
      <c r="M49" s="356" t="s">
        <v>525</v>
      </c>
    </row>
    <row r="50" spans="2:13" ht="27.75" customHeight="1" x14ac:dyDescent="0.15">
      <c r="B50" s="1256" t="s">
        <v>40</v>
      </c>
      <c r="C50" s="1257"/>
      <c r="D50" s="106"/>
      <c r="E50" s="1251" t="s">
        <v>41</v>
      </c>
      <c r="F50" s="1251"/>
      <c r="G50" s="1251"/>
      <c r="H50" s="1252"/>
      <c r="I50" s="354">
        <v>4645</v>
      </c>
      <c r="J50" s="355">
        <v>4305</v>
      </c>
      <c r="K50" s="355">
        <v>4209</v>
      </c>
      <c r="L50" s="355">
        <v>4217</v>
      </c>
      <c r="M50" s="356">
        <v>4289</v>
      </c>
    </row>
    <row r="51" spans="2:13" ht="27.75" customHeight="1" x14ac:dyDescent="0.15">
      <c r="B51" s="1245"/>
      <c r="C51" s="1246"/>
      <c r="D51" s="103"/>
      <c r="E51" s="1251" t="s">
        <v>42</v>
      </c>
      <c r="F51" s="1251"/>
      <c r="G51" s="1251"/>
      <c r="H51" s="1252"/>
      <c r="I51" s="354">
        <v>177</v>
      </c>
      <c r="J51" s="355">
        <v>149</v>
      </c>
      <c r="K51" s="355">
        <v>123</v>
      </c>
      <c r="L51" s="355">
        <v>102</v>
      </c>
      <c r="M51" s="356">
        <v>126</v>
      </c>
    </row>
    <row r="52" spans="2:13" ht="27.75" customHeight="1" x14ac:dyDescent="0.15">
      <c r="B52" s="1247"/>
      <c r="C52" s="1248"/>
      <c r="D52" s="103"/>
      <c r="E52" s="1251" t="s">
        <v>43</v>
      </c>
      <c r="F52" s="1251"/>
      <c r="G52" s="1251"/>
      <c r="H52" s="1252"/>
      <c r="I52" s="354">
        <v>13347</v>
      </c>
      <c r="J52" s="355">
        <v>13216</v>
      </c>
      <c r="K52" s="355">
        <v>12856</v>
      </c>
      <c r="L52" s="355">
        <v>12390</v>
      </c>
      <c r="M52" s="356">
        <v>12452</v>
      </c>
    </row>
    <row r="53" spans="2:13" ht="27.75" customHeight="1" thickBot="1" x14ac:dyDescent="0.2">
      <c r="B53" s="1258" t="s">
        <v>21</v>
      </c>
      <c r="C53" s="1259"/>
      <c r="D53" s="107"/>
      <c r="E53" s="1260" t="s">
        <v>44</v>
      </c>
      <c r="F53" s="1260"/>
      <c r="G53" s="1260"/>
      <c r="H53" s="1261"/>
      <c r="I53" s="357">
        <v>492</v>
      </c>
      <c r="J53" s="358">
        <v>936</v>
      </c>
      <c r="K53" s="358">
        <v>697</v>
      </c>
      <c r="L53" s="358">
        <v>853</v>
      </c>
      <c r="M53" s="359">
        <v>1137</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fKk3g86eJLoa/ks62StbBhV890wahe0pICniZS7x4IoH7XkZCu6BOr+vbknhoRPhkVGJlB69I13moCp+0daccQ==" saltValue="LD4T1P2XzZSeGyXVYP5BX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0" zoomScaleNormal="6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569</v>
      </c>
      <c r="G54" s="116" t="s">
        <v>570</v>
      </c>
      <c r="H54" s="117" t="s">
        <v>571</v>
      </c>
    </row>
    <row r="55" spans="2:8" ht="52.5" customHeight="1" x14ac:dyDescent="0.15">
      <c r="B55" s="118"/>
      <c r="C55" s="1270" t="s">
        <v>47</v>
      </c>
      <c r="D55" s="1270"/>
      <c r="E55" s="1271"/>
      <c r="F55" s="119">
        <v>3293</v>
      </c>
      <c r="G55" s="119">
        <v>3295</v>
      </c>
      <c r="H55" s="120">
        <v>3299</v>
      </c>
    </row>
    <row r="56" spans="2:8" ht="52.5" customHeight="1" x14ac:dyDescent="0.15">
      <c r="B56" s="121"/>
      <c r="C56" s="1272" t="s">
        <v>48</v>
      </c>
      <c r="D56" s="1272"/>
      <c r="E56" s="1273"/>
      <c r="F56" s="122">
        <v>852</v>
      </c>
      <c r="G56" s="122">
        <v>853</v>
      </c>
      <c r="H56" s="123">
        <v>919</v>
      </c>
    </row>
    <row r="57" spans="2:8" ht="53.25" customHeight="1" x14ac:dyDescent="0.15">
      <c r="B57" s="121"/>
      <c r="C57" s="1274" t="s">
        <v>49</v>
      </c>
      <c r="D57" s="1274"/>
      <c r="E57" s="1275"/>
      <c r="F57" s="124">
        <v>2303</v>
      </c>
      <c r="G57" s="124">
        <v>2369</v>
      </c>
      <c r="H57" s="125">
        <v>2343</v>
      </c>
    </row>
    <row r="58" spans="2:8" ht="45.75" customHeight="1" x14ac:dyDescent="0.15">
      <c r="B58" s="126"/>
      <c r="C58" s="1262" t="s">
        <v>600</v>
      </c>
      <c r="D58" s="1263"/>
      <c r="E58" s="1264"/>
      <c r="F58" s="127">
        <v>1688</v>
      </c>
      <c r="G58" s="127">
        <v>1689</v>
      </c>
      <c r="H58" s="128">
        <v>1690</v>
      </c>
    </row>
    <row r="59" spans="2:8" ht="45.75" customHeight="1" x14ac:dyDescent="0.15">
      <c r="B59" s="126"/>
      <c r="C59" s="1262" t="s">
        <v>602</v>
      </c>
      <c r="D59" s="1263"/>
      <c r="E59" s="1264"/>
      <c r="F59" s="127">
        <v>251</v>
      </c>
      <c r="G59" s="127">
        <v>251</v>
      </c>
      <c r="H59" s="128">
        <v>176</v>
      </c>
    </row>
    <row r="60" spans="2:8" ht="45.75" customHeight="1" x14ac:dyDescent="0.15">
      <c r="B60" s="126"/>
      <c r="C60" s="1262" t="s">
        <v>601</v>
      </c>
      <c r="D60" s="1263"/>
      <c r="E60" s="1264"/>
      <c r="F60" s="127">
        <v>199</v>
      </c>
      <c r="G60" s="127">
        <v>200</v>
      </c>
      <c r="H60" s="128">
        <v>200</v>
      </c>
    </row>
    <row r="61" spans="2:8" ht="45.75" customHeight="1" x14ac:dyDescent="0.15">
      <c r="B61" s="126"/>
      <c r="C61" s="1262" t="s">
        <v>603</v>
      </c>
      <c r="D61" s="1263"/>
      <c r="E61" s="1264"/>
      <c r="F61" s="127">
        <v>97</v>
      </c>
      <c r="G61" s="127">
        <v>124</v>
      </c>
      <c r="H61" s="128">
        <v>165</v>
      </c>
    </row>
    <row r="62" spans="2:8" ht="45.75" customHeight="1" thickBot="1" x14ac:dyDescent="0.2">
      <c r="B62" s="129"/>
      <c r="C62" s="1265" t="s">
        <v>604</v>
      </c>
      <c r="D62" s="1266"/>
      <c r="E62" s="1267"/>
      <c r="F62" s="130">
        <v>59</v>
      </c>
      <c r="G62" s="130">
        <v>63</v>
      </c>
      <c r="H62" s="131">
        <v>66</v>
      </c>
    </row>
    <row r="63" spans="2:8" ht="52.5" customHeight="1" thickBot="1" x14ac:dyDescent="0.2">
      <c r="B63" s="132"/>
      <c r="C63" s="1268" t="s">
        <v>50</v>
      </c>
      <c r="D63" s="1268"/>
      <c r="E63" s="1269"/>
      <c r="F63" s="133">
        <v>6448</v>
      </c>
      <c r="G63" s="133">
        <v>6517</v>
      </c>
      <c r="H63" s="134">
        <v>6560</v>
      </c>
    </row>
    <row r="64" spans="2:8" x14ac:dyDescent="0.15"/>
  </sheetData>
  <sheetProtection algorithmName="SHA-512" hashValue="osr74BRwuQdWXd4pLonhmlvcLC0M3203Q1T1+nSgQsdQ9XkcAg090CseJqH3fJRdK+dKWbozFufx10NbmXZsxA==" saltValue="4dE/aH+bxMZMAWez/u+t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70" zoomScaleNormal="70" zoomScaleSheetLayoutView="55" workbookViewId="0"/>
  </sheetViews>
  <sheetFormatPr defaultColWidth="0" defaultRowHeight="0" customHeight="1" zeroHeight="1" x14ac:dyDescent="0.15"/>
  <cols>
    <col min="1" max="1" width="6.375" style="367" customWidth="1"/>
    <col min="2" max="107" width="2.5" style="367" customWidth="1"/>
    <col min="108" max="108" width="6.125" style="369" customWidth="1"/>
    <col min="109" max="109" width="5.875" style="368" customWidth="1"/>
    <col min="110" max="16384" width="8.625" style="367" hidden="1"/>
  </cols>
  <sheetData>
    <row r="1" spans="1:109" ht="42.75" customHeight="1" x14ac:dyDescent="0.15">
      <c r="A1" s="402"/>
      <c r="B1" s="401"/>
      <c r="DD1" s="367"/>
      <c r="DE1" s="367"/>
    </row>
    <row r="2" spans="1:109"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7"/>
      <c r="DE2" s="367"/>
    </row>
    <row r="3" spans="1:109"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7"/>
      <c r="DE3" s="367"/>
    </row>
    <row r="4" spans="1:109" s="255"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row>
    <row r="5" spans="1:109" s="255"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row>
    <row r="6" spans="1:109" s="255"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row>
    <row r="7" spans="1:109" s="255"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row>
    <row r="8" spans="1:109" s="255"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row>
    <row r="9" spans="1:109" s="255"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row>
    <row r="10" spans="1:109" s="255"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row>
    <row r="11" spans="1:109" s="255"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row>
    <row r="12" spans="1:109" s="255"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row>
    <row r="13" spans="1:109" s="255"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row>
    <row r="14" spans="1:109" s="255"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row>
    <row r="15" spans="1:109" s="255" customFormat="1" ht="13.5" x14ac:dyDescent="0.15">
      <c r="A15" s="367"/>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row>
    <row r="16" spans="1:109" s="255" customFormat="1" ht="13.5" x14ac:dyDescent="0.15">
      <c r="A16" s="367"/>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row>
    <row r="17" spans="1:109" s="255" customFormat="1" ht="13.5" x14ac:dyDescent="0.15">
      <c r="A17" s="367"/>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row>
    <row r="18" spans="1:109" s="255" customFormat="1" ht="13.5" x14ac:dyDescent="0.15">
      <c r="A18" s="367"/>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row>
    <row r="19" spans="1:109" ht="13.5" x14ac:dyDescent="0.15">
      <c r="DD19" s="367"/>
      <c r="DE19" s="367"/>
    </row>
    <row r="20" spans="1:109" ht="13.5" x14ac:dyDescent="0.15">
      <c r="DD20" s="367"/>
      <c r="DE20" s="367"/>
    </row>
    <row r="21" spans="1:109" ht="17.25" customHeight="1" x14ac:dyDescent="0.15">
      <c r="B21" s="399"/>
      <c r="C21" s="396"/>
      <c r="D21" s="396"/>
      <c r="E21" s="396"/>
      <c r="F21" s="396"/>
      <c r="G21" s="396"/>
      <c r="H21" s="396"/>
      <c r="I21" s="396"/>
      <c r="J21" s="396"/>
      <c r="K21" s="396"/>
      <c r="L21" s="396"/>
      <c r="M21" s="396"/>
      <c r="N21" s="398"/>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8"/>
      <c r="AU21" s="396"/>
      <c r="AV21" s="396"/>
      <c r="AW21" s="396"/>
      <c r="AX21" s="396"/>
      <c r="AY21" s="396"/>
      <c r="AZ21" s="396"/>
      <c r="BA21" s="396"/>
      <c r="BB21" s="396"/>
      <c r="BC21" s="396"/>
      <c r="BD21" s="396"/>
      <c r="BE21" s="396"/>
      <c r="BF21" s="398"/>
      <c r="BG21" s="396"/>
      <c r="BH21" s="396"/>
      <c r="BI21" s="396"/>
      <c r="BJ21" s="396"/>
      <c r="BK21" s="396"/>
      <c r="BL21" s="396"/>
      <c r="BM21" s="396"/>
      <c r="BN21" s="396"/>
      <c r="BO21" s="396"/>
      <c r="BP21" s="396"/>
      <c r="BQ21" s="396"/>
      <c r="BR21" s="398"/>
      <c r="BS21" s="396"/>
      <c r="BT21" s="396"/>
      <c r="BU21" s="396"/>
      <c r="BV21" s="396"/>
      <c r="BW21" s="396"/>
      <c r="BX21" s="396"/>
      <c r="BY21" s="396"/>
      <c r="BZ21" s="396"/>
      <c r="CA21" s="396"/>
      <c r="CB21" s="396"/>
      <c r="CC21" s="396"/>
      <c r="CD21" s="398"/>
      <c r="CE21" s="396"/>
      <c r="CF21" s="396"/>
      <c r="CG21" s="396"/>
      <c r="CH21" s="396"/>
      <c r="CI21" s="396"/>
      <c r="CJ21" s="396"/>
      <c r="CK21" s="396"/>
      <c r="CL21" s="396"/>
      <c r="CM21" s="396"/>
      <c r="CN21" s="396"/>
      <c r="CO21" s="396"/>
      <c r="CP21" s="398"/>
      <c r="CQ21" s="396"/>
      <c r="CR21" s="396"/>
      <c r="CS21" s="396"/>
      <c r="CT21" s="396"/>
      <c r="CU21" s="396"/>
      <c r="CV21" s="396"/>
      <c r="CW21" s="396"/>
      <c r="CX21" s="396"/>
      <c r="CY21" s="396"/>
      <c r="CZ21" s="396"/>
      <c r="DA21" s="396"/>
      <c r="DB21" s="398"/>
      <c r="DC21" s="396"/>
      <c r="DD21" s="395"/>
      <c r="DE21" s="367"/>
    </row>
    <row r="22" spans="1:109" ht="17.25" customHeight="1" x14ac:dyDescent="0.15">
      <c r="B22" s="368"/>
    </row>
    <row r="23" spans="1:109" ht="13.5" x14ac:dyDescent="0.15">
      <c r="B23" s="368"/>
    </row>
    <row r="24" spans="1:109" ht="13.5" x14ac:dyDescent="0.15">
      <c r="B24" s="368"/>
    </row>
    <row r="25" spans="1:109" ht="13.5" x14ac:dyDescent="0.15">
      <c r="B25" s="368"/>
    </row>
    <row r="26" spans="1:109" ht="13.5" x14ac:dyDescent="0.15">
      <c r="B26" s="368"/>
    </row>
    <row r="27" spans="1:109" ht="13.5" x14ac:dyDescent="0.15">
      <c r="B27" s="368"/>
    </row>
    <row r="28" spans="1:109" ht="13.5" x14ac:dyDescent="0.15">
      <c r="B28" s="368"/>
    </row>
    <row r="29" spans="1:109" ht="13.5" x14ac:dyDescent="0.15">
      <c r="B29" s="368"/>
    </row>
    <row r="30" spans="1:109" ht="13.5" x14ac:dyDescent="0.15">
      <c r="B30" s="368"/>
    </row>
    <row r="31" spans="1:109" ht="13.5" x14ac:dyDescent="0.15">
      <c r="B31" s="368"/>
    </row>
    <row r="32" spans="1:109" ht="13.5" x14ac:dyDescent="0.15">
      <c r="B32" s="368"/>
    </row>
    <row r="33" spans="2:109" ht="13.5" x14ac:dyDescent="0.15">
      <c r="B33" s="368"/>
    </row>
    <row r="34" spans="2:109" ht="13.5" x14ac:dyDescent="0.15">
      <c r="B34" s="368"/>
    </row>
    <row r="35" spans="2:109" ht="13.5" x14ac:dyDescent="0.15">
      <c r="B35" s="368"/>
    </row>
    <row r="36" spans="2:109" ht="13.5" x14ac:dyDescent="0.15">
      <c r="B36" s="368"/>
    </row>
    <row r="37" spans="2:109" ht="13.5" x14ac:dyDescent="0.15">
      <c r="B37" s="368"/>
    </row>
    <row r="38" spans="2:109" ht="13.5" x14ac:dyDescent="0.15">
      <c r="B38" s="368"/>
    </row>
    <row r="39" spans="2:109" ht="13.5" x14ac:dyDescent="0.15">
      <c r="B39" s="372"/>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1"/>
      <c r="CD39" s="371"/>
      <c r="CE39" s="371"/>
      <c r="CF39" s="371"/>
      <c r="CG39" s="371"/>
      <c r="CH39" s="371"/>
      <c r="CI39" s="371"/>
      <c r="CJ39" s="371"/>
      <c r="CK39" s="371"/>
      <c r="CL39" s="371"/>
      <c r="CM39" s="371"/>
      <c r="CN39" s="371"/>
      <c r="CO39" s="371"/>
      <c r="CP39" s="371"/>
      <c r="CQ39" s="371"/>
      <c r="CR39" s="371"/>
      <c r="CS39" s="371"/>
      <c r="CT39" s="371"/>
      <c r="CU39" s="371"/>
      <c r="CV39" s="371"/>
      <c r="CW39" s="371"/>
      <c r="CX39" s="371"/>
      <c r="CY39" s="371"/>
      <c r="CZ39" s="371"/>
      <c r="DA39" s="371"/>
      <c r="DB39" s="371"/>
      <c r="DC39" s="371"/>
      <c r="DD39" s="370"/>
    </row>
    <row r="40" spans="2:109" ht="13.5" x14ac:dyDescent="0.15">
      <c r="B40" s="387"/>
      <c r="DD40" s="387"/>
      <c r="DE40" s="367"/>
    </row>
    <row r="41" spans="2:109" ht="17.25" x14ac:dyDescent="0.15">
      <c r="B41" s="397" t="s">
        <v>614</v>
      </c>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c r="DD41" s="395"/>
    </row>
    <row r="42" spans="2:109" ht="13.5" x14ac:dyDescent="0.15">
      <c r="B42" s="368"/>
      <c r="G42" s="383"/>
      <c r="I42" s="382"/>
      <c r="J42" s="382"/>
      <c r="K42" s="382"/>
      <c r="AM42" s="383"/>
      <c r="AN42" s="383" t="s">
        <v>611</v>
      </c>
      <c r="AP42" s="382"/>
      <c r="AQ42" s="382"/>
      <c r="AR42" s="382"/>
      <c r="AY42" s="383"/>
      <c r="BA42" s="382"/>
      <c r="BB42" s="382"/>
      <c r="BC42" s="382"/>
      <c r="BK42" s="383"/>
      <c r="BM42" s="382"/>
      <c r="BN42" s="382"/>
      <c r="BO42" s="382"/>
      <c r="BW42" s="383"/>
      <c r="BY42" s="382"/>
      <c r="BZ42" s="382"/>
      <c r="CA42" s="382"/>
      <c r="CI42" s="383"/>
      <c r="CK42" s="382"/>
      <c r="CL42" s="382"/>
      <c r="CM42" s="382"/>
      <c r="CU42" s="383"/>
      <c r="CW42" s="382"/>
      <c r="CX42" s="382"/>
      <c r="CY42" s="382"/>
    </row>
    <row r="43" spans="2:109" ht="13.5" customHeight="1" x14ac:dyDescent="0.15">
      <c r="B43" s="368"/>
      <c r="AN43" s="1288" t="s">
        <v>615</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5" x14ac:dyDescent="0.15">
      <c r="B44" s="368"/>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5" x14ac:dyDescent="0.15">
      <c r="B45" s="368"/>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5" x14ac:dyDescent="0.15">
      <c r="B46" s="368"/>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5" x14ac:dyDescent="0.15">
      <c r="B47" s="368"/>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5" x14ac:dyDescent="0.15">
      <c r="B48" s="368"/>
      <c r="H48" s="374"/>
      <c r="I48" s="374"/>
      <c r="J48" s="374"/>
      <c r="AN48" s="374"/>
      <c r="AO48" s="374"/>
      <c r="AP48" s="374"/>
      <c r="AZ48" s="374"/>
      <c r="BA48" s="374"/>
      <c r="BB48" s="374"/>
      <c r="BL48" s="374"/>
      <c r="BM48" s="374"/>
      <c r="BN48" s="374"/>
      <c r="BX48" s="374"/>
      <c r="BY48" s="374"/>
      <c r="BZ48" s="374"/>
      <c r="CJ48" s="374"/>
      <c r="CK48" s="374"/>
      <c r="CL48" s="374"/>
      <c r="CV48" s="374"/>
      <c r="CW48" s="374"/>
      <c r="CX48" s="374"/>
    </row>
    <row r="49" spans="1:109" ht="13.5" x14ac:dyDescent="0.15">
      <c r="B49" s="368"/>
      <c r="AN49" s="367" t="s">
        <v>610</v>
      </c>
    </row>
    <row r="50" spans="1:109" ht="13.5" x14ac:dyDescent="0.15">
      <c r="B50" s="368"/>
      <c r="G50" s="1282"/>
      <c r="H50" s="1282"/>
      <c r="I50" s="1282"/>
      <c r="J50" s="1282"/>
      <c r="K50" s="376"/>
      <c r="L50" s="376"/>
      <c r="M50" s="375"/>
      <c r="N50" s="37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78" t="s">
        <v>567</v>
      </c>
      <c r="BQ50" s="1278"/>
      <c r="BR50" s="1278"/>
      <c r="BS50" s="1278"/>
      <c r="BT50" s="1278"/>
      <c r="BU50" s="1278"/>
      <c r="BV50" s="1278"/>
      <c r="BW50" s="1278"/>
      <c r="BX50" s="1278" t="s">
        <v>568</v>
      </c>
      <c r="BY50" s="1278"/>
      <c r="BZ50" s="1278"/>
      <c r="CA50" s="1278"/>
      <c r="CB50" s="1278"/>
      <c r="CC50" s="1278"/>
      <c r="CD50" s="1278"/>
      <c r="CE50" s="1278"/>
      <c r="CF50" s="1278" t="s">
        <v>569</v>
      </c>
      <c r="CG50" s="1278"/>
      <c r="CH50" s="1278"/>
      <c r="CI50" s="1278"/>
      <c r="CJ50" s="1278"/>
      <c r="CK50" s="1278"/>
      <c r="CL50" s="1278"/>
      <c r="CM50" s="1278"/>
      <c r="CN50" s="1278" t="s">
        <v>570</v>
      </c>
      <c r="CO50" s="1278"/>
      <c r="CP50" s="1278"/>
      <c r="CQ50" s="1278"/>
      <c r="CR50" s="1278"/>
      <c r="CS50" s="1278"/>
      <c r="CT50" s="1278"/>
      <c r="CU50" s="1278"/>
      <c r="CV50" s="1278" t="s">
        <v>571</v>
      </c>
      <c r="CW50" s="1278"/>
      <c r="CX50" s="1278"/>
      <c r="CY50" s="1278"/>
      <c r="CZ50" s="1278"/>
      <c r="DA50" s="1278"/>
      <c r="DB50" s="1278"/>
      <c r="DC50" s="1278"/>
    </row>
    <row r="51" spans="1:109" ht="13.5" customHeight="1" x14ac:dyDescent="0.15">
      <c r="B51" s="368"/>
      <c r="G51" s="1287"/>
      <c r="H51" s="1287"/>
      <c r="I51" s="1297"/>
      <c r="J51" s="1297"/>
      <c r="K51" s="1283"/>
      <c r="L51" s="1283"/>
      <c r="M51" s="1283"/>
      <c r="N51" s="1283"/>
      <c r="AM51" s="374"/>
      <c r="AN51" s="1279" t="s">
        <v>609</v>
      </c>
      <c r="AO51" s="1279"/>
      <c r="AP51" s="1279"/>
      <c r="AQ51" s="1279"/>
      <c r="AR51" s="1279"/>
      <c r="AS51" s="1279"/>
      <c r="AT51" s="1279"/>
      <c r="AU51" s="1279"/>
      <c r="AV51" s="1279"/>
      <c r="AW51" s="1279"/>
      <c r="AX51" s="1279"/>
      <c r="AY51" s="1279"/>
      <c r="AZ51" s="1279"/>
      <c r="BA51" s="1279"/>
      <c r="BB51" s="1279" t="s">
        <v>607</v>
      </c>
      <c r="BC51" s="1279"/>
      <c r="BD51" s="1279"/>
      <c r="BE51" s="1279"/>
      <c r="BF51" s="1279"/>
      <c r="BG51" s="1279"/>
      <c r="BH51" s="1279"/>
      <c r="BI51" s="1279"/>
      <c r="BJ51" s="1279"/>
      <c r="BK51" s="1279"/>
      <c r="BL51" s="1279"/>
      <c r="BM51" s="1279"/>
      <c r="BN51" s="1279"/>
      <c r="BO51" s="1279"/>
      <c r="BP51" s="1276">
        <v>8.9</v>
      </c>
      <c r="BQ51" s="1276"/>
      <c r="BR51" s="1276"/>
      <c r="BS51" s="1276"/>
      <c r="BT51" s="1276"/>
      <c r="BU51" s="1276"/>
      <c r="BV51" s="1276"/>
      <c r="BW51" s="1276"/>
      <c r="BX51" s="1276">
        <v>17.100000000000001</v>
      </c>
      <c r="BY51" s="1276"/>
      <c r="BZ51" s="1276"/>
      <c r="CA51" s="1276"/>
      <c r="CB51" s="1276"/>
      <c r="CC51" s="1276"/>
      <c r="CD51" s="1276"/>
      <c r="CE51" s="1276"/>
      <c r="CF51" s="1276">
        <v>13.2</v>
      </c>
      <c r="CG51" s="1276"/>
      <c r="CH51" s="1276"/>
      <c r="CI51" s="1276"/>
      <c r="CJ51" s="1276"/>
      <c r="CK51" s="1276"/>
      <c r="CL51" s="1276"/>
      <c r="CM51" s="1276"/>
      <c r="CN51" s="1276">
        <v>15.7</v>
      </c>
      <c r="CO51" s="1276"/>
      <c r="CP51" s="1276"/>
      <c r="CQ51" s="1276"/>
      <c r="CR51" s="1276"/>
      <c r="CS51" s="1276"/>
      <c r="CT51" s="1276"/>
      <c r="CU51" s="1276"/>
      <c r="CV51" s="1276">
        <v>19.8</v>
      </c>
      <c r="CW51" s="1276"/>
      <c r="CX51" s="1276"/>
      <c r="CY51" s="1276"/>
      <c r="CZ51" s="1276"/>
      <c r="DA51" s="1276"/>
      <c r="DB51" s="1276"/>
      <c r="DC51" s="1276"/>
    </row>
    <row r="52" spans="1:109" ht="13.5" x14ac:dyDescent="0.15">
      <c r="B52" s="368"/>
      <c r="G52" s="1287"/>
      <c r="H52" s="1287"/>
      <c r="I52" s="1297"/>
      <c r="J52" s="1297"/>
      <c r="K52" s="1283"/>
      <c r="L52" s="1283"/>
      <c r="M52" s="1283"/>
      <c r="N52" s="1283"/>
      <c r="AM52" s="37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5" x14ac:dyDescent="0.15">
      <c r="A53" s="382"/>
      <c r="B53" s="368"/>
      <c r="G53" s="1287"/>
      <c r="H53" s="1287"/>
      <c r="I53" s="1282"/>
      <c r="J53" s="1282"/>
      <c r="K53" s="1283"/>
      <c r="L53" s="1283"/>
      <c r="M53" s="1283"/>
      <c r="N53" s="1283"/>
      <c r="AM53" s="374"/>
      <c r="AN53" s="1279"/>
      <c r="AO53" s="1279"/>
      <c r="AP53" s="1279"/>
      <c r="AQ53" s="1279"/>
      <c r="AR53" s="1279"/>
      <c r="AS53" s="1279"/>
      <c r="AT53" s="1279"/>
      <c r="AU53" s="1279"/>
      <c r="AV53" s="1279"/>
      <c r="AW53" s="1279"/>
      <c r="AX53" s="1279"/>
      <c r="AY53" s="1279"/>
      <c r="AZ53" s="1279"/>
      <c r="BA53" s="1279"/>
      <c r="BB53" s="1279" t="s">
        <v>613</v>
      </c>
      <c r="BC53" s="1279"/>
      <c r="BD53" s="1279"/>
      <c r="BE53" s="1279"/>
      <c r="BF53" s="1279"/>
      <c r="BG53" s="1279"/>
      <c r="BH53" s="1279"/>
      <c r="BI53" s="1279"/>
      <c r="BJ53" s="1279"/>
      <c r="BK53" s="1279"/>
      <c r="BL53" s="1279"/>
      <c r="BM53" s="1279"/>
      <c r="BN53" s="1279"/>
      <c r="BO53" s="1279"/>
      <c r="BP53" s="1276">
        <v>58.1</v>
      </c>
      <c r="BQ53" s="1276"/>
      <c r="BR53" s="1276"/>
      <c r="BS53" s="1276"/>
      <c r="BT53" s="1276"/>
      <c r="BU53" s="1276"/>
      <c r="BV53" s="1276"/>
      <c r="BW53" s="1276"/>
      <c r="BX53" s="1276">
        <v>65</v>
      </c>
      <c r="BY53" s="1276"/>
      <c r="BZ53" s="1276"/>
      <c r="CA53" s="1276"/>
      <c r="CB53" s="1276"/>
      <c r="CC53" s="1276"/>
      <c r="CD53" s="1276"/>
      <c r="CE53" s="1276"/>
      <c r="CF53" s="1276">
        <v>66.400000000000006</v>
      </c>
      <c r="CG53" s="1276"/>
      <c r="CH53" s="1276"/>
      <c r="CI53" s="1276"/>
      <c r="CJ53" s="1276"/>
      <c r="CK53" s="1276"/>
      <c r="CL53" s="1276"/>
      <c r="CM53" s="1276"/>
      <c r="CN53" s="1276">
        <v>67.900000000000006</v>
      </c>
      <c r="CO53" s="1276"/>
      <c r="CP53" s="1276"/>
      <c r="CQ53" s="1276"/>
      <c r="CR53" s="1276"/>
      <c r="CS53" s="1276"/>
      <c r="CT53" s="1276"/>
      <c r="CU53" s="1276"/>
      <c r="CV53" s="1276">
        <v>69</v>
      </c>
      <c r="CW53" s="1276"/>
      <c r="CX53" s="1276"/>
      <c r="CY53" s="1276"/>
      <c r="CZ53" s="1276"/>
      <c r="DA53" s="1276"/>
      <c r="DB53" s="1276"/>
      <c r="DC53" s="1276"/>
    </row>
    <row r="54" spans="1:109" ht="13.5" x14ac:dyDescent="0.15">
      <c r="A54" s="382"/>
      <c r="B54" s="368"/>
      <c r="G54" s="1287"/>
      <c r="H54" s="1287"/>
      <c r="I54" s="1282"/>
      <c r="J54" s="1282"/>
      <c r="K54" s="1283"/>
      <c r="L54" s="1283"/>
      <c r="M54" s="1283"/>
      <c r="N54" s="1283"/>
      <c r="AM54" s="37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5" x14ac:dyDescent="0.15">
      <c r="A55" s="382"/>
      <c r="B55" s="368"/>
      <c r="G55" s="1282"/>
      <c r="H55" s="1282"/>
      <c r="I55" s="1282"/>
      <c r="J55" s="1282"/>
      <c r="K55" s="1283"/>
      <c r="L55" s="1283"/>
      <c r="M55" s="1283"/>
      <c r="N55" s="1283"/>
      <c r="AN55" s="1278" t="s">
        <v>608</v>
      </c>
      <c r="AO55" s="1278"/>
      <c r="AP55" s="1278"/>
      <c r="AQ55" s="1278"/>
      <c r="AR55" s="1278"/>
      <c r="AS55" s="1278"/>
      <c r="AT55" s="1278"/>
      <c r="AU55" s="1278"/>
      <c r="AV55" s="1278"/>
      <c r="AW55" s="1278"/>
      <c r="AX55" s="1278"/>
      <c r="AY55" s="1278"/>
      <c r="AZ55" s="1278"/>
      <c r="BA55" s="1278"/>
      <c r="BB55" s="1279" t="s">
        <v>607</v>
      </c>
      <c r="BC55" s="1279"/>
      <c r="BD55" s="1279"/>
      <c r="BE55" s="1279"/>
      <c r="BF55" s="1279"/>
      <c r="BG55" s="1279"/>
      <c r="BH55" s="1279"/>
      <c r="BI55" s="1279"/>
      <c r="BJ55" s="1279"/>
      <c r="BK55" s="1279"/>
      <c r="BL55" s="1279"/>
      <c r="BM55" s="1279"/>
      <c r="BN55" s="1279"/>
      <c r="BO55" s="1279"/>
      <c r="BP55" s="1276">
        <v>40.799999999999997</v>
      </c>
      <c r="BQ55" s="1276"/>
      <c r="BR55" s="1276"/>
      <c r="BS55" s="1276"/>
      <c r="BT55" s="1276"/>
      <c r="BU55" s="1276"/>
      <c r="BV55" s="1276"/>
      <c r="BW55" s="1276"/>
      <c r="BX55" s="1276">
        <v>38.5</v>
      </c>
      <c r="BY55" s="1276"/>
      <c r="BZ55" s="1276"/>
      <c r="CA55" s="1276"/>
      <c r="CB55" s="1276"/>
      <c r="CC55" s="1276"/>
      <c r="CD55" s="1276"/>
      <c r="CE55" s="1276"/>
      <c r="CF55" s="1276">
        <v>35.5</v>
      </c>
      <c r="CG55" s="1276"/>
      <c r="CH55" s="1276"/>
      <c r="CI55" s="1276"/>
      <c r="CJ55" s="1276"/>
      <c r="CK55" s="1276"/>
      <c r="CL55" s="1276"/>
      <c r="CM55" s="1276"/>
      <c r="CN55" s="1276">
        <v>13.5</v>
      </c>
      <c r="CO55" s="1276"/>
      <c r="CP55" s="1276"/>
      <c r="CQ55" s="1276"/>
      <c r="CR55" s="1276"/>
      <c r="CS55" s="1276"/>
      <c r="CT55" s="1276"/>
      <c r="CU55" s="1276"/>
      <c r="CV55" s="1276">
        <v>0</v>
      </c>
      <c r="CW55" s="1276"/>
      <c r="CX55" s="1276"/>
      <c r="CY55" s="1276"/>
      <c r="CZ55" s="1276"/>
      <c r="DA55" s="1276"/>
      <c r="DB55" s="1276"/>
      <c r="DC55" s="1276"/>
    </row>
    <row r="56" spans="1:109" ht="13.5" x14ac:dyDescent="0.15">
      <c r="A56" s="382"/>
      <c r="B56" s="368"/>
      <c r="G56" s="1282"/>
      <c r="H56" s="1282"/>
      <c r="I56" s="1282"/>
      <c r="J56" s="1282"/>
      <c r="K56" s="1283"/>
      <c r="L56" s="1283"/>
      <c r="M56" s="1283"/>
      <c r="N56" s="1283"/>
      <c r="AN56" s="1278"/>
      <c r="AO56" s="1278"/>
      <c r="AP56" s="1278"/>
      <c r="AQ56" s="1278"/>
      <c r="AR56" s="1278"/>
      <c r="AS56" s="1278"/>
      <c r="AT56" s="1278"/>
      <c r="AU56" s="1278"/>
      <c r="AV56" s="1278"/>
      <c r="AW56" s="1278"/>
      <c r="AX56" s="1278"/>
      <c r="AY56" s="1278"/>
      <c r="AZ56" s="1278"/>
      <c r="BA56" s="1278"/>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ht="13.5" x14ac:dyDescent="0.15">
      <c r="B57" s="388"/>
      <c r="G57" s="1282"/>
      <c r="H57" s="1282"/>
      <c r="I57" s="1280"/>
      <c r="J57" s="1280"/>
      <c r="K57" s="1283"/>
      <c r="L57" s="1283"/>
      <c r="M57" s="1283"/>
      <c r="N57" s="1283"/>
      <c r="AM57" s="367"/>
      <c r="AN57" s="1278"/>
      <c r="AO57" s="1278"/>
      <c r="AP57" s="1278"/>
      <c r="AQ57" s="1278"/>
      <c r="AR57" s="1278"/>
      <c r="AS57" s="1278"/>
      <c r="AT57" s="1278"/>
      <c r="AU57" s="1278"/>
      <c r="AV57" s="1278"/>
      <c r="AW57" s="1278"/>
      <c r="AX57" s="1278"/>
      <c r="AY57" s="1278"/>
      <c r="AZ57" s="1278"/>
      <c r="BA57" s="1278"/>
      <c r="BB57" s="1279" t="s">
        <v>613</v>
      </c>
      <c r="BC57" s="1279"/>
      <c r="BD57" s="1279"/>
      <c r="BE57" s="1279"/>
      <c r="BF57" s="1279"/>
      <c r="BG57" s="1279"/>
      <c r="BH57" s="1279"/>
      <c r="BI57" s="1279"/>
      <c r="BJ57" s="1279"/>
      <c r="BK57" s="1279"/>
      <c r="BL57" s="1279"/>
      <c r="BM57" s="1279"/>
      <c r="BN57" s="1279"/>
      <c r="BO57" s="1279"/>
      <c r="BP57" s="1276">
        <v>63.5</v>
      </c>
      <c r="BQ57" s="1276"/>
      <c r="BR57" s="1276"/>
      <c r="BS57" s="1276"/>
      <c r="BT57" s="1276"/>
      <c r="BU57" s="1276"/>
      <c r="BV57" s="1276"/>
      <c r="BW57" s="1276"/>
      <c r="BX57" s="1276">
        <v>65.3</v>
      </c>
      <c r="BY57" s="1276"/>
      <c r="BZ57" s="1276"/>
      <c r="CA57" s="1276"/>
      <c r="CB57" s="1276"/>
      <c r="CC57" s="1276"/>
      <c r="CD57" s="1276"/>
      <c r="CE57" s="1276"/>
      <c r="CF57" s="1276">
        <v>66</v>
      </c>
      <c r="CG57" s="1276"/>
      <c r="CH57" s="1276"/>
      <c r="CI57" s="1276"/>
      <c r="CJ57" s="1276"/>
      <c r="CK57" s="1276"/>
      <c r="CL57" s="1276"/>
      <c r="CM57" s="1276"/>
      <c r="CN57" s="1276">
        <v>65.099999999999994</v>
      </c>
      <c r="CO57" s="1276"/>
      <c r="CP57" s="1276"/>
      <c r="CQ57" s="1276"/>
      <c r="CR57" s="1276"/>
      <c r="CS57" s="1276"/>
      <c r="CT57" s="1276"/>
      <c r="CU57" s="1276"/>
      <c r="CV57" s="1276">
        <v>64.3</v>
      </c>
      <c r="CW57" s="1276"/>
      <c r="CX57" s="1276"/>
      <c r="CY57" s="1276"/>
      <c r="CZ57" s="1276"/>
      <c r="DA57" s="1276"/>
      <c r="DB57" s="1276"/>
      <c r="DC57" s="1276"/>
      <c r="DD57" s="393"/>
      <c r="DE57" s="388"/>
    </row>
    <row r="58" spans="1:109" s="382" customFormat="1" ht="13.5" x14ac:dyDescent="0.15">
      <c r="A58" s="367"/>
      <c r="B58" s="388"/>
      <c r="G58" s="1282"/>
      <c r="H58" s="1282"/>
      <c r="I58" s="1280"/>
      <c r="J58" s="1280"/>
      <c r="K58" s="1283"/>
      <c r="L58" s="1283"/>
      <c r="M58" s="1283"/>
      <c r="N58" s="1283"/>
      <c r="AM58" s="367"/>
      <c r="AN58" s="1278"/>
      <c r="AO58" s="1278"/>
      <c r="AP58" s="1278"/>
      <c r="AQ58" s="1278"/>
      <c r="AR58" s="1278"/>
      <c r="AS58" s="1278"/>
      <c r="AT58" s="1278"/>
      <c r="AU58" s="1278"/>
      <c r="AV58" s="1278"/>
      <c r="AW58" s="1278"/>
      <c r="AX58" s="1278"/>
      <c r="AY58" s="1278"/>
      <c r="AZ58" s="1278"/>
      <c r="BA58" s="1278"/>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93"/>
      <c r="DE58" s="388"/>
    </row>
    <row r="59" spans="1:109" s="382" customFormat="1" ht="13.5" x14ac:dyDescent="0.15">
      <c r="A59" s="367"/>
      <c r="B59" s="388"/>
      <c r="K59" s="394"/>
      <c r="L59" s="394"/>
      <c r="M59" s="394"/>
      <c r="N59" s="394"/>
      <c r="AQ59" s="394"/>
      <c r="AR59" s="394"/>
      <c r="AS59" s="394"/>
      <c r="AT59" s="394"/>
      <c r="BC59" s="394"/>
      <c r="BD59" s="394"/>
      <c r="BE59" s="394"/>
      <c r="BF59" s="394"/>
      <c r="BO59" s="394"/>
      <c r="BP59" s="394"/>
      <c r="BQ59" s="394"/>
      <c r="BR59" s="394"/>
      <c r="CA59" s="394"/>
      <c r="CB59" s="394"/>
      <c r="CC59" s="394"/>
      <c r="CD59" s="394"/>
      <c r="CM59" s="394"/>
      <c r="CN59" s="394"/>
      <c r="CO59" s="394"/>
      <c r="CP59" s="394"/>
      <c r="CY59" s="394"/>
      <c r="CZ59" s="394"/>
      <c r="DA59" s="394"/>
      <c r="DB59" s="394"/>
      <c r="DC59" s="394"/>
      <c r="DD59" s="393"/>
      <c r="DE59" s="388"/>
    </row>
    <row r="60" spans="1:109" s="382" customFormat="1" ht="13.5" x14ac:dyDescent="0.15">
      <c r="A60" s="367"/>
      <c r="B60" s="388"/>
      <c r="K60" s="394"/>
      <c r="L60" s="394"/>
      <c r="M60" s="394"/>
      <c r="N60" s="394"/>
      <c r="AQ60" s="394"/>
      <c r="AR60" s="394"/>
      <c r="AS60" s="394"/>
      <c r="AT60" s="394"/>
      <c r="BC60" s="394"/>
      <c r="BD60" s="394"/>
      <c r="BE60" s="394"/>
      <c r="BF60" s="394"/>
      <c r="BO60" s="394"/>
      <c r="BP60" s="394"/>
      <c r="BQ60" s="394"/>
      <c r="BR60" s="394"/>
      <c r="CA60" s="394"/>
      <c r="CB60" s="394"/>
      <c r="CC60" s="394"/>
      <c r="CD60" s="394"/>
      <c r="CM60" s="394"/>
      <c r="CN60" s="394"/>
      <c r="CO60" s="394"/>
      <c r="CP60" s="394"/>
      <c r="CY60" s="394"/>
      <c r="CZ60" s="394"/>
      <c r="DA60" s="394"/>
      <c r="DB60" s="394"/>
      <c r="DC60" s="394"/>
      <c r="DD60" s="393"/>
      <c r="DE60" s="388"/>
    </row>
    <row r="61" spans="1:109" s="382" customFormat="1" ht="13.5" x14ac:dyDescent="0.15">
      <c r="A61" s="367"/>
      <c r="B61" s="392"/>
      <c r="C61" s="391"/>
      <c r="D61" s="391"/>
      <c r="E61" s="391"/>
      <c r="F61" s="391"/>
      <c r="G61" s="391"/>
      <c r="H61" s="391"/>
      <c r="I61" s="391"/>
      <c r="J61" s="391"/>
      <c r="K61" s="391"/>
      <c r="L61" s="391"/>
      <c r="M61" s="390"/>
      <c r="N61" s="390"/>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0"/>
      <c r="AT61" s="390"/>
      <c r="AU61" s="391"/>
      <c r="AV61" s="391"/>
      <c r="AW61" s="391"/>
      <c r="AX61" s="391"/>
      <c r="AY61" s="391"/>
      <c r="AZ61" s="391"/>
      <c r="BA61" s="391"/>
      <c r="BB61" s="391"/>
      <c r="BC61" s="391"/>
      <c r="BD61" s="391"/>
      <c r="BE61" s="390"/>
      <c r="BF61" s="390"/>
      <c r="BG61" s="391"/>
      <c r="BH61" s="391"/>
      <c r="BI61" s="391"/>
      <c r="BJ61" s="391"/>
      <c r="BK61" s="391"/>
      <c r="BL61" s="391"/>
      <c r="BM61" s="391"/>
      <c r="BN61" s="391"/>
      <c r="BO61" s="391"/>
      <c r="BP61" s="391"/>
      <c r="BQ61" s="390"/>
      <c r="BR61" s="390"/>
      <c r="BS61" s="391"/>
      <c r="BT61" s="391"/>
      <c r="BU61" s="391"/>
      <c r="BV61" s="391"/>
      <c r="BW61" s="391"/>
      <c r="BX61" s="391"/>
      <c r="BY61" s="391"/>
      <c r="BZ61" s="391"/>
      <c r="CA61" s="391"/>
      <c r="CB61" s="391"/>
      <c r="CC61" s="390"/>
      <c r="CD61" s="390"/>
      <c r="CE61" s="391"/>
      <c r="CF61" s="391"/>
      <c r="CG61" s="391"/>
      <c r="CH61" s="391"/>
      <c r="CI61" s="391"/>
      <c r="CJ61" s="391"/>
      <c r="CK61" s="391"/>
      <c r="CL61" s="391"/>
      <c r="CM61" s="391"/>
      <c r="CN61" s="391"/>
      <c r="CO61" s="390"/>
      <c r="CP61" s="390"/>
      <c r="CQ61" s="391"/>
      <c r="CR61" s="391"/>
      <c r="CS61" s="391"/>
      <c r="CT61" s="391"/>
      <c r="CU61" s="391"/>
      <c r="CV61" s="391"/>
      <c r="CW61" s="391"/>
      <c r="CX61" s="391"/>
      <c r="CY61" s="391"/>
      <c r="CZ61" s="391"/>
      <c r="DA61" s="390"/>
      <c r="DB61" s="390"/>
      <c r="DC61" s="390"/>
      <c r="DD61" s="389"/>
      <c r="DE61" s="388"/>
    </row>
    <row r="62" spans="1:109" ht="13.5" x14ac:dyDescent="0.15">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7"/>
      <c r="BG62" s="387"/>
      <c r="BH62" s="387"/>
      <c r="BI62" s="387"/>
      <c r="BJ62" s="387"/>
      <c r="BK62" s="387"/>
      <c r="BL62" s="387"/>
      <c r="BM62" s="387"/>
      <c r="BN62" s="387"/>
      <c r="BO62" s="387"/>
      <c r="BP62" s="387"/>
      <c r="BQ62" s="387"/>
      <c r="BR62" s="387"/>
      <c r="BS62" s="387"/>
      <c r="BT62" s="387"/>
      <c r="BU62" s="387"/>
      <c r="BV62" s="387"/>
      <c r="BW62" s="387"/>
      <c r="BX62" s="387"/>
      <c r="BY62" s="387"/>
      <c r="BZ62" s="387"/>
      <c r="CA62" s="387"/>
      <c r="CB62" s="387"/>
      <c r="CC62" s="387"/>
      <c r="CD62" s="387"/>
      <c r="CE62" s="387"/>
      <c r="CF62" s="387"/>
      <c r="CG62" s="387"/>
      <c r="CH62" s="387"/>
      <c r="CI62" s="387"/>
      <c r="CJ62" s="387"/>
      <c r="CK62" s="387"/>
      <c r="CL62" s="387"/>
      <c r="CM62" s="387"/>
      <c r="CN62" s="387"/>
      <c r="CO62" s="387"/>
      <c r="CP62" s="387"/>
      <c r="CQ62" s="387"/>
      <c r="CR62" s="387"/>
      <c r="CS62" s="387"/>
      <c r="CT62" s="387"/>
      <c r="CU62" s="387"/>
      <c r="CV62" s="387"/>
      <c r="CW62" s="387"/>
      <c r="CX62" s="387"/>
      <c r="CY62" s="387"/>
      <c r="CZ62" s="387"/>
      <c r="DA62" s="387"/>
      <c r="DB62" s="387"/>
      <c r="DC62" s="387"/>
      <c r="DD62" s="387"/>
      <c r="DE62" s="367"/>
    </row>
    <row r="63" spans="1:109" ht="17.25" x14ac:dyDescent="0.15">
      <c r="B63" s="386" t="s">
        <v>612</v>
      </c>
    </row>
    <row r="64" spans="1:109" ht="13.5" x14ac:dyDescent="0.15">
      <c r="B64" s="368"/>
      <c r="G64" s="383"/>
      <c r="I64" s="385"/>
      <c r="J64" s="385"/>
      <c r="K64" s="385"/>
      <c r="L64" s="385"/>
      <c r="M64" s="385"/>
      <c r="N64" s="384"/>
      <c r="AM64" s="383"/>
      <c r="AN64" s="383" t="s">
        <v>611</v>
      </c>
      <c r="AP64" s="382"/>
      <c r="AQ64" s="382"/>
      <c r="AR64" s="382"/>
      <c r="AY64" s="383"/>
      <c r="BA64" s="382"/>
      <c r="BB64" s="382"/>
      <c r="BC64" s="382"/>
      <c r="BK64" s="383"/>
      <c r="BM64" s="382"/>
      <c r="BN64" s="382"/>
      <c r="BO64" s="382"/>
      <c r="BW64" s="383"/>
      <c r="BY64" s="382"/>
      <c r="BZ64" s="382"/>
      <c r="CA64" s="382"/>
      <c r="CI64" s="383"/>
      <c r="CK64" s="382"/>
      <c r="CL64" s="382"/>
      <c r="CM64" s="382"/>
      <c r="CU64" s="383"/>
      <c r="CW64" s="382"/>
      <c r="CX64" s="382"/>
      <c r="CY64" s="382"/>
    </row>
    <row r="65" spans="2:107" ht="13.5" x14ac:dyDescent="0.15">
      <c r="B65" s="368"/>
      <c r="AN65" s="1288" t="s">
        <v>616</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5" x14ac:dyDescent="0.15">
      <c r="B66" s="368"/>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5" x14ac:dyDescent="0.15">
      <c r="B67" s="368"/>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5" x14ac:dyDescent="0.15">
      <c r="B68" s="368"/>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5" x14ac:dyDescent="0.15">
      <c r="B69" s="368"/>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5" x14ac:dyDescent="0.15">
      <c r="B70" s="368"/>
      <c r="H70" s="381"/>
      <c r="I70" s="381"/>
      <c r="J70" s="379"/>
      <c r="K70" s="379"/>
      <c r="L70" s="378"/>
      <c r="M70" s="379"/>
      <c r="N70" s="378"/>
      <c r="AN70" s="374"/>
      <c r="AO70" s="374"/>
      <c r="AP70" s="374"/>
      <c r="AZ70" s="374"/>
      <c r="BA70" s="374"/>
      <c r="BB70" s="374"/>
      <c r="BL70" s="374"/>
      <c r="BM70" s="374"/>
      <c r="BN70" s="374"/>
      <c r="BX70" s="374"/>
      <c r="BY70" s="374"/>
      <c r="BZ70" s="374"/>
      <c r="CJ70" s="374"/>
      <c r="CK70" s="374"/>
      <c r="CL70" s="374"/>
      <c r="CV70" s="374"/>
      <c r="CW70" s="374"/>
      <c r="CX70" s="374"/>
    </row>
    <row r="71" spans="2:107" ht="13.5" x14ac:dyDescent="0.15">
      <c r="B71" s="368"/>
      <c r="G71" s="377"/>
      <c r="I71" s="380"/>
      <c r="J71" s="379"/>
      <c r="K71" s="379"/>
      <c r="L71" s="378"/>
      <c r="M71" s="379"/>
      <c r="N71" s="378"/>
      <c r="AM71" s="377"/>
      <c r="AN71" s="367" t="s">
        <v>610</v>
      </c>
    </row>
    <row r="72" spans="2:107" ht="13.5" x14ac:dyDescent="0.15">
      <c r="B72" s="368"/>
      <c r="G72" s="1282"/>
      <c r="H72" s="1282"/>
      <c r="I72" s="1282"/>
      <c r="J72" s="1282"/>
      <c r="K72" s="376"/>
      <c r="L72" s="376"/>
      <c r="M72" s="375"/>
      <c r="N72" s="37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78" t="s">
        <v>567</v>
      </c>
      <c r="BQ72" s="1278"/>
      <c r="BR72" s="1278"/>
      <c r="BS72" s="1278"/>
      <c r="BT72" s="1278"/>
      <c r="BU72" s="1278"/>
      <c r="BV72" s="1278"/>
      <c r="BW72" s="1278"/>
      <c r="BX72" s="1278" t="s">
        <v>568</v>
      </c>
      <c r="BY72" s="1278"/>
      <c r="BZ72" s="1278"/>
      <c r="CA72" s="1278"/>
      <c r="CB72" s="1278"/>
      <c r="CC72" s="1278"/>
      <c r="CD72" s="1278"/>
      <c r="CE72" s="1278"/>
      <c r="CF72" s="1278" t="s">
        <v>569</v>
      </c>
      <c r="CG72" s="1278"/>
      <c r="CH72" s="1278"/>
      <c r="CI72" s="1278"/>
      <c r="CJ72" s="1278"/>
      <c r="CK72" s="1278"/>
      <c r="CL72" s="1278"/>
      <c r="CM72" s="1278"/>
      <c r="CN72" s="1278" t="s">
        <v>570</v>
      </c>
      <c r="CO72" s="1278"/>
      <c r="CP72" s="1278"/>
      <c r="CQ72" s="1278"/>
      <c r="CR72" s="1278"/>
      <c r="CS72" s="1278"/>
      <c r="CT72" s="1278"/>
      <c r="CU72" s="1278"/>
      <c r="CV72" s="1278" t="s">
        <v>571</v>
      </c>
      <c r="CW72" s="1278"/>
      <c r="CX72" s="1278"/>
      <c r="CY72" s="1278"/>
      <c r="CZ72" s="1278"/>
      <c r="DA72" s="1278"/>
      <c r="DB72" s="1278"/>
      <c r="DC72" s="1278"/>
    </row>
    <row r="73" spans="2:107" ht="13.5" x14ac:dyDescent="0.15">
      <c r="B73" s="368"/>
      <c r="G73" s="1287"/>
      <c r="H73" s="1287"/>
      <c r="I73" s="1287"/>
      <c r="J73" s="1287"/>
      <c r="K73" s="1277"/>
      <c r="L73" s="1277"/>
      <c r="M73" s="1277"/>
      <c r="N73" s="1277"/>
      <c r="AM73" s="374"/>
      <c r="AN73" s="1279" t="s">
        <v>609</v>
      </c>
      <c r="AO73" s="1279"/>
      <c r="AP73" s="1279"/>
      <c r="AQ73" s="1279"/>
      <c r="AR73" s="1279"/>
      <c r="AS73" s="1279"/>
      <c r="AT73" s="1279"/>
      <c r="AU73" s="1279"/>
      <c r="AV73" s="1279"/>
      <c r="AW73" s="1279"/>
      <c r="AX73" s="1279"/>
      <c r="AY73" s="1279"/>
      <c r="AZ73" s="1279"/>
      <c r="BA73" s="1279"/>
      <c r="BB73" s="1279" t="s">
        <v>607</v>
      </c>
      <c r="BC73" s="1279"/>
      <c r="BD73" s="1279"/>
      <c r="BE73" s="1279"/>
      <c r="BF73" s="1279"/>
      <c r="BG73" s="1279"/>
      <c r="BH73" s="1279"/>
      <c r="BI73" s="1279"/>
      <c r="BJ73" s="1279"/>
      <c r="BK73" s="1279"/>
      <c r="BL73" s="1279"/>
      <c r="BM73" s="1279"/>
      <c r="BN73" s="1279"/>
      <c r="BO73" s="1279"/>
      <c r="BP73" s="1276">
        <v>8.9</v>
      </c>
      <c r="BQ73" s="1276"/>
      <c r="BR73" s="1276"/>
      <c r="BS73" s="1276"/>
      <c r="BT73" s="1276"/>
      <c r="BU73" s="1276"/>
      <c r="BV73" s="1276"/>
      <c r="BW73" s="1276"/>
      <c r="BX73" s="1276">
        <v>17.100000000000001</v>
      </c>
      <c r="BY73" s="1276"/>
      <c r="BZ73" s="1276"/>
      <c r="CA73" s="1276"/>
      <c r="CB73" s="1276"/>
      <c r="CC73" s="1276"/>
      <c r="CD73" s="1276"/>
      <c r="CE73" s="1276"/>
      <c r="CF73" s="1276">
        <v>13.2</v>
      </c>
      <c r="CG73" s="1276"/>
      <c r="CH73" s="1276"/>
      <c r="CI73" s="1276"/>
      <c r="CJ73" s="1276"/>
      <c r="CK73" s="1276"/>
      <c r="CL73" s="1276"/>
      <c r="CM73" s="1276"/>
      <c r="CN73" s="1276">
        <v>15.7</v>
      </c>
      <c r="CO73" s="1276"/>
      <c r="CP73" s="1276"/>
      <c r="CQ73" s="1276"/>
      <c r="CR73" s="1276"/>
      <c r="CS73" s="1276"/>
      <c r="CT73" s="1276"/>
      <c r="CU73" s="1276"/>
      <c r="CV73" s="1276">
        <v>19.8</v>
      </c>
      <c r="CW73" s="1276"/>
      <c r="CX73" s="1276"/>
      <c r="CY73" s="1276"/>
      <c r="CZ73" s="1276"/>
      <c r="DA73" s="1276"/>
      <c r="DB73" s="1276"/>
      <c r="DC73" s="1276"/>
    </row>
    <row r="74" spans="2:107" ht="13.5" x14ac:dyDescent="0.15">
      <c r="B74" s="368"/>
      <c r="G74" s="1287"/>
      <c r="H74" s="1287"/>
      <c r="I74" s="1287"/>
      <c r="J74" s="1287"/>
      <c r="K74" s="1277"/>
      <c r="L74" s="1277"/>
      <c r="M74" s="1277"/>
      <c r="N74" s="1277"/>
      <c r="AM74" s="37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5" x14ac:dyDescent="0.15">
      <c r="B75" s="368"/>
      <c r="G75" s="1287"/>
      <c r="H75" s="1287"/>
      <c r="I75" s="1282"/>
      <c r="J75" s="1282"/>
      <c r="K75" s="1283"/>
      <c r="L75" s="1283"/>
      <c r="M75" s="1283"/>
      <c r="N75" s="1283"/>
      <c r="AM75" s="374"/>
      <c r="AN75" s="1279"/>
      <c r="AO75" s="1279"/>
      <c r="AP75" s="1279"/>
      <c r="AQ75" s="1279"/>
      <c r="AR75" s="1279"/>
      <c r="AS75" s="1279"/>
      <c r="AT75" s="1279"/>
      <c r="AU75" s="1279"/>
      <c r="AV75" s="1279"/>
      <c r="AW75" s="1279"/>
      <c r="AX75" s="1279"/>
      <c r="AY75" s="1279"/>
      <c r="AZ75" s="1279"/>
      <c r="BA75" s="1279"/>
      <c r="BB75" s="1279" t="s">
        <v>606</v>
      </c>
      <c r="BC75" s="1279"/>
      <c r="BD75" s="1279"/>
      <c r="BE75" s="1279"/>
      <c r="BF75" s="1279"/>
      <c r="BG75" s="1279"/>
      <c r="BH75" s="1279"/>
      <c r="BI75" s="1279"/>
      <c r="BJ75" s="1279"/>
      <c r="BK75" s="1279"/>
      <c r="BL75" s="1279"/>
      <c r="BM75" s="1279"/>
      <c r="BN75" s="1279"/>
      <c r="BO75" s="1279"/>
      <c r="BP75" s="1276">
        <v>8.1999999999999993</v>
      </c>
      <c r="BQ75" s="1276"/>
      <c r="BR75" s="1276"/>
      <c r="BS75" s="1276"/>
      <c r="BT75" s="1276"/>
      <c r="BU75" s="1276"/>
      <c r="BV75" s="1276"/>
      <c r="BW75" s="1276"/>
      <c r="BX75" s="1276">
        <v>8.9</v>
      </c>
      <c r="BY75" s="1276"/>
      <c r="BZ75" s="1276"/>
      <c r="CA75" s="1276"/>
      <c r="CB75" s="1276"/>
      <c r="CC75" s="1276"/>
      <c r="CD75" s="1276"/>
      <c r="CE75" s="1276"/>
      <c r="CF75" s="1276">
        <v>9.3000000000000007</v>
      </c>
      <c r="CG75" s="1276"/>
      <c r="CH75" s="1276"/>
      <c r="CI75" s="1276"/>
      <c r="CJ75" s="1276"/>
      <c r="CK75" s="1276"/>
      <c r="CL75" s="1276"/>
      <c r="CM75" s="1276"/>
      <c r="CN75" s="1276">
        <v>9.4</v>
      </c>
      <c r="CO75" s="1276"/>
      <c r="CP75" s="1276"/>
      <c r="CQ75" s="1276"/>
      <c r="CR75" s="1276"/>
      <c r="CS75" s="1276"/>
      <c r="CT75" s="1276"/>
      <c r="CU75" s="1276"/>
      <c r="CV75" s="1276">
        <v>9.1999999999999993</v>
      </c>
      <c r="CW75" s="1276"/>
      <c r="CX75" s="1276"/>
      <c r="CY75" s="1276"/>
      <c r="CZ75" s="1276"/>
      <c r="DA75" s="1276"/>
      <c r="DB75" s="1276"/>
      <c r="DC75" s="1276"/>
    </row>
    <row r="76" spans="2:107" ht="13.5" x14ac:dyDescent="0.15">
      <c r="B76" s="368"/>
      <c r="G76" s="1287"/>
      <c r="H76" s="1287"/>
      <c r="I76" s="1282"/>
      <c r="J76" s="1282"/>
      <c r="K76" s="1283"/>
      <c r="L76" s="1283"/>
      <c r="M76" s="1283"/>
      <c r="N76" s="1283"/>
      <c r="AM76" s="37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5" x14ac:dyDescent="0.15">
      <c r="B77" s="368"/>
      <c r="G77" s="1282"/>
      <c r="H77" s="1282"/>
      <c r="I77" s="1282"/>
      <c r="J77" s="1282"/>
      <c r="K77" s="1277"/>
      <c r="L77" s="1277"/>
      <c r="M77" s="1277"/>
      <c r="N77" s="1277"/>
      <c r="AN77" s="1278" t="s">
        <v>608</v>
      </c>
      <c r="AO77" s="1278"/>
      <c r="AP77" s="1278"/>
      <c r="AQ77" s="1278"/>
      <c r="AR77" s="1278"/>
      <c r="AS77" s="1278"/>
      <c r="AT77" s="1278"/>
      <c r="AU77" s="1278"/>
      <c r="AV77" s="1278"/>
      <c r="AW77" s="1278"/>
      <c r="AX77" s="1278"/>
      <c r="AY77" s="1278"/>
      <c r="AZ77" s="1278"/>
      <c r="BA77" s="1278"/>
      <c r="BB77" s="1279" t="s">
        <v>607</v>
      </c>
      <c r="BC77" s="1279"/>
      <c r="BD77" s="1279"/>
      <c r="BE77" s="1279"/>
      <c r="BF77" s="1279"/>
      <c r="BG77" s="1279"/>
      <c r="BH77" s="1279"/>
      <c r="BI77" s="1279"/>
      <c r="BJ77" s="1279"/>
      <c r="BK77" s="1279"/>
      <c r="BL77" s="1279"/>
      <c r="BM77" s="1279"/>
      <c r="BN77" s="1279"/>
      <c r="BO77" s="1279"/>
      <c r="BP77" s="1276">
        <v>40.799999999999997</v>
      </c>
      <c r="BQ77" s="1276"/>
      <c r="BR77" s="1276"/>
      <c r="BS77" s="1276"/>
      <c r="BT77" s="1276"/>
      <c r="BU77" s="1276"/>
      <c r="BV77" s="1276"/>
      <c r="BW77" s="1276"/>
      <c r="BX77" s="1276">
        <v>38.5</v>
      </c>
      <c r="BY77" s="1276"/>
      <c r="BZ77" s="1276"/>
      <c r="CA77" s="1276"/>
      <c r="CB77" s="1276"/>
      <c r="CC77" s="1276"/>
      <c r="CD77" s="1276"/>
      <c r="CE77" s="1276"/>
      <c r="CF77" s="1276">
        <v>35.5</v>
      </c>
      <c r="CG77" s="1276"/>
      <c r="CH77" s="1276"/>
      <c r="CI77" s="1276"/>
      <c r="CJ77" s="1276"/>
      <c r="CK77" s="1276"/>
      <c r="CL77" s="1276"/>
      <c r="CM77" s="1276"/>
      <c r="CN77" s="1276">
        <v>13.5</v>
      </c>
      <c r="CO77" s="1276"/>
      <c r="CP77" s="1276"/>
      <c r="CQ77" s="1276"/>
      <c r="CR77" s="1276"/>
      <c r="CS77" s="1276"/>
      <c r="CT77" s="1276"/>
      <c r="CU77" s="1276"/>
      <c r="CV77" s="1276">
        <v>0</v>
      </c>
      <c r="CW77" s="1276"/>
      <c r="CX77" s="1276"/>
      <c r="CY77" s="1276"/>
      <c r="CZ77" s="1276"/>
      <c r="DA77" s="1276"/>
      <c r="DB77" s="1276"/>
      <c r="DC77" s="1276"/>
    </row>
    <row r="78" spans="2:107" ht="13.5" x14ac:dyDescent="0.15">
      <c r="B78" s="368"/>
      <c r="G78" s="1282"/>
      <c r="H78" s="1282"/>
      <c r="I78" s="1282"/>
      <c r="J78" s="1282"/>
      <c r="K78" s="1277"/>
      <c r="L78" s="1277"/>
      <c r="M78" s="1277"/>
      <c r="N78" s="1277"/>
      <c r="AN78" s="1278"/>
      <c r="AO78" s="1278"/>
      <c r="AP78" s="1278"/>
      <c r="AQ78" s="1278"/>
      <c r="AR78" s="1278"/>
      <c r="AS78" s="1278"/>
      <c r="AT78" s="1278"/>
      <c r="AU78" s="1278"/>
      <c r="AV78" s="1278"/>
      <c r="AW78" s="1278"/>
      <c r="AX78" s="1278"/>
      <c r="AY78" s="1278"/>
      <c r="AZ78" s="1278"/>
      <c r="BA78" s="1278"/>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5" x14ac:dyDescent="0.15">
      <c r="B79" s="368"/>
      <c r="G79" s="1282"/>
      <c r="H79" s="1282"/>
      <c r="I79" s="1280"/>
      <c r="J79" s="1280"/>
      <c r="K79" s="1281"/>
      <c r="L79" s="1281"/>
      <c r="M79" s="1281"/>
      <c r="N79" s="1281"/>
      <c r="AN79" s="1278"/>
      <c r="AO79" s="1278"/>
      <c r="AP79" s="1278"/>
      <c r="AQ79" s="1278"/>
      <c r="AR79" s="1278"/>
      <c r="AS79" s="1278"/>
      <c r="AT79" s="1278"/>
      <c r="AU79" s="1278"/>
      <c r="AV79" s="1278"/>
      <c r="AW79" s="1278"/>
      <c r="AX79" s="1278"/>
      <c r="AY79" s="1278"/>
      <c r="AZ79" s="1278"/>
      <c r="BA79" s="1278"/>
      <c r="BB79" s="1279" t="s">
        <v>606</v>
      </c>
      <c r="BC79" s="1279"/>
      <c r="BD79" s="1279"/>
      <c r="BE79" s="1279"/>
      <c r="BF79" s="1279"/>
      <c r="BG79" s="1279"/>
      <c r="BH79" s="1279"/>
      <c r="BI79" s="1279"/>
      <c r="BJ79" s="1279"/>
      <c r="BK79" s="1279"/>
      <c r="BL79" s="1279"/>
      <c r="BM79" s="1279"/>
      <c r="BN79" s="1279"/>
      <c r="BO79" s="1279"/>
      <c r="BP79" s="1276">
        <v>8.9</v>
      </c>
      <c r="BQ79" s="1276"/>
      <c r="BR79" s="1276"/>
      <c r="BS79" s="1276"/>
      <c r="BT79" s="1276"/>
      <c r="BU79" s="1276"/>
      <c r="BV79" s="1276"/>
      <c r="BW79" s="1276"/>
      <c r="BX79" s="1276">
        <v>8.9</v>
      </c>
      <c r="BY79" s="1276"/>
      <c r="BZ79" s="1276"/>
      <c r="CA79" s="1276"/>
      <c r="CB79" s="1276"/>
      <c r="CC79" s="1276"/>
      <c r="CD79" s="1276"/>
      <c r="CE79" s="1276"/>
      <c r="CF79" s="1276">
        <v>8.8000000000000007</v>
      </c>
      <c r="CG79" s="1276"/>
      <c r="CH79" s="1276"/>
      <c r="CI79" s="1276"/>
      <c r="CJ79" s="1276"/>
      <c r="CK79" s="1276"/>
      <c r="CL79" s="1276"/>
      <c r="CM79" s="1276"/>
      <c r="CN79" s="1276">
        <v>8.3000000000000007</v>
      </c>
      <c r="CO79" s="1276"/>
      <c r="CP79" s="1276"/>
      <c r="CQ79" s="1276"/>
      <c r="CR79" s="1276"/>
      <c r="CS79" s="1276"/>
      <c r="CT79" s="1276"/>
      <c r="CU79" s="1276"/>
      <c r="CV79" s="1276">
        <v>8</v>
      </c>
      <c r="CW79" s="1276"/>
      <c r="CX79" s="1276"/>
      <c r="CY79" s="1276"/>
      <c r="CZ79" s="1276"/>
      <c r="DA79" s="1276"/>
      <c r="DB79" s="1276"/>
      <c r="DC79" s="1276"/>
    </row>
    <row r="80" spans="2:107" ht="13.5" x14ac:dyDescent="0.15">
      <c r="B80" s="368"/>
      <c r="G80" s="1282"/>
      <c r="H80" s="1282"/>
      <c r="I80" s="1280"/>
      <c r="J80" s="1280"/>
      <c r="K80" s="1281"/>
      <c r="L80" s="1281"/>
      <c r="M80" s="1281"/>
      <c r="N80" s="1281"/>
      <c r="AN80" s="1278"/>
      <c r="AO80" s="1278"/>
      <c r="AP80" s="1278"/>
      <c r="AQ80" s="1278"/>
      <c r="AR80" s="1278"/>
      <c r="AS80" s="1278"/>
      <c r="AT80" s="1278"/>
      <c r="AU80" s="1278"/>
      <c r="AV80" s="1278"/>
      <c r="AW80" s="1278"/>
      <c r="AX80" s="1278"/>
      <c r="AY80" s="1278"/>
      <c r="AZ80" s="1278"/>
      <c r="BA80" s="1278"/>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5" x14ac:dyDescent="0.15">
      <c r="B81" s="368"/>
    </row>
    <row r="82" spans="2:109" ht="17.25" x14ac:dyDescent="0.15">
      <c r="B82" s="368"/>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5" x14ac:dyDescent="0.15">
      <c r="B83" s="372"/>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1"/>
      <c r="AY83" s="371"/>
      <c r="AZ83" s="371"/>
      <c r="BA83" s="371"/>
      <c r="BB83" s="371"/>
      <c r="BC83" s="371"/>
      <c r="BD83" s="371"/>
      <c r="BE83" s="371"/>
      <c r="BF83" s="371"/>
      <c r="BG83" s="371"/>
      <c r="BH83" s="371"/>
      <c r="BI83" s="371"/>
      <c r="BJ83" s="371"/>
      <c r="BK83" s="371"/>
      <c r="BL83" s="371"/>
      <c r="BM83" s="371"/>
      <c r="BN83" s="371"/>
      <c r="BO83" s="371"/>
      <c r="BP83" s="371"/>
      <c r="BQ83" s="371"/>
      <c r="BR83" s="371"/>
      <c r="BS83" s="371"/>
      <c r="BT83" s="371"/>
      <c r="BU83" s="371"/>
      <c r="BV83" s="371"/>
      <c r="BW83" s="371"/>
      <c r="BX83" s="371"/>
      <c r="BY83" s="371"/>
      <c r="BZ83" s="371"/>
      <c r="CA83" s="371"/>
      <c r="CB83" s="371"/>
      <c r="CC83" s="371"/>
      <c r="CD83" s="371"/>
      <c r="CE83" s="371"/>
      <c r="CF83" s="371"/>
      <c r="CG83" s="371"/>
      <c r="CH83" s="371"/>
      <c r="CI83" s="371"/>
      <c r="CJ83" s="371"/>
      <c r="CK83" s="371"/>
      <c r="CL83" s="371"/>
      <c r="CM83" s="371"/>
      <c r="CN83" s="371"/>
      <c r="CO83" s="371"/>
      <c r="CP83" s="371"/>
      <c r="CQ83" s="371"/>
      <c r="CR83" s="371"/>
      <c r="CS83" s="371"/>
      <c r="CT83" s="371"/>
      <c r="CU83" s="371"/>
      <c r="CV83" s="371"/>
      <c r="CW83" s="371"/>
      <c r="CX83" s="371"/>
      <c r="CY83" s="371"/>
      <c r="CZ83" s="371"/>
      <c r="DA83" s="371"/>
      <c r="DB83" s="371"/>
      <c r="DC83" s="371"/>
      <c r="DD83" s="370"/>
    </row>
    <row r="84" spans="2:109" ht="13.5" x14ac:dyDescent="0.15">
      <c r="DD84" s="367"/>
      <c r="DE84" s="367"/>
    </row>
    <row r="85" spans="2:109" ht="13.5" x14ac:dyDescent="0.15">
      <c r="DD85" s="367"/>
      <c r="DE85" s="367"/>
    </row>
  </sheetData>
  <sheetProtection algorithmName="SHA-512" hashValue="DUdpU1UCEdRJM16gGPGZ8Apra3XC2dlwR5DHWH0iwnGsYTwQkVxI5q0Mrahf7ljbGeOTerxCsloQ5DvQpVQYGg==" saltValue="Y0rkAswWI/ixtJvy/6B3x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G51:H54"/>
    <mergeCell ref="BP57:BW58"/>
    <mergeCell ref="BX57:CE58"/>
    <mergeCell ref="CF57:CM58"/>
    <mergeCell ref="CN57:CU58"/>
    <mergeCell ref="BB57:BO58"/>
    <mergeCell ref="CV53:DC54"/>
    <mergeCell ref="G55:H58"/>
    <mergeCell ref="I55:J56"/>
    <mergeCell ref="K55:K56"/>
    <mergeCell ref="L55:L56"/>
    <mergeCell ref="M55:M56"/>
    <mergeCell ref="N55:N56"/>
    <mergeCell ref="AN55:BA58"/>
    <mergeCell ref="BB55:BO56"/>
    <mergeCell ref="I51:J52"/>
    <mergeCell ref="K51:K52"/>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514</v>
      </c>
    </row>
  </sheetData>
  <sheetProtection algorithmName="SHA-512" hashValue="7kVdLbHb4yTynvF/9rODSP8DHw9PmAK6z38ACmgo3xLRc7LeyZDq8dhuxTMYQ9lFeZVTy5Ny0hODFHIa40lLVA==" saltValue="BKoqIy+0w00cM5JmFY5Ul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514</v>
      </c>
    </row>
  </sheetData>
  <sheetProtection algorithmName="SHA-512" hashValue="3K46zSrmoTJq2cY5HN34s1ULEpQ1ZeIKLudYIkp0swN9b09ZCSIMO/IULCih8saQaLRIA4I8PNMmH6TcUfhW3g==" saltValue="fx0qkUqF6qhRjpczuvOnX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564</v>
      </c>
      <c r="G2" s="148"/>
      <c r="H2" s="149"/>
    </row>
    <row r="3" spans="1:8" x14ac:dyDescent="0.15">
      <c r="A3" s="145" t="s">
        <v>557</v>
      </c>
      <c r="B3" s="150"/>
      <c r="C3" s="151"/>
      <c r="D3" s="152">
        <v>58493</v>
      </c>
      <c r="E3" s="153"/>
      <c r="F3" s="154">
        <v>98899</v>
      </c>
      <c r="G3" s="155"/>
      <c r="H3" s="156"/>
    </row>
    <row r="4" spans="1:8" x14ac:dyDescent="0.15">
      <c r="A4" s="157"/>
      <c r="B4" s="158"/>
      <c r="C4" s="159"/>
      <c r="D4" s="160">
        <v>28615</v>
      </c>
      <c r="E4" s="161"/>
      <c r="F4" s="162">
        <v>43734</v>
      </c>
      <c r="G4" s="163"/>
      <c r="H4" s="164"/>
    </row>
    <row r="5" spans="1:8" x14ac:dyDescent="0.15">
      <c r="A5" s="145" t="s">
        <v>559</v>
      </c>
      <c r="B5" s="150"/>
      <c r="C5" s="151"/>
      <c r="D5" s="152">
        <v>92864</v>
      </c>
      <c r="E5" s="153"/>
      <c r="F5" s="154">
        <v>96462</v>
      </c>
      <c r="G5" s="155"/>
      <c r="H5" s="156"/>
    </row>
    <row r="6" spans="1:8" x14ac:dyDescent="0.15">
      <c r="A6" s="157"/>
      <c r="B6" s="158"/>
      <c r="C6" s="159"/>
      <c r="D6" s="160">
        <v>71845</v>
      </c>
      <c r="E6" s="161"/>
      <c r="F6" s="162">
        <v>39886</v>
      </c>
      <c r="G6" s="163"/>
      <c r="H6" s="164"/>
    </row>
    <row r="7" spans="1:8" x14ac:dyDescent="0.15">
      <c r="A7" s="145" t="s">
        <v>560</v>
      </c>
      <c r="B7" s="150"/>
      <c r="C7" s="151"/>
      <c r="D7" s="152">
        <v>93260</v>
      </c>
      <c r="E7" s="153"/>
      <c r="F7" s="154">
        <v>83103</v>
      </c>
      <c r="G7" s="155"/>
      <c r="H7" s="156"/>
    </row>
    <row r="8" spans="1:8" x14ac:dyDescent="0.15">
      <c r="A8" s="157"/>
      <c r="B8" s="158"/>
      <c r="C8" s="159"/>
      <c r="D8" s="160">
        <v>49661</v>
      </c>
      <c r="E8" s="161"/>
      <c r="F8" s="162">
        <v>41378</v>
      </c>
      <c r="G8" s="163"/>
      <c r="H8" s="164"/>
    </row>
    <row r="9" spans="1:8" x14ac:dyDescent="0.15">
      <c r="A9" s="145" t="s">
        <v>561</v>
      </c>
      <c r="B9" s="150"/>
      <c r="C9" s="151"/>
      <c r="D9" s="152">
        <v>85450</v>
      </c>
      <c r="E9" s="153"/>
      <c r="F9" s="154">
        <v>84459</v>
      </c>
      <c r="G9" s="155"/>
      <c r="H9" s="156"/>
    </row>
    <row r="10" spans="1:8" x14ac:dyDescent="0.15">
      <c r="A10" s="157"/>
      <c r="B10" s="158"/>
      <c r="C10" s="159"/>
      <c r="D10" s="160">
        <v>46204</v>
      </c>
      <c r="E10" s="161"/>
      <c r="F10" s="162">
        <v>47314</v>
      </c>
      <c r="G10" s="163"/>
      <c r="H10" s="164"/>
    </row>
    <row r="11" spans="1:8" x14ac:dyDescent="0.15">
      <c r="A11" s="145" t="s">
        <v>562</v>
      </c>
      <c r="B11" s="150"/>
      <c r="C11" s="151"/>
      <c r="D11" s="152">
        <v>117179</v>
      </c>
      <c r="E11" s="153"/>
      <c r="F11" s="154">
        <v>74568</v>
      </c>
      <c r="G11" s="155"/>
      <c r="H11" s="156"/>
    </row>
    <row r="12" spans="1:8" x14ac:dyDescent="0.15">
      <c r="A12" s="157"/>
      <c r="B12" s="158"/>
      <c r="C12" s="165"/>
      <c r="D12" s="160">
        <v>62605</v>
      </c>
      <c r="E12" s="161"/>
      <c r="F12" s="162">
        <v>42558</v>
      </c>
      <c r="G12" s="163"/>
      <c r="H12" s="164"/>
    </row>
    <row r="13" spans="1:8" x14ac:dyDescent="0.15">
      <c r="A13" s="145"/>
      <c r="B13" s="150"/>
      <c r="C13" s="166"/>
      <c r="D13" s="167">
        <v>89449</v>
      </c>
      <c r="E13" s="168"/>
      <c r="F13" s="169">
        <v>87498</v>
      </c>
      <c r="G13" s="170"/>
      <c r="H13" s="156"/>
    </row>
    <row r="14" spans="1:8" x14ac:dyDescent="0.15">
      <c r="A14" s="157"/>
      <c r="B14" s="158"/>
      <c r="C14" s="159"/>
      <c r="D14" s="160">
        <v>51786</v>
      </c>
      <c r="E14" s="161"/>
      <c r="F14" s="162">
        <v>42974</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8.49</v>
      </c>
      <c r="C19" s="171">
        <f>ROUND(VALUE(SUBSTITUTE(実質収支比率等に係る経年分析!G$48,"▲","-")),2)</f>
        <v>8.0299999999999994</v>
      </c>
      <c r="D19" s="171">
        <f>ROUND(VALUE(SUBSTITUTE(実質収支比率等に係る経年分析!H$48,"▲","-")),2)</f>
        <v>9</v>
      </c>
      <c r="E19" s="171">
        <f>ROUND(VALUE(SUBSTITUTE(実質収支比率等に係る経年分析!I$48,"▲","-")),2)</f>
        <v>10.42</v>
      </c>
      <c r="F19" s="171">
        <f>ROUND(VALUE(SUBSTITUTE(実質収支比率等に係る経年分析!J$48,"▲","-")),2)</f>
        <v>13.96</v>
      </c>
    </row>
    <row r="20" spans="1:11" x14ac:dyDescent="0.15">
      <c r="A20" s="171" t="s">
        <v>54</v>
      </c>
      <c r="B20" s="171">
        <f>ROUND(VALUE(SUBSTITUTE(実質収支比率等に係る経年分析!F$47,"▲","-")),2)</f>
        <v>54.02</v>
      </c>
      <c r="C20" s="171">
        <f>ROUND(VALUE(SUBSTITUTE(実質収支比率等に係る経年分析!G$47,"▲","-")),2)</f>
        <v>49.4</v>
      </c>
      <c r="D20" s="171">
        <f>ROUND(VALUE(SUBSTITUTE(実質収支比率等に係る経年分析!H$47,"▲","-")),2)</f>
        <v>50.06</v>
      </c>
      <c r="E20" s="171">
        <f>ROUND(VALUE(SUBSTITUTE(実質収支比率等に係る経年分析!I$47,"▲","-")),2)</f>
        <v>48.78</v>
      </c>
      <c r="F20" s="171">
        <f>ROUND(VALUE(SUBSTITUTE(実質収支比率等に係る経年分析!J$47,"▲","-")),2)</f>
        <v>46.87</v>
      </c>
    </row>
    <row r="21" spans="1:11" x14ac:dyDescent="0.15">
      <c r="A21" s="171" t="s">
        <v>55</v>
      </c>
      <c r="B21" s="171">
        <f>IF(ISNUMBER(VALUE(SUBSTITUTE(実質収支比率等に係る経年分析!F$49,"▲","-"))),ROUND(VALUE(SUBSTITUTE(実質収支比率等に係る経年分析!F$49,"▲","-")),2),NA())</f>
        <v>1.46</v>
      </c>
      <c r="C21" s="171">
        <f>IF(ISNUMBER(VALUE(SUBSTITUTE(実質収支比率等に係る経年分析!G$49,"▲","-"))),ROUND(VALUE(SUBSTITUTE(実質収支比率等に係る経年分析!G$49,"▲","-")),2),NA())</f>
        <v>-5.59</v>
      </c>
      <c r="D21" s="171">
        <f>IF(ISNUMBER(VALUE(SUBSTITUTE(実質収支比率等に係る経年分析!H$49,"▲","-"))),ROUND(VALUE(SUBSTITUTE(実質収支比率等に係る経年分析!H$49,"▲","-")),2),NA())</f>
        <v>-0.88</v>
      </c>
      <c r="E21" s="171">
        <f>IF(ISNUMBER(VALUE(SUBSTITUTE(実質収支比率等に係る経年分析!I$49,"▲","-"))),ROUND(VALUE(SUBSTITUTE(実質収支比率等に係る経年分析!I$49,"▲","-")),2),NA())</f>
        <v>1.7</v>
      </c>
      <c r="F21" s="171">
        <f>IF(ISNUMBER(VALUE(SUBSTITUTE(実質収支比率等に係る経年分析!J$49,"▲","-"))),ROUND(VALUE(SUBSTITUTE(実質収支比率等に係る経年分析!J$49,"▲","-")),2),NA())</f>
        <v>4</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0.01</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15">
      <c r="A30" s="172" t="str">
        <f>IF(連結実質赤字比率に係る赤字・黒字の構成分析!C$40="",NA(),連結実質赤字比率に係る赤字・黒字の構成分析!C$40)</f>
        <v>住宅資金特別会計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15">
      <c r="A31" s="172" t="str">
        <f>IF(連結実質赤字比率に係る赤字・黒字の構成分析!C$39="",NA(),連結実質赤字比率に係る赤字・黒字の構成分析!C$39)</f>
        <v>簡易水道特別会計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0.67</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0.45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0.44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0.61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0.42</v>
      </c>
    </row>
    <row r="32" spans="1:11" x14ac:dyDescent="0.15">
      <c r="A32" s="172" t="str">
        <f>IF(連結実質赤字比率に係る赤字・黒字の構成分析!C$38="",NA(),連結実質赤字比率に係る赤字・黒字の構成分析!C$38)</f>
        <v>農業集落排水特別会計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0.31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0.49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0.47</v>
      </c>
    </row>
    <row r="33" spans="1:16" x14ac:dyDescent="0.15">
      <c r="A33" s="172" t="str">
        <f>IF(連結実質赤字比率に係る赤字・黒字の構成分析!C$37="",NA(),連結実質赤字比率に係る赤字・黒字の構成分析!C$37)</f>
        <v>公共下水道特別会計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0.53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0.46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0.49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0.5</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2.37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0.86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0.67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0.46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1.03</v>
      </c>
    </row>
    <row r="35" spans="1:16" x14ac:dyDescent="0.15">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2.04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2.19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2.75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2.04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2.68</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8.44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8.94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10.38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13.93</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1470</v>
      </c>
      <c r="E42" s="173"/>
      <c r="F42" s="173"/>
      <c r="G42" s="173">
        <f>'実質公債費比率（分子）の構造'!L$52</f>
        <v>1446</v>
      </c>
      <c r="H42" s="173"/>
      <c r="I42" s="173"/>
      <c r="J42" s="173">
        <f>'実質公債費比率（分子）の構造'!M$52</f>
        <v>1358</v>
      </c>
      <c r="K42" s="173"/>
      <c r="L42" s="173"/>
      <c r="M42" s="173">
        <f>'実質公債費比率（分子）の構造'!N$52</f>
        <v>1351</v>
      </c>
      <c r="N42" s="173"/>
      <c r="O42" s="173"/>
      <c r="P42" s="173">
        <f>'実質公債費比率（分子）の構造'!O$52</f>
        <v>1322</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15">
      <c r="A45" s="173" t="s">
        <v>65</v>
      </c>
      <c r="B45" s="173">
        <f>'実質公債費比率（分子）の構造'!K$49</f>
        <v>17</v>
      </c>
      <c r="C45" s="173"/>
      <c r="D45" s="173"/>
      <c r="E45" s="173">
        <f>'実質公債費比率（分子）の構造'!L$49</f>
        <v>19</v>
      </c>
      <c r="F45" s="173"/>
      <c r="G45" s="173"/>
      <c r="H45" s="173">
        <f>'実質公債費比率（分子）の構造'!M$49</f>
        <v>16</v>
      </c>
      <c r="I45" s="173"/>
      <c r="J45" s="173"/>
      <c r="K45" s="173">
        <f>'実質公債費比率（分子）の構造'!N$49</f>
        <v>17</v>
      </c>
      <c r="L45" s="173"/>
      <c r="M45" s="173"/>
      <c r="N45" s="173">
        <f>'実質公債費比率（分子）の構造'!O$49</f>
        <v>16</v>
      </c>
      <c r="O45" s="173"/>
      <c r="P45" s="173"/>
    </row>
    <row r="46" spans="1:16" x14ac:dyDescent="0.15">
      <c r="A46" s="173" t="s">
        <v>66</v>
      </c>
      <c r="B46" s="173">
        <f>'実質公債費比率（分子）の構造'!K$48</f>
        <v>683</v>
      </c>
      <c r="C46" s="173"/>
      <c r="D46" s="173"/>
      <c r="E46" s="173">
        <f>'実質公債費比率（分子）の構造'!L$48</f>
        <v>694</v>
      </c>
      <c r="F46" s="173"/>
      <c r="G46" s="173"/>
      <c r="H46" s="173">
        <f>'実質公債費比率（分子）の構造'!M$48</f>
        <v>638</v>
      </c>
      <c r="I46" s="173"/>
      <c r="J46" s="173"/>
      <c r="K46" s="173">
        <f>'実質公債費比率（分子）の構造'!N$48</f>
        <v>619</v>
      </c>
      <c r="L46" s="173"/>
      <c r="M46" s="173"/>
      <c r="N46" s="173">
        <f>'実質公債費比率（分子）の構造'!O$48</f>
        <v>627</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1245</v>
      </c>
      <c r="C49" s="173"/>
      <c r="D49" s="173"/>
      <c r="E49" s="173">
        <f>'実質公債費比率（分子）の構造'!L$45</f>
        <v>1265</v>
      </c>
      <c r="F49" s="173"/>
      <c r="G49" s="173"/>
      <c r="H49" s="173">
        <f>'実質公債費比率（分子）の構造'!M$45</f>
        <v>1217</v>
      </c>
      <c r="I49" s="173"/>
      <c r="J49" s="173"/>
      <c r="K49" s="173">
        <f>'実質公債費比率（分子）の構造'!N$45</f>
        <v>1203</v>
      </c>
      <c r="L49" s="173"/>
      <c r="M49" s="173"/>
      <c r="N49" s="173">
        <f>'実質公債費比率（分子）の構造'!O$45</f>
        <v>1189</v>
      </c>
      <c r="O49" s="173"/>
      <c r="P49" s="173"/>
    </row>
    <row r="50" spans="1:16" x14ac:dyDescent="0.15">
      <c r="A50" s="173" t="s">
        <v>70</v>
      </c>
      <c r="B50" s="173" t="e">
        <f>NA()</f>
        <v>#N/A</v>
      </c>
      <c r="C50" s="173">
        <f>IF(ISNUMBER('実質公債費比率（分子）の構造'!K$53),'実質公債費比率（分子）の構造'!K$53,NA())</f>
        <v>475</v>
      </c>
      <c r="D50" s="173" t="e">
        <f>NA()</f>
        <v>#N/A</v>
      </c>
      <c r="E50" s="173" t="e">
        <f>NA()</f>
        <v>#N/A</v>
      </c>
      <c r="F50" s="173">
        <f>IF(ISNUMBER('実質公債費比率（分子）の構造'!L$53),'実質公債費比率（分子）の構造'!L$53,NA())</f>
        <v>532</v>
      </c>
      <c r="G50" s="173" t="e">
        <f>NA()</f>
        <v>#N/A</v>
      </c>
      <c r="H50" s="173" t="e">
        <f>NA()</f>
        <v>#N/A</v>
      </c>
      <c r="I50" s="173">
        <f>IF(ISNUMBER('実質公債費比率（分子）の構造'!M$53),'実質公債費比率（分子）の構造'!M$53,NA())</f>
        <v>513</v>
      </c>
      <c r="J50" s="173" t="e">
        <f>NA()</f>
        <v>#N/A</v>
      </c>
      <c r="K50" s="173" t="e">
        <f>NA()</f>
        <v>#N/A</v>
      </c>
      <c r="L50" s="173">
        <f>IF(ISNUMBER('実質公債費比率（分子）の構造'!N$53),'実質公債費比率（分子）の構造'!N$53,NA())</f>
        <v>488</v>
      </c>
      <c r="M50" s="173" t="e">
        <f>NA()</f>
        <v>#N/A</v>
      </c>
      <c r="N50" s="173" t="e">
        <f>NA()</f>
        <v>#N/A</v>
      </c>
      <c r="O50" s="173">
        <f>IF(ISNUMBER('実質公債費比率（分子）の構造'!O$53),'実質公債費比率（分子）の構造'!O$53,NA())</f>
        <v>510</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43</v>
      </c>
      <c r="B56" s="172"/>
      <c r="C56" s="172"/>
      <c r="D56" s="172">
        <f>'将来負担比率（分子）の構造'!I$52</f>
        <v>13347</v>
      </c>
      <c r="E56" s="172"/>
      <c r="F56" s="172"/>
      <c r="G56" s="172">
        <f>'将来負担比率（分子）の構造'!J$52</f>
        <v>13216</v>
      </c>
      <c r="H56" s="172"/>
      <c r="I56" s="172"/>
      <c r="J56" s="172">
        <f>'将来負担比率（分子）の構造'!K$52</f>
        <v>12856</v>
      </c>
      <c r="K56" s="172"/>
      <c r="L56" s="172"/>
      <c r="M56" s="172">
        <f>'将来負担比率（分子）の構造'!L$52</f>
        <v>12390</v>
      </c>
      <c r="N56" s="172"/>
      <c r="O56" s="172"/>
      <c r="P56" s="172">
        <f>'将来負担比率（分子）の構造'!M$52</f>
        <v>12452</v>
      </c>
    </row>
    <row r="57" spans="1:16" x14ac:dyDescent="0.15">
      <c r="A57" s="172" t="s">
        <v>42</v>
      </c>
      <c r="B57" s="172"/>
      <c r="C57" s="172"/>
      <c r="D57" s="172">
        <f>'将来負担比率（分子）の構造'!I$51</f>
        <v>177</v>
      </c>
      <c r="E57" s="172"/>
      <c r="F57" s="172"/>
      <c r="G57" s="172">
        <f>'将来負担比率（分子）の構造'!J$51</f>
        <v>149</v>
      </c>
      <c r="H57" s="172"/>
      <c r="I57" s="172"/>
      <c r="J57" s="172">
        <f>'将来負担比率（分子）の構造'!K$51</f>
        <v>123</v>
      </c>
      <c r="K57" s="172"/>
      <c r="L57" s="172"/>
      <c r="M57" s="172">
        <f>'将来負担比率（分子）の構造'!L$51</f>
        <v>102</v>
      </c>
      <c r="N57" s="172"/>
      <c r="O57" s="172"/>
      <c r="P57" s="172">
        <f>'将来負担比率（分子）の構造'!M$51</f>
        <v>126</v>
      </c>
    </row>
    <row r="58" spans="1:16" x14ac:dyDescent="0.15">
      <c r="A58" s="172" t="s">
        <v>41</v>
      </c>
      <c r="B58" s="172"/>
      <c r="C58" s="172"/>
      <c r="D58" s="172">
        <f>'将来負担比率（分子）の構造'!I$50</f>
        <v>4645</v>
      </c>
      <c r="E58" s="172"/>
      <c r="F58" s="172"/>
      <c r="G58" s="172">
        <f>'将来負担比率（分子）の構造'!J$50</f>
        <v>4305</v>
      </c>
      <c r="H58" s="172"/>
      <c r="I58" s="172"/>
      <c r="J58" s="172">
        <f>'将来負担比率（分子）の構造'!K$50</f>
        <v>4209</v>
      </c>
      <c r="K58" s="172"/>
      <c r="L58" s="172"/>
      <c r="M58" s="172">
        <f>'将来負担比率（分子）の構造'!L$50</f>
        <v>4217</v>
      </c>
      <c r="N58" s="172"/>
      <c r="O58" s="172"/>
      <c r="P58" s="172">
        <f>'将来負担比率（分子）の構造'!M$50</f>
        <v>4289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0</v>
      </c>
      <c r="C61" s="172"/>
      <c r="D61" s="172"/>
      <c r="E61" s="172">
        <f>'将来負担比率（分子）の構造'!J$46</f>
        <v>0</v>
      </c>
      <c r="F61" s="172"/>
      <c r="G61" s="172"/>
      <c r="H61" s="172">
        <f>'将来負担比率（分子）の構造'!K$46</f>
        <v>0</v>
      </c>
      <c r="I61" s="172"/>
      <c r="J61" s="172"/>
      <c r="K61" s="172">
        <f>'将来負担比率（分子）の構造'!L$46</f>
        <v>0</v>
      </c>
      <c r="L61" s="172"/>
      <c r="M61" s="172"/>
      <c r="N61" s="172" t="str">
        <f>'将来負担比率（分子）の構造'!M$46</f>
        <v>-</v>
      </c>
      <c r="O61" s="172"/>
      <c r="P61" s="172"/>
    </row>
    <row r="62" spans="1:16" x14ac:dyDescent="0.15">
      <c r="A62" s="172" t="s">
        <v>35</v>
      </c>
      <c r="B62" s="172">
        <f>'将来負担比率（分子）の構造'!I$45</f>
        <v>918</v>
      </c>
      <c r="C62" s="172"/>
      <c r="D62" s="172"/>
      <c r="E62" s="172">
        <f>'将来負担比率（分子）の構造'!J$45</f>
        <v>814</v>
      </c>
      <c r="F62" s="172"/>
      <c r="G62" s="172"/>
      <c r="H62" s="172">
        <f>'将来負担比率（分子）の構造'!K$45</f>
        <v>756</v>
      </c>
      <c r="I62" s="172"/>
      <c r="J62" s="172"/>
      <c r="K62" s="172">
        <f>'将来負担比率（分子）の構造'!L$45</f>
        <v>728</v>
      </c>
      <c r="L62" s="172"/>
      <c r="M62" s="172"/>
      <c r="N62" s="172">
        <f>'将来負担比率（分子）の構造'!M$45</f>
        <v>739</v>
      </c>
      <c r="O62" s="172"/>
      <c r="P62" s="172"/>
    </row>
    <row r="63" spans="1:16" x14ac:dyDescent="0.15">
      <c r="A63" s="172" t="s">
        <v>34</v>
      </c>
      <c r="B63" s="172">
        <f>'将来負担比率（分子）の構造'!I$44</f>
        <v>174</v>
      </c>
      <c r="C63" s="172"/>
      <c r="D63" s="172"/>
      <c r="E63" s="172">
        <f>'将来負担比率（分子）の構造'!J$44</f>
        <v>167</v>
      </c>
      <c r="F63" s="172"/>
      <c r="G63" s="172"/>
      <c r="H63" s="172">
        <f>'将来負担比率（分子）の構造'!K$44</f>
        <v>188</v>
      </c>
      <c r="I63" s="172"/>
      <c r="J63" s="172"/>
      <c r="K63" s="172">
        <f>'将来負担比率（分子）の構造'!L$44</f>
        <v>177</v>
      </c>
      <c r="L63" s="172"/>
      <c r="M63" s="172"/>
      <c r="N63" s="172">
        <f>'将来負担比率（分子）の構造'!M$44</f>
        <v>170</v>
      </c>
      <c r="O63" s="172"/>
      <c r="P63" s="172"/>
    </row>
    <row r="64" spans="1:16" x14ac:dyDescent="0.15">
      <c r="A64" s="172" t="s">
        <v>33</v>
      </c>
      <c r="B64" s="172">
        <f>'将来負担比率（分子）の構造'!I$43</f>
        <v>5618</v>
      </c>
      <c r="C64" s="172"/>
      <c r="D64" s="172"/>
      <c r="E64" s="172">
        <f>'将来負担比率（分子）の構造'!J$43</f>
        <v>5420</v>
      </c>
      <c r="F64" s="172"/>
      <c r="G64" s="172"/>
      <c r="H64" s="172">
        <f>'将来負担比率（分子）の構造'!K$43</f>
        <v>4934</v>
      </c>
      <c r="I64" s="172"/>
      <c r="J64" s="172"/>
      <c r="K64" s="172">
        <f>'将来負担比率（分子）の構造'!L$43</f>
        <v>4508</v>
      </c>
      <c r="L64" s="172"/>
      <c r="M64" s="172"/>
      <c r="N64" s="172">
        <f>'将来負担比率（分子）の構造'!M$43</f>
        <v>4194</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11951</v>
      </c>
      <c r="C66" s="172"/>
      <c r="D66" s="172"/>
      <c r="E66" s="172">
        <f>'将来負担比率（分子）の構造'!J$41</f>
        <v>12205</v>
      </c>
      <c r="F66" s="172"/>
      <c r="G66" s="172"/>
      <c r="H66" s="172">
        <f>'将来負担比率（分子）の構造'!K$41</f>
        <v>12008</v>
      </c>
      <c r="I66" s="172"/>
      <c r="J66" s="172"/>
      <c r="K66" s="172">
        <f>'将来負担比率（分子）の構造'!L$41</f>
        <v>12149</v>
      </c>
      <c r="L66" s="172"/>
      <c r="M66" s="172"/>
      <c r="N66" s="172">
        <f>'将来負担比率（分子）の構造'!M$41</f>
        <v>12901</v>
      </c>
      <c r="O66" s="172"/>
      <c r="P66" s="172"/>
    </row>
    <row r="67" spans="1:16" x14ac:dyDescent="0.15">
      <c r="A67" s="172" t="s">
        <v>74</v>
      </c>
      <c r="B67" s="172" t="e">
        <f>NA()</f>
        <v>#N/A</v>
      </c>
      <c r="C67" s="172">
        <f>IF(ISNUMBER('将来負担比率（分子）の構造'!I$53), IF('将来負担比率（分子）の構造'!I$53 &lt; 0, 0, '将来負担比率（分子）の構造'!I$53), NA())</f>
        <v>492</v>
      </c>
      <c r="D67" s="172" t="e">
        <f>NA()</f>
        <v>#N/A</v>
      </c>
      <c r="E67" s="172" t="e">
        <f>NA()</f>
        <v>#N/A</v>
      </c>
      <c r="F67" s="172">
        <f>IF(ISNUMBER('将来負担比率（分子）の構造'!J$53), IF('将来負担比率（分子）の構造'!J$53 &lt; 0, 0, '将来負担比率（分子）の構造'!J$53), NA())</f>
        <v>936</v>
      </c>
      <c r="G67" s="172" t="e">
        <f>NA()</f>
        <v>#N/A</v>
      </c>
      <c r="H67" s="172" t="e">
        <f>NA()</f>
        <v>#N/A</v>
      </c>
      <c r="I67" s="172">
        <f>IF(ISNUMBER('将来負担比率（分子）の構造'!K$53), IF('将来負担比率（分子）の構造'!K$53 &lt; 0, 0, '将来負担比率（分子）の構造'!K$53), NA())</f>
        <v>697</v>
      </c>
      <c r="J67" s="172" t="e">
        <f>NA()</f>
        <v>#N/A</v>
      </c>
      <c r="K67" s="172" t="e">
        <f>NA()</f>
        <v>#N/A</v>
      </c>
      <c r="L67" s="172">
        <f>IF(ISNUMBER('将来負担比率（分子）の構造'!L$53), IF('将来負担比率（分子）の構造'!L$53 &lt; 0, 0, '将来負担比率（分子）の構造'!L$53), NA())</f>
        <v>853</v>
      </c>
      <c r="M67" s="172" t="e">
        <f>NA()</f>
        <v>#N/A</v>
      </c>
      <c r="N67" s="172" t="e">
        <f>NA()</f>
        <v>#N/A</v>
      </c>
      <c r="O67" s="172">
        <f>IF(ISNUMBER('将来負担比率（分子）の構造'!M$53), IF('将来負担比率（分子）の構造'!M$53 &lt; 0, 0, '将来負担比率（分子）の構造'!M$53), NA())</f>
        <v>1137</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3293</v>
      </c>
      <c r="C72" s="176">
        <f>基金残高に係る経年分析!G55</f>
        <v>3295</v>
      </c>
      <c r="D72" s="176">
        <f>基金残高に係る経年分析!H55</f>
        <v>3299</v>
      </c>
    </row>
    <row r="73" spans="1:16" x14ac:dyDescent="0.15">
      <c r="A73" s="175" t="s">
        <v>77</v>
      </c>
      <c r="B73" s="176">
        <f>基金残高に係る経年分析!F56</f>
        <v>852</v>
      </c>
      <c r="C73" s="176">
        <f>基金残高に係る経年分析!G56</f>
        <v>853</v>
      </c>
      <c r="D73" s="176">
        <f>基金残高に係る経年分析!H56</f>
        <v>919</v>
      </c>
    </row>
    <row r="74" spans="1:16" x14ac:dyDescent="0.15">
      <c r="A74" s="175" t="s">
        <v>78</v>
      </c>
      <c r="B74" s="176">
        <f>基金残高に係る経年分析!F57</f>
        <v>2303</v>
      </c>
      <c r="C74" s="176">
        <f>基金残高に係る経年分析!G57</f>
        <v>2369</v>
      </c>
      <c r="D74" s="176">
        <f>基金残高に係る経年分析!H57</f>
        <v>2343</v>
      </c>
    </row>
  </sheetData>
  <sheetProtection algorithmName="SHA-512" hashValue="Hin4ymRsuZlyqhcze79DPqF3Z8hP6j9py4TJjJlEa4IYu5J0A1ib7gDrbX1otFf86oTxYHzdE1+FiEo3cwqt1w==" saltValue="PLYh65N4j7gp5qPIt8xz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216</v>
      </c>
      <c r="DI1" s="642"/>
      <c r="DJ1" s="642"/>
      <c r="DK1" s="642"/>
      <c r="DL1" s="642"/>
      <c r="DM1" s="642"/>
      <c r="DN1" s="643"/>
      <c r="DO1" s="212"/>
      <c r="DP1" s="641" t="s">
        <v>217</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219</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220</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221</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222</v>
      </c>
      <c r="S4" s="645"/>
      <c r="T4" s="645"/>
      <c r="U4" s="645"/>
      <c r="V4" s="645"/>
      <c r="W4" s="645"/>
      <c r="X4" s="645"/>
      <c r="Y4" s="646"/>
      <c r="Z4" s="644" t="s">
        <v>223</v>
      </c>
      <c r="AA4" s="645"/>
      <c r="AB4" s="645"/>
      <c r="AC4" s="646"/>
      <c r="AD4" s="644" t="s">
        <v>224</v>
      </c>
      <c r="AE4" s="645"/>
      <c r="AF4" s="645"/>
      <c r="AG4" s="645"/>
      <c r="AH4" s="645"/>
      <c r="AI4" s="645"/>
      <c r="AJ4" s="645"/>
      <c r="AK4" s="646"/>
      <c r="AL4" s="644" t="s">
        <v>223</v>
      </c>
      <c r="AM4" s="645"/>
      <c r="AN4" s="645"/>
      <c r="AO4" s="646"/>
      <c r="AP4" s="650" t="s">
        <v>225</v>
      </c>
      <c r="AQ4" s="650"/>
      <c r="AR4" s="650"/>
      <c r="AS4" s="650"/>
      <c r="AT4" s="650"/>
      <c r="AU4" s="650"/>
      <c r="AV4" s="650"/>
      <c r="AW4" s="650"/>
      <c r="AX4" s="650"/>
      <c r="AY4" s="650"/>
      <c r="AZ4" s="650"/>
      <c r="BA4" s="650"/>
      <c r="BB4" s="650"/>
      <c r="BC4" s="650"/>
      <c r="BD4" s="650"/>
      <c r="BE4" s="650"/>
      <c r="BF4" s="650"/>
      <c r="BG4" s="650" t="s">
        <v>226</v>
      </c>
      <c r="BH4" s="650"/>
      <c r="BI4" s="650"/>
      <c r="BJ4" s="650"/>
      <c r="BK4" s="650"/>
      <c r="BL4" s="650"/>
      <c r="BM4" s="650"/>
      <c r="BN4" s="650"/>
      <c r="BO4" s="650" t="s">
        <v>223</v>
      </c>
      <c r="BP4" s="650"/>
      <c r="BQ4" s="650"/>
      <c r="BR4" s="650"/>
      <c r="BS4" s="650" t="s">
        <v>227</v>
      </c>
      <c r="BT4" s="650"/>
      <c r="BU4" s="650"/>
      <c r="BV4" s="650"/>
      <c r="BW4" s="650"/>
      <c r="BX4" s="650"/>
      <c r="BY4" s="650"/>
      <c r="BZ4" s="650"/>
      <c r="CA4" s="650"/>
      <c r="CB4" s="650"/>
      <c r="CD4" s="647" t="s">
        <v>228</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2" customFormat="1" ht="11.25" customHeight="1" x14ac:dyDescent="0.15">
      <c r="B5" s="651" t="s">
        <v>229</v>
      </c>
      <c r="C5" s="652"/>
      <c r="D5" s="652"/>
      <c r="E5" s="652"/>
      <c r="F5" s="652"/>
      <c r="G5" s="652"/>
      <c r="H5" s="652"/>
      <c r="I5" s="652"/>
      <c r="J5" s="652"/>
      <c r="K5" s="652"/>
      <c r="L5" s="652"/>
      <c r="M5" s="652"/>
      <c r="N5" s="652"/>
      <c r="O5" s="652"/>
      <c r="P5" s="652"/>
      <c r="Q5" s="653"/>
      <c r="R5" s="654">
        <v>1350173</v>
      </c>
      <c r="S5" s="655"/>
      <c r="T5" s="655"/>
      <c r="U5" s="655"/>
      <c r="V5" s="655"/>
      <c r="W5" s="655"/>
      <c r="X5" s="655"/>
      <c r="Y5" s="656"/>
      <c r="Z5" s="657">
        <v>10</v>
      </c>
      <c r="AA5" s="657"/>
      <c r="AB5" s="657"/>
      <c r="AC5" s="657"/>
      <c r="AD5" s="658">
        <v>1350173</v>
      </c>
      <c r="AE5" s="658"/>
      <c r="AF5" s="658"/>
      <c r="AG5" s="658"/>
      <c r="AH5" s="658"/>
      <c r="AI5" s="658"/>
      <c r="AJ5" s="658"/>
      <c r="AK5" s="658"/>
      <c r="AL5" s="659">
        <v>19.600000000000001</v>
      </c>
      <c r="AM5" s="660"/>
      <c r="AN5" s="660"/>
      <c r="AO5" s="661"/>
      <c r="AP5" s="651" t="s">
        <v>230</v>
      </c>
      <c r="AQ5" s="652"/>
      <c r="AR5" s="652"/>
      <c r="AS5" s="652"/>
      <c r="AT5" s="652"/>
      <c r="AU5" s="652"/>
      <c r="AV5" s="652"/>
      <c r="AW5" s="652"/>
      <c r="AX5" s="652"/>
      <c r="AY5" s="652"/>
      <c r="AZ5" s="652"/>
      <c r="BA5" s="652"/>
      <c r="BB5" s="652"/>
      <c r="BC5" s="652"/>
      <c r="BD5" s="652"/>
      <c r="BE5" s="652"/>
      <c r="BF5" s="653"/>
      <c r="BG5" s="665">
        <v>1350173</v>
      </c>
      <c r="BH5" s="666"/>
      <c r="BI5" s="666"/>
      <c r="BJ5" s="666"/>
      <c r="BK5" s="666"/>
      <c r="BL5" s="666"/>
      <c r="BM5" s="666"/>
      <c r="BN5" s="667"/>
      <c r="BO5" s="668">
        <v>100</v>
      </c>
      <c r="BP5" s="668"/>
      <c r="BQ5" s="668"/>
      <c r="BR5" s="668"/>
      <c r="BS5" s="669" t="s">
        <v>128</v>
      </c>
      <c r="BT5" s="669"/>
      <c r="BU5" s="669"/>
      <c r="BV5" s="669"/>
      <c r="BW5" s="669"/>
      <c r="BX5" s="669"/>
      <c r="BY5" s="669"/>
      <c r="BZ5" s="669"/>
      <c r="CA5" s="669"/>
      <c r="CB5" s="673"/>
      <c r="CD5" s="647" t="s">
        <v>225</v>
      </c>
      <c r="CE5" s="648"/>
      <c r="CF5" s="648"/>
      <c r="CG5" s="648"/>
      <c r="CH5" s="648"/>
      <c r="CI5" s="648"/>
      <c r="CJ5" s="648"/>
      <c r="CK5" s="648"/>
      <c r="CL5" s="648"/>
      <c r="CM5" s="648"/>
      <c r="CN5" s="648"/>
      <c r="CO5" s="648"/>
      <c r="CP5" s="648"/>
      <c r="CQ5" s="649"/>
      <c r="CR5" s="647" t="s">
        <v>231</v>
      </c>
      <c r="CS5" s="648"/>
      <c r="CT5" s="648"/>
      <c r="CU5" s="648"/>
      <c r="CV5" s="648"/>
      <c r="CW5" s="648"/>
      <c r="CX5" s="648"/>
      <c r="CY5" s="649"/>
      <c r="CZ5" s="647" t="s">
        <v>223</v>
      </c>
      <c r="DA5" s="648"/>
      <c r="DB5" s="648"/>
      <c r="DC5" s="649"/>
      <c r="DD5" s="647" t="s">
        <v>232</v>
      </c>
      <c r="DE5" s="648"/>
      <c r="DF5" s="648"/>
      <c r="DG5" s="648"/>
      <c r="DH5" s="648"/>
      <c r="DI5" s="648"/>
      <c r="DJ5" s="648"/>
      <c r="DK5" s="648"/>
      <c r="DL5" s="648"/>
      <c r="DM5" s="648"/>
      <c r="DN5" s="648"/>
      <c r="DO5" s="648"/>
      <c r="DP5" s="649"/>
      <c r="DQ5" s="647" t="s">
        <v>233</v>
      </c>
      <c r="DR5" s="648"/>
      <c r="DS5" s="648"/>
      <c r="DT5" s="648"/>
      <c r="DU5" s="648"/>
      <c r="DV5" s="648"/>
      <c r="DW5" s="648"/>
      <c r="DX5" s="648"/>
      <c r="DY5" s="648"/>
      <c r="DZ5" s="648"/>
      <c r="EA5" s="648"/>
      <c r="EB5" s="648"/>
      <c r="EC5" s="649"/>
    </row>
    <row r="6" spans="2:143" ht="11.25" customHeight="1" x14ac:dyDescent="0.15">
      <c r="B6" s="662" t="s">
        <v>234</v>
      </c>
      <c r="C6" s="663"/>
      <c r="D6" s="663"/>
      <c r="E6" s="663"/>
      <c r="F6" s="663"/>
      <c r="G6" s="663"/>
      <c r="H6" s="663"/>
      <c r="I6" s="663"/>
      <c r="J6" s="663"/>
      <c r="K6" s="663"/>
      <c r="L6" s="663"/>
      <c r="M6" s="663"/>
      <c r="N6" s="663"/>
      <c r="O6" s="663"/>
      <c r="P6" s="663"/>
      <c r="Q6" s="664"/>
      <c r="R6" s="665">
        <v>102224</v>
      </c>
      <c r="S6" s="666"/>
      <c r="T6" s="666"/>
      <c r="U6" s="666"/>
      <c r="V6" s="666"/>
      <c r="W6" s="666"/>
      <c r="X6" s="666"/>
      <c r="Y6" s="667"/>
      <c r="Z6" s="668">
        <v>0.8</v>
      </c>
      <c r="AA6" s="668"/>
      <c r="AB6" s="668"/>
      <c r="AC6" s="668"/>
      <c r="AD6" s="669">
        <v>102224</v>
      </c>
      <c r="AE6" s="669"/>
      <c r="AF6" s="669"/>
      <c r="AG6" s="669"/>
      <c r="AH6" s="669"/>
      <c r="AI6" s="669"/>
      <c r="AJ6" s="669"/>
      <c r="AK6" s="669"/>
      <c r="AL6" s="670">
        <v>1.5</v>
      </c>
      <c r="AM6" s="671"/>
      <c r="AN6" s="671"/>
      <c r="AO6" s="672"/>
      <c r="AP6" s="662" t="s">
        <v>235</v>
      </c>
      <c r="AQ6" s="663"/>
      <c r="AR6" s="663"/>
      <c r="AS6" s="663"/>
      <c r="AT6" s="663"/>
      <c r="AU6" s="663"/>
      <c r="AV6" s="663"/>
      <c r="AW6" s="663"/>
      <c r="AX6" s="663"/>
      <c r="AY6" s="663"/>
      <c r="AZ6" s="663"/>
      <c r="BA6" s="663"/>
      <c r="BB6" s="663"/>
      <c r="BC6" s="663"/>
      <c r="BD6" s="663"/>
      <c r="BE6" s="663"/>
      <c r="BF6" s="664"/>
      <c r="BG6" s="665">
        <v>1350173</v>
      </c>
      <c r="BH6" s="666"/>
      <c r="BI6" s="666"/>
      <c r="BJ6" s="666"/>
      <c r="BK6" s="666"/>
      <c r="BL6" s="666"/>
      <c r="BM6" s="666"/>
      <c r="BN6" s="667"/>
      <c r="BO6" s="668">
        <v>100</v>
      </c>
      <c r="BP6" s="668"/>
      <c r="BQ6" s="668"/>
      <c r="BR6" s="668"/>
      <c r="BS6" s="669" t="s">
        <v>128</v>
      </c>
      <c r="BT6" s="669"/>
      <c r="BU6" s="669"/>
      <c r="BV6" s="669"/>
      <c r="BW6" s="669"/>
      <c r="BX6" s="669"/>
      <c r="BY6" s="669"/>
      <c r="BZ6" s="669"/>
      <c r="CA6" s="669"/>
      <c r="CB6" s="673"/>
      <c r="CD6" s="676" t="s">
        <v>236</v>
      </c>
      <c r="CE6" s="677"/>
      <c r="CF6" s="677"/>
      <c r="CG6" s="677"/>
      <c r="CH6" s="677"/>
      <c r="CI6" s="677"/>
      <c r="CJ6" s="677"/>
      <c r="CK6" s="677"/>
      <c r="CL6" s="677"/>
      <c r="CM6" s="677"/>
      <c r="CN6" s="677"/>
      <c r="CO6" s="677"/>
      <c r="CP6" s="677"/>
      <c r="CQ6" s="678"/>
      <c r="CR6" s="665">
        <v>91782</v>
      </c>
      <c r="CS6" s="666"/>
      <c r="CT6" s="666"/>
      <c r="CU6" s="666"/>
      <c r="CV6" s="666"/>
      <c r="CW6" s="666"/>
      <c r="CX6" s="666"/>
      <c r="CY6" s="667"/>
      <c r="CZ6" s="659">
        <v>0.7</v>
      </c>
      <c r="DA6" s="660"/>
      <c r="DB6" s="660"/>
      <c r="DC6" s="679"/>
      <c r="DD6" s="674" t="s">
        <v>128</v>
      </c>
      <c r="DE6" s="666"/>
      <c r="DF6" s="666"/>
      <c r="DG6" s="666"/>
      <c r="DH6" s="666"/>
      <c r="DI6" s="666"/>
      <c r="DJ6" s="666"/>
      <c r="DK6" s="666"/>
      <c r="DL6" s="666"/>
      <c r="DM6" s="666"/>
      <c r="DN6" s="666"/>
      <c r="DO6" s="666"/>
      <c r="DP6" s="667"/>
      <c r="DQ6" s="674">
        <v>91782</v>
      </c>
      <c r="DR6" s="666"/>
      <c r="DS6" s="666"/>
      <c r="DT6" s="666"/>
      <c r="DU6" s="666"/>
      <c r="DV6" s="666"/>
      <c r="DW6" s="666"/>
      <c r="DX6" s="666"/>
      <c r="DY6" s="666"/>
      <c r="DZ6" s="666"/>
      <c r="EA6" s="666"/>
      <c r="EB6" s="666"/>
      <c r="EC6" s="675"/>
    </row>
    <row r="7" spans="2:143" ht="11.25" customHeight="1" x14ac:dyDescent="0.15">
      <c r="B7" s="662" t="s">
        <v>237</v>
      </c>
      <c r="C7" s="663"/>
      <c r="D7" s="663"/>
      <c r="E7" s="663"/>
      <c r="F7" s="663"/>
      <c r="G7" s="663"/>
      <c r="H7" s="663"/>
      <c r="I7" s="663"/>
      <c r="J7" s="663"/>
      <c r="K7" s="663"/>
      <c r="L7" s="663"/>
      <c r="M7" s="663"/>
      <c r="N7" s="663"/>
      <c r="O7" s="663"/>
      <c r="P7" s="663"/>
      <c r="Q7" s="664"/>
      <c r="R7" s="665">
        <v>1464</v>
      </c>
      <c r="S7" s="666"/>
      <c r="T7" s="666"/>
      <c r="U7" s="666"/>
      <c r="V7" s="666"/>
      <c r="W7" s="666"/>
      <c r="X7" s="666"/>
      <c r="Y7" s="667"/>
      <c r="Z7" s="668">
        <v>0</v>
      </c>
      <c r="AA7" s="668"/>
      <c r="AB7" s="668"/>
      <c r="AC7" s="668"/>
      <c r="AD7" s="669">
        <v>1464</v>
      </c>
      <c r="AE7" s="669"/>
      <c r="AF7" s="669"/>
      <c r="AG7" s="669"/>
      <c r="AH7" s="669"/>
      <c r="AI7" s="669"/>
      <c r="AJ7" s="669"/>
      <c r="AK7" s="669"/>
      <c r="AL7" s="670">
        <v>0</v>
      </c>
      <c r="AM7" s="671"/>
      <c r="AN7" s="671"/>
      <c r="AO7" s="672"/>
      <c r="AP7" s="662" t="s">
        <v>238</v>
      </c>
      <c r="AQ7" s="663"/>
      <c r="AR7" s="663"/>
      <c r="AS7" s="663"/>
      <c r="AT7" s="663"/>
      <c r="AU7" s="663"/>
      <c r="AV7" s="663"/>
      <c r="AW7" s="663"/>
      <c r="AX7" s="663"/>
      <c r="AY7" s="663"/>
      <c r="AZ7" s="663"/>
      <c r="BA7" s="663"/>
      <c r="BB7" s="663"/>
      <c r="BC7" s="663"/>
      <c r="BD7" s="663"/>
      <c r="BE7" s="663"/>
      <c r="BF7" s="664"/>
      <c r="BG7" s="665">
        <v>606935</v>
      </c>
      <c r="BH7" s="666"/>
      <c r="BI7" s="666"/>
      <c r="BJ7" s="666"/>
      <c r="BK7" s="666"/>
      <c r="BL7" s="666"/>
      <c r="BM7" s="666"/>
      <c r="BN7" s="667"/>
      <c r="BO7" s="668">
        <v>45</v>
      </c>
      <c r="BP7" s="668"/>
      <c r="BQ7" s="668"/>
      <c r="BR7" s="668"/>
      <c r="BS7" s="669" t="s">
        <v>128</v>
      </c>
      <c r="BT7" s="669"/>
      <c r="BU7" s="669"/>
      <c r="BV7" s="669"/>
      <c r="BW7" s="669"/>
      <c r="BX7" s="669"/>
      <c r="BY7" s="669"/>
      <c r="BZ7" s="669"/>
      <c r="CA7" s="669"/>
      <c r="CB7" s="673"/>
      <c r="CD7" s="680" t="s">
        <v>239</v>
      </c>
      <c r="CE7" s="681"/>
      <c r="CF7" s="681"/>
      <c r="CG7" s="681"/>
      <c r="CH7" s="681"/>
      <c r="CI7" s="681"/>
      <c r="CJ7" s="681"/>
      <c r="CK7" s="681"/>
      <c r="CL7" s="681"/>
      <c r="CM7" s="681"/>
      <c r="CN7" s="681"/>
      <c r="CO7" s="681"/>
      <c r="CP7" s="681"/>
      <c r="CQ7" s="682"/>
      <c r="CR7" s="665">
        <v>1612635</v>
      </c>
      <c r="CS7" s="666"/>
      <c r="CT7" s="666"/>
      <c r="CU7" s="666"/>
      <c r="CV7" s="666"/>
      <c r="CW7" s="666"/>
      <c r="CX7" s="666"/>
      <c r="CY7" s="667"/>
      <c r="CZ7" s="668">
        <v>13.1</v>
      </c>
      <c r="DA7" s="668"/>
      <c r="DB7" s="668"/>
      <c r="DC7" s="668"/>
      <c r="DD7" s="674">
        <v>237437</v>
      </c>
      <c r="DE7" s="666"/>
      <c r="DF7" s="666"/>
      <c r="DG7" s="666"/>
      <c r="DH7" s="666"/>
      <c r="DI7" s="666"/>
      <c r="DJ7" s="666"/>
      <c r="DK7" s="666"/>
      <c r="DL7" s="666"/>
      <c r="DM7" s="666"/>
      <c r="DN7" s="666"/>
      <c r="DO7" s="666"/>
      <c r="DP7" s="667"/>
      <c r="DQ7" s="674">
        <v>957031</v>
      </c>
      <c r="DR7" s="666"/>
      <c r="DS7" s="666"/>
      <c r="DT7" s="666"/>
      <c r="DU7" s="666"/>
      <c r="DV7" s="666"/>
      <c r="DW7" s="666"/>
      <c r="DX7" s="666"/>
      <c r="DY7" s="666"/>
      <c r="DZ7" s="666"/>
      <c r="EA7" s="666"/>
      <c r="EB7" s="666"/>
      <c r="EC7" s="675"/>
    </row>
    <row r="8" spans="2:143" ht="11.25" customHeight="1" x14ac:dyDescent="0.15">
      <c r="B8" s="662" t="s">
        <v>240</v>
      </c>
      <c r="C8" s="663"/>
      <c r="D8" s="663"/>
      <c r="E8" s="663"/>
      <c r="F8" s="663"/>
      <c r="G8" s="663"/>
      <c r="H8" s="663"/>
      <c r="I8" s="663"/>
      <c r="J8" s="663"/>
      <c r="K8" s="663"/>
      <c r="L8" s="663"/>
      <c r="M8" s="663"/>
      <c r="N8" s="663"/>
      <c r="O8" s="663"/>
      <c r="P8" s="663"/>
      <c r="Q8" s="664"/>
      <c r="R8" s="665">
        <v>8862</v>
      </c>
      <c r="S8" s="666"/>
      <c r="T8" s="666"/>
      <c r="U8" s="666"/>
      <c r="V8" s="666"/>
      <c r="W8" s="666"/>
      <c r="X8" s="666"/>
      <c r="Y8" s="667"/>
      <c r="Z8" s="668">
        <v>0.1</v>
      </c>
      <c r="AA8" s="668"/>
      <c r="AB8" s="668"/>
      <c r="AC8" s="668"/>
      <c r="AD8" s="669">
        <v>8862</v>
      </c>
      <c r="AE8" s="669"/>
      <c r="AF8" s="669"/>
      <c r="AG8" s="669"/>
      <c r="AH8" s="669"/>
      <c r="AI8" s="669"/>
      <c r="AJ8" s="669"/>
      <c r="AK8" s="669"/>
      <c r="AL8" s="670">
        <v>0.1</v>
      </c>
      <c r="AM8" s="671"/>
      <c r="AN8" s="671"/>
      <c r="AO8" s="672"/>
      <c r="AP8" s="662" t="s">
        <v>241</v>
      </c>
      <c r="AQ8" s="663"/>
      <c r="AR8" s="663"/>
      <c r="AS8" s="663"/>
      <c r="AT8" s="663"/>
      <c r="AU8" s="663"/>
      <c r="AV8" s="663"/>
      <c r="AW8" s="663"/>
      <c r="AX8" s="663"/>
      <c r="AY8" s="663"/>
      <c r="AZ8" s="663"/>
      <c r="BA8" s="663"/>
      <c r="BB8" s="663"/>
      <c r="BC8" s="663"/>
      <c r="BD8" s="663"/>
      <c r="BE8" s="663"/>
      <c r="BF8" s="664"/>
      <c r="BG8" s="665">
        <v>28846</v>
      </c>
      <c r="BH8" s="666"/>
      <c r="BI8" s="666"/>
      <c r="BJ8" s="666"/>
      <c r="BK8" s="666"/>
      <c r="BL8" s="666"/>
      <c r="BM8" s="666"/>
      <c r="BN8" s="667"/>
      <c r="BO8" s="668">
        <v>2.1</v>
      </c>
      <c r="BP8" s="668"/>
      <c r="BQ8" s="668"/>
      <c r="BR8" s="668"/>
      <c r="BS8" s="669" t="s">
        <v>128</v>
      </c>
      <c r="BT8" s="669"/>
      <c r="BU8" s="669"/>
      <c r="BV8" s="669"/>
      <c r="BW8" s="669"/>
      <c r="BX8" s="669"/>
      <c r="BY8" s="669"/>
      <c r="BZ8" s="669"/>
      <c r="CA8" s="669"/>
      <c r="CB8" s="673"/>
      <c r="CD8" s="680" t="s">
        <v>242</v>
      </c>
      <c r="CE8" s="681"/>
      <c r="CF8" s="681"/>
      <c r="CG8" s="681"/>
      <c r="CH8" s="681"/>
      <c r="CI8" s="681"/>
      <c r="CJ8" s="681"/>
      <c r="CK8" s="681"/>
      <c r="CL8" s="681"/>
      <c r="CM8" s="681"/>
      <c r="CN8" s="681"/>
      <c r="CO8" s="681"/>
      <c r="CP8" s="681"/>
      <c r="CQ8" s="682"/>
      <c r="CR8" s="665">
        <v>3642802</v>
      </c>
      <c r="CS8" s="666"/>
      <c r="CT8" s="666"/>
      <c r="CU8" s="666"/>
      <c r="CV8" s="666"/>
      <c r="CW8" s="666"/>
      <c r="CX8" s="666"/>
      <c r="CY8" s="667"/>
      <c r="CZ8" s="668">
        <v>29.6</v>
      </c>
      <c r="DA8" s="668"/>
      <c r="DB8" s="668"/>
      <c r="DC8" s="668"/>
      <c r="DD8" s="674">
        <v>54544</v>
      </c>
      <c r="DE8" s="666"/>
      <c r="DF8" s="666"/>
      <c r="DG8" s="666"/>
      <c r="DH8" s="666"/>
      <c r="DI8" s="666"/>
      <c r="DJ8" s="666"/>
      <c r="DK8" s="666"/>
      <c r="DL8" s="666"/>
      <c r="DM8" s="666"/>
      <c r="DN8" s="666"/>
      <c r="DO8" s="666"/>
      <c r="DP8" s="667"/>
      <c r="DQ8" s="674">
        <v>2051273</v>
      </c>
      <c r="DR8" s="666"/>
      <c r="DS8" s="666"/>
      <c r="DT8" s="666"/>
      <c r="DU8" s="666"/>
      <c r="DV8" s="666"/>
      <c r="DW8" s="666"/>
      <c r="DX8" s="666"/>
      <c r="DY8" s="666"/>
      <c r="DZ8" s="666"/>
      <c r="EA8" s="666"/>
      <c r="EB8" s="666"/>
      <c r="EC8" s="675"/>
    </row>
    <row r="9" spans="2:143" ht="11.25" customHeight="1" x14ac:dyDescent="0.15">
      <c r="B9" s="662" t="s">
        <v>243</v>
      </c>
      <c r="C9" s="663"/>
      <c r="D9" s="663"/>
      <c r="E9" s="663"/>
      <c r="F9" s="663"/>
      <c r="G9" s="663"/>
      <c r="H9" s="663"/>
      <c r="I9" s="663"/>
      <c r="J9" s="663"/>
      <c r="K9" s="663"/>
      <c r="L9" s="663"/>
      <c r="M9" s="663"/>
      <c r="N9" s="663"/>
      <c r="O9" s="663"/>
      <c r="P9" s="663"/>
      <c r="Q9" s="664"/>
      <c r="R9" s="665">
        <v>9255</v>
      </c>
      <c r="S9" s="666"/>
      <c r="T9" s="666"/>
      <c r="U9" s="666"/>
      <c r="V9" s="666"/>
      <c r="W9" s="666"/>
      <c r="X9" s="666"/>
      <c r="Y9" s="667"/>
      <c r="Z9" s="668">
        <v>0.1</v>
      </c>
      <c r="AA9" s="668"/>
      <c r="AB9" s="668"/>
      <c r="AC9" s="668"/>
      <c r="AD9" s="669">
        <v>9255</v>
      </c>
      <c r="AE9" s="669"/>
      <c r="AF9" s="669"/>
      <c r="AG9" s="669"/>
      <c r="AH9" s="669"/>
      <c r="AI9" s="669"/>
      <c r="AJ9" s="669"/>
      <c r="AK9" s="669"/>
      <c r="AL9" s="670">
        <v>0.1</v>
      </c>
      <c r="AM9" s="671"/>
      <c r="AN9" s="671"/>
      <c r="AO9" s="672"/>
      <c r="AP9" s="662" t="s">
        <v>244</v>
      </c>
      <c r="AQ9" s="663"/>
      <c r="AR9" s="663"/>
      <c r="AS9" s="663"/>
      <c r="AT9" s="663"/>
      <c r="AU9" s="663"/>
      <c r="AV9" s="663"/>
      <c r="AW9" s="663"/>
      <c r="AX9" s="663"/>
      <c r="AY9" s="663"/>
      <c r="AZ9" s="663"/>
      <c r="BA9" s="663"/>
      <c r="BB9" s="663"/>
      <c r="BC9" s="663"/>
      <c r="BD9" s="663"/>
      <c r="BE9" s="663"/>
      <c r="BF9" s="664"/>
      <c r="BG9" s="665">
        <v>532433</v>
      </c>
      <c r="BH9" s="666"/>
      <c r="BI9" s="666"/>
      <c r="BJ9" s="666"/>
      <c r="BK9" s="666"/>
      <c r="BL9" s="666"/>
      <c r="BM9" s="666"/>
      <c r="BN9" s="667"/>
      <c r="BO9" s="668">
        <v>39.4</v>
      </c>
      <c r="BP9" s="668"/>
      <c r="BQ9" s="668"/>
      <c r="BR9" s="668"/>
      <c r="BS9" s="669" t="s">
        <v>128</v>
      </c>
      <c r="BT9" s="669"/>
      <c r="BU9" s="669"/>
      <c r="BV9" s="669"/>
      <c r="BW9" s="669"/>
      <c r="BX9" s="669"/>
      <c r="BY9" s="669"/>
      <c r="BZ9" s="669"/>
      <c r="CA9" s="669"/>
      <c r="CB9" s="673"/>
      <c r="CD9" s="680" t="s">
        <v>245</v>
      </c>
      <c r="CE9" s="681"/>
      <c r="CF9" s="681"/>
      <c r="CG9" s="681"/>
      <c r="CH9" s="681"/>
      <c r="CI9" s="681"/>
      <c r="CJ9" s="681"/>
      <c r="CK9" s="681"/>
      <c r="CL9" s="681"/>
      <c r="CM9" s="681"/>
      <c r="CN9" s="681"/>
      <c r="CO9" s="681"/>
      <c r="CP9" s="681"/>
      <c r="CQ9" s="682"/>
      <c r="CR9" s="665">
        <v>1117363</v>
      </c>
      <c r="CS9" s="666"/>
      <c r="CT9" s="666"/>
      <c r="CU9" s="666"/>
      <c r="CV9" s="666"/>
      <c r="CW9" s="666"/>
      <c r="CX9" s="666"/>
      <c r="CY9" s="667"/>
      <c r="CZ9" s="668">
        <v>9.1</v>
      </c>
      <c r="DA9" s="668"/>
      <c r="DB9" s="668"/>
      <c r="DC9" s="668"/>
      <c r="DD9" s="674">
        <v>8740</v>
      </c>
      <c r="DE9" s="666"/>
      <c r="DF9" s="666"/>
      <c r="DG9" s="666"/>
      <c r="DH9" s="666"/>
      <c r="DI9" s="666"/>
      <c r="DJ9" s="666"/>
      <c r="DK9" s="666"/>
      <c r="DL9" s="666"/>
      <c r="DM9" s="666"/>
      <c r="DN9" s="666"/>
      <c r="DO9" s="666"/>
      <c r="DP9" s="667"/>
      <c r="DQ9" s="674">
        <v>514402</v>
      </c>
      <c r="DR9" s="666"/>
      <c r="DS9" s="666"/>
      <c r="DT9" s="666"/>
      <c r="DU9" s="666"/>
      <c r="DV9" s="666"/>
      <c r="DW9" s="666"/>
      <c r="DX9" s="666"/>
      <c r="DY9" s="666"/>
      <c r="DZ9" s="666"/>
      <c r="EA9" s="666"/>
      <c r="EB9" s="666"/>
      <c r="EC9" s="675"/>
    </row>
    <row r="10" spans="2:143" ht="11.25" customHeight="1" x14ac:dyDescent="0.15">
      <c r="B10" s="662" t="s">
        <v>246</v>
      </c>
      <c r="C10" s="663"/>
      <c r="D10" s="663"/>
      <c r="E10" s="663"/>
      <c r="F10" s="663"/>
      <c r="G10" s="663"/>
      <c r="H10" s="663"/>
      <c r="I10" s="663"/>
      <c r="J10" s="663"/>
      <c r="K10" s="663"/>
      <c r="L10" s="663"/>
      <c r="M10" s="663"/>
      <c r="N10" s="663"/>
      <c r="O10" s="663"/>
      <c r="P10" s="663"/>
      <c r="Q10" s="664"/>
      <c r="R10" s="665" t="s">
        <v>128</v>
      </c>
      <c r="S10" s="666"/>
      <c r="T10" s="666"/>
      <c r="U10" s="666"/>
      <c r="V10" s="666"/>
      <c r="W10" s="666"/>
      <c r="X10" s="666"/>
      <c r="Y10" s="667"/>
      <c r="Z10" s="668" t="s">
        <v>128</v>
      </c>
      <c r="AA10" s="668"/>
      <c r="AB10" s="668"/>
      <c r="AC10" s="668"/>
      <c r="AD10" s="669" t="s">
        <v>128</v>
      </c>
      <c r="AE10" s="669"/>
      <c r="AF10" s="669"/>
      <c r="AG10" s="669"/>
      <c r="AH10" s="669"/>
      <c r="AI10" s="669"/>
      <c r="AJ10" s="669"/>
      <c r="AK10" s="669"/>
      <c r="AL10" s="670" t="s">
        <v>128</v>
      </c>
      <c r="AM10" s="671"/>
      <c r="AN10" s="671"/>
      <c r="AO10" s="672"/>
      <c r="AP10" s="662" t="s">
        <v>247</v>
      </c>
      <c r="AQ10" s="663"/>
      <c r="AR10" s="663"/>
      <c r="AS10" s="663"/>
      <c r="AT10" s="663"/>
      <c r="AU10" s="663"/>
      <c r="AV10" s="663"/>
      <c r="AW10" s="663"/>
      <c r="AX10" s="663"/>
      <c r="AY10" s="663"/>
      <c r="AZ10" s="663"/>
      <c r="BA10" s="663"/>
      <c r="BB10" s="663"/>
      <c r="BC10" s="663"/>
      <c r="BD10" s="663"/>
      <c r="BE10" s="663"/>
      <c r="BF10" s="664"/>
      <c r="BG10" s="665">
        <v>28631</v>
      </c>
      <c r="BH10" s="666"/>
      <c r="BI10" s="666"/>
      <c r="BJ10" s="666"/>
      <c r="BK10" s="666"/>
      <c r="BL10" s="666"/>
      <c r="BM10" s="666"/>
      <c r="BN10" s="667"/>
      <c r="BO10" s="668">
        <v>2.1</v>
      </c>
      <c r="BP10" s="668"/>
      <c r="BQ10" s="668"/>
      <c r="BR10" s="668"/>
      <c r="BS10" s="669" t="s">
        <v>128</v>
      </c>
      <c r="BT10" s="669"/>
      <c r="BU10" s="669"/>
      <c r="BV10" s="669"/>
      <c r="BW10" s="669"/>
      <c r="BX10" s="669"/>
      <c r="BY10" s="669"/>
      <c r="BZ10" s="669"/>
      <c r="CA10" s="669"/>
      <c r="CB10" s="673"/>
      <c r="CD10" s="680" t="s">
        <v>248</v>
      </c>
      <c r="CE10" s="681"/>
      <c r="CF10" s="681"/>
      <c r="CG10" s="681"/>
      <c r="CH10" s="681"/>
      <c r="CI10" s="681"/>
      <c r="CJ10" s="681"/>
      <c r="CK10" s="681"/>
      <c r="CL10" s="681"/>
      <c r="CM10" s="681"/>
      <c r="CN10" s="681"/>
      <c r="CO10" s="681"/>
      <c r="CP10" s="681"/>
      <c r="CQ10" s="682"/>
      <c r="CR10" s="665" t="s">
        <v>128</v>
      </c>
      <c r="CS10" s="666"/>
      <c r="CT10" s="666"/>
      <c r="CU10" s="666"/>
      <c r="CV10" s="666"/>
      <c r="CW10" s="666"/>
      <c r="CX10" s="666"/>
      <c r="CY10" s="667"/>
      <c r="CZ10" s="668" t="s">
        <v>128</v>
      </c>
      <c r="DA10" s="668"/>
      <c r="DB10" s="668"/>
      <c r="DC10" s="668"/>
      <c r="DD10" s="674" t="s">
        <v>128</v>
      </c>
      <c r="DE10" s="666"/>
      <c r="DF10" s="666"/>
      <c r="DG10" s="666"/>
      <c r="DH10" s="666"/>
      <c r="DI10" s="666"/>
      <c r="DJ10" s="666"/>
      <c r="DK10" s="666"/>
      <c r="DL10" s="666"/>
      <c r="DM10" s="666"/>
      <c r="DN10" s="666"/>
      <c r="DO10" s="666"/>
      <c r="DP10" s="667"/>
      <c r="DQ10" s="674" t="s">
        <v>128</v>
      </c>
      <c r="DR10" s="666"/>
      <c r="DS10" s="666"/>
      <c r="DT10" s="666"/>
      <c r="DU10" s="666"/>
      <c r="DV10" s="666"/>
      <c r="DW10" s="666"/>
      <c r="DX10" s="666"/>
      <c r="DY10" s="666"/>
      <c r="DZ10" s="666"/>
      <c r="EA10" s="666"/>
      <c r="EB10" s="666"/>
      <c r="EC10" s="675"/>
    </row>
    <row r="11" spans="2:143" ht="11.25" customHeight="1" x14ac:dyDescent="0.15">
      <c r="B11" s="662" t="s">
        <v>249</v>
      </c>
      <c r="C11" s="663"/>
      <c r="D11" s="663"/>
      <c r="E11" s="663"/>
      <c r="F11" s="663"/>
      <c r="G11" s="663"/>
      <c r="H11" s="663"/>
      <c r="I11" s="663"/>
      <c r="J11" s="663"/>
      <c r="K11" s="663"/>
      <c r="L11" s="663"/>
      <c r="M11" s="663"/>
      <c r="N11" s="663"/>
      <c r="O11" s="663"/>
      <c r="P11" s="663"/>
      <c r="Q11" s="664"/>
      <c r="R11" s="665">
        <v>349690</v>
      </c>
      <c r="S11" s="666"/>
      <c r="T11" s="666"/>
      <c r="U11" s="666"/>
      <c r="V11" s="666"/>
      <c r="W11" s="666"/>
      <c r="X11" s="666"/>
      <c r="Y11" s="667"/>
      <c r="Z11" s="670">
        <v>2.6</v>
      </c>
      <c r="AA11" s="671"/>
      <c r="AB11" s="671"/>
      <c r="AC11" s="683"/>
      <c r="AD11" s="674">
        <v>349690</v>
      </c>
      <c r="AE11" s="666"/>
      <c r="AF11" s="666"/>
      <c r="AG11" s="666"/>
      <c r="AH11" s="666"/>
      <c r="AI11" s="666"/>
      <c r="AJ11" s="666"/>
      <c r="AK11" s="667"/>
      <c r="AL11" s="670">
        <v>5.0999999999999996</v>
      </c>
      <c r="AM11" s="671"/>
      <c r="AN11" s="671"/>
      <c r="AO11" s="672"/>
      <c r="AP11" s="662" t="s">
        <v>250</v>
      </c>
      <c r="AQ11" s="663"/>
      <c r="AR11" s="663"/>
      <c r="AS11" s="663"/>
      <c r="AT11" s="663"/>
      <c r="AU11" s="663"/>
      <c r="AV11" s="663"/>
      <c r="AW11" s="663"/>
      <c r="AX11" s="663"/>
      <c r="AY11" s="663"/>
      <c r="AZ11" s="663"/>
      <c r="BA11" s="663"/>
      <c r="BB11" s="663"/>
      <c r="BC11" s="663"/>
      <c r="BD11" s="663"/>
      <c r="BE11" s="663"/>
      <c r="BF11" s="664"/>
      <c r="BG11" s="665">
        <v>17025</v>
      </c>
      <c r="BH11" s="666"/>
      <c r="BI11" s="666"/>
      <c r="BJ11" s="666"/>
      <c r="BK11" s="666"/>
      <c r="BL11" s="666"/>
      <c r="BM11" s="666"/>
      <c r="BN11" s="667"/>
      <c r="BO11" s="668">
        <v>1.3</v>
      </c>
      <c r="BP11" s="668"/>
      <c r="BQ11" s="668"/>
      <c r="BR11" s="668"/>
      <c r="BS11" s="669" t="s">
        <v>128</v>
      </c>
      <c r="BT11" s="669"/>
      <c r="BU11" s="669"/>
      <c r="BV11" s="669"/>
      <c r="BW11" s="669"/>
      <c r="BX11" s="669"/>
      <c r="BY11" s="669"/>
      <c r="BZ11" s="669"/>
      <c r="CA11" s="669"/>
      <c r="CB11" s="673"/>
      <c r="CD11" s="680" t="s">
        <v>251</v>
      </c>
      <c r="CE11" s="681"/>
      <c r="CF11" s="681"/>
      <c r="CG11" s="681"/>
      <c r="CH11" s="681"/>
      <c r="CI11" s="681"/>
      <c r="CJ11" s="681"/>
      <c r="CK11" s="681"/>
      <c r="CL11" s="681"/>
      <c r="CM11" s="681"/>
      <c r="CN11" s="681"/>
      <c r="CO11" s="681"/>
      <c r="CP11" s="681"/>
      <c r="CQ11" s="682"/>
      <c r="CR11" s="665">
        <v>1158385</v>
      </c>
      <c r="CS11" s="666"/>
      <c r="CT11" s="666"/>
      <c r="CU11" s="666"/>
      <c r="CV11" s="666"/>
      <c r="CW11" s="666"/>
      <c r="CX11" s="666"/>
      <c r="CY11" s="667"/>
      <c r="CZ11" s="668">
        <v>9.4</v>
      </c>
      <c r="DA11" s="668"/>
      <c r="DB11" s="668"/>
      <c r="DC11" s="668"/>
      <c r="DD11" s="674">
        <v>220514</v>
      </c>
      <c r="DE11" s="666"/>
      <c r="DF11" s="666"/>
      <c r="DG11" s="666"/>
      <c r="DH11" s="666"/>
      <c r="DI11" s="666"/>
      <c r="DJ11" s="666"/>
      <c r="DK11" s="666"/>
      <c r="DL11" s="666"/>
      <c r="DM11" s="666"/>
      <c r="DN11" s="666"/>
      <c r="DO11" s="666"/>
      <c r="DP11" s="667"/>
      <c r="DQ11" s="674">
        <v>803322</v>
      </c>
      <c r="DR11" s="666"/>
      <c r="DS11" s="666"/>
      <c r="DT11" s="666"/>
      <c r="DU11" s="666"/>
      <c r="DV11" s="666"/>
      <c r="DW11" s="666"/>
      <c r="DX11" s="666"/>
      <c r="DY11" s="666"/>
      <c r="DZ11" s="666"/>
      <c r="EA11" s="666"/>
      <c r="EB11" s="666"/>
      <c r="EC11" s="675"/>
    </row>
    <row r="12" spans="2:143" ht="11.25" customHeight="1" x14ac:dyDescent="0.15">
      <c r="B12" s="662" t="s">
        <v>252</v>
      </c>
      <c r="C12" s="663"/>
      <c r="D12" s="663"/>
      <c r="E12" s="663"/>
      <c r="F12" s="663"/>
      <c r="G12" s="663"/>
      <c r="H12" s="663"/>
      <c r="I12" s="663"/>
      <c r="J12" s="663"/>
      <c r="K12" s="663"/>
      <c r="L12" s="663"/>
      <c r="M12" s="663"/>
      <c r="N12" s="663"/>
      <c r="O12" s="663"/>
      <c r="P12" s="663"/>
      <c r="Q12" s="664"/>
      <c r="R12" s="665">
        <v>2132</v>
      </c>
      <c r="S12" s="666"/>
      <c r="T12" s="666"/>
      <c r="U12" s="666"/>
      <c r="V12" s="666"/>
      <c r="W12" s="666"/>
      <c r="X12" s="666"/>
      <c r="Y12" s="667"/>
      <c r="Z12" s="668">
        <v>0</v>
      </c>
      <c r="AA12" s="668"/>
      <c r="AB12" s="668"/>
      <c r="AC12" s="668"/>
      <c r="AD12" s="669">
        <v>2132</v>
      </c>
      <c r="AE12" s="669"/>
      <c r="AF12" s="669"/>
      <c r="AG12" s="669"/>
      <c r="AH12" s="669"/>
      <c r="AI12" s="669"/>
      <c r="AJ12" s="669"/>
      <c r="AK12" s="669"/>
      <c r="AL12" s="670">
        <v>0</v>
      </c>
      <c r="AM12" s="671"/>
      <c r="AN12" s="671"/>
      <c r="AO12" s="672"/>
      <c r="AP12" s="662" t="s">
        <v>253</v>
      </c>
      <c r="AQ12" s="663"/>
      <c r="AR12" s="663"/>
      <c r="AS12" s="663"/>
      <c r="AT12" s="663"/>
      <c r="AU12" s="663"/>
      <c r="AV12" s="663"/>
      <c r="AW12" s="663"/>
      <c r="AX12" s="663"/>
      <c r="AY12" s="663"/>
      <c r="AZ12" s="663"/>
      <c r="BA12" s="663"/>
      <c r="BB12" s="663"/>
      <c r="BC12" s="663"/>
      <c r="BD12" s="663"/>
      <c r="BE12" s="663"/>
      <c r="BF12" s="664"/>
      <c r="BG12" s="665">
        <v>579896</v>
      </c>
      <c r="BH12" s="666"/>
      <c r="BI12" s="666"/>
      <c r="BJ12" s="666"/>
      <c r="BK12" s="666"/>
      <c r="BL12" s="666"/>
      <c r="BM12" s="666"/>
      <c r="BN12" s="667"/>
      <c r="BO12" s="668">
        <v>42.9</v>
      </c>
      <c r="BP12" s="668"/>
      <c r="BQ12" s="668"/>
      <c r="BR12" s="668"/>
      <c r="BS12" s="669" t="s">
        <v>128</v>
      </c>
      <c r="BT12" s="669"/>
      <c r="BU12" s="669"/>
      <c r="BV12" s="669"/>
      <c r="BW12" s="669"/>
      <c r="BX12" s="669"/>
      <c r="BY12" s="669"/>
      <c r="BZ12" s="669"/>
      <c r="CA12" s="669"/>
      <c r="CB12" s="673"/>
      <c r="CD12" s="680" t="s">
        <v>254</v>
      </c>
      <c r="CE12" s="681"/>
      <c r="CF12" s="681"/>
      <c r="CG12" s="681"/>
      <c r="CH12" s="681"/>
      <c r="CI12" s="681"/>
      <c r="CJ12" s="681"/>
      <c r="CK12" s="681"/>
      <c r="CL12" s="681"/>
      <c r="CM12" s="681"/>
      <c r="CN12" s="681"/>
      <c r="CO12" s="681"/>
      <c r="CP12" s="681"/>
      <c r="CQ12" s="682"/>
      <c r="CR12" s="665">
        <v>250218</v>
      </c>
      <c r="CS12" s="666"/>
      <c r="CT12" s="666"/>
      <c r="CU12" s="666"/>
      <c r="CV12" s="666"/>
      <c r="CW12" s="666"/>
      <c r="CX12" s="666"/>
      <c r="CY12" s="667"/>
      <c r="CZ12" s="668">
        <v>2</v>
      </c>
      <c r="DA12" s="668"/>
      <c r="DB12" s="668"/>
      <c r="DC12" s="668"/>
      <c r="DD12" s="674">
        <v>20793</v>
      </c>
      <c r="DE12" s="666"/>
      <c r="DF12" s="666"/>
      <c r="DG12" s="666"/>
      <c r="DH12" s="666"/>
      <c r="DI12" s="666"/>
      <c r="DJ12" s="666"/>
      <c r="DK12" s="666"/>
      <c r="DL12" s="666"/>
      <c r="DM12" s="666"/>
      <c r="DN12" s="666"/>
      <c r="DO12" s="666"/>
      <c r="DP12" s="667"/>
      <c r="DQ12" s="674">
        <v>201771</v>
      </c>
      <c r="DR12" s="666"/>
      <c r="DS12" s="666"/>
      <c r="DT12" s="666"/>
      <c r="DU12" s="666"/>
      <c r="DV12" s="666"/>
      <c r="DW12" s="666"/>
      <c r="DX12" s="666"/>
      <c r="DY12" s="666"/>
      <c r="DZ12" s="666"/>
      <c r="EA12" s="666"/>
      <c r="EB12" s="666"/>
      <c r="EC12" s="675"/>
    </row>
    <row r="13" spans="2:143" ht="11.25" customHeight="1" x14ac:dyDescent="0.15">
      <c r="B13" s="662" t="s">
        <v>255</v>
      </c>
      <c r="C13" s="663"/>
      <c r="D13" s="663"/>
      <c r="E13" s="663"/>
      <c r="F13" s="663"/>
      <c r="G13" s="663"/>
      <c r="H13" s="663"/>
      <c r="I13" s="663"/>
      <c r="J13" s="663"/>
      <c r="K13" s="663"/>
      <c r="L13" s="663"/>
      <c r="M13" s="663"/>
      <c r="N13" s="663"/>
      <c r="O13" s="663"/>
      <c r="P13" s="663"/>
      <c r="Q13" s="664"/>
      <c r="R13" s="665" t="s">
        <v>128</v>
      </c>
      <c r="S13" s="666"/>
      <c r="T13" s="666"/>
      <c r="U13" s="666"/>
      <c r="V13" s="666"/>
      <c r="W13" s="666"/>
      <c r="X13" s="666"/>
      <c r="Y13" s="667"/>
      <c r="Z13" s="668" t="s">
        <v>128</v>
      </c>
      <c r="AA13" s="668"/>
      <c r="AB13" s="668"/>
      <c r="AC13" s="668"/>
      <c r="AD13" s="669" t="s">
        <v>128</v>
      </c>
      <c r="AE13" s="669"/>
      <c r="AF13" s="669"/>
      <c r="AG13" s="669"/>
      <c r="AH13" s="669"/>
      <c r="AI13" s="669"/>
      <c r="AJ13" s="669"/>
      <c r="AK13" s="669"/>
      <c r="AL13" s="670" t="s">
        <v>128</v>
      </c>
      <c r="AM13" s="671"/>
      <c r="AN13" s="671"/>
      <c r="AO13" s="672"/>
      <c r="AP13" s="662" t="s">
        <v>256</v>
      </c>
      <c r="AQ13" s="663"/>
      <c r="AR13" s="663"/>
      <c r="AS13" s="663"/>
      <c r="AT13" s="663"/>
      <c r="AU13" s="663"/>
      <c r="AV13" s="663"/>
      <c r="AW13" s="663"/>
      <c r="AX13" s="663"/>
      <c r="AY13" s="663"/>
      <c r="AZ13" s="663"/>
      <c r="BA13" s="663"/>
      <c r="BB13" s="663"/>
      <c r="BC13" s="663"/>
      <c r="BD13" s="663"/>
      <c r="BE13" s="663"/>
      <c r="BF13" s="664"/>
      <c r="BG13" s="665">
        <v>568689</v>
      </c>
      <c r="BH13" s="666"/>
      <c r="BI13" s="666"/>
      <c r="BJ13" s="666"/>
      <c r="BK13" s="666"/>
      <c r="BL13" s="666"/>
      <c r="BM13" s="666"/>
      <c r="BN13" s="667"/>
      <c r="BO13" s="668">
        <v>42.1</v>
      </c>
      <c r="BP13" s="668"/>
      <c r="BQ13" s="668"/>
      <c r="BR13" s="668"/>
      <c r="BS13" s="669" t="s">
        <v>128</v>
      </c>
      <c r="BT13" s="669"/>
      <c r="BU13" s="669"/>
      <c r="BV13" s="669"/>
      <c r="BW13" s="669"/>
      <c r="BX13" s="669"/>
      <c r="BY13" s="669"/>
      <c r="BZ13" s="669"/>
      <c r="CA13" s="669"/>
      <c r="CB13" s="673"/>
      <c r="CD13" s="680" t="s">
        <v>257</v>
      </c>
      <c r="CE13" s="681"/>
      <c r="CF13" s="681"/>
      <c r="CG13" s="681"/>
      <c r="CH13" s="681"/>
      <c r="CI13" s="681"/>
      <c r="CJ13" s="681"/>
      <c r="CK13" s="681"/>
      <c r="CL13" s="681"/>
      <c r="CM13" s="681"/>
      <c r="CN13" s="681"/>
      <c r="CO13" s="681"/>
      <c r="CP13" s="681"/>
      <c r="CQ13" s="682"/>
      <c r="CR13" s="665">
        <v>1180046</v>
      </c>
      <c r="CS13" s="666"/>
      <c r="CT13" s="666"/>
      <c r="CU13" s="666"/>
      <c r="CV13" s="666"/>
      <c r="CW13" s="666"/>
      <c r="CX13" s="666"/>
      <c r="CY13" s="667"/>
      <c r="CZ13" s="668">
        <v>9.6</v>
      </c>
      <c r="DA13" s="668"/>
      <c r="DB13" s="668"/>
      <c r="DC13" s="668"/>
      <c r="DD13" s="674">
        <v>605400</v>
      </c>
      <c r="DE13" s="666"/>
      <c r="DF13" s="666"/>
      <c r="DG13" s="666"/>
      <c r="DH13" s="666"/>
      <c r="DI13" s="666"/>
      <c r="DJ13" s="666"/>
      <c r="DK13" s="666"/>
      <c r="DL13" s="666"/>
      <c r="DM13" s="666"/>
      <c r="DN13" s="666"/>
      <c r="DO13" s="666"/>
      <c r="DP13" s="667"/>
      <c r="DQ13" s="674">
        <v>530220</v>
      </c>
      <c r="DR13" s="666"/>
      <c r="DS13" s="666"/>
      <c r="DT13" s="666"/>
      <c r="DU13" s="666"/>
      <c r="DV13" s="666"/>
      <c r="DW13" s="666"/>
      <c r="DX13" s="666"/>
      <c r="DY13" s="666"/>
      <c r="DZ13" s="666"/>
      <c r="EA13" s="666"/>
      <c r="EB13" s="666"/>
      <c r="EC13" s="675"/>
    </row>
    <row r="14" spans="2:143" ht="11.25" customHeight="1" x14ac:dyDescent="0.15">
      <c r="B14" s="662" t="s">
        <v>258</v>
      </c>
      <c r="C14" s="663"/>
      <c r="D14" s="663"/>
      <c r="E14" s="663"/>
      <c r="F14" s="663"/>
      <c r="G14" s="663"/>
      <c r="H14" s="663"/>
      <c r="I14" s="663"/>
      <c r="J14" s="663"/>
      <c r="K14" s="663"/>
      <c r="L14" s="663"/>
      <c r="M14" s="663"/>
      <c r="N14" s="663"/>
      <c r="O14" s="663"/>
      <c r="P14" s="663"/>
      <c r="Q14" s="664"/>
      <c r="R14" s="665">
        <v>20</v>
      </c>
      <c r="S14" s="666"/>
      <c r="T14" s="666"/>
      <c r="U14" s="666"/>
      <c r="V14" s="666"/>
      <c r="W14" s="666"/>
      <c r="X14" s="666"/>
      <c r="Y14" s="667"/>
      <c r="Z14" s="668">
        <v>0</v>
      </c>
      <c r="AA14" s="668"/>
      <c r="AB14" s="668"/>
      <c r="AC14" s="668"/>
      <c r="AD14" s="669">
        <v>20</v>
      </c>
      <c r="AE14" s="669"/>
      <c r="AF14" s="669"/>
      <c r="AG14" s="669"/>
      <c r="AH14" s="669"/>
      <c r="AI14" s="669"/>
      <c r="AJ14" s="669"/>
      <c r="AK14" s="669"/>
      <c r="AL14" s="670">
        <v>0</v>
      </c>
      <c r="AM14" s="671"/>
      <c r="AN14" s="671"/>
      <c r="AO14" s="672"/>
      <c r="AP14" s="662" t="s">
        <v>259</v>
      </c>
      <c r="AQ14" s="663"/>
      <c r="AR14" s="663"/>
      <c r="AS14" s="663"/>
      <c r="AT14" s="663"/>
      <c r="AU14" s="663"/>
      <c r="AV14" s="663"/>
      <c r="AW14" s="663"/>
      <c r="AX14" s="663"/>
      <c r="AY14" s="663"/>
      <c r="AZ14" s="663"/>
      <c r="BA14" s="663"/>
      <c r="BB14" s="663"/>
      <c r="BC14" s="663"/>
      <c r="BD14" s="663"/>
      <c r="BE14" s="663"/>
      <c r="BF14" s="664"/>
      <c r="BG14" s="665">
        <v>73432</v>
      </c>
      <c r="BH14" s="666"/>
      <c r="BI14" s="666"/>
      <c r="BJ14" s="666"/>
      <c r="BK14" s="666"/>
      <c r="BL14" s="666"/>
      <c r="BM14" s="666"/>
      <c r="BN14" s="667"/>
      <c r="BO14" s="668">
        <v>5.4</v>
      </c>
      <c r="BP14" s="668"/>
      <c r="BQ14" s="668"/>
      <c r="BR14" s="668"/>
      <c r="BS14" s="669" t="s">
        <v>128</v>
      </c>
      <c r="BT14" s="669"/>
      <c r="BU14" s="669"/>
      <c r="BV14" s="669"/>
      <c r="BW14" s="669"/>
      <c r="BX14" s="669"/>
      <c r="BY14" s="669"/>
      <c r="BZ14" s="669"/>
      <c r="CA14" s="669"/>
      <c r="CB14" s="673"/>
      <c r="CD14" s="680" t="s">
        <v>260</v>
      </c>
      <c r="CE14" s="681"/>
      <c r="CF14" s="681"/>
      <c r="CG14" s="681"/>
      <c r="CH14" s="681"/>
      <c r="CI14" s="681"/>
      <c r="CJ14" s="681"/>
      <c r="CK14" s="681"/>
      <c r="CL14" s="681"/>
      <c r="CM14" s="681"/>
      <c r="CN14" s="681"/>
      <c r="CO14" s="681"/>
      <c r="CP14" s="681"/>
      <c r="CQ14" s="682"/>
      <c r="CR14" s="665">
        <v>307561</v>
      </c>
      <c r="CS14" s="666"/>
      <c r="CT14" s="666"/>
      <c r="CU14" s="666"/>
      <c r="CV14" s="666"/>
      <c r="CW14" s="666"/>
      <c r="CX14" s="666"/>
      <c r="CY14" s="667"/>
      <c r="CZ14" s="668">
        <v>2.5</v>
      </c>
      <c r="DA14" s="668"/>
      <c r="DB14" s="668"/>
      <c r="DC14" s="668"/>
      <c r="DD14" s="674">
        <v>3820</v>
      </c>
      <c r="DE14" s="666"/>
      <c r="DF14" s="666"/>
      <c r="DG14" s="666"/>
      <c r="DH14" s="666"/>
      <c r="DI14" s="666"/>
      <c r="DJ14" s="666"/>
      <c r="DK14" s="666"/>
      <c r="DL14" s="666"/>
      <c r="DM14" s="666"/>
      <c r="DN14" s="666"/>
      <c r="DO14" s="666"/>
      <c r="DP14" s="667"/>
      <c r="DQ14" s="674">
        <v>295333</v>
      </c>
      <c r="DR14" s="666"/>
      <c r="DS14" s="666"/>
      <c r="DT14" s="666"/>
      <c r="DU14" s="666"/>
      <c r="DV14" s="666"/>
      <c r="DW14" s="666"/>
      <c r="DX14" s="666"/>
      <c r="DY14" s="666"/>
      <c r="DZ14" s="666"/>
      <c r="EA14" s="666"/>
      <c r="EB14" s="666"/>
      <c r="EC14" s="675"/>
    </row>
    <row r="15" spans="2:143" ht="11.25" customHeight="1" x14ac:dyDescent="0.15">
      <c r="B15" s="662" t="s">
        <v>261</v>
      </c>
      <c r="C15" s="663"/>
      <c r="D15" s="663"/>
      <c r="E15" s="663"/>
      <c r="F15" s="663"/>
      <c r="G15" s="663"/>
      <c r="H15" s="663"/>
      <c r="I15" s="663"/>
      <c r="J15" s="663"/>
      <c r="K15" s="663"/>
      <c r="L15" s="663"/>
      <c r="M15" s="663"/>
      <c r="N15" s="663"/>
      <c r="O15" s="663"/>
      <c r="P15" s="663"/>
      <c r="Q15" s="664"/>
      <c r="R15" s="665" t="s">
        <v>128</v>
      </c>
      <c r="S15" s="666"/>
      <c r="T15" s="666"/>
      <c r="U15" s="666"/>
      <c r="V15" s="666"/>
      <c r="W15" s="666"/>
      <c r="X15" s="666"/>
      <c r="Y15" s="667"/>
      <c r="Z15" s="668" t="s">
        <v>128</v>
      </c>
      <c r="AA15" s="668"/>
      <c r="AB15" s="668"/>
      <c r="AC15" s="668"/>
      <c r="AD15" s="669" t="s">
        <v>128</v>
      </c>
      <c r="AE15" s="669"/>
      <c r="AF15" s="669"/>
      <c r="AG15" s="669"/>
      <c r="AH15" s="669"/>
      <c r="AI15" s="669"/>
      <c r="AJ15" s="669"/>
      <c r="AK15" s="669"/>
      <c r="AL15" s="670" t="s">
        <v>128</v>
      </c>
      <c r="AM15" s="671"/>
      <c r="AN15" s="671"/>
      <c r="AO15" s="672"/>
      <c r="AP15" s="662" t="s">
        <v>262</v>
      </c>
      <c r="AQ15" s="663"/>
      <c r="AR15" s="663"/>
      <c r="AS15" s="663"/>
      <c r="AT15" s="663"/>
      <c r="AU15" s="663"/>
      <c r="AV15" s="663"/>
      <c r="AW15" s="663"/>
      <c r="AX15" s="663"/>
      <c r="AY15" s="663"/>
      <c r="AZ15" s="663"/>
      <c r="BA15" s="663"/>
      <c r="BB15" s="663"/>
      <c r="BC15" s="663"/>
      <c r="BD15" s="663"/>
      <c r="BE15" s="663"/>
      <c r="BF15" s="664"/>
      <c r="BG15" s="665">
        <v>89910</v>
      </c>
      <c r="BH15" s="666"/>
      <c r="BI15" s="666"/>
      <c r="BJ15" s="666"/>
      <c r="BK15" s="666"/>
      <c r="BL15" s="666"/>
      <c r="BM15" s="666"/>
      <c r="BN15" s="667"/>
      <c r="BO15" s="668">
        <v>6.7</v>
      </c>
      <c r="BP15" s="668"/>
      <c r="BQ15" s="668"/>
      <c r="BR15" s="668"/>
      <c r="BS15" s="669" t="s">
        <v>128</v>
      </c>
      <c r="BT15" s="669"/>
      <c r="BU15" s="669"/>
      <c r="BV15" s="669"/>
      <c r="BW15" s="669"/>
      <c r="BX15" s="669"/>
      <c r="BY15" s="669"/>
      <c r="BZ15" s="669"/>
      <c r="CA15" s="669"/>
      <c r="CB15" s="673"/>
      <c r="CD15" s="680" t="s">
        <v>263</v>
      </c>
      <c r="CE15" s="681"/>
      <c r="CF15" s="681"/>
      <c r="CG15" s="681"/>
      <c r="CH15" s="681"/>
      <c r="CI15" s="681"/>
      <c r="CJ15" s="681"/>
      <c r="CK15" s="681"/>
      <c r="CL15" s="681"/>
      <c r="CM15" s="681"/>
      <c r="CN15" s="681"/>
      <c r="CO15" s="681"/>
      <c r="CP15" s="681"/>
      <c r="CQ15" s="682"/>
      <c r="CR15" s="665">
        <v>1645295</v>
      </c>
      <c r="CS15" s="666"/>
      <c r="CT15" s="666"/>
      <c r="CU15" s="666"/>
      <c r="CV15" s="666"/>
      <c r="CW15" s="666"/>
      <c r="CX15" s="666"/>
      <c r="CY15" s="667"/>
      <c r="CZ15" s="668">
        <v>13.4</v>
      </c>
      <c r="DA15" s="668"/>
      <c r="DB15" s="668"/>
      <c r="DC15" s="668"/>
      <c r="DD15" s="674">
        <v>771888</v>
      </c>
      <c r="DE15" s="666"/>
      <c r="DF15" s="666"/>
      <c r="DG15" s="666"/>
      <c r="DH15" s="666"/>
      <c r="DI15" s="666"/>
      <c r="DJ15" s="666"/>
      <c r="DK15" s="666"/>
      <c r="DL15" s="666"/>
      <c r="DM15" s="666"/>
      <c r="DN15" s="666"/>
      <c r="DO15" s="666"/>
      <c r="DP15" s="667"/>
      <c r="DQ15" s="674">
        <v>828194</v>
      </c>
      <c r="DR15" s="666"/>
      <c r="DS15" s="666"/>
      <c r="DT15" s="666"/>
      <c r="DU15" s="666"/>
      <c r="DV15" s="666"/>
      <c r="DW15" s="666"/>
      <c r="DX15" s="666"/>
      <c r="DY15" s="666"/>
      <c r="DZ15" s="666"/>
      <c r="EA15" s="666"/>
      <c r="EB15" s="666"/>
      <c r="EC15" s="675"/>
    </row>
    <row r="16" spans="2:143" ht="11.25" customHeight="1" x14ac:dyDescent="0.15">
      <c r="B16" s="662" t="s">
        <v>264</v>
      </c>
      <c r="C16" s="663"/>
      <c r="D16" s="663"/>
      <c r="E16" s="663"/>
      <c r="F16" s="663"/>
      <c r="G16" s="663"/>
      <c r="H16" s="663"/>
      <c r="I16" s="663"/>
      <c r="J16" s="663"/>
      <c r="K16" s="663"/>
      <c r="L16" s="663"/>
      <c r="M16" s="663"/>
      <c r="N16" s="663"/>
      <c r="O16" s="663"/>
      <c r="P16" s="663"/>
      <c r="Q16" s="664"/>
      <c r="R16" s="665">
        <v>6210</v>
      </c>
      <c r="S16" s="666"/>
      <c r="T16" s="666"/>
      <c r="U16" s="666"/>
      <c r="V16" s="666"/>
      <c r="W16" s="666"/>
      <c r="X16" s="666"/>
      <c r="Y16" s="667"/>
      <c r="Z16" s="668">
        <v>0</v>
      </c>
      <c r="AA16" s="668"/>
      <c r="AB16" s="668"/>
      <c r="AC16" s="668"/>
      <c r="AD16" s="669">
        <v>6210</v>
      </c>
      <c r="AE16" s="669"/>
      <c r="AF16" s="669"/>
      <c r="AG16" s="669"/>
      <c r="AH16" s="669"/>
      <c r="AI16" s="669"/>
      <c r="AJ16" s="669"/>
      <c r="AK16" s="669"/>
      <c r="AL16" s="670">
        <v>0.1</v>
      </c>
      <c r="AM16" s="671"/>
      <c r="AN16" s="671"/>
      <c r="AO16" s="672"/>
      <c r="AP16" s="662" t="s">
        <v>265</v>
      </c>
      <c r="AQ16" s="663"/>
      <c r="AR16" s="663"/>
      <c r="AS16" s="663"/>
      <c r="AT16" s="663"/>
      <c r="AU16" s="663"/>
      <c r="AV16" s="663"/>
      <c r="AW16" s="663"/>
      <c r="AX16" s="663"/>
      <c r="AY16" s="663"/>
      <c r="AZ16" s="663"/>
      <c r="BA16" s="663"/>
      <c r="BB16" s="663"/>
      <c r="BC16" s="663"/>
      <c r="BD16" s="663"/>
      <c r="BE16" s="663"/>
      <c r="BF16" s="664"/>
      <c r="BG16" s="665" t="s">
        <v>128</v>
      </c>
      <c r="BH16" s="666"/>
      <c r="BI16" s="666"/>
      <c r="BJ16" s="666"/>
      <c r="BK16" s="666"/>
      <c r="BL16" s="666"/>
      <c r="BM16" s="666"/>
      <c r="BN16" s="667"/>
      <c r="BO16" s="668" t="s">
        <v>128</v>
      </c>
      <c r="BP16" s="668"/>
      <c r="BQ16" s="668"/>
      <c r="BR16" s="668"/>
      <c r="BS16" s="669" t="s">
        <v>128</v>
      </c>
      <c r="BT16" s="669"/>
      <c r="BU16" s="669"/>
      <c r="BV16" s="669"/>
      <c r="BW16" s="669"/>
      <c r="BX16" s="669"/>
      <c r="BY16" s="669"/>
      <c r="BZ16" s="669"/>
      <c r="CA16" s="669"/>
      <c r="CB16" s="673"/>
      <c r="CD16" s="680" t="s">
        <v>266</v>
      </c>
      <c r="CE16" s="681"/>
      <c r="CF16" s="681"/>
      <c r="CG16" s="681"/>
      <c r="CH16" s="681"/>
      <c r="CI16" s="681"/>
      <c r="CJ16" s="681"/>
      <c r="CK16" s="681"/>
      <c r="CL16" s="681"/>
      <c r="CM16" s="681"/>
      <c r="CN16" s="681"/>
      <c r="CO16" s="681"/>
      <c r="CP16" s="681"/>
      <c r="CQ16" s="682"/>
      <c r="CR16" s="665">
        <v>113250</v>
      </c>
      <c r="CS16" s="666"/>
      <c r="CT16" s="666"/>
      <c r="CU16" s="666"/>
      <c r="CV16" s="666"/>
      <c r="CW16" s="666"/>
      <c r="CX16" s="666"/>
      <c r="CY16" s="667"/>
      <c r="CZ16" s="668">
        <v>0.9</v>
      </c>
      <c r="DA16" s="668"/>
      <c r="DB16" s="668"/>
      <c r="DC16" s="668"/>
      <c r="DD16" s="674" t="s">
        <v>128</v>
      </c>
      <c r="DE16" s="666"/>
      <c r="DF16" s="666"/>
      <c r="DG16" s="666"/>
      <c r="DH16" s="666"/>
      <c r="DI16" s="666"/>
      <c r="DJ16" s="666"/>
      <c r="DK16" s="666"/>
      <c r="DL16" s="666"/>
      <c r="DM16" s="666"/>
      <c r="DN16" s="666"/>
      <c r="DO16" s="666"/>
      <c r="DP16" s="667"/>
      <c r="DQ16" s="674">
        <v>31714</v>
      </c>
      <c r="DR16" s="666"/>
      <c r="DS16" s="666"/>
      <c r="DT16" s="666"/>
      <c r="DU16" s="666"/>
      <c r="DV16" s="666"/>
      <c r="DW16" s="666"/>
      <c r="DX16" s="666"/>
      <c r="DY16" s="666"/>
      <c r="DZ16" s="666"/>
      <c r="EA16" s="666"/>
      <c r="EB16" s="666"/>
      <c r="EC16" s="675"/>
    </row>
    <row r="17" spans="2:133" ht="11.25" customHeight="1" x14ac:dyDescent="0.15">
      <c r="B17" s="662" t="s">
        <v>267</v>
      </c>
      <c r="C17" s="663"/>
      <c r="D17" s="663"/>
      <c r="E17" s="663"/>
      <c r="F17" s="663"/>
      <c r="G17" s="663"/>
      <c r="H17" s="663"/>
      <c r="I17" s="663"/>
      <c r="J17" s="663"/>
      <c r="K17" s="663"/>
      <c r="L17" s="663"/>
      <c r="M17" s="663"/>
      <c r="N17" s="663"/>
      <c r="O17" s="663"/>
      <c r="P17" s="663"/>
      <c r="Q17" s="664"/>
      <c r="R17" s="665">
        <v>9971</v>
      </c>
      <c r="S17" s="666"/>
      <c r="T17" s="666"/>
      <c r="U17" s="666"/>
      <c r="V17" s="666"/>
      <c r="W17" s="666"/>
      <c r="X17" s="666"/>
      <c r="Y17" s="667"/>
      <c r="Z17" s="668">
        <v>0.1</v>
      </c>
      <c r="AA17" s="668"/>
      <c r="AB17" s="668"/>
      <c r="AC17" s="668"/>
      <c r="AD17" s="669">
        <v>9971</v>
      </c>
      <c r="AE17" s="669"/>
      <c r="AF17" s="669"/>
      <c r="AG17" s="669"/>
      <c r="AH17" s="669"/>
      <c r="AI17" s="669"/>
      <c r="AJ17" s="669"/>
      <c r="AK17" s="669"/>
      <c r="AL17" s="670">
        <v>0.1</v>
      </c>
      <c r="AM17" s="671"/>
      <c r="AN17" s="671"/>
      <c r="AO17" s="672"/>
      <c r="AP17" s="662" t="s">
        <v>268</v>
      </c>
      <c r="AQ17" s="663"/>
      <c r="AR17" s="663"/>
      <c r="AS17" s="663"/>
      <c r="AT17" s="663"/>
      <c r="AU17" s="663"/>
      <c r="AV17" s="663"/>
      <c r="AW17" s="663"/>
      <c r="AX17" s="663"/>
      <c r="AY17" s="663"/>
      <c r="AZ17" s="663"/>
      <c r="BA17" s="663"/>
      <c r="BB17" s="663"/>
      <c r="BC17" s="663"/>
      <c r="BD17" s="663"/>
      <c r="BE17" s="663"/>
      <c r="BF17" s="664"/>
      <c r="BG17" s="665" t="s">
        <v>128</v>
      </c>
      <c r="BH17" s="666"/>
      <c r="BI17" s="666"/>
      <c r="BJ17" s="666"/>
      <c r="BK17" s="666"/>
      <c r="BL17" s="666"/>
      <c r="BM17" s="666"/>
      <c r="BN17" s="667"/>
      <c r="BO17" s="668" t="s">
        <v>128</v>
      </c>
      <c r="BP17" s="668"/>
      <c r="BQ17" s="668"/>
      <c r="BR17" s="668"/>
      <c r="BS17" s="669" t="s">
        <v>128</v>
      </c>
      <c r="BT17" s="669"/>
      <c r="BU17" s="669"/>
      <c r="BV17" s="669"/>
      <c r="BW17" s="669"/>
      <c r="BX17" s="669"/>
      <c r="BY17" s="669"/>
      <c r="BZ17" s="669"/>
      <c r="CA17" s="669"/>
      <c r="CB17" s="673"/>
      <c r="CD17" s="680" t="s">
        <v>269</v>
      </c>
      <c r="CE17" s="681"/>
      <c r="CF17" s="681"/>
      <c r="CG17" s="681"/>
      <c r="CH17" s="681"/>
      <c r="CI17" s="681"/>
      <c r="CJ17" s="681"/>
      <c r="CK17" s="681"/>
      <c r="CL17" s="681"/>
      <c r="CM17" s="681"/>
      <c r="CN17" s="681"/>
      <c r="CO17" s="681"/>
      <c r="CP17" s="681"/>
      <c r="CQ17" s="682"/>
      <c r="CR17" s="665">
        <v>1189131</v>
      </c>
      <c r="CS17" s="666"/>
      <c r="CT17" s="666"/>
      <c r="CU17" s="666"/>
      <c r="CV17" s="666"/>
      <c r="CW17" s="666"/>
      <c r="CX17" s="666"/>
      <c r="CY17" s="667"/>
      <c r="CZ17" s="668">
        <v>9.6999999999999993</v>
      </c>
      <c r="DA17" s="668"/>
      <c r="DB17" s="668"/>
      <c r="DC17" s="668"/>
      <c r="DD17" s="674" t="s">
        <v>128</v>
      </c>
      <c r="DE17" s="666"/>
      <c r="DF17" s="666"/>
      <c r="DG17" s="666"/>
      <c r="DH17" s="666"/>
      <c r="DI17" s="666"/>
      <c r="DJ17" s="666"/>
      <c r="DK17" s="666"/>
      <c r="DL17" s="666"/>
      <c r="DM17" s="666"/>
      <c r="DN17" s="666"/>
      <c r="DO17" s="666"/>
      <c r="DP17" s="667"/>
      <c r="DQ17" s="674">
        <v>1169171</v>
      </c>
      <c r="DR17" s="666"/>
      <c r="DS17" s="666"/>
      <c r="DT17" s="666"/>
      <c r="DU17" s="666"/>
      <c r="DV17" s="666"/>
      <c r="DW17" s="666"/>
      <c r="DX17" s="666"/>
      <c r="DY17" s="666"/>
      <c r="DZ17" s="666"/>
      <c r="EA17" s="666"/>
      <c r="EB17" s="666"/>
      <c r="EC17" s="675"/>
    </row>
    <row r="18" spans="2:133" ht="11.25" customHeight="1" x14ac:dyDescent="0.15">
      <c r="B18" s="662" t="s">
        <v>270</v>
      </c>
      <c r="C18" s="663"/>
      <c r="D18" s="663"/>
      <c r="E18" s="663"/>
      <c r="F18" s="663"/>
      <c r="G18" s="663"/>
      <c r="H18" s="663"/>
      <c r="I18" s="663"/>
      <c r="J18" s="663"/>
      <c r="K18" s="663"/>
      <c r="L18" s="663"/>
      <c r="M18" s="663"/>
      <c r="N18" s="663"/>
      <c r="O18" s="663"/>
      <c r="P18" s="663"/>
      <c r="Q18" s="664"/>
      <c r="R18" s="665">
        <v>15703</v>
      </c>
      <c r="S18" s="666"/>
      <c r="T18" s="666"/>
      <c r="U18" s="666"/>
      <c r="V18" s="666"/>
      <c r="W18" s="666"/>
      <c r="X18" s="666"/>
      <c r="Y18" s="667"/>
      <c r="Z18" s="668">
        <v>0.1</v>
      </c>
      <c r="AA18" s="668"/>
      <c r="AB18" s="668"/>
      <c r="AC18" s="668"/>
      <c r="AD18" s="669">
        <v>15703</v>
      </c>
      <c r="AE18" s="669"/>
      <c r="AF18" s="669"/>
      <c r="AG18" s="669"/>
      <c r="AH18" s="669"/>
      <c r="AI18" s="669"/>
      <c r="AJ18" s="669"/>
      <c r="AK18" s="669"/>
      <c r="AL18" s="670">
        <v>0.20000000298023224</v>
      </c>
      <c r="AM18" s="671"/>
      <c r="AN18" s="671"/>
      <c r="AO18" s="672"/>
      <c r="AP18" s="662" t="s">
        <v>271</v>
      </c>
      <c r="AQ18" s="663"/>
      <c r="AR18" s="663"/>
      <c r="AS18" s="663"/>
      <c r="AT18" s="663"/>
      <c r="AU18" s="663"/>
      <c r="AV18" s="663"/>
      <c r="AW18" s="663"/>
      <c r="AX18" s="663"/>
      <c r="AY18" s="663"/>
      <c r="AZ18" s="663"/>
      <c r="BA18" s="663"/>
      <c r="BB18" s="663"/>
      <c r="BC18" s="663"/>
      <c r="BD18" s="663"/>
      <c r="BE18" s="663"/>
      <c r="BF18" s="664"/>
      <c r="BG18" s="665" t="s">
        <v>128</v>
      </c>
      <c r="BH18" s="666"/>
      <c r="BI18" s="666"/>
      <c r="BJ18" s="666"/>
      <c r="BK18" s="666"/>
      <c r="BL18" s="666"/>
      <c r="BM18" s="666"/>
      <c r="BN18" s="667"/>
      <c r="BO18" s="668" t="s">
        <v>128</v>
      </c>
      <c r="BP18" s="668"/>
      <c r="BQ18" s="668"/>
      <c r="BR18" s="668"/>
      <c r="BS18" s="669" t="s">
        <v>128</v>
      </c>
      <c r="BT18" s="669"/>
      <c r="BU18" s="669"/>
      <c r="BV18" s="669"/>
      <c r="BW18" s="669"/>
      <c r="BX18" s="669"/>
      <c r="BY18" s="669"/>
      <c r="BZ18" s="669"/>
      <c r="CA18" s="669"/>
      <c r="CB18" s="673"/>
      <c r="CD18" s="680" t="s">
        <v>272</v>
      </c>
      <c r="CE18" s="681"/>
      <c r="CF18" s="681"/>
      <c r="CG18" s="681"/>
      <c r="CH18" s="681"/>
      <c r="CI18" s="681"/>
      <c r="CJ18" s="681"/>
      <c r="CK18" s="681"/>
      <c r="CL18" s="681"/>
      <c r="CM18" s="681"/>
      <c r="CN18" s="681"/>
      <c r="CO18" s="681"/>
      <c r="CP18" s="681"/>
      <c r="CQ18" s="682"/>
      <c r="CR18" s="665" t="s">
        <v>128</v>
      </c>
      <c r="CS18" s="666"/>
      <c r="CT18" s="666"/>
      <c r="CU18" s="666"/>
      <c r="CV18" s="666"/>
      <c r="CW18" s="666"/>
      <c r="CX18" s="666"/>
      <c r="CY18" s="667"/>
      <c r="CZ18" s="668" t="s">
        <v>128</v>
      </c>
      <c r="DA18" s="668"/>
      <c r="DB18" s="668"/>
      <c r="DC18" s="668"/>
      <c r="DD18" s="674" t="s">
        <v>128</v>
      </c>
      <c r="DE18" s="666"/>
      <c r="DF18" s="666"/>
      <c r="DG18" s="666"/>
      <c r="DH18" s="666"/>
      <c r="DI18" s="666"/>
      <c r="DJ18" s="666"/>
      <c r="DK18" s="666"/>
      <c r="DL18" s="666"/>
      <c r="DM18" s="666"/>
      <c r="DN18" s="666"/>
      <c r="DO18" s="666"/>
      <c r="DP18" s="667"/>
      <c r="DQ18" s="674" t="s">
        <v>128</v>
      </c>
      <c r="DR18" s="666"/>
      <c r="DS18" s="666"/>
      <c r="DT18" s="666"/>
      <c r="DU18" s="666"/>
      <c r="DV18" s="666"/>
      <c r="DW18" s="666"/>
      <c r="DX18" s="666"/>
      <c r="DY18" s="666"/>
      <c r="DZ18" s="666"/>
      <c r="EA18" s="666"/>
      <c r="EB18" s="666"/>
      <c r="EC18" s="675"/>
    </row>
    <row r="19" spans="2:133" ht="11.25" customHeight="1" x14ac:dyDescent="0.15">
      <c r="B19" s="662" t="s">
        <v>273</v>
      </c>
      <c r="C19" s="663"/>
      <c r="D19" s="663"/>
      <c r="E19" s="663"/>
      <c r="F19" s="663"/>
      <c r="G19" s="663"/>
      <c r="H19" s="663"/>
      <c r="I19" s="663"/>
      <c r="J19" s="663"/>
      <c r="K19" s="663"/>
      <c r="L19" s="663"/>
      <c r="M19" s="663"/>
      <c r="N19" s="663"/>
      <c r="O19" s="663"/>
      <c r="P19" s="663"/>
      <c r="Q19" s="664"/>
      <c r="R19" s="665">
        <v>7860</v>
      </c>
      <c r="S19" s="666"/>
      <c r="T19" s="666"/>
      <c r="U19" s="666"/>
      <c r="V19" s="666"/>
      <c r="W19" s="666"/>
      <c r="X19" s="666"/>
      <c r="Y19" s="667"/>
      <c r="Z19" s="668">
        <v>0.1</v>
      </c>
      <c r="AA19" s="668"/>
      <c r="AB19" s="668"/>
      <c r="AC19" s="668"/>
      <c r="AD19" s="669">
        <v>7860</v>
      </c>
      <c r="AE19" s="669"/>
      <c r="AF19" s="669"/>
      <c r="AG19" s="669"/>
      <c r="AH19" s="669"/>
      <c r="AI19" s="669"/>
      <c r="AJ19" s="669"/>
      <c r="AK19" s="669"/>
      <c r="AL19" s="670">
        <v>0.1</v>
      </c>
      <c r="AM19" s="671"/>
      <c r="AN19" s="671"/>
      <c r="AO19" s="672"/>
      <c r="AP19" s="662" t="s">
        <v>274</v>
      </c>
      <c r="AQ19" s="663"/>
      <c r="AR19" s="663"/>
      <c r="AS19" s="663"/>
      <c r="AT19" s="663"/>
      <c r="AU19" s="663"/>
      <c r="AV19" s="663"/>
      <c r="AW19" s="663"/>
      <c r="AX19" s="663"/>
      <c r="AY19" s="663"/>
      <c r="AZ19" s="663"/>
      <c r="BA19" s="663"/>
      <c r="BB19" s="663"/>
      <c r="BC19" s="663"/>
      <c r="BD19" s="663"/>
      <c r="BE19" s="663"/>
      <c r="BF19" s="664"/>
      <c r="BG19" s="665" t="s">
        <v>128</v>
      </c>
      <c r="BH19" s="666"/>
      <c r="BI19" s="666"/>
      <c r="BJ19" s="666"/>
      <c r="BK19" s="666"/>
      <c r="BL19" s="666"/>
      <c r="BM19" s="666"/>
      <c r="BN19" s="667"/>
      <c r="BO19" s="668" t="s">
        <v>128</v>
      </c>
      <c r="BP19" s="668"/>
      <c r="BQ19" s="668"/>
      <c r="BR19" s="668"/>
      <c r="BS19" s="669" t="s">
        <v>128</v>
      </c>
      <c r="BT19" s="669"/>
      <c r="BU19" s="669"/>
      <c r="BV19" s="669"/>
      <c r="BW19" s="669"/>
      <c r="BX19" s="669"/>
      <c r="BY19" s="669"/>
      <c r="BZ19" s="669"/>
      <c r="CA19" s="669"/>
      <c r="CB19" s="673"/>
      <c r="CD19" s="680" t="s">
        <v>275</v>
      </c>
      <c r="CE19" s="681"/>
      <c r="CF19" s="681"/>
      <c r="CG19" s="681"/>
      <c r="CH19" s="681"/>
      <c r="CI19" s="681"/>
      <c r="CJ19" s="681"/>
      <c r="CK19" s="681"/>
      <c r="CL19" s="681"/>
      <c r="CM19" s="681"/>
      <c r="CN19" s="681"/>
      <c r="CO19" s="681"/>
      <c r="CP19" s="681"/>
      <c r="CQ19" s="682"/>
      <c r="CR19" s="665" t="s">
        <v>128</v>
      </c>
      <c r="CS19" s="666"/>
      <c r="CT19" s="666"/>
      <c r="CU19" s="666"/>
      <c r="CV19" s="666"/>
      <c r="CW19" s="666"/>
      <c r="CX19" s="666"/>
      <c r="CY19" s="667"/>
      <c r="CZ19" s="668" t="s">
        <v>128</v>
      </c>
      <c r="DA19" s="668"/>
      <c r="DB19" s="668"/>
      <c r="DC19" s="668"/>
      <c r="DD19" s="674" t="s">
        <v>128</v>
      </c>
      <c r="DE19" s="666"/>
      <c r="DF19" s="666"/>
      <c r="DG19" s="666"/>
      <c r="DH19" s="666"/>
      <c r="DI19" s="666"/>
      <c r="DJ19" s="666"/>
      <c r="DK19" s="666"/>
      <c r="DL19" s="666"/>
      <c r="DM19" s="666"/>
      <c r="DN19" s="666"/>
      <c r="DO19" s="666"/>
      <c r="DP19" s="667"/>
      <c r="DQ19" s="674" t="s">
        <v>128</v>
      </c>
      <c r="DR19" s="666"/>
      <c r="DS19" s="666"/>
      <c r="DT19" s="666"/>
      <c r="DU19" s="666"/>
      <c r="DV19" s="666"/>
      <c r="DW19" s="666"/>
      <c r="DX19" s="666"/>
      <c r="DY19" s="666"/>
      <c r="DZ19" s="666"/>
      <c r="EA19" s="666"/>
      <c r="EB19" s="666"/>
      <c r="EC19" s="675"/>
    </row>
    <row r="20" spans="2:133" ht="11.25" customHeight="1" x14ac:dyDescent="0.15">
      <c r="B20" s="662" t="s">
        <v>276</v>
      </c>
      <c r="C20" s="663"/>
      <c r="D20" s="663"/>
      <c r="E20" s="663"/>
      <c r="F20" s="663"/>
      <c r="G20" s="663"/>
      <c r="H20" s="663"/>
      <c r="I20" s="663"/>
      <c r="J20" s="663"/>
      <c r="K20" s="663"/>
      <c r="L20" s="663"/>
      <c r="M20" s="663"/>
      <c r="N20" s="663"/>
      <c r="O20" s="663"/>
      <c r="P20" s="663"/>
      <c r="Q20" s="664"/>
      <c r="R20" s="665">
        <v>1888</v>
      </c>
      <c r="S20" s="666"/>
      <c r="T20" s="666"/>
      <c r="U20" s="666"/>
      <c r="V20" s="666"/>
      <c r="W20" s="666"/>
      <c r="X20" s="666"/>
      <c r="Y20" s="667"/>
      <c r="Z20" s="668">
        <v>0</v>
      </c>
      <c r="AA20" s="668"/>
      <c r="AB20" s="668"/>
      <c r="AC20" s="668"/>
      <c r="AD20" s="669">
        <v>1888</v>
      </c>
      <c r="AE20" s="669"/>
      <c r="AF20" s="669"/>
      <c r="AG20" s="669"/>
      <c r="AH20" s="669"/>
      <c r="AI20" s="669"/>
      <c r="AJ20" s="669"/>
      <c r="AK20" s="669"/>
      <c r="AL20" s="670">
        <v>0</v>
      </c>
      <c r="AM20" s="671"/>
      <c r="AN20" s="671"/>
      <c r="AO20" s="672"/>
      <c r="AP20" s="662" t="s">
        <v>277</v>
      </c>
      <c r="AQ20" s="663"/>
      <c r="AR20" s="663"/>
      <c r="AS20" s="663"/>
      <c r="AT20" s="663"/>
      <c r="AU20" s="663"/>
      <c r="AV20" s="663"/>
      <c r="AW20" s="663"/>
      <c r="AX20" s="663"/>
      <c r="AY20" s="663"/>
      <c r="AZ20" s="663"/>
      <c r="BA20" s="663"/>
      <c r="BB20" s="663"/>
      <c r="BC20" s="663"/>
      <c r="BD20" s="663"/>
      <c r="BE20" s="663"/>
      <c r="BF20" s="664"/>
      <c r="BG20" s="665" t="s">
        <v>128</v>
      </c>
      <c r="BH20" s="666"/>
      <c r="BI20" s="666"/>
      <c r="BJ20" s="666"/>
      <c r="BK20" s="666"/>
      <c r="BL20" s="666"/>
      <c r="BM20" s="666"/>
      <c r="BN20" s="667"/>
      <c r="BO20" s="668" t="s">
        <v>128</v>
      </c>
      <c r="BP20" s="668"/>
      <c r="BQ20" s="668"/>
      <c r="BR20" s="668"/>
      <c r="BS20" s="669" t="s">
        <v>128</v>
      </c>
      <c r="BT20" s="669"/>
      <c r="BU20" s="669"/>
      <c r="BV20" s="669"/>
      <c r="BW20" s="669"/>
      <c r="BX20" s="669"/>
      <c r="BY20" s="669"/>
      <c r="BZ20" s="669"/>
      <c r="CA20" s="669"/>
      <c r="CB20" s="673"/>
      <c r="CD20" s="680" t="s">
        <v>278</v>
      </c>
      <c r="CE20" s="681"/>
      <c r="CF20" s="681"/>
      <c r="CG20" s="681"/>
      <c r="CH20" s="681"/>
      <c r="CI20" s="681"/>
      <c r="CJ20" s="681"/>
      <c r="CK20" s="681"/>
      <c r="CL20" s="681"/>
      <c r="CM20" s="681"/>
      <c r="CN20" s="681"/>
      <c r="CO20" s="681"/>
      <c r="CP20" s="681"/>
      <c r="CQ20" s="682"/>
      <c r="CR20" s="665">
        <v>12308468</v>
      </c>
      <c r="CS20" s="666"/>
      <c r="CT20" s="666"/>
      <c r="CU20" s="666"/>
      <c r="CV20" s="666"/>
      <c r="CW20" s="666"/>
      <c r="CX20" s="666"/>
      <c r="CY20" s="667"/>
      <c r="CZ20" s="668">
        <v>100</v>
      </c>
      <c r="DA20" s="668"/>
      <c r="DB20" s="668"/>
      <c r="DC20" s="668"/>
      <c r="DD20" s="674">
        <v>1923136</v>
      </c>
      <c r="DE20" s="666"/>
      <c r="DF20" s="666"/>
      <c r="DG20" s="666"/>
      <c r="DH20" s="666"/>
      <c r="DI20" s="666"/>
      <c r="DJ20" s="666"/>
      <c r="DK20" s="666"/>
      <c r="DL20" s="666"/>
      <c r="DM20" s="666"/>
      <c r="DN20" s="666"/>
      <c r="DO20" s="666"/>
      <c r="DP20" s="667"/>
      <c r="DQ20" s="674">
        <v>7474213</v>
      </c>
      <c r="DR20" s="666"/>
      <c r="DS20" s="666"/>
      <c r="DT20" s="666"/>
      <c r="DU20" s="666"/>
      <c r="DV20" s="666"/>
      <c r="DW20" s="666"/>
      <c r="DX20" s="666"/>
      <c r="DY20" s="666"/>
      <c r="DZ20" s="666"/>
      <c r="EA20" s="666"/>
      <c r="EB20" s="666"/>
      <c r="EC20" s="675"/>
    </row>
    <row r="21" spans="2:133" ht="11.25" customHeight="1" x14ac:dyDescent="0.15">
      <c r="B21" s="662" t="s">
        <v>279</v>
      </c>
      <c r="C21" s="663"/>
      <c r="D21" s="663"/>
      <c r="E21" s="663"/>
      <c r="F21" s="663"/>
      <c r="G21" s="663"/>
      <c r="H21" s="663"/>
      <c r="I21" s="663"/>
      <c r="J21" s="663"/>
      <c r="K21" s="663"/>
      <c r="L21" s="663"/>
      <c r="M21" s="663"/>
      <c r="N21" s="663"/>
      <c r="O21" s="663"/>
      <c r="P21" s="663"/>
      <c r="Q21" s="664"/>
      <c r="R21" s="665">
        <v>1271</v>
      </c>
      <c r="S21" s="666"/>
      <c r="T21" s="666"/>
      <c r="U21" s="666"/>
      <c r="V21" s="666"/>
      <c r="W21" s="666"/>
      <c r="X21" s="666"/>
      <c r="Y21" s="667"/>
      <c r="Z21" s="668">
        <v>0</v>
      </c>
      <c r="AA21" s="668"/>
      <c r="AB21" s="668"/>
      <c r="AC21" s="668"/>
      <c r="AD21" s="669">
        <v>1271</v>
      </c>
      <c r="AE21" s="669"/>
      <c r="AF21" s="669"/>
      <c r="AG21" s="669"/>
      <c r="AH21" s="669"/>
      <c r="AI21" s="669"/>
      <c r="AJ21" s="669"/>
      <c r="AK21" s="669"/>
      <c r="AL21" s="670">
        <v>0</v>
      </c>
      <c r="AM21" s="671"/>
      <c r="AN21" s="671"/>
      <c r="AO21" s="672"/>
      <c r="AP21" s="684" t="s">
        <v>280</v>
      </c>
      <c r="AQ21" s="685"/>
      <c r="AR21" s="685"/>
      <c r="AS21" s="685"/>
      <c r="AT21" s="685"/>
      <c r="AU21" s="685"/>
      <c r="AV21" s="685"/>
      <c r="AW21" s="685"/>
      <c r="AX21" s="685"/>
      <c r="AY21" s="685"/>
      <c r="AZ21" s="685"/>
      <c r="BA21" s="685"/>
      <c r="BB21" s="685"/>
      <c r="BC21" s="685"/>
      <c r="BD21" s="685"/>
      <c r="BE21" s="685"/>
      <c r="BF21" s="686"/>
      <c r="BG21" s="665" t="s">
        <v>128</v>
      </c>
      <c r="BH21" s="666"/>
      <c r="BI21" s="666"/>
      <c r="BJ21" s="666"/>
      <c r="BK21" s="666"/>
      <c r="BL21" s="666"/>
      <c r="BM21" s="666"/>
      <c r="BN21" s="667"/>
      <c r="BO21" s="668" t="s">
        <v>128</v>
      </c>
      <c r="BP21" s="668"/>
      <c r="BQ21" s="668"/>
      <c r="BR21" s="668"/>
      <c r="BS21" s="669" t="s">
        <v>128</v>
      </c>
      <c r="BT21" s="669"/>
      <c r="BU21" s="669"/>
      <c r="BV21" s="669"/>
      <c r="BW21" s="669"/>
      <c r="BX21" s="669"/>
      <c r="BY21" s="669"/>
      <c r="BZ21" s="669"/>
      <c r="CA21" s="669"/>
      <c r="CB21" s="673"/>
      <c r="CD21" s="693"/>
      <c r="CE21" s="694"/>
      <c r="CF21" s="694"/>
      <c r="CG21" s="694"/>
      <c r="CH21" s="694"/>
      <c r="CI21" s="694"/>
      <c r="CJ21" s="694"/>
      <c r="CK21" s="694"/>
      <c r="CL21" s="694"/>
      <c r="CM21" s="694"/>
      <c r="CN21" s="694"/>
      <c r="CO21" s="694"/>
      <c r="CP21" s="694"/>
      <c r="CQ21" s="695"/>
      <c r="CR21" s="696"/>
      <c r="CS21" s="688"/>
      <c r="CT21" s="688"/>
      <c r="CU21" s="688"/>
      <c r="CV21" s="688"/>
      <c r="CW21" s="688"/>
      <c r="CX21" s="688"/>
      <c r="CY21" s="697"/>
      <c r="CZ21" s="698"/>
      <c r="DA21" s="698"/>
      <c r="DB21" s="698"/>
      <c r="DC21" s="698"/>
      <c r="DD21" s="687"/>
      <c r="DE21" s="688"/>
      <c r="DF21" s="688"/>
      <c r="DG21" s="688"/>
      <c r="DH21" s="688"/>
      <c r="DI21" s="688"/>
      <c r="DJ21" s="688"/>
      <c r="DK21" s="688"/>
      <c r="DL21" s="688"/>
      <c r="DM21" s="688"/>
      <c r="DN21" s="688"/>
      <c r="DO21" s="688"/>
      <c r="DP21" s="697"/>
      <c r="DQ21" s="687"/>
      <c r="DR21" s="688"/>
      <c r="DS21" s="688"/>
      <c r="DT21" s="688"/>
      <c r="DU21" s="688"/>
      <c r="DV21" s="688"/>
      <c r="DW21" s="688"/>
      <c r="DX21" s="688"/>
      <c r="DY21" s="688"/>
      <c r="DZ21" s="688"/>
      <c r="EA21" s="688"/>
      <c r="EB21" s="688"/>
      <c r="EC21" s="689"/>
    </row>
    <row r="22" spans="2:133" ht="11.25" customHeight="1" x14ac:dyDescent="0.15">
      <c r="B22" s="690" t="s">
        <v>281</v>
      </c>
      <c r="C22" s="691"/>
      <c r="D22" s="691"/>
      <c r="E22" s="691"/>
      <c r="F22" s="691"/>
      <c r="G22" s="691"/>
      <c r="H22" s="691"/>
      <c r="I22" s="691"/>
      <c r="J22" s="691"/>
      <c r="K22" s="691"/>
      <c r="L22" s="691"/>
      <c r="M22" s="691"/>
      <c r="N22" s="691"/>
      <c r="O22" s="691"/>
      <c r="P22" s="691"/>
      <c r="Q22" s="692"/>
      <c r="R22" s="665">
        <v>4684</v>
      </c>
      <c r="S22" s="666"/>
      <c r="T22" s="666"/>
      <c r="U22" s="666"/>
      <c r="V22" s="666"/>
      <c r="W22" s="666"/>
      <c r="X22" s="666"/>
      <c r="Y22" s="667"/>
      <c r="Z22" s="668">
        <v>0</v>
      </c>
      <c r="AA22" s="668"/>
      <c r="AB22" s="668"/>
      <c r="AC22" s="668"/>
      <c r="AD22" s="669">
        <v>4684</v>
      </c>
      <c r="AE22" s="669"/>
      <c r="AF22" s="669"/>
      <c r="AG22" s="669"/>
      <c r="AH22" s="669"/>
      <c r="AI22" s="669"/>
      <c r="AJ22" s="669"/>
      <c r="AK22" s="669"/>
      <c r="AL22" s="670">
        <v>0.10000000149011612</v>
      </c>
      <c r="AM22" s="671"/>
      <c r="AN22" s="671"/>
      <c r="AO22" s="672"/>
      <c r="AP22" s="684" t="s">
        <v>282</v>
      </c>
      <c r="AQ22" s="685"/>
      <c r="AR22" s="685"/>
      <c r="AS22" s="685"/>
      <c r="AT22" s="685"/>
      <c r="AU22" s="685"/>
      <c r="AV22" s="685"/>
      <c r="AW22" s="685"/>
      <c r="AX22" s="685"/>
      <c r="AY22" s="685"/>
      <c r="AZ22" s="685"/>
      <c r="BA22" s="685"/>
      <c r="BB22" s="685"/>
      <c r="BC22" s="685"/>
      <c r="BD22" s="685"/>
      <c r="BE22" s="685"/>
      <c r="BF22" s="686"/>
      <c r="BG22" s="665" t="s">
        <v>128</v>
      </c>
      <c r="BH22" s="666"/>
      <c r="BI22" s="666"/>
      <c r="BJ22" s="666"/>
      <c r="BK22" s="666"/>
      <c r="BL22" s="666"/>
      <c r="BM22" s="666"/>
      <c r="BN22" s="667"/>
      <c r="BO22" s="668" t="s">
        <v>128</v>
      </c>
      <c r="BP22" s="668"/>
      <c r="BQ22" s="668"/>
      <c r="BR22" s="668"/>
      <c r="BS22" s="669" t="s">
        <v>128</v>
      </c>
      <c r="BT22" s="669"/>
      <c r="BU22" s="669"/>
      <c r="BV22" s="669"/>
      <c r="BW22" s="669"/>
      <c r="BX22" s="669"/>
      <c r="BY22" s="669"/>
      <c r="BZ22" s="669"/>
      <c r="CA22" s="669"/>
      <c r="CB22" s="673"/>
      <c r="CD22" s="647" t="s">
        <v>283</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284</v>
      </c>
      <c r="C23" s="663"/>
      <c r="D23" s="663"/>
      <c r="E23" s="663"/>
      <c r="F23" s="663"/>
      <c r="G23" s="663"/>
      <c r="H23" s="663"/>
      <c r="I23" s="663"/>
      <c r="J23" s="663"/>
      <c r="K23" s="663"/>
      <c r="L23" s="663"/>
      <c r="M23" s="663"/>
      <c r="N23" s="663"/>
      <c r="O23" s="663"/>
      <c r="P23" s="663"/>
      <c r="Q23" s="664"/>
      <c r="R23" s="665">
        <v>5429541</v>
      </c>
      <c r="S23" s="666"/>
      <c r="T23" s="666"/>
      <c r="U23" s="666"/>
      <c r="V23" s="666"/>
      <c r="W23" s="666"/>
      <c r="X23" s="666"/>
      <c r="Y23" s="667"/>
      <c r="Z23" s="668">
        <v>40.4</v>
      </c>
      <c r="AA23" s="668"/>
      <c r="AB23" s="668"/>
      <c r="AC23" s="668"/>
      <c r="AD23" s="669">
        <v>5013256</v>
      </c>
      <c r="AE23" s="669"/>
      <c r="AF23" s="669"/>
      <c r="AG23" s="669"/>
      <c r="AH23" s="669"/>
      <c r="AI23" s="669"/>
      <c r="AJ23" s="669"/>
      <c r="AK23" s="669"/>
      <c r="AL23" s="670">
        <v>72.900000000000006</v>
      </c>
      <c r="AM23" s="671"/>
      <c r="AN23" s="671"/>
      <c r="AO23" s="672"/>
      <c r="AP23" s="684" t="s">
        <v>285</v>
      </c>
      <c r="AQ23" s="685"/>
      <c r="AR23" s="685"/>
      <c r="AS23" s="685"/>
      <c r="AT23" s="685"/>
      <c r="AU23" s="685"/>
      <c r="AV23" s="685"/>
      <c r="AW23" s="685"/>
      <c r="AX23" s="685"/>
      <c r="AY23" s="685"/>
      <c r="AZ23" s="685"/>
      <c r="BA23" s="685"/>
      <c r="BB23" s="685"/>
      <c r="BC23" s="685"/>
      <c r="BD23" s="685"/>
      <c r="BE23" s="685"/>
      <c r="BF23" s="686"/>
      <c r="BG23" s="665" t="s">
        <v>128</v>
      </c>
      <c r="BH23" s="666"/>
      <c r="BI23" s="666"/>
      <c r="BJ23" s="666"/>
      <c r="BK23" s="666"/>
      <c r="BL23" s="666"/>
      <c r="BM23" s="666"/>
      <c r="BN23" s="667"/>
      <c r="BO23" s="668" t="s">
        <v>128</v>
      </c>
      <c r="BP23" s="668"/>
      <c r="BQ23" s="668"/>
      <c r="BR23" s="668"/>
      <c r="BS23" s="669" t="s">
        <v>128</v>
      </c>
      <c r="BT23" s="669"/>
      <c r="BU23" s="669"/>
      <c r="BV23" s="669"/>
      <c r="BW23" s="669"/>
      <c r="BX23" s="669"/>
      <c r="BY23" s="669"/>
      <c r="BZ23" s="669"/>
      <c r="CA23" s="669"/>
      <c r="CB23" s="673"/>
      <c r="CD23" s="647" t="s">
        <v>225</v>
      </c>
      <c r="CE23" s="648"/>
      <c r="CF23" s="648"/>
      <c r="CG23" s="648"/>
      <c r="CH23" s="648"/>
      <c r="CI23" s="648"/>
      <c r="CJ23" s="648"/>
      <c r="CK23" s="648"/>
      <c r="CL23" s="648"/>
      <c r="CM23" s="648"/>
      <c r="CN23" s="648"/>
      <c r="CO23" s="648"/>
      <c r="CP23" s="648"/>
      <c r="CQ23" s="649"/>
      <c r="CR23" s="647" t="s">
        <v>286</v>
      </c>
      <c r="CS23" s="648"/>
      <c r="CT23" s="648"/>
      <c r="CU23" s="648"/>
      <c r="CV23" s="648"/>
      <c r="CW23" s="648"/>
      <c r="CX23" s="648"/>
      <c r="CY23" s="649"/>
      <c r="CZ23" s="647" t="s">
        <v>287</v>
      </c>
      <c r="DA23" s="648"/>
      <c r="DB23" s="648"/>
      <c r="DC23" s="649"/>
      <c r="DD23" s="647" t="s">
        <v>288</v>
      </c>
      <c r="DE23" s="648"/>
      <c r="DF23" s="648"/>
      <c r="DG23" s="648"/>
      <c r="DH23" s="648"/>
      <c r="DI23" s="648"/>
      <c r="DJ23" s="648"/>
      <c r="DK23" s="649"/>
      <c r="DL23" s="699" t="s">
        <v>289</v>
      </c>
      <c r="DM23" s="700"/>
      <c r="DN23" s="700"/>
      <c r="DO23" s="700"/>
      <c r="DP23" s="700"/>
      <c r="DQ23" s="700"/>
      <c r="DR23" s="700"/>
      <c r="DS23" s="700"/>
      <c r="DT23" s="700"/>
      <c r="DU23" s="700"/>
      <c r="DV23" s="701"/>
      <c r="DW23" s="647" t="s">
        <v>290</v>
      </c>
      <c r="DX23" s="648"/>
      <c r="DY23" s="648"/>
      <c r="DZ23" s="648"/>
      <c r="EA23" s="648"/>
      <c r="EB23" s="648"/>
      <c r="EC23" s="649"/>
    </row>
    <row r="24" spans="2:133" ht="11.25" customHeight="1" x14ac:dyDescent="0.15">
      <c r="B24" s="662" t="s">
        <v>291</v>
      </c>
      <c r="C24" s="663"/>
      <c r="D24" s="663"/>
      <c r="E24" s="663"/>
      <c r="F24" s="663"/>
      <c r="G24" s="663"/>
      <c r="H24" s="663"/>
      <c r="I24" s="663"/>
      <c r="J24" s="663"/>
      <c r="K24" s="663"/>
      <c r="L24" s="663"/>
      <c r="M24" s="663"/>
      <c r="N24" s="663"/>
      <c r="O24" s="663"/>
      <c r="P24" s="663"/>
      <c r="Q24" s="664"/>
      <c r="R24" s="665">
        <v>5013256</v>
      </c>
      <c r="S24" s="666"/>
      <c r="T24" s="666"/>
      <c r="U24" s="666"/>
      <c r="V24" s="666"/>
      <c r="W24" s="666"/>
      <c r="X24" s="666"/>
      <c r="Y24" s="667"/>
      <c r="Z24" s="668">
        <v>37.299999999999997</v>
      </c>
      <c r="AA24" s="668"/>
      <c r="AB24" s="668"/>
      <c r="AC24" s="668"/>
      <c r="AD24" s="669">
        <v>5013256</v>
      </c>
      <c r="AE24" s="669"/>
      <c r="AF24" s="669"/>
      <c r="AG24" s="669"/>
      <c r="AH24" s="669"/>
      <c r="AI24" s="669"/>
      <c r="AJ24" s="669"/>
      <c r="AK24" s="669"/>
      <c r="AL24" s="670">
        <v>72.900000000000006</v>
      </c>
      <c r="AM24" s="671"/>
      <c r="AN24" s="671"/>
      <c r="AO24" s="672"/>
      <c r="AP24" s="684" t="s">
        <v>292</v>
      </c>
      <c r="AQ24" s="685"/>
      <c r="AR24" s="685"/>
      <c r="AS24" s="685"/>
      <c r="AT24" s="685"/>
      <c r="AU24" s="685"/>
      <c r="AV24" s="685"/>
      <c r="AW24" s="685"/>
      <c r="AX24" s="685"/>
      <c r="AY24" s="685"/>
      <c r="AZ24" s="685"/>
      <c r="BA24" s="685"/>
      <c r="BB24" s="685"/>
      <c r="BC24" s="685"/>
      <c r="BD24" s="685"/>
      <c r="BE24" s="685"/>
      <c r="BF24" s="686"/>
      <c r="BG24" s="665" t="s">
        <v>128</v>
      </c>
      <c r="BH24" s="666"/>
      <c r="BI24" s="666"/>
      <c r="BJ24" s="666"/>
      <c r="BK24" s="666"/>
      <c r="BL24" s="666"/>
      <c r="BM24" s="666"/>
      <c r="BN24" s="667"/>
      <c r="BO24" s="668" t="s">
        <v>128</v>
      </c>
      <c r="BP24" s="668"/>
      <c r="BQ24" s="668"/>
      <c r="BR24" s="668"/>
      <c r="BS24" s="669" t="s">
        <v>128</v>
      </c>
      <c r="BT24" s="669"/>
      <c r="BU24" s="669"/>
      <c r="BV24" s="669"/>
      <c r="BW24" s="669"/>
      <c r="BX24" s="669"/>
      <c r="BY24" s="669"/>
      <c r="BZ24" s="669"/>
      <c r="CA24" s="669"/>
      <c r="CB24" s="673"/>
      <c r="CD24" s="676" t="s">
        <v>293</v>
      </c>
      <c r="CE24" s="677"/>
      <c r="CF24" s="677"/>
      <c r="CG24" s="677"/>
      <c r="CH24" s="677"/>
      <c r="CI24" s="677"/>
      <c r="CJ24" s="677"/>
      <c r="CK24" s="677"/>
      <c r="CL24" s="677"/>
      <c r="CM24" s="677"/>
      <c r="CN24" s="677"/>
      <c r="CO24" s="677"/>
      <c r="CP24" s="677"/>
      <c r="CQ24" s="678"/>
      <c r="CR24" s="654">
        <v>5122052</v>
      </c>
      <c r="CS24" s="655"/>
      <c r="CT24" s="655"/>
      <c r="CU24" s="655"/>
      <c r="CV24" s="655"/>
      <c r="CW24" s="655"/>
      <c r="CX24" s="655"/>
      <c r="CY24" s="656"/>
      <c r="CZ24" s="659">
        <v>41.6</v>
      </c>
      <c r="DA24" s="660"/>
      <c r="DB24" s="660"/>
      <c r="DC24" s="679"/>
      <c r="DD24" s="702">
        <v>3588539</v>
      </c>
      <c r="DE24" s="655"/>
      <c r="DF24" s="655"/>
      <c r="DG24" s="655"/>
      <c r="DH24" s="655"/>
      <c r="DI24" s="655"/>
      <c r="DJ24" s="655"/>
      <c r="DK24" s="656"/>
      <c r="DL24" s="702">
        <v>3544785</v>
      </c>
      <c r="DM24" s="655"/>
      <c r="DN24" s="655"/>
      <c r="DO24" s="655"/>
      <c r="DP24" s="655"/>
      <c r="DQ24" s="655"/>
      <c r="DR24" s="655"/>
      <c r="DS24" s="655"/>
      <c r="DT24" s="655"/>
      <c r="DU24" s="655"/>
      <c r="DV24" s="656"/>
      <c r="DW24" s="659">
        <v>49.8</v>
      </c>
      <c r="DX24" s="660"/>
      <c r="DY24" s="660"/>
      <c r="DZ24" s="660"/>
      <c r="EA24" s="660"/>
      <c r="EB24" s="660"/>
      <c r="EC24" s="661"/>
    </row>
    <row r="25" spans="2:133" ht="11.25" customHeight="1" x14ac:dyDescent="0.15">
      <c r="B25" s="662" t="s">
        <v>294</v>
      </c>
      <c r="C25" s="663"/>
      <c r="D25" s="663"/>
      <c r="E25" s="663"/>
      <c r="F25" s="663"/>
      <c r="G25" s="663"/>
      <c r="H25" s="663"/>
      <c r="I25" s="663"/>
      <c r="J25" s="663"/>
      <c r="K25" s="663"/>
      <c r="L25" s="663"/>
      <c r="M25" s="663"/>
      <c r="N25" s="663"/>
      <c r="O25" s="663"/>
      <c r="P25" s="663"/>
      <c r="Q25" s="664"/>
      <c r="R25" s="665">
        <v>416285</v>
      </c>
      <c r="S25" s="666"/>
      <c r="T25" s="666"/>
      <c r="U25" s="666"/>
      <c r="V25" s="666"/>
      <c r="W25" s="666"/>
      <c r="X25" s="666"/>
      <c r="Y25" s="667"/>
      <c r="Z25" s="668">
        <v>3.1</v>
      </c>
      <c r="AA25" s="668"/>
      <c r="AB25" s="668"/>
      <c r="AC25" s="668"/>
      <c r="AD25" s="669" t="s">
        <v>128</v>
      </c>
      <c r="AE25" s="669"/>
      <c r="AF25" s="669"/>
      <c r="AG25" s="669"/>
      <c r="AH25" s="669"/>
      <c r="AI25" s="669"/>
      <c r="AJ25" s="669"/>
      <c r="AK25" s="669"/>
      <c r="AL25" s="670" t="s">
        <v>128</v>
      </c>
      <c r="AM25" s="671"/>
      <c r="AN25" s="671"/>
      <c r="AO25" s="672"/>
      <c r="AP25" s="684" t="s">
        <v>295</v>
      </c>
      <c r="AQ25" s="685"/>
      <c r="AR25" s="685"/>
      <c r="AS25" s="685"/>
      <c r="AT25" s="685"/>
      <c r="AU25" s="685"/>
      <c r="AV25" s="685"/>
      <c r="AW25" s="685"/>
      <c r="AX25" s="685"/>
      <c r="AY25" s="685"/>
      <c r="AZ25" s="685"/>
      <c r="BA25" s="685"/>
      <c r="BB25" s="685"/>
      <c r="BC25" s="685"/>
      <c r="BD25" s="685"/>
      <c r="BE25" s="685"/>
      <c r="BF25" s="686"/>
      <c r="BG25" s="665" t="s">
        <v>128</v>
      </c>
      <c r="BH25" s="666"/>
      <c r="BI25" s="666"/>
      <c r="BJ25" s="666"/>
      <c r="BK25" s="666"/>
      <c r="BL25" s="666"/>
      <c r="BM25" s="666"/>
      <c r="BN25" s="667"/>
      <c r="BO25" s="668" t="s">
        <v>128</v>
      </c>
      <c r="BP25" s="668"/>
      <c r="BQ25" s="668"/>
      <c r="BR25" s="668"/>
      <c r="BS25" s="669" t="s">
        <v>128</v>
      </c>
      <c r="BT25" s="669"/>
      <c r="BU25" s="669"/>
      <c r="BV25" s="669"/>
      <c r="BW25" s="669"/>
      <c r="BX25" s="669"/>
      <c r="BY25" s="669"/>
      <c r="BZ25" s="669"/>
      <c r="CA25" s="669"/>
      <c r="CB25" s="673"/>
      <c r="CD25" s="680" t="s">
        <v>296</v>
      </c>
      <c r="CE25" s="681"/>
      <c r="CF25" s="681"/>
      <c r="CG25" s="681"/>
      <c r="CH25" s="681"/>
      <c r="CI25" s="681"/>
      <c r="CJ25" s="681"/>
      <c r="CK25" s="681"/>
      <c r="CL25" s="681"/>
      <c r="CM25" s="681"/>
      <c r="CN25" s="681"/>
      <c r="CO25" s="681"/>
      <c r="CP25" s="681"/>
      <c r="CQ25" s="682"/>
      <c r="CR25" s="665">
        <v>2099132</v>
      </c>
      <c r="CS25" s="703"/>
      <c r="CT25" s="703"/>
      <c r="CU25" s="703"/>
      <c r="CV25" s="703"/>
      <c r="CW25" s="703"/>
      <c r="CX25" s="703"/>
      <c r="CY25" s="704"/>
      <c r="CZ25" s="670">
        <v>17.100000000000001</v>
      </c>
      <c r="DA25" s="705"/>
      <c r="DB25" s="705"/>
      <c r="DC25" s="708"/>
      <c r="DD25" s="674">
        <v>1922992</v>
      </c>
      <c r="DE25" s="703"/>
      <c r="DF25" s="703"/>
      <c r="DG25" s="703"/>
      <c r="DH25" s="703"/>
      <c r="DI25" s="703"/>
      <c r="DJ25" s="703"/>
      <c r="DK25" s="704"/>
      <c r="DL25" s="674">
        <v>1882755</v>
      </c>
      <c r="DM25" s="703"/>
      <c r="DN25" s="703"/>
      <c r="DO25" s="703"/>
      <c r="DP25" s="703"/>
      <c r="DQ25" s="703"/>
      <c r="DR25" s="703"/>
      <c r="DS25" s="703"/>
      <c r="DT25" s="703"/>
      <c r="DU25" s="703"/>
      <c r="DV25" s="704"/>
      <c r="DW25" s="670">
        <v>26.5</v>
      </c>
      <c r="DX25" s="705"/>
      <c r="DY25" s="705"/>
      <c r="DZ25" s="705"/>
      <c r="EA25" s="705"/>
      <c r="EB25" s="705"/>
      <c r="EC25" s="706"/>
    </row>
    <row r="26" spans="2:133" ht="11.25" customHeight="1" x14ac:dyDescent="0.15">
      <c r="B26" s="662" t="s">
        <v>297</v>
      </c>
      <c r="C26" s="663"/>
      <c r="D26" s="663"/>
      <c r="E26" s="663"/>
      <c r="F26" s="663"/>
      <c r="G26" s="663"/>
      <c r="H26" s="663"/>
      <c r="I26" s="663"/>
      <c r="J26" s="663"/>
      <c r="K26" s="663"/>
      <c r="L26" s="663"/>
      <c r="M26" s="663"/>
      <c r="N26" s="663"/>
      <c r="O26" s="663"/>
      <c r="P26" s="663"/>
      <c r="Q26" s="664"/>
      <c r="R26" s="665" t="s">
        <v>128</v>
      </c>
      <c r="S26" s="666"/>
      <c r="T26" s="666"/>
      <c r="U26" s="666"/>
      <c r="V26" s="666"/>
      <c r="W26" s="666"/>
      <c r="X26" s="666"/>
      <c r="Y26" s="667"/>
      <c r="Z26" s="668" t="s">
        <v>128</v>
      </c>
      <c r="AA26" s="668"/>
      <c r="AB26" s="668"/>
      <c r="AC26" s="668"/>
      <c r="AD26" s="669" t="s">
        <v>128</v>
      </c>
      <c r="AE26" s="669"/>
      <c r="AF26" s="669"/>
      <c r="AG26" s="669"/>
      <c r="AH26" s="669"/>
      <c r="AI26" s="669"/>
      <c r="AJ26" s="669"/>
      <c r="AK26" s="669"/>
      <c r="AL26" s="670" t="s">
        <v>128</v>
      </c>
      <c r="AM26" s="671"/>
      <c r="AN26" s="671"/>
      <c r="AO26" s="672"/>
      <c r="AP26" s="684" t="s">
        <v>298</v>
      </c>
      <c r="AQ26" s="707"/>
      <c r="AR26" s="707"/>
      <c r="AS26" s="707"/>
      <c r="AT26" s="707"/>
      <c r="AU26" s="707"/>
      <c r="AV26" s="707"/>
      <c r="AW26" s="707"/>
      <c r="AX26" s="707"/>
      <c r="AY26" s="707"/>
      <c r="AZ26" s="707"/>
      <c r="BA26" s="707"/>
      <c r="BB26" s="707"/>
      <c r="BC26" s="707"/>
      <c r="BD26" s="707"/>
      <c r="BE26" s="707"/>
      <c r="BF26" s="686"/>
      <c r="BG26" s="665" t="s">
        <v>128</v>
      </c>
      <c r="BH26" s="666"/>
      <c r="BI26" s="666"/>
      <c r="BJ26" s="666"/>
      <c r="BK26" s="666"/>
      <c r="BL26" s="666"/>
      <c r="BM26" s="666"/>
      <c r="BN26" s="667"/>
      <c r="BO26" s="668" t="s">
        <v>128</v>
      </c>
      <c r="BP26" s="668"/>
      <c r="BQ26" s="668"/>
      <c r="BR26" s="668"/>
      <c r="BS26" s="669" t="s">
        <v>128</v>
      </c>
      <c r="BT26" s="669"/>
      <c r="BU26" s="669"/>
      <c r="BV26" s="669"/>
      <c r="BW26" s="669"/>
      <c r="BX26" s="669"/>
      <c r="BY26" s="669"/>
      <c r="BZ26" s="669"/>
      <c r="CA26" s="669"/>
      <c r="CB26" s="673"/>
      <c r="CD26" s="680" t="s">
        <v>299</v>
      </c>
      <c r="CE26" s="681"/>
      <c r="CF26" s="681"/>
      <c r="CG26" s="681"/>
      <c r="CH26" s="681"/>
      <c r="CI26" s="681"/>
      <c r="CJ26" s="681"/>
      <c r="CK26" s="681"/>
      <c r="CL26" s="681"/>
      <c r="CM26" s="681"/>
      <c r="CN26" s="681"/>
      <c r="CO26" s="681"/>
      <c r="CP26" s="681"/>
      <c r="CQ26" s="682"/>
      <c r="CR26" s="665">
        <v>1040819</v>
      </c>
      <c r="CS26" s="666"/>
      <c r="CT26" s="666"/>
      <c r="CU26" s="666"/>
      <c r="CV26" s="666"/>
      <c r="CW26" s="666"/>
      <c r="CX26" s="666"/>
      <c r="CY26" s="667"/>
      <c r="CZ26" s="670">
        <v>8.5</v>
      </c>
      <c r="DA26" s="705"/>
      <c r="DB26" s="705"/>
      <c r="DC26" s="708"/>
      <c r="DD26" s="674">
        <v>971113</v>
      </c>
      <c r="DE26" s="666"/>
      <c r="DF26" s="666"/>
      <c r="DG26" s="666"/>
      <c r="DH26" s="666"/>
      <c r="DI26" s="666"/>
      <c r="DJ26" s="666"/>
      <c r="DK26" s="667"/>
      <c r="DL26" s="674" t="s">
        <v>128</v>
      </c>
      <c r="DM26" s="666"/>
      <c r="DN26" s="666"/>
      <c r="DO26" s="666"/>
      <c r="DP26" s="666"/>
      <c r="DQ26" s="666"/>
      <c r="DR26" s="666"/>
      <c r="DS26" s="666"/>
      <c r="DT26" s="666"/>
      <c r="DU26" s="666"/>
      <c r="DV26" s="667"/>
      <c r="DW26" s="670" t="s">
        <v>128</v>
      </c>
      <c r="DX26" s="705"/>
      <c r="DY26" s="705"/>
      <c r="DZ26" s="705"/>
      <c r="EA26" s="705"/>
      <c r="EB26" s="705"/>
      <c r="EC26" s="706"/>
    </row>
    <row r="27" spans="2:133" ht="11.25" customHeight="1" x14ac:dyDescent="0.15">
      <c r="B27" s="662" t="s">
        <v>300</v>
      </c>
      <c r="C27" s="663"/>
      <c r="D27" s="663"/>
      <c r="E27" s="663"/>
      <c r="F27" s="663"/>
      <c r="G27" s="663"/>
      <c r="H27" s="663"/>
      <c r="I27" s="663"/>
      <c r="J27" s="663"/>
      <c r="K27" s="663"/>
      <c r="L27" s="663"/>
      <c r="M27" s="663"/>
      <c r="N27" s="663"/>
      <c r="O27" s="663"/>
      <c r="P27" s="663"/>
      <c r="Q27" s="664"/>
      <c r="R27" s="665">
        <v>7285245</v>
      </c>
      <c r="S27" s="666"/>
      <c r="T27" s="666"/>
      <c r="U27" s="666"/>
      <c r="V27" s="666"/>
      <c r="W27" s="666"/>
      <c r="X27" s="666"/>
      <c r="Y27" s="667"/>
      <c r="Z27" s="668">
        <v>54.2</v>
      </c>
      <c r="AA27" s="668"/>
      <c r="AB27" s="668"/>
      <c r="AC27" s="668"/>
      <c r="AD27" s="669">
        <v>6868960</v>
      </c>
      <c r="AE27" s="669"/>
      <c r="AF27" s="669"/>
      <c r="AG27" s="669"/>
      <c r="AH27" s="669"/>
      <c r="AI27" s="669"/>
      <c r="AJ27" s="669"/>
      <c r="AK27" s="669"/>
      <c r="AL27" s="670">
        <v>99.900001525878906</v>
      </c>
      <c r="AM27" s="671"/>
      <c r="AN27" s="671"/>
      <c r="AO27" s="672"/>
      <c r="AP27" s="662" t="s">
        <v>301</v>
      </c>
      <c r="AQ27" s="663"/>
      <c r="AR27" s="663"/>
      <c r="AS27" s="663"/>
      <c r="AT27" s="663"/>
      <c r="AU27" s="663"/>
      <c r="AV27" s="663"/>
      <c r="AW27" s="663"/>
      <c r="AX27" s="663"/>
      <c r="AY27" s="663"/>
      <c r="AZ27" s="663"/>
      <c r="BA27" s="663"/>
      <c r="BB27" s="663"/>
      <c r="BC27" s="663"/>
      <c r="BD27" s="663"/>
      <c r="BE27" s="663"/>
      <c r="BF27" s="664"/>
      <c r="BG27" s="665">
        <v>1350173</v>
      </c>
      <c r="BH27" s="666"/>
      <c r="BI27" s="666"/>
      <c r="BJ27" s="666"/>
      <c r="BK27" s="666"/>
      <c r="BL27" s="666"/>
      <c r="BM27" s="666"/>
      <c r="BN27" s="667"/>
      <c r="BO27" s="668">
        <v>100</v>
      </c>
      <c r="BP27" s="668"/>
      <c r="BQ27" s="668"/>
      <c r="BR27" s="668"/>
      <c r="BS27" s="669" t="s">
        <v>128</v>
      </c>
      <c r="BT27" s="669"/>
      <c r="BU27" s="669"/>
      <c r="BV27" s="669"/>
      <c r="BW27" s="669"/>
      <c r="BX27" s="669"/>
      <c r="BY27" s="669"/>
      <c r="BZ27" s="669"/>
      <c r="CA27" s="669"/>
      <c r="CB27" s="673"/>
      <c r="CD27" s="680" t="s">
        <v>302</v>
      </c>
      <c r="CE27" s="681"/>
      <c r="CF27" s="681"/>
      <c r="CG27" s="681"/>
      <c r="CH27" s="681"/>
      <c r="CI27" s="681"/>
      <c r="CJ27" s="681"/>
      <c r="CK27" s="681"/>
      <c r="CL27" s="681"/>
      <c r="CM27" s="681"/>
      <c r="CN27" s="681"/>
      <c r="CO27" s="681"/>
      <c r="CP27" s="681"/>
      <c r="CQ27" s="682"/>
      <c r="CR27" s="665">
        <v>1833789</v>
      </c>
      <c r="CS27" s="703"/>
      <c r="CT27" s="703"/>
      <c r="CU27" s="703"/>
      <c r="CV27" s="703"/>
      <c r="CW27" s="703"/>
      <c r="CX27" s="703"/>
      <c r="CY27" s="704"/>
      <c r="CZ27" s="670">
        <v>14.9</v>
      </c>
      <c r="DA27" s="705"/>
      <c r="DB27" s="705"/>
      <c r="DC27" s="708"/>
      <c r="DD27" s="674">
        <v>496376</v>
      </c>
      <c r="DE27" s="703"/>
      <c r="DF27" s="703"/>
      <c r="DG27" s="703"/>
      <c r="DH27" s="703"/>
      <c r="DI27" s="703"/>
      <c r="DJ27" s="703"/>
      <c r="DK27" s="704"/>
      <c r="DL27" s="674">
        <v>492859</v>
      </c>
      <c r="DM27" s="703"/>
      <c r="DN27" s="703"/>
      <c r="DO27" s="703"/>
      <c r="DP27" s="703"/>
      <c r="DQ27" s="703"/>
      <c r="DR27" s="703"/>
      <c r="DS27" s="703"/>
      <c r="DT27" s="703"/>
      <c r="DU27" s="703"/>
      <c r="DV27" s="704"/>
      <c r="DW27" s="670">
        <v>6.9</v>
      </c>
      <c r="DX27" s="705"/>
      <c r="DY27" s="705"/>
      <c r="DZ27" s="705"/>
      <c r="EA27" s="705"/>
      <c r="EB27" s="705"/>
      <c r="EC27" s="706"/>
    </row>
    <row r="28" spans="2:133" ht="11.25" customHeight="1" x14ac:dyDescent="0.15">
      <c r="B28" s="662" t="s">
        <v>303</v>
      </c>
      <c r="C28" s="663"/>
      <c r="D28" s="663"/>
      <c r="E28" s="663"/>
      <c r="F28" s="663"/>
      <c r="G28" s="663"/>
      <c r="H28" s="663"/>
      <c r="I28" s="663"/>
      <c r="J28" s="663"/>
      <c r="K28" s="663"/>
      <c r="L28" s="663"/>
      <c r="M28" s="663"/>
      <c r="N28" s="663"/>
      <c r="O28" s="663"/>
      <c r="P28" s="663"/>
      <c r="Q28" s="664"/>
      <c r="R28" s="665">
        <v>985</v>
      </c>
      <c r="S28" s="666"/>
      <c r="T28" s="666"/>
      <c r="U28" s="666"/>
      <c r="V28" s="666"/>
      <c r="W28" s="666"/>
      <c r="X28" s="666"/>
      <c r="Y28" s="667"/>
      <c r="Z28" s="668">
        <v>0</v>
      </c>
      <c r="AA28" s="668"/>
      <c r="AB28" s="668"/>
      <c r="AC28" s="668"/>
      <c r="AD28" s="669">
        <v>985</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304</v>
      </c>
      <c r="CE28" s="681"/>
      <c r="CF28" s="681"/>
      <c r="CG28" s="681"/>
      <c r="CH28" s="681"/>
      <c r="CI28" s="681"/>
      <c r="CJ28" s="681"/>
      <c r="CK28" s="681"/>
      <c r="CL28" s="681"/>
      <c r="CM28" s="681"/>
      <c r="CN28" s="681"/>
      <c r="CO28" s="681"/>
      <c r="CP28" s="681"/>
      <c r="CQ28" s="682"/>
      <c r="CR28" s="665">
        <v>1189131</v>
      </c>
      <c r="CS28" s="666"/>
      <c r="CT28" s="666"/>
      <c r="CU28" s="666"/>
      <c r="CV28" s="666"/>
      <c r="CW28" s="666"/>
      <c r="CX28" s="666"/>
      <c r="CY28" s="667"/>
      <c r="CZ28" s="670">
        <v>9.6999999999999993</v>
      </c>
      <c r="DA28" s="705"/>
      <c r="DB28" s="705"/>
      <c r="DC28" s="708"/>
      <c r="DD28" s="674">
        <v>1169171</v>
      </c>
      <c r="DE28" s="666"/>
      <c r="DF28" s="666"/>
      <c r="DG28" s="666"/>
      <c r="DH28" s="666"/>
      <c r="DI28" s="666"/>
      <c r="DJ28" s="666"/>
      <c r="DK28" s="667"/>
      <c r="DL28" s="674">
        <v>1169171</v>
      </c>
      <c r="DM28" s="666"/>
      <c r="DN28" s="666"/>
      <c r="DO28" s="666"/>
      <c r="DP28" s="666"/>
      <c r="DQ28" s="666"/>
      <c r="DR28" s="666"/>
      <c r="DS28" s="666"/>
      <c r="DT28" s="666"/>
      <c r="DU28" s="666"/>
      <c r="DV28" s="667"/>
      <c r="DW28" s="670">
        <v>16.399999999999999</v>
      </c>
      <c r="DX28" s="705"/>
      <c r="DY28" s="705"/>
      <c r="DZ28" s="705"/>
      <c r="EA28" s="705"/>
      <c r="EB28" s="705"/>
      <c r="EC28" s="706"/>
    </row>
    <row r="29" spans="2:133" ht="11.25" customHeight="1" x14ac:dyDescent="0.15">
      <c r="B29" s="662" t="s">
        <v>305</v>
      </c>
      <c r="C29" s="663"/>
      <c r="D29" s="663"/>
      <c r="E29" s="663"/>
      <c r="F29" s="663"/>
      <c r="G29" s="663"/>
      <c r="H29" s="663"/>
      <c r="I29" s="663"/>
      <c r="J29" s="663"/>
      <c r="K29" s="663"/>
      <c r="L29" s="663"/>
      <c r="M29" s="663"/>
      <c r="N29" s="663"/>
      <c r="O29" s="663"/>
      <c r="P29" s="663"/>
      <c r="Q29" s="664"/>
      <c r="R29" s="665">
        <v>10174</v>
      </c>
      <c r="S29" s="666"/>
      <c r="T29" s="666"/>
      <c r="U29" s="666"/>
      <c r="V29" s="666"/>
      <c r="W29" s="666"/>
      <c r="X29" s="666"/>
      <c r="Y29" s="667"/>
      <c r="Z29" s="668">
        <v>0.1</v>
      </c>
      <c r="AA29" s="668"/>
      <c r="AB29" s="668"/>
      <c r="AC29" s="668"/>
      <c r="AD29" s="669" t="s">
        <v>128</v>
      </c>
      <c r="AE29" s="669"/>
      <c r="AF29" s="669"/>
      <c r="AG29" s="669"/>
      <c r="AH29" s="669"/>
      <c r="AI29" s="669"/>
      <c r="AJ29" s="669"/>
      <c r="AK29" s="669"/>
      <c r="AL29" s="670" t="s">
        <v>128</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306</v>
      </c>
      <c r="CE29" s="715"/>
      <c r="CF29" s="680" t="s">
        <v>69</v>
      </c>
      <c r="CG29" s="681"/>
      <c r="CH29" s="681"/>
      <c r="CI29" s="681"/>
      <c r="CJ29" s="681"/>
      <c r="CK29" s="681"/>
      <c r="CL29" s="681"/>
      <c r="CM29" s="681"/>
      <c r="CN29" s="681"/>
      <c r="CO29" s="681"/>
      <c r="CP29" s="681"/>
      <c r="CQ29" s="682"/>
      <c r="CR29" s="665">
        <v>1189131</v>
      </c>
      <c r="CS29" s="703"/>
      <c r="CT29" s="703"/>
      <c r="CU29" s="703"/>
      <c r="CV29" s="703"/>
      <c r="CW29" s="703"/>
      <c r="CX29" s="703"/>
      <c r="CY29" s="704"/>
      <c r="CZ29" s="670">
        <v>9.6999999999999993</v>
      </c>
      <c r="DA29" s="705"/>
      <c r="DB29" s="705"/>
      <c r="DC29" s="708"/>
      <c r="DD29" s="674">
        <v>1169171</v>
      </c>
      <c r="DE29" s="703"/>
      <c r="DF29" s="703"/>
      <c r="DG29" s="703"/>
      <c r="DH29" s="703"/>
      <c r="DI29" s="703"/>
      <c r="DJ29" s="703"/>
      <c r="DK29" s="704"/>
      <c r="DL29" s="674">
        <v>1169171</v>
      </c>
      <c r="DM29" s="703"/>
      <c r="DN29" s="703"/>
      <c r="DO29" s="703"/>
      <c r="DP29" s="703"/>
      <c r="DQ29" s="703"/>
      <c r="DR29" s="703"/>
      <c r="DS29" s="703"/>
      <c r="DT29" s="703"/>
      <c r="DU29" s="703"/>
      <c r="DV29" s="704"/>
      <c r="DW29" s="670">
        <v>16.399999999999999</v>
      </c>
      <c r="DX29" s="705"/>
      <c r="DY29" s="705"/>
      <c r="DZ29" s="705"/>
      <c r="EA29" s="705"/>
      <c r="EB29" s="705"/>
      <c r="EC29" s="706"/>
    </row>
    <row r="30" spans="2:133" ht="11.25" customHeight="1" x14ac:dyDescent="0.15">
      <c r="B30" s="662" t="s">
        <v>307</v>
      </c>
      <c r="C30" s="663"/>
      <c r="D30" s="663"/>
      <c r="E30" s="663"/>
      <c r="F30" s="663"/>
      <c r="G30" s="663"/>
      <c r="H30" s="663"/>
      <c r="I30" s="663"/>
      <c r="J30" s="663"/>
      <c r="K30" s="663"/>
      <c r="L30" s="663"/>
      <c r="M30" s="663"/>
      <c r="N30" s="663"/>
      <c r="O30" s="663"/>
      <c r="P30" s="663"/>
      <c r="Q30" s="664"/>
      <c r="R30" s="665">
        <v>60804</v>
      </c>
      <c r="S30" s="666"/>
      <c r="T30" s="666"/>
      <c r="U30" s="666"/>
      <c r="V30" s="666"/>
      <c r="W30" s="666"/>
      <c r="X30" s="666"/>
      <c r="Y30" s="667"/>
      <c r="Z30" s="668">
        <v>0.5</v>
      </c>
      <c r="AA30" s="668"/>
      <c r="AB30" s="668"/>
      <c r="AC30" s="668"/>
      <c r="AD30" s="669">
        <v>2096</v>
      </c>
      <c r="AE30" s="669"/>
      <c r="AF30" s="669"/>
      <c r="AG30" s="669"/>
      <c r="AH30" s="669"/>
      <c r="AI30" s="669"/>
      <c r="AJ30" s="669"/>
      <c r="AK30" s="669"/>
      <c r="AL30" s="670">
        <v>0</v>
      </c>
      <c r="AM30" s="671"/>
      <c r="AN30" s="671"/>
      <c r="AO30" s="672"/>
      <c r="AP30" s="644" t="s">
        <v>225</v>
      </c>
      <c r="AQ30" s="645"/>
      <c r="AR30" s="645"/>
      <c r="AS30" s="645"/>
      <c r="AT30" s="645"/>
      <c r="AU30" s="645"/>
      <c r="AV30" s="645"/>
      <c r="AW30" s="645"/>
      <c r="AX30" s="645"/>
      <c r="AY30" s="645"/>
      <c r="AZ30" s="645"/>
      <c r="BA30" s="645"/>
      <c r="BB30" s="645"/>
      <c r="BC30" s="645"/>
      <c r="BD30" s="645"/>
      <c r="BE30" s="645"/>
      <c r="BF30" s="646"/>
      <c r="BG30" s="644" t="s">
        <v>308</v>
      </c>
      <c r="BH30" s="712"/>
      <c r="BI30" s="712"/>
      <c r="BJ30" s="712"/>
      <c r="BK30" s="712"/>
      <c r="BL30" s="712"/>
      <c r="BM30" s="712"/>
      <c r="BN30" s="712"/>
      <c r="BO30" s="712"/>
      <c r="BP30" s="712"/>
      <c r="BQ30" s="713"/>
      <c r="BR30" s="644" t="s">
        <v>309</v>
      </c>
      <c r="BS30" s="712"/>
      <c r="BT30" s="712"/>
      <c r="BU30" s="712"/>
      <c r="BV30" s="712"/>
      <c r="BW30" s="712"/>
      <c r="BX30" s="712"/>
      <c r="BY30" s="712"/>
      <c r="BZ30" s="712"/>
      <c r="CA30" s="712"/>
      <c r="CB30" s="713"/>
      <c r="CD30" s="716"/>
      <c r="CE30" s="717"/>
      <c r="CF30" s="680" t="s">
        <v>310</v>
      </c>
      <c r="CG30" s="681"/>
      <c r="CH30" s="681"/>
      <c r="CI30" s="681"/>
      <c r="CJ30" s="681"/>
      <c r="CK30" s="681"/>
      <c r="CL30" s="681"/>
      <c r="CM30" s="681"/>
      <c r="CN30" s="681"/>
      <c r="CO30" s="681"/>
      <c r="CP30" s="681"/>
      <c r="CQ30" s="682"/>
      <c r="CR30" s="665">
        <v>1141691</v>
      </c>
      <c r="CS30" s="666"/>
      <c r="CT30" s="666"/>
      <c r="CU30" s="666"/>
      <c r="CV30" s="666"/>
      <c r="CW30" s="666"/>
      <c r="CX30" s="666"/>
      <c r="CY30" s="667"/>
      <c r="CZ30" s="670">
        <v>9.3000000000000007</v>
      </c>
      <c r="DA30" s="705"/>
      <c r="DB30" s="705"/>
      <c r="DC30" s="708"/>
      <c r="DD30" s="674">
        <v>1122369</v>
      </c>
      <c r="DE30" s="666"/>
      <c r="DF30" s="666"/>
      <c r="DG30" s="666"/>
      <c r="DH30" s="666"/>
      <c r="DI30" s="666"/>
      <c r="DJ30" s="666"/>
      <c r="DK30" s="667"/>
      <c r="DL30" s="674">
        <v>1122369</v>
      </c>
      <c r="DM30" s="666"/>
      <c r="DN30" s="666"/>
      <c r="DO30" s="666"/>
      <c r="DP30" s="666"/>
      <c r="DQ30" s="666"/>
      <c r="DR30" s="666"/>
      <c r="DS30" s="666"/>
      <c r="DT30" s="666"/>
      <c r="DU30" s="666"/>
      <c r="DV30" s="667"/>
      <c r="DW30" s="670">
        <v>15.8</v>
      </c>
      <c r="DX30" s="705"/>
      <c r="DY30" s="705"/>
      <c r="DZ30" s="705"/>
      <c r="EA30" s="705"/>
      <c r="EB30" s="705"/>
      <c r="EC30" s="706"/>
    </row>
    <row r="31" spans="2:133" ht="11.25" customHeight="1" x14ac:dyDescent="0.15">
      <c r="B31" s="662" t="s">
        <v>311</v>
      </c>
      <c r="C31" s="663"/>
      <c r="D31" s="663"/>
      <c r="E31" s="663"/>
      <c r="F31" s="663"/>
      <c r="G31" s="663"/>
      <c r="H31" s="663"/>
      <c r="I31" s="663"/>
      <c r="J31" s="663"/>
      <c r="K31" s="663"/>
      <c r="L31" s="663"/>
      <c r="M31" s="663"/>
      <c r="N31" s="663"/>
      <c r="O31" s="663"/>
      <c r="P31" s="663"/>
      <c r="Q31" s="664"/>
      <c r="R31" s="665">
        <v>27010</v>
      </c>
      <c r="S31" s="666"/>
      <c r="T31" s="666"/>
      <c r="U31" s="666"/>
      <c r="V31" s="666"/>
      <c r="W31" s="666"/>
      <c r="X31" s="666"/>
      <c r="Y31" s="667"/>
      <c r="Z31" s="668">
        <v>0.2</v>
      </c>
      <c r="AA31" s="668"/>
      <c r="AB31" s="668"/>
      <c r="AC31" s="668"/>
      <c r="AD31" s="669" t="s">
        <v>128</v>
      </c>
      <c r="AE31" s="669"/>
      <c r="AF31" s="669"/>
      <c r="AG31" s="669"/>
      <c r="AH31" s="669"/>
      <c r="AI31" s="669"/>
      <c r="AJ31" s="669"/>
      <c r="AK31" s="669"/>
      <c r="AL31" s="670" t="s">
        <v>128</v>
      </c>
      <c r="AM31" s="671"/>
      <c r="AN31" s="671"/>
      <c r="AO31" s="672"/>
      <c r="AP31" s="720" t="s">
        <v>312</v>
      </c>
      <c r="AQ31" s="721"/>
      <c r="AR31" s="721"/>
      <c r="AS31" s="721"/>
      <c r="AT31" s="726" t="s">
        <v>313</v>
      </c>
      <c r="AU31" s="366"/>
      <c r="AV31" s="366"/>
      <c r="AW31" s="366"/>
      <c r="AX31" s="651" t="s">
        <v>191</v>
      </c>
      <c r="AY31" s="652"/>
      <c r="AZ31" s="652"/>
      <c r="BA31" s="652"/>
      <c r="BB31" s="652"/>
      <c r="BC31" s="652"/>
      <c r="BD31" s="652"/>
      <c r="BE31" s="652"/>
      <c r="BF31" s="653"/>
      <c r="BG31" s="729">
        <v>99.5</v>
      </c>
      <c r="BH31" s="730"/>
      <c r="BI31" s="730"/>
      <c r="BJ31" s="730"/>
      <c r="BK31" s="730"/>
      <c r="BL31" s="730"/>
      <c r="BM31" s="660">
        <v>96.3</v>
      </c>
      <c r="BN31" s="730"/>
      <c r="BO31" s="730"/>
      <c r="BP31" s="730"/>
      <c r="BQ31" s="731"/>
      <c r="BR31" s="729">
        <v>99.2</v>
      </c>
      <c r="BS31" s="730"/>
      <c r="BT31" s="730"/>
      <c r="BU31" s="730"/>
      <c r="BV31" s="730"/>
      <c r="BW31" s="730"/>
      <c r="BX31" s="660">
        <v>95</v>
      </c>
      <c r="BY31" s="730"/>
      <c r="BZ31" s="730"/>
      <c r="CA31" s="730"/>
      <c r="CB31" s="731"/>
      <c r="CD31" s="716"/>
      <c r="CE31" s="717"/>
      <c r="CF31" s="680" t="s">
        <v>314</v>
      </c>
      <c r="CG31" s="681"/>
      <c r="CH31" s="681"/>
      <c r="CI31" s="681"/>
      <c r="CJ31" s="681"/>
      <c r="CK31" s="681"/>
      <c r="CL31" s="681"/>
      <c r="CM31" s="681"/>
      <c r="CN31" s="681"/>
      <c r="CO31" s="681"/>
      <c r="CP31" s="681"/>
      <c r="CQ31" s="682"/>
      <c r="CR31" s="665">
        <v>47440</v>
      </c>
      <c r="CS31" s="703"/>
      <c r="CT31" s="703"/>
      <c r="CU31" s="703"/>
      <c r="CV31" s="703"/>
      <c r="CW31" s="703"/>
      <c r="CX31" s="703"/>
      <c r="CY31" s="704"/>
      <c r="CZ31" s="670">
        <v>0.4</v>
      </c>
      <c r="DA31" s="705"/>
      <c r="DB31" s="705"/>
      <c r="DC31" s="708"/>
      <c r="DD31" s="674">
        <v>46802</v>
      </c>
      <c r="DE31" s="703"/>
      <c r="DF31" s="703"/>
      <c r="DG31" s="703"/>
      <c r="DH31" s="703"/>
      <c r="DI31" s="703"/>
      <c r="DJ31" s="703"/>
      <c r="DK31" s="704"/>
      <c r="DL31" s="674">
        <v>46802</v>
      </c>
      <c r="DM31" s="703"/>
      <c r="DN31" s="703"/>
      <c r="DO31" s="703"/>
      <c r="DP31" s="703"/>
      <c r="DQ31" s="703"/>
      <c r="DR31" s="703"/>
      <c r="DS31" s="703"/>
      <c r="DT31" s="703"/>
      <c r="DU31" s="703"/>
      <c r="DV31" s="704"/>
      <c r="DW31" s="670">
        <v>0.7</v>
      </c>
      <c r="DX31" s="705"/>
      <c r="DY31" s="705"/>
      <c r="DZ31" s="705"/>
      <c r="EA31" s="705"/>
      <c r="EB31" s="705"/>
      <c r="EC31" s="706"/>
    </row>
    <row r="32" spans="2:133" ht="11.25" customHeight="1" x14ac:dyDescent="0.15">
      <c r="B32" s="662" t="s">
        <v>315</v>
      </c>
      <c r="C32" s="663"/>
      <c r="D32" s="663"/>
      <c r="E32" s="663"/>
      <c r="F32" s="663"/>
      <c r="G32" s="663"/>
      <c r="H32" s="663"/>
      <c r="I32" s="663"/>
      <c r="J32" s="663"/>
      <c r="K32" s="663"/>
      <c r="L32" s="663"/>
      <c r="M32" s="663"/>
      <c r="N32" s="663"/>
      <c r="O32" s="663"/>
      <c r="P32" s="663"/>
      <c r="Q32" s="664"/>
      <c r="R32" s="665">
        <v>1921357</v>
      </c>
      <c r="S32" s="666"/>
      <c r="T32" s="666"/>
      <c r="U32" s="666"/>
      <c r="V32" s="666"/>
      <c r="W32" s="666"/>
      <c r="X32" s="666"/>
      <c r="Y32" s="667"/>
      <c r="Z32" s="668">
        <v>14.3</v>
      </c>
      <c r="AA32" s="668"/>
      <c r="AB32" s="668"/>
      <c r="AC32" s="668"/>
      <c r="AD32" s="669" t="s">
        <v>128</v>
      </c>
      <c r="AE32" s="669"/>
      <c r="AF32" s="669"/>
      <c r="AG32" s="669"/>
      <c r="AH32" s="669"/>
      <c r="AI32" s="669"/>
      <c r="AJ32" s="669"/>
      <c r="AK32" s="669"/>
      <c r="AL32" s="670" t="s">
        <v>128</v>
      </c>
      <c r="AM32" s="671"/>
      <c r="AN32" s="671"/>
      <c r="AO32" s="672"/>
      <c r="AP32" s="722"/>
      <c r="AQ32" s="723"/>
      <c r="AR32" s="723"/>
      <c r="AS32" s="723"/>
      <c r="AT32" s="727"/>
      <c r="AU32" s="362" t="s">
        <v>316</v>
      </c>
      <c r="AV32" s="362"/>
      <c r="AW32" s="362"/>
      <c r="AX32" s="662" t="s">
        <v>317</v>
      </c>
      <c r="AY32" s="663"/>
      <c r="AZ32" s="663"/>
      <c r="BA32" s="663"/>
      <c r="BB32" s="663"/>
      <c r="BC32" s="663"/>
      <c r="BD32" s="663"/>
      <c r="BE32" s="663"/>
      <c r="BF32" s="664"/>
      <c r="BG32" s="732">
        <v>99.6</v>
      </c>
      <c r="BH32" s="703"/>
      <c r="BI32" s="703"/>
      <c r="BJ32" s="703"/>
      <c r="BK32" s="703"/>
      <c r="BL32" s="703"/>
      <c r="BM32" s="671">
        <v>98.1</v>
      </c>
      <c r="BN32" s="733"/>
      <c r="BO32" s="733"/>
      <c r="BP32" s="733"/>
      <c r="BQ32" s="734"/>
      <c r="BR32" s="732">
        <v>99.5</v>
      </c>
      <c r="BS32" s="703"/>
      <c r="BT32" s="703"/>
      <c r="BU32" s="703"/>
      <c r="BV32" s="703"/>
      <c r="BW32" s="703"/>
      <c r="BX32" s="671">
        <v>97.7</v>
      </c>
      <c r="BY32" s="733"/>
      <c r="BZ32" s="733"/>
      <c r="CA32" s="733"/>
      <c r="CB32" s="734"/>
      <c r="CD32" s="718"/>
      <c r="CE32" s="719"/>
      <c r="CF32" s="680" t="s">
        <v>318</v>
      </c>
      <c r="CG32" s="681"/>
      <c r="CH32" s="681"/>
      <c r="CI32" s="681"/>
      <c r="CJ32" s="681"/>
      <c r="CK32" s="681"/>
      <c r="CL32" s="681"/>
      <c r="CM32" s="681"/>
      <c r="CN32" s="681"/>
      <c r="CO32" s="681"/>
      <c r="CP32" s="681"/>
      <c r="CQ32" s="682"/>
      <c r="CR32" s="665" t="s">
        <v>128</v>
      </c>
      <c r="CS32" s="666"/>
      <c r="CT32" s="666"/>
      <c r="CU32" s="666"/>
      <c r="CV32" s="666"/>
      <c r="CW32" s="666"/>
      <c r="CX32" s="666"/>
      <c r="CY32" s="667"/>
      <c r="CZ32" s="670" t="s">
        <v>128</v>
      </c>
      <c r="DA32" s="705"/>
      <c r="DB32" s="705"/>
      <c r="DC32" s="708"/>
      <c r="DD32" s="674" t="s">
        <v>128</v>
      </c>
      <c r="DE32" s="666"/>
      <c r="DF32" s="666"/>
      <c r="DG32" s="666"/>
      <c r="DH32" s="666"/>
      <c r="DI32" s="666"/>
      <c r="DJ32" s="666"/>
      <c r="DK32" s="667"/>
      <c r="DL32" s="674" t="s">
        <v>128</v>
      </c>
      <c r="DM32" s="666"/>
      <c r="DN32" s="666"/>
      <c r="DO32" s="666"/>
      <c r="DP32" s="666"/>
      <c r="DQ32" s="666"/>
      <c r="DR32" s="666"/>
      <c r="DS32" s="666"/>
      <c r="DT32" s="666"/>
      <c r="DU32" s="666"/>
      <c r="DV32" s="667"/>
      <c r="DW32" s="670" t="s">
        <v>128</v>
      </c>
      <c r="DX32" s="705"/>
      <c r="DY32" s="705"/>
      <c r="DZ32" s="705"/>
      <c r="EA32" s="705"/>
      <c r="EB32" s="705"/>
      <c r="EC32" s="706"/>
    </row>
    <row r="33" spans="2:133" ht="11.25" customHeight="1" x14ac:dyDescent="0.15">
      <c r="B33" s="690" t="s">
        <v>319</v>
      </c>
      <c r="C33" s="691"/>
      <c r="D33" s="691"/>
      <c r="E33" s="691"/>
      <c r="F33" s="691"/>
      <c r="G33" s="691"/>
      <c r="H33" s="691"/>
      <c r="I33" s="691"/>
      <c r="J33" s="691"/>
      <c r="K33" s="691"/>
      <c r="L33" s="691"/>
      <c r="M33" s="691"/>
      <c r="N33" s="691"/>
      <c r="O33" s="691"/>
      <c r="P33" s="691"/>
      <c r="Q33" s="692"/>
      <c r="R33" s="665" t="s">
        <v>128</v>
      </c>
      <c r="S33" s="666"/>
      <c r="T33" s="666"/>
      <c r="U33" s="666"/>
      <c r="V33" s="666"/>
      <c r="W33" s="666"/>
      <c r="X33" s="666"/>
      <c r="Y33" s="667"/>
      <c r="Z33" s="668" t="s">
        <v>128</v>
      </c>
      <c r="AA33" s="668"/>
      <c r="AB33" s="668"/>
      <c r="AC33" s="668"/>
      <c r="AD33" s="669" t="s">
        <v>128</v>
      </c>
      <c r="AE33" s="669"/>
      <c r="AF33" s="669"/>
      <c r="AG33" s="669"/>
      <c r="AH33" s="669"/>
      <c r="AI33" s="669"/>
      <c r="AJ33" s="669"/>
      <c r="AK33" s="669"/>
      <c r="AL33" s="670" t="s">
        <v>128</v>
      </c>
      <c r="AM33" s="671"/>
      <c r="AN33" s="671"/>
      <c r="AO33" s="672"/>
      <c r="AP33" s="724"/>
      <c r="AQ33" s="725"/>
      <c r="AR33" s="725"/>
      <c r="AS33" s="725"/>
      <c r="AT33" s="728"/>
      <c r="AU33" s="360"/>
      <c r="AV33" s="360"/>
      <c r="AW33" s="360"/>
      <c r="AX33" s="709" t="s">
        <v>320</v>
      </c>
      <c r="AY33" s="710"/>
      <c r="AZ33" s="710"/>
      <c r="BA33" s="710"/>
      <c r="BB33" s="710"/>
      <c r="BC33" s="710"/>
      <c r="BD33" s="710"/>
      <c r="BE33" s="710"/>
      <c r="BF33" s="711"/>
      <c r="BG33" s="735">
        <v>99.3</v>
      </c>
      <c r="BH33" s="736"/>
      <c r="BI33" s="736"/>
      <c r="BJ33" s="736"/>
      <c r="BK33" s="736"/>
      <c r="BL33" s="736"/>
      <c r="BM33" s="737">
        <v>93.5</v>
      </c>
      <c r="BN33" s="736"/>
      <c r="BO33" s="736"/>
      <c r="BP33" s="736"/>
      <c r="BQ33" s="738"/>
      <c r="BR33" s="735">
        <v>98.7</v>
      </c>
      <c r="BS33" s="736"/>
      <c r="BT33" s="736"/>
      <c r="BU33" s="736"/>
      <c r="BV33" s="736"/>
      <c r="BW33" s="736"/>
      <c r="BX33" s="737">
        <v>91.3</v>
      </c>
      <c r="BY33" s="736"/>
      <c r="BZ33" s="736"/>
      <c r="CA33" s="736"/>
      <c r="CB33" s="738"/>
      <c r="CD33" s="680" t="s">
        <v>321</v>
      </c>
      <c r="CE33" s="681"/>
      <c r="CF33" s="681"/>
      <c r="CG33" s="681"/>
      <c r="CH33" s="681"/>
      <c r="CI33" s="681"/>
      <c r="CJ33" s="681"/>
      <c r="CK33" s="681"/>
      <c r="CL33" s="681"/>
      <c r="CM33" s="681"/>
      <c r="CN33" s="681"/>
      <c r="CO33" s="681"/>
      <c r="CP33" s="681"/>
      <c r="CQ33" s="682"/>
      <c r="CR33" s="665">
        <v>5150030</v>
      </c>
      <c r="CS33" s="703"/>
      <c r="CT33" s="703"/>
      <c r="CU33" s="703"/>
      <c r="CV33" s="703"/>
      <c r="CW33" s="703"/>
      <c r="CX33" s="703"/>
      <c r="CY33" s="704"/>
      <c r="CZ33" s="670">
        <v>41.8</v>
      </c>
      <c r="DA33" s="705"/>
      <c r="DB33" s="705"/>
      <c r="DC33" s="708"/>
      <c r="DD33" s="674">
        <v>3581370</v>
      </c>
      <c r="DE33" s="703"/>
      <c r="DF33" s="703"/>
      <c r="DG33" s="703"/>
      <c r="DH33" s="703"/>
      <c r="DI33" s="703"/>
      <c r="DJ33" s="703"/>
      <c r="DK33" s="704"/>
      <c r="DL33" s="674">
        <v>2597416</v>
      </c>
      <c r="DM33" s="703"/>
      <c r="DN33" s="703"/>
      <c r="DO33" s="703"/>
      <c r="DP33" s="703"/>
      <c r="DQ33" s="703"/>
      <c r="DR33" s="703"/>
      <c r="DS33" s="703"/>
      <c r="DT33" s="703"/>
      <c r="DU33" s="703"/>
      <c r="DV33" s="704"/>
      <c r="DW33" s="670">
        <v>36.5</v>
      </c>
      <c r="DX33" s="705"/>
      <c r="DY33" s="705"/>
      <c r="DZ33" s="705"/>
      <c r="EA33" s="705"/>
      <c r="EB33" s="705"/>
      <c r="EC33" s="706"/>
    </row>
    <row r="34" spans="2:133" ht="11.25" customHeight="1" x14ac:dyDescent="0.15">
      <c r="B34" s="662" t="s">
        <v>322</v>
      </c>
      <c r="C34" s="663"/>
      <c r="D34" s="663"/>
      <c r="E34" s="663"/>
      <c r="F34" s="663"/>
      <c r="G34" s="663"/>
      <c r="H34" s="663"/>
      <c r="I34" s="663"/>
      <c r="J34" s="663"/>
      <c r="K34" s="663"/>
      <c r="L34" s="663"/>
      <c r="M34" s="663"/>
      <c r="N34" s="663"/>
      <c r="O34" s="663"/>
      <c r="P34" s="663"/>
      <c r="Q34" s="664"/>
      <c r="R34" s="665">
        <v>999577</v>
      </c>
      <c r="S34" s="666"/>
      <c r="T34" s="666"/>
      <c r="U34" s="666"/>
      <c r="V34" s="666"/>
      <c r="W34" s="666"/>
      <c r="X34" s="666"/>
      <c r="Y34" s="667"/>
      <c r="Z34" s="668">
        <v>7.4</v>
      </c>
      <c r="AA34" s="668"/>
      <c r="AB34" s="668"/>
      <c r="AC34" s="668"/>
      <c r="AD34" s="669" t="s">
        <v>128</v>
      </c>
      <c r="AE34" s="669"/>
      <c r="AF34" s="669"/>
      <c r="AG34" s="669"/>
      <c r="AH34" s="669"/>
      <c r="AI34" s="669"/>
      <c r="AJ34" s="669"/>
      <c r="AK34" s="669"/>
      <c r="AL34" s="670" t="s">
        <v>128</v>
      </c>
      <c r="AM34" s="671"/>
      <c r="AN34" s="671"/>
      <c r="AO34" s="672"/>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323</v>
      </c>
      <c r="CE34" s="681"/>
      <c r="CF34" s="681"/>
      <c r="CG34" s="681"/>
      <c r="CH34" s="681"/>
      <c r="CI34" s="681"/>
      <c r="CJ34" s="681"/>
      <c r="CK34" s="681"/>
      <c r="CL34" s="681"/>
      <c r="CM34" s="681"/>
      <c r="CN34" s="681"/>
      <c r="CO34" s="681"/>
      <c r="CP34" s="681"/>
      <c r="CQ34" s="682"/>
      <c r="CR34" s="665">
        <v>1745178</v>
      </c>
      <c r="CS34" s="666"/>
      <c r="CT34" s="666"/>
      <c r="CU34" s="666"/>
      <c r="CV34" s="666"/>
      <c r="CW34" s="666"/>
      <c r="CX34" s="666"/>
      <c r="CY34" s="667"/>
      <c r="CZ34" s="670">
        <v>14.2</v>
      </c>
      <c r="DA34" s="705"/>
      <c r="DB34" s="705"/>
      <c r="DC34" s="708"/>
      <c r="DD34" s="674">
        <v>1133817</v>
      </c>
      <c r="DE34" s="666"/>
      <c r="DF34" s="666"/>
      <c r="DG34" s="666"/>
      <c r="DH34" s="666"/>
      <c r="DI34" s="666"/>
      <c r="DJ34" s="666"/>
      <c r="DK34" s="667"/>
      <c r="DL34" s="674">
        <v>708858</v>
      </c>
      <c r="DM34" s="666"/>
      <c r="DN34" s="666"/>
      <c r="DO34" s="666"/>
      <c r="DP34" s="666"/>
      <c r="DQ34" s="666"/>
      <c r="DR34" s="666"/>
      <c r="DS34" s="666"/>
      <c r="DT34" s="666"/>
      <c r="DU34" s="666"/>
      <c r="DV34" s="667"/>
      <c r="DW34" s="670">
        <v>10</v>
      </c>
      <c r="DX34" s="705"/>
      <c r="DY34" s="705"/>
      <c r="DZ34" s="705"/>
      <c r="EA34" s="705"/>
      <c r="EB34" s="705"/>
      <c r="EC34" s="706"/>
    </row>
    <row r="35" spans="2:133" ht="11.25" customHeight="1" x14ac:dyDescent="0.15">
      <c r="B35" s="662" t="s">
        <v>324</v>
      </c>
      <c r="C35" s="663"/>
      <c r="D35" s="663"/>
      <c r="E35" s="663"/>
      <c r="F35" s="663"/>
      <c r="G35" s="663"/>
      <c r="H35" s="663"/>
      <c r="I35" s="663"/>
      <c r="J35" s="663"/>
      <c r="K35" s="663"/>
      <c r="L35" s="663"/>
      <c r="M35" s="663"/>
      <c r="N35" s="663"/>
      <c r="O35" s="663"/>
      <c r="P35" s="663"/>
      <c r="Q35" s="664"/>
      <c r="R35" s="665">
        <v>44130</v>
      </c>
      <c r="S35" s="666"/>
      <c r="T35" s="666"/>
      <c r="U35" s="666"/>
      <c r="V35" s="666"/>
      <c r="W35" s="666"/>
      <c r="X35" s="666"/>
      <c r="Y35" s="667"/>
      <c r="Z35" s="668">
        <v>0.3</v>
      </c>
      <c r="AA35" s="668"/>
      <c r="AB35" s="668"/>
      <c r="AC35" s="668"/>
      <c r="AD35" s="669">
        <v>4199</v>
      </c>
      <c r="AE35" s="669"/>
      <c r="AF35" s="669"/>
      <c r="AG35" s="669"/>
      <c r="AH35" s="669"/>
      <c r="AI35" s="669"/>
      <c r="AJ35" s="669"/>
      <c r="AK35" s="669"/>
      <c r="AL35" s="670">
        <v>0.1</v>
      </c>
      <c r="AM35" s="671"/>
      <c r="AN35" s="671"/>
      <c r="AO35" s="672"/>
      <c r="AP35" s="218"/>
      <c r="AQ35" s="644" t="s">
        <v>325</v>
      </c>
      <c r="AR35" s="645"/>
      <c r="AS35" s="645"/>
      <c r="AT35" s="645"/>
      <c r="AU35" s="645"/>
      <c r="AV35" s="645"/>
      <c r="AW35" s="645"/>
      <c r="AX35" s="645"/>
      <c r="AY35" s="645"/>
      <c r="AZ35" s="645"/>
      <c r="BA35" s="645"/>
      <c r="BB35" s="645"/>
      <c r="BC35" s="645"/>
      <c r="BD35" s="645"/>
      <c r="BE35" s="645"/>
      <c r="BF35" s="646"/>
      <c r="BG35" s="644" t="s">
        <v>326</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327</v>
      </c>
      <c r="CE35" s="681"/>
      <c r="CF35" s="681"/>
      <c r="CG35" s="681"/>
      <c r="CH35" s="681"/>
      <c r="CI35" s="681"/>
      <c r="CJ35" s="681"/>
      <c r="CK35" s="681"/>
      <c r="CL35" s="681"/>
      <c r="CM35" s="681"/>
      <c r="CN35" s="681"/>
      <c r="CO35" s="681"/>
      <c r="CP35" s="681"/>
      <c r="CQ35" s="682"/>
      <c r="CR35" s="665">
        <v>215406</v>
      </c>
      <c r="CS35" s="703"/>
      <c r="CT35" s="703"/>
      <c r="CU35" s="703"/>
      <c r="CV35" s="703"/>
      <c r="CW35" s="703"/>
      <c r="CX35" s="703"/>
      <c r="CY35" s="704"/>
      <c r="CZ35" s="670">
        <v>1.8</v>
      </c>
      <c r="DA35" s="705"/>
      <c r="DB35" s="705"/>
      <c r="DC35" s="708"/>
      <c r="DD35" s="674">
        <v>166003</v>
      </c>
      <c r="DE35" s="703"/>
      <c r="DF35" s="703"/>
      <c r="DG35" s="703"/>
      <c r="DH35" s="703"/>
      <c r="DI35" s="703"/>
      <c r="DJ35" s="703"/>
      <c r="DK35" s="704"/>
      <c r="DL35" s="674">
        <v>60639</v>
      </c>
      <c r="DM35" s="703"/>
      <c r="DN35" s="703"/>
      <c r="DO35" s="703"/>
      <c r="DP35" s="703"/>
      <c r="DQ35" s="703"/>
      <c r="DR35" s="703"/>
      <c r="DS35" s="703"/>
      <c r="DT35" s="703"/>
      <c r="DU35" s="703"/>
      <c r="DV35" s="704"/>
      <c r="DW35" s="670">
        <v>0.9</v>
      </c>
      <c r="DX35" s="705"/>
      <c r="DY35" s="705"/>
      <c r="DZ35" s="705"/>
      <c r="EA35" s="705"/>
      <c r="EB35" s="705"/>
      <c r="EC35" s="706"/>
    </row>
    <row r="36" spans="2:133" ht="11.25" customHeight="1" x14ac:dyDescent="0.15">
      <c r="B36" s="662" t="s">
        <v>328</v>
      </c>
      <c r="C36" s="663"/>
      <c r="D36" s="663"/>
      <c r="E36" s="663"/>
      <c r="F36" s="663"/>
      <c r="G36" s="663"/>
      <c r="H36" s="663"/>
      <c r="I36" s="663"/>
      <c r="J36" s="663"/>
      <c r="K36" s="663"/>
      <c r="L36" s="663"/>
      <c r="M36" s="663"/>
      <c r="N36" s="663"/>
      <c r="O36" s="663"/>
      <c r="P36" s="663"/>
      <c r="Q36" s="664"/>
      <c r="R36" s="665">
        <v>108473</v>
      </c>
      <c r="S36" s="666"/>
      <c r="T36" s="666"/>
      <c r="U36" s="666"/>
      <c r="V36" s="666"/>
      <c r="W36" s="666"/>
      <c r="X36" s="666"/>
      <c r="Y36" s="667"/>
      <c r="Z36" s="668">
        <v>0.8</v>
      </c>
      <c r="AA36" s="668"/>
      <c r="AB36" s="668"/>
      <c r="AC36" s="668"/>
      <c r="AD36" s="669" t="s">
        <v>128</v>
      </c>
      <c r="AE36" s="669"/>
      <c r="AF36" s="669"/>
      <c r="AG36" s="669"/>
      <c r="AH36" s="669"/>
      <c r="AI36" s="669"/>
      <c r="AJ36" s="669"/>
      <c r="AK36" s="669"/>
      <c r="AL36" s="670" t="s">
        <v>128</v>
      </c>
      <c r="AM36" s="671"/>
      <c r="AN36" s="671"/>
      <c r="AO36" s="672"/>
      <c r="AP36" s="218"/>
      <c r="AQ36" s="739" t="s">
        <v>329</v>
      </c>
      <c r="AR36" s="740"/>
      <c r="AS36" s="740"/>
      <c r="AT36" s="740"/>
      <c r="AU36" s="740"/>
      <c r="AV36" s="740"/>
      <c r="AW36" s="740"/>
      <c r="AX36" s="740"/>
      <c r="AY36" s="741"/>
      <c r="AZ36" s="654">
        <v>1539339</v>
      </c>
      <c r="BA36" s="655"/>
      <c r="BB36" s="655"/>
      <c r="BC36" s="655"/>
      <c r="BD36" s="655"/>
      <c r="BE36" s="655"/>
      <c r="BF36" s="742"/>
      <c r="BG36" s="676" t="s">
        <v>330</v>
      </c>
      <c r="BH36" s="677"/>
      <c r="BI36" s="677"/>
      <c r="BJ36" s="677"/>
      <c r="BK36" s="677"/>
      <c r="BL36" s="677"/>
      <c r="BM36" s="677"/>
      <c r="BN36" s="677"/>
      <c r="BO36" s="677"/>
      <c r="BP36" s="677"/>
      <c r="BQ36" s="677"/>
      <c r="BR36" s="677"/>
      <c r="BS36" s="677"/>
      <c r="BT36" s="677"/>
      <c r="BU36" s="678"/>
      <c r="BV36" s="654">
        <v>72691</v>
      </c>
      <c r="BW36" s="655"/>
      <c r="BX36" s="655"/>
      <c r="BY36" s="655"/>
      <c r="BZ36" s="655"/>
      <c r="CA36" s="655"/>
      <c r="CB36" s="742"/>
      <c r="CD36" s="680" t="s">
        <v>331</v>
      </c>
      <c r="CE36" s="681"/>
      <c r="CF36" s="681"/>
      <c r="CG36" s="681"/>
      <c r="CH36" s="681"/>
      <c r="CI36" s="681"/>
      <c r="CJ36" s="681"/>
      <c r="CK36" s="681"/>
      <c r="CL36" s="681"/>
      <c r="CM36" s="681"/>
      <c r="CN36" s="681"/>
      <c r="CO36" s="681"/>
      <c r="CP36" s="681"/>
      <c r="CQ36" s="682"/>
      <c r="CR36" s="665">
        <v>1464425</v>
      </c>
      <c r="CS36" s="666"/>
      <c r="CT36" s="666"/>
      <c r="CU36" s="666"/>
      <c r="CV36" s="666"/>
      <c r="CW36" s="666"/>
      <c r="CX36" s="666"/>
      <c r="CY36" s="667"/>
      <c r="CZ36" s="670">
        <v>11.9</v>
      </c>
      <c r="DA36" s="705"/>
      <c r="DB36" s="705"/>
      <c r="DC36" s="708"/>
      <c r="DD36" s="674">
        <v>798257</v>
      </c>
      <c r="DE36" s="666"/>
      <c r="DF36" s="666"/>
      <c r="DG36" s="666"/>
      <c r="DH36" s="666"/>
      <c r="DI36" s="666"/>
      <c r="DJ36" s="666"/>
      <c r="DK36" s="667"/>
      <c r="DL36" s="674">
        <v>554242</v>
      </c>
      <c r="DM36" s="666"/>
      <c r="DN36" s="666"/>
      <c r="DO36" s="666"/>
      <c r="DP36" s="666"/>
      <c r="DQ36" s="666"/>
      <c r="DR36" s="666"/>
      <c r="DS36" s="666"/>
      <c r="DT36" s="666"/>
      <c r="DU36" s="666"/>
      <c r="DV36" s="667"/>
      <c r="DW36" s="670">
        <v>7.8</v>
      </c>
      <c r="DX36" s="705"/>
      <c r="DY36" s="705"/>
      <c r="DZ36" s="705"/>
      <c r="EA36" s="705"/>
      <c r="EB36" s="705"/>
      <c r="EC36" s="706"/>
    </row>
    <row r="37" spans="2:133" ht="11.25" customHeight="1" x14ac:dyDescent="0.15">
      <c r="B37" s="662" t="s">
        <v>332</v>
      </c>
      <c r="C37" s="663"/>
      <c r="D37" s="663"/>
      <c r="E37" s="663"/>
      <c r="F37" s="663"/>
      <c r="G37" s="663"/>
      <c r="H37" s="663"/>
      <c r="I37" s="663"/>
      <c r="J37" s="663"/>
      <c r="K37" s="663"/>
      <c r="L37" s="663"/>
      <c r="M37" s="663"/>
      <c r="N37" s="663"/>
      <c r="O37" s="663"/>
      <c r="P37" s="663"/>
      <c r="Q37" s="664"/>
      <c r="R37" s="665">
        <v>162172</v>
      </c>
      <c r="S37" s="666"/>
      <c r="T37" s="666"/>
      <c r="U37" s="666"/>
      <c r="V37" s="666"/>
      <c r="W37" s="666"/>
      <c r="X37" s="666"/>
      <c r="Y37" s="667"/>
      <c r="Z37" s="668">
        <v>1.2</v>
      </c>
      <c r="AA37" s="668"/>
      <c r="AB37" s="668"/>
      <c r="AC37" s="668"/>
      <c r="AD37" s="669" t="s">
        <v>128</v>
      </c>
      <c r="AE37" s="669"/>
      <c r="AF37" s="669"/>
      <c r="AG37" s="669"/>
      <c r="AH37" s="669"/>
      <c r="AI37" s="669"/>
      <c r="AJ37" s="669"/>
      <c r="AK37" s="669"/>
      <c r="AL37" s="670" t="s">
        <v>128</v>
      </c>
      <c r="AM37" s="671"/>
      <c r="AN37" s="671"/>
      <c r="AO37" s="672"/>
      <c r="AQ37" s="743" t="s">
        <v>333</v>
      </c>
      <c r="AR37" s="744"/>
      <c r="AS37" s="744"/>
      <c r="AT37" s="744"/>
      <c r="AU37" s="744"/>
      <c r="AV37" s="744"/>
      <c r="AW37" s="744"/>
      <c r="AX37" s="744"/>
      <c r="AY37" s="745"/>
      <c r="AZ37" s="665">
        <v>698000</v>
      </c>
      <c r="BA37" s="666"/>
      <c r="BB37" s="666"/>
      <c r="BC37" s="666"/>
      <c r="BD37" s="703"/>
      <c r="BE37" s="703"/>
      <c r="BF37" s="734"/>
      <c r="BG37" s="680" t="s">
        <v>334</v>
      </c>
      <c r="BH37" s="681"/>
      <c r="BI37" s="681"/>
      <c r="BJ37" s="681"/>
      <c r="BK37" s="681"/>
      <c r="BL37" s="681"/>
      <c r="BM37" s="681"/>
      <c r="BN37" s="681"/>
      <c r="BO37" s="681"/>
      <c r="BP37" s="681"/>
      <c r="BQ37" s="681"/>
      <c r="BR37" s="681"/>
      <c r="BS37" s="681"/>
      <c r="BT37" s="681"/>
      <c r="BU37" s="682"/>
      <c r="BV37" s="665">
        <v>42703</v>
      </c>
      <c r="BW37" s="666"/>
      <c r="BX37" s="666"/>
      <c r="BY37" s="666"/>
      <c r="BZ37" s="666"/>
      <c r="CA37" s="666"/>
      <c r="CB37" s="675"/>
      <c r="CD37" s="680" t="s">
        <v>335</v>
      </c>
      <c r="CE37" s="681"/>
      <c r="CF37" s="681"/>
      <c r="CG37" s="681"/>
      <c r="CH37" s="681"/>
      <c r="CI37" s="681"/>
      <c r="CJ37" s="681"/>
      <c r="CK37" s="681"/>
      <c r="CL37" s="681"/>
      <c r="CM37" s="681"/>
      <c r="CN37" s="681"/>
      <c r="CO37" s="681"/>
      <c r="CP37" s="681"/>
      <c r="CQ37" s="682"/>
      <c r="CR37" s="665">
        <v>766818</v>
      </c>
      <c r="CS37" s="703"/>
      <c r="CT37" s="703"/>
      <c r="CU37" s="703"/>
      <c r="CV37" s="703"/>
      <c r="CW37" s="703"/>
      <c r="CX37" s="703"/>
      <c r="CY37" s="704"/>
      <c r="CZ37" s="670">
        <v>6.2</v>
      </c>
      <c r="DA37" s="705"/>
      <c r="DB37" s="705"/>
      <c r="DC37" s="708"/>
      <c r="DD37" s="674">
        <v>322718</v>
      </c>
      <c r="DE37" s="703"/>
      <c r="DF37" s="703"/>
      <c r="DG37" s="703"/>
      <c r="DH37" s="703"/>
      <c r="DI37" s="703"/>
      <c r="DJ37" s="703"/>
      <c r="DK37" s="704"/>
      <c r="DL37" s="674">
        <v>282417</v>
      </c>
      <c r="DM37" s="703"/>
      <c r="DN37" s="703"/>
      <c r="DO37" s="703"/>
      <c r="DP37" s="703"/>
      <c r="DQ37" s="703"/>
      <c r="DR37" s="703"/>
      <c r="DS37" s="703"/>
      <c r="DT37" s="703"/>
      <c r="DU37" s="703"/>
      <c r="DV37" s="704"/>
      <c r="DW37" s="670">
        <v>4</v>
      </c>
      <c r="DX37" s="705"/>
      <c r="DY37" s="705"/>
      <c r="DZ37" s="705"/>
      <c r="EA37" s="705"/>
      <c r="EB37" s="705"/>
      <c r="EC37" s="706"/>
    </row>
    <row r="38" spans="2:133" ht="11.25" customHeight="1" x14ac:dyDescent="0.15">
      <c r="B38" s="662" t="s">
        <v>336</v>
      </c>
      <c r="C38" s="663"/>
      <c r="D38" s="663"/>
      <c r="E38" s="663"/>
      <c r="F38" s="663"/>
      <c r="G38" s="663"/>
      <c r="H38" s="663"/>
      <c r="I38" s="663"/>
      <c r="J38" s="663"/>
      <c r="K38" s="663"/>
      <c r="L38" s="663"/>
      <c r="M38" s="663"/>
      <c r="N38" s="663"/>
      <c r="O38" s="663"/>
      <c r="P38" s="663"/>
      <c r="Q38" s="664"/>
      <c r="R38" s="665">
        <v>811472</v>
      </c>
      <c r="S38" s="666"/>
      <c r="T38" s="666"/>
      <c r="U38" s="666"/>
      <c r="V38" s="666"/>
      <c r="W38" s="666"/>
      <c r="X38" s="666"/>
      <c r="Y38" s="667"/>
      <c r="Z38" s="668">
        <v>6</v>
      </c>
      <c r="AA38" s="668"/>
      <c r="AB38" s="668"/>
      <c r="AC38" s="668"/>
      <c r="AD38" s="669" t="s">
        <v>128</v>
      </c>
      <c r="AE38" s="669"/>
      <c r="AF38" s="669"/>
      <c r="AG38" s="669"/>
      <c r="AH38" s="669"/>
      <c r="AI38" s="669"/>
      <c r="AJ38" s="669"/>
      <c r="AK38" s="669"/>
      <c r="AL38" s="670" t="s">
        <v>128</v>
      </c>
      <c r="AM38" s="671"/>
      <c r="AN38" s="671"/>
      <c r="AO38" s="672"/>
      <c r="AQ38" s="743" t="s">
        <v>337</v>
      </c>
      <c r="AR38" s="744"/>
      <c r="AS38" s="744"/>
      <c r="AT38" s="744"/>
      <c r="AU38" s="744"/>
      <c r="AV38" s="744"/>
      <c r="AW38" s="744"/>
      <c r="AX38" s="744"/>
      <c r="AY38" s="745"/>
      <c r="AZ38" s="665">
        <v>29000</v>
      </c>
      <c r="BA38" s="666"/>
      <c r="BB38" s="666"/>
      <c r="BC38" s="666"/>
      <c r="BD38" s="703"/>
      <c r="BE38" s="703"/>
      <c r="BF38" s="734"/>
      <c r="BG38" s="680" t="s">
        <v>338</v>
      </c>
      <c r="BH38" s="681"/>
      <c r="BI38" s="681"/>
      <c r="BJ38" s="681"/>
      <c r="BK38" s="681"/>
      <c r="BL38" s="681"/>
      <c r="BM38" s="681"/>
      <c r="BN38" s="681"/>
      <c r="BO38" s="681"/>
      <c r="BP38" s="681"/>
      <c r="BQ38" s="681"/>
      <c r="BR38" s="681"/>
      <c r="BS38" s="681"/>
      <c r="BT38" s="681"/>
      <c r="BU38" s="682"/>
      <c r="BV38" s="665">
        <v>2236</v>
      </c>
      <c r="BW38" s="666"/>
      <c r="BX38" s="666"/>
      <c r="BY38" s="666"/>
      <c r="BZ38" s="666"/>
      <c r="CA38" s="666"/>
      <c r="CB38" s="675"/>
      <c r="CD38" s="680" t="s">
        <v>339</v>
      </c>
      <c r="CE38" s="681"/>
      <c r="CF38" s="681"/>
      <c r="CG38" s="681"/>
      <c r="CH38" s="681"/>
      <c r="CI38" s="681"/>
      <c r="CJ38" s="681"/>
      <c r="CK38" s="681"/>
      <c r="CL38" s="681"/>
      <c r="CM38" s="681"/>
      <c r="CN38" s="681"/>
      <c r="CO38" s="681"/>
      <c r="CP38" s="681"/>
      <c r="CQ38" s="682"/>
      <c r="CR38" s="665">
        <v>1539339</v>
      </c>
      <c r="CS38" s="666"/>
      <c r="CT38" s="666"/>
      <c r="CU38" s="666"/>
      <c r="CV38" s="666"/>
      <c r="CW38" s="666"/>
      <c r="CX38" s="666"/>
      <c r="CY38" s="667"/>
      <c r="CZ38" s="670">
        <v>12.5</v>
      </c>
      <c r="DA38" s="705"/>
      <c r="DB38" s="705"/>
      <c r="DC38" s="708"/>
      <c r="DD38" s="674">
        <v>1408825</v>
      </c>
      <c r="DE38" s="666"/>
      <c r="DF38" s="666"/>
      <c r="DG38" s="666"/>
      <c r="DH38" s="666"/>
      <c r="DI38" s="666"/>
      <c r="DJ38" s="666"/>
      <c r="DK38" s="667"/>
      <c r="DL38" s="674">
        <v>1273677</v>
      </c>
      <c r="DM38" s="666"/>
      <c r="DN38" s="666"/>
      <c r="DO38" s="666"/>
      <c r="DP38" s="666"/>
      <c r="DQ38" s="666"/>
      <c r="DR38" s="666"/>
      <c r="DS38" s="666"/>
      <c r="DT38" s="666"/>
      <c r="DU38" s="666"/>
      <c r="DV38" s="667"/>
      <c r="DW38" s="670">
        <v>17.899999999999999</v>
      </c>
      <c r="DX38" s="705"/>
      <c r="DY38" s="705"/>
      <c r="DZ38" s="705"/>
      <c r="EA38" s="705"/>
      <c r="EB38" s="705"/>
      <c r="EC38" s="706"/>
    </row>
    <row r="39" spans="2:133" ht="11.25" customHeight="1" x14ac:dyDescent="0.15">
      <c r="B39" s="662" t="s">
        <v>340</v>
      </c>
      <c r="C39" s="663"/>
      <c r="D39" s="663"/>
      <c r="E39" s="663"/>
      <c r="F39" s="663"/>
      <c r="G39" s="663"/>
      <c r="H39" s="663"/>
      <c r="I39" s="663"/>
      <c r="J39" s="663"/>
      <c r="K39" s="663"/>
      <c r="L39" s="663"/>
      <c r="M39" s="663"/>
      <c r="N39" s="663"/>
      <c r="O39" s="663"/>
      <c r="P39" s="663"/>
      <c r="Q39" s="664"/>
      <c r="R39" s="665">
        <v>109481</v>
      </c>
      <c r="S39" s="666"/>
      <c r="T39" s="666"/>
      <c r="U39" s="666"/>
      <c r="V39" s="666"/>
      <c r="W39" s="666"/>
      <c r="X39" s="666"/>
      <c r="Y39" s="667"/>
      <c r="Z39" s="668">
        <v>0.8</v>
      </c>
      <c r="AA39" s="668"/>
      <c r="AB39" s="668"/>
      <c r="AC39" s="668"/>
      <c r="AD39" s="669">
        <v>754</v>
      </c>
      <c r="AE39" s="669"/>
      <c r="AF39" s="669"/>
      <c r="AG39" s="669"/>
      <c r="AH39" s="669"/>
      <c r="AI39" s="669"/>
      <c r="AJ39" s="669"/>
      <c r="AK39" s="669"/>
      <c r="AL39" s="670">
        <v>0</v>
      </c>
      <c r="AM39" s="671"/>
      <c r="AN39" s="671"/>
      <c r="AO39" s="672"/>
      <c r="AQ39" s="743" t="s">
        <v>341</v>
      </c>
      <c r="AR39" s="744"/>
      <c r="AS39" s="744"/>
      <c r="AT39" s="744"/>
      <c r="AU39" s="744"/>
      <c r="AV39" s="744"/>
      <c r="AW39" s="744"/>
      <c r="AX39" s="744"/>
      <c r="AY39" s="745"/>
      <c r="AZ39" s="665" t="s">
        <v>128</v>
      </c>
      <c r="BA39" s="666"/>
      <c r="BB39" s="666"/>
      <c r="BC39" s="666"/>
      <c r="BD39" s="703"/>
      <c r="BE39" s="703"/>
      <c r="BF39" s="734"/>
      <c r="BG39" s="680" t="s">
        <v>342</v>
      </c>
      <c r="BH39" s="681"/>
      <c r="BI39" s="681"/>
      <c r="BJ39" s="681"/>
      <c r="BK39" s="681"/>
      <c r="BL39" s="681"/>
      <c r="BM39" s="681"/>
      <c r="BN39" s="681"/>
      <c r="BO39" s="681"/>
      <c r="BP39" s="681"/>
      <c r="BQ39" s="681"/>
      <c r="BR39" s="681"/>
      <c r="BS39" s="681"/>
      <c r="BT39" s="681"/>
      <c r="BU39" s="682"/>
      <c r="BV39" s="665">
        <v>3544</v>
      </c>
      <c r="BW39" s="666"/>
      <c r="BX39" s="666"/>
      <c r="BY39" s="666"/>
      <c r="BZ39" s="666"/>
      <c r="CA39" s="666"/>
      <c r="CB39" s="675"/>
      <c r="CD39" s="680" t="s">
        <v>343</v>
      </c>
      <c r="CE39" s="681"/>
      <c r="CF39" s="681"/>
      <c r="CG39" s="681"/>
      <c r="CH39" s="681"/>
      <c r="CI39" s="681"/>
      <c r="CJ39" s="681"/>
      <c r="CK39" s="681"/>
      <c r="CL39" s="681"/>
      <c r="CM39" s="681"/>
      <c r="CN39" s="681"/>
      <c r="CO39" s="681"/>
      <c r="CP39" s="681"/>
      <c r="CQ39" s="682"/>
      <c r="CR39" s="665">
        <v>185677</v>
      </c>
      <c r="CS39" s="703"/>
      <c r="CT39" s="703"/>
      <c r="CU39" s="703"/>
      <c r="CV39" s="703"/>
      <c r="CW39" s="703"/>
      <c r="CX39" s="703"/>
      <c r="CY39" s="704"/>
      <c r="CZ39" s="670">
        <v>1.5</v>
      </c>
      <c r="DA39" s="705"/>
      <c r="DB39" s="705"/>
      <c r="DC39" s="708"/>
      <c r="DD39" s="674">
        <v>74468</v>
      </c>
      <c r="DE39" s="703"/>
      <c r="DF39" s="703"/>
      <c r="DG39" s="703"/>
      <c r="DH39" s="703"/>
      <c r="DI39" s="703"/>
      <c r="DJ39" s="703"/>
      <c r="DK39" s="704"/>
      <c r="DL39" s="674" t="s">
        <v>128</v>
      </c>
      <c r="DM39" s="703"/>
      <c r="DN39" s="703"/>
      <c r="DO39" s="703"/>
      <c r="DP39" s="703"/>
      <c r="DQ39" s="703"/>
      <c r="DR39" s="703"/>
      <c r="DS39" s="703"/>
      <c r="DT39" s="703"/>
      <c r="DU39" s="703"/>
      <c r="DV39" s="704"/>
      <c r="DW39" s="670" t="s">
        <v>128</v>
      </c>
      <c r="DX39" s="705"/>
      <c r="DY39" s="705"/>
      <c r="DZ39" s="705"/>
      <c r="EA39" s="705"/>
      <c r="EB39" s="705"/>
      <c r="EC39" s="706"/>
    </row>
    <row r="40" spans="2:133" ht="11.25" customHeight="1" x14ac:dyDescent="0.15">
      <c r="B40" s="662" t="s">
        <v>344</v>
      </c>
      <c r="C40" s="663"/>
      <c r="D40" s="663"/>
      <c r="E40" s="663"/>
      <c r="F40" s="663"/>
      <c r="G40" s="663"/>
      <c r="H40" s="663"/>
      <c r="I40" s="663"/>
      <c r="J40" s="663"/>
      <c r="K40" s="663"/>
      <c r="L40" s="663"/>
      <c r="M40" s="663"/>
      <c r="N40" s="663"/>
      <c r="O40" s="663"/>
      <c r="P40" s="663"/>
      <c r="Q40" s="664"/>
      <c r="R40" s="665">
        <v>1894010</v>
      </c>
      <c r="S40" s="666"/>
      <c r="T40" s="666"/>
      <c r="U40" s="666"/>
      <c r="V40" s="666"/>
      <c r="W40" s="666"/>
      <c r="X40" s="666"/>
      <c r="Y40" s="667"/>
      <c r="Z40" s="668">
        <v>14.1</v>
      </c>
      <c r="AA40" s="668"/>
      <c r="AB40" s="668"/>
      <c r="AC40" s="668"/>
      <c r="AD40" s="669" t="s">
        <v>128</v>
      </c>
      <c r="AE40" s="669"/>
      <c r="AF40" s="669"/>
      <c r="AG40" s="669"/>
      <c r="AH40" s="669"/>
      <c r="AI40" s="669"/>
      <c r="AJ40" s="669"/>
      <c r="AK40" s="669"/>
      <c r="AL40" s="670" t="s">
        <v>128</v>
      </c>
      <c r="AM40" s="671"/>
      <c r="AN40" s="671"/>
      <c r="AO40" s="672"/>
      <c r="AQ40" s="743" t="s">
        <v>345</v>
      </c>
      <c r="AR40" s="744"/>
      <c r="AS40" s="744"/>
      <c r="AT40" s="744"/>
      <c r="AU40" s="744"/>
      <c r="AV40" s="744"/>
      <c r="AW40" s="744"/>
      <c r="AX40" s="744"/>
      <c r="AY40" s="745"/>
      <c r="AZ40" s="665" t="s">
        <v>128</v>
      </c>
      <c r="BA40" s="666"/>
      <c r="BB40" s="666"/>
      <c r="BC40" s="666"/>
      <c r="BD40" s="703"/>
      <c r="BE40" s="703"/>
      <c r="BF40" s="734"/>
      <c r="BG40" s="746" t="s">
        <v>346</v>
      </c>
      <c r="BH40" s="747"/>
      <c r="BI40" s="747"/>
      <c r="BJ40" s="747"/>
      <c r="BK40" s="747"/>
      <c r="BL40" s="364"/>
      <c r="BM40" s="681" t="s">
        <v>347</v>
      </c>
      <c r="BN40" s="681"/>
      <c r="BO40" s="681"/>
      <c r="BP40" s="681"/>
      <c r="BQ40" s="681"/>
      <c r="BR40" s="681"/>
      <c r="BS40" s="681"/>
      <c r="BT40" s="681"/>
      <c r="BU40" s="682"/>
      <c r="BV40" s="665">
        <v>84</v>
      </c>
      <c r="BW40" s="666"/>
      <c r="BX40" s="666"/>
      <c r="BY40" s="666"/>
      <c r="BZ40" s="666"/>
      <c r="CA40" s="666"/>
      <c r="CB40" s="675"/>
      <c r="CD40" s="680" t="s">
        <v>348</v>
      </c>
      <c r="CE40" s="681"/>
      <c r="CF40" s="681"/>
      <c r="CG40" s="681"/>
      <c r="CH40" s="681"/>
      <c r="CI40" s="681"/>
      <c r="CJ40" s="681"/>
      <c r="CK40" s="681"/>
      <c r="CL40" s="681"/>
      <c r="CM40" s="681"/>
      <c r="CN40" s="681"/>
      <c r="CO40" s="681"/>
      <c r="CP40" s="681"/>
      <c r="CQ40" s="682"/>
      <c r="CR40" s="665">
        <v>5</v>
      </c>
      <c r="CS40" s="666"/>
      <c r="CT40" s="666"/>
      <c r="CU40" s="666"/>
      <c r="CV40" s="666"/>
      <c r="CW40" s="666"/>
      <c r="CX40" s="666"/>
      <c r="CY40" s="667"/>
      <c r="CZ40" s="670">
        <v>0</v>
      </c>
      <c r="DA40" s="705"/>
      <c r="DB40" s="705"/>
      <c r="DC40" s="708"/>
      <c r="DD40" s="674" t="s">
        <v>128</v>
      </c>
      <c r="DE40" s="666"/>
      <c r="DF40" s="666"/>
      <c r="DG40" s="666"/>
      <c r="DH40" s="666"/>
      <c r="DI40" s="666"/>
      <c r="DJ40" s="666"/>
      <c r="DK40" s="667"/>
      <c r="DL40" s="674" t="s">
        <v>128</v>
      </c>
      <c r="DM40" s="666"/>
      <c r="DN40" s="666"/>
      <c r="DO40" s="666"/>
      <c r="DP40" s="666"/>
      <c r="DQ40" s="666"/>
      <c r="DR40" s="666"/>
      <c r="DS40" s="666"/>
      <c r="DT40" s="666"/>
      <c r="DU40" s="666"/>
      <c r="DV40" s="667"/>
      <c r="DW40" s="670" t="s">
        <v>128</v>
      </c>
      <c r="DX40" s="705"/>
      <c r="DY40" s="705"/>
      <c r="DZ40" s="705"/>
      <c r="EA40" s="705"/>
      <c r="EB40" s="705"/>
      <c r="EC40" s="706"/>
    </row>
    <row r="41" spans="2:133" ht="11.25" customHeight="1" x14ac:dyDescent="0.15">
      <c r="B41" s="662" t="s">
        <v>349</v>
      </c>
      <c r="C41" s="663"/>
      <c r="D41" s="663"/>
      <c r="E41" s="663"/>
      <c r="F41" s="663"/>
      <c r="G41" s="663"/>
      <c r="H41" s="663"/>
      <c r="I41" s="663"/>
      <c r="J41" s="663"/>
      <c r="K41" s="663"/>
      <c r="L41" s="663"/>
      <c r="M41" s="663"/>
      <c r="N41" s="663"/>
      <c r="O41" s="663"/>
      <c r="P41" s="663"/>
      <c r="Q41" s="664"/>
      <c r="R41" s="665" t="s">
        <v>128</v>
      </c>
      <c r="S41" s="666"/>
      <c r="T41" s="666"/>
      <c r="U41" s="666"/>
      <c r="V41" s="666"/>
      <c r="W41" s="666"/>
      <c r="X41" s="666"/>
      <c r="Y41" s="667"/>
      <c r="Z41" s="668" t="s">
        <v>128</v>
      </c>
      <c r="AA41" s="668"/>
      <c r="AB41" s="668"/>
      <c r="AC41" s="668"/>
      <c r="AD41" s="669" t="s">
        <v>128</v>
      </c>
      <c r="AE41" s="669"/>
      <c r="AF41" s="669"/>
      <c r="AG41" s="669"/>
      <c r="AH41" s="669"/>
      <c r="AI41" s="669"/>
      <c r="AJ41" s="669"/>
      <c r="AK41" s="669"/>
      <c r="AL41" s="670" t="s">
        <v>128</v>
      </c>
      <c r="AM41" s="671"/>
      <c r="AN41" s="671"/>
      <c r="AO41" s="672"/>
      <c r="AQ41" s="743" t="s">
        <v>350</v>
      </c>
      <c r="AR41" s="744"/>
      <c r="AS41" s="744"/>
      <c r="AT41" s="744"/>
      <c r="AU41" s="744"/>
      <c r="AV41" s="744"/>
      <c r="AW41" s="744"/>
      <c r="AX41" s="744"/>
      <c r="AY41" s="745"/>
      <c r="AZ41" s="665">
        <v>171850</v>
      </c>
      <c r="BA41" s="666"/>
      <c r="BB41" s="666"/>
      <c r="BC41" s="666"/>
      <c r="BD41" s="703"/>
      <c r="BE41" s="703"/>
      <c r="BF41" s="734"/>
      <c r="BG41" s="746"/>
      <c r="BH41" s="747"/>
      <c r="BI41" s="747"/>
      <c r="BJ41" s="747"/>
      <c r="BK41" s="747"/>
      <c r="BL41" s="364"/>
      <c r="BM41" s="681" t="s">
        <v>351</v>
      </c>
      <c r="BN41" s="681"/>
      <c r="BO41" s="681"/>
      <c r="BP41" s="681"/>
      <c r="BQ41" s="681"/>
      <c r="BR41" s="681"/>
      <c r="BS41" s="681"/>
      <c r="BT41" s="681"/>
      <c r="BU41" s="682"/>
      <c r="BV41" s="665" t="s">
        <v>128</v>
      </c>
      <c r="BW41" s="666"/>
      <c r="BX41" s="666"/>
      <c r="BY41" s="666"/>
      <c r="BZ41" s="666"/>
      <c r="CA41" s="666"/>
      <c r="CB41" s="675"/>
      <c r="CD41" s="680" t="s">
        <v>352</v>
      </c>
      <c r="CE41" s="681"/>
      <c r="CF41" s="681"/>
      <c r="CG41" s="681"/>
      <c r="CH41" s="681"/>
      <c r="CI41" s="681"/>
      <c r="CJ41" s="681"/>
      <c r="CK41" s="681"/>
      <c r="CL41" s="681"/>
      <c r="CM41" s="681"/>
      <c r="CN41" s="681"/>
      <c r="CO41" s="681"/>
      <c r="CP41" s="681"/>
      <c r="CQ41" s="682"/>
      <c r="CR41" s="665" t="s">
        <v>128</v>
      </c>
      <c r="CS41" s="703"/>
      <c r="CT41" s="703"/>
      <c r="CU41" s="703"/>
      <c r="CV41" s="703"/>
      <c r="CW41" s="703"/>
      <c r="CX41" s="703"/>
      <c r="CY41" s="704"/>
      <c r="CZ41" s="670" t="s">
        <v>128</v>
      </c>
      <c r="DA41" s="705"/>
      <c r="DB41" s="705"/>
      <c r="DC41" s="708"/>
      <c r="DD41" s="674" t="s">
        <v>128</v>
      </c>
      <c r="DE41" s="703"/>
      <c r="DF41" s="703"/>
      <c r="DG41" s="703"/>
      <c r="DH41" s="703"/>
      <c r="DI41" s="703"/>
      <c r="DJ41" s="703"/>
      <c r="DK41" s="704"/>
      <c r="DL41" s="756"/>
      <c r="DM41" s="757"/>
      <c r="DN41" s="757"/>
      <c r="DO41" s="757"/>
      <c r="DP41" s="757"/>
      <c r="DQ41" s="757"/>
      <c r="DR41" s="757"/>
      <c r="DS41" s="757"/>
      <c r="DT41" s="757"/>
      <c r="DU41" s="757"/>
      <c r="DV41" s="758"/>
      <c r="DW41" s="750"/>
      <c r="DX41" s="751"/>
      <c r="DY41" s="751"/>
      <c r="DZ41" s="751"/>
      <c r="EA41" s="751"/>
      <c r="EB41" s="751"/>
      <c r="EC41" s="752"/>
    </row>
    <row r="42" spans="2:133" ht="11.25" customHeight="1" x14ac:dyDescent="0.15">
      <c r="B42" s="662" t="s">
        <v>353</v>
      </c>
      <c r="C42" s="663"/>
      <c r="D42" s="663"/>
      <c r="E42" s="663"/>
      <c r="F42" s="663"/>
      <c r="G42" s="663"/>
      <c r="H42" s="663"/>
      <c r="I42" s="663"/>
      <c r="J42" s="663"/>
      <c r="K42" s="663"/>
      <c r="L42" s="663"/>
      <c r="M42" s="663"/>
      <c r="N42" s="663"/>
      <c r="O42" s="663"/>
      <c r="P42" s="663"/>
      <c r="Q42" s="664"/>
      <c r="R42" s="665" t="s">
        <v>128</v>
      </c>
      <c r="S42" s="666"/>
      <c r="T42" s="666"/>
      <c r="U42" s="666"/>
      <c r="V42" s="666"/>
      <c r="W42" s="666"/>
      <c r="X42" s="666"/>
      <c r="Y42" s="667"/>
      <c r="Z42" s="668" t="s">
        <v>128</v>
      </c>
      <c r="AA42" s="668"/>
      <c r="AB42" s="668"/>
      <c r="AC42" s="668"/>
      <c r="AD42" s="669" t="s">
        <v>128</v>
      </c>
      <c r="AE42" s="669"/>
      <c r="AF42" s="669"/>
      <c r="AG42" s="669"/>
      <c r="AH42" s="669"/>
      <c r="AI42" s="669"/>
      <c r="AJ42" s="669"/>
      <c r="AK42" s="669"/>
      <c r="AL42" s="670" t="s">
        <v>128</v>
      </c>
      <c r="AM42" s="671"/>
      <c r="AN42" s="671"/>
      <c r="AO42" s="672"/>
      <c r="AQ42" s="753" t="s">
        <v>354</v>
      </c>
      <c r="AR42" s="754"/>
      <c r="AS42" s="754"/>
      <c r="AT42" s="754"/>
      <c r="AU42" s="754"/>
      <c r="AV42" s="754"/>
      <c r="AW42" s="754"/>
      <c r="AX42" s="754"/>
      <c r="AY42" s="755"/>
      <c r="AZ42" s="759">
        <v>640489</v>
      </c>
      <c r="BA42" s="760"/>
      <c r="BB42" s="760"/>
      <c r="BC42" s="760"/>
      <c r="BD42" s="736"/>
      <c r="BE42" s="736"/>
      <c r="BF42" s="738"/>
      <c r="BG42" s="748"/>
      <c r="BH42" s="749"/>
      <c r="BI42" s="749"/>
      <c r="BJ42" s="749"/>
      <c r="BK42" s="749"/>
      <c r="BL42" s="365"/>
      <c r="BM42" s="694" t="s">
        <v>355</v>
      </c>
      <c r="BN42" s="694"/>
      <c r="BO42" s="694"/>
      <c r="BP42" s="694"/>
      <c r="BQ42" s="694"/>
      <c r="BR42" s="694"/>
      <c r="BS42" s="694"/>
      <c r="BT42" s="694"/>
      <c r="BU42" s="695"/>
      <c r="BV42" s="759">
        <v>348</v>
      </c>
      <c r="BW42" s="760"/>
      <c r="BX42" s="760"/>
      <c r="BY42" s="760"/>
      <c r="BZ42" s="760"/>
      <c r="CA42" s="760"/>
      <c r="CB42" s="772"/>
      <c r="CD42" s="662" t="s">
        <v>356</v>
      </c>
      <c r="CE42" s="663"/>
      <c r="CF42" s="663"/>
      <c r="CG42" s="663"/>
      <c r="CH42" s="663"/>
      <c r="CI42" s="663"/>
      <c r="CJ42" s="663"/>
      <c r="CK42" s="663"/>
      <c r="CL42" s="663"/>
      <c r="CM42" s="663"/>
      <c r="CN42" s="663"/>
      <c r="CO42" s="663"/>
      <c r="CP42" s="663"/>
      <c r="CQ42" s="664"/>
      <c r="CR42" s="665">
        <v>2036386</v>
      </c>
      <c r="CS42" s="703"/>
      <c r="CT42" s="703"/>
      <c r="CU42" s="703"/>
      <c r="CV42" s="703"/>
      <c r="CW42" s="703"/>
      <c r="CX42" s="703"/>
      <c r="CY42" s="704"/>
      <c r="CZ42" s="670">
        <v>16.5</v>
      </c>
      <c r="DA42" s="705"/>
      <c r="DB42" s="705"/>
      <c r="DC42" s="708"/>
      <c r="DD42" s="674">
        <v>304304</v>
      </c>
      <c r="DE42" s="703"/>
      <c r="DF42" s="703"/>
      <c r="DG42" s="703"/>
      <c r="DH42" s="703"/>
      <c r="DI42" s="703"/>
      <c r="DJ42" s="703"/>
      <c r="DK42" s="704"/>
      <c r="DL42" s="756"/>
      <c r="DM42" s="757"/>
      <c r="DN42" s="757"/>
      <c r="DO42" s="757"/>
      <c r="DP42" s="757"/>
      <c r="DQ42" s="757"/>
      <c r="DR42" s="757"/>
      <c r="DS42" s="757"/>
      <c r="DT42" s="757"/>
      <c r="DU42" s="757"/>
      <c r="DV42" s="758"/>
      <c r="DW42" s="750"/>
      <c r="DX42" s="751"/>
      <c r="DY42" s="751"/>
      <c r="DZ42" s="751"/>
      <c r="EA42" s="751"/>
      <c r="EB42" s="751"/>
      <c r="EC42" s="752"/>
    </row>
    <row r="43" spans="2:133" ht="11.25" customHeight="1" x14ac:dyDescent="0.15">
      <c r="B43" s="662" t="s">
        <v>357</v>
      </c>
      <c r="C43" s="663"/>
      <c r="D43" s="663"/>
      <c r="E43" s="663"/>
      <c r="F43" s="663"/>
      <c r="G43" s="663"/>
      <c r="H43" s="663"/>
      <c r="I43" s="663"/>
      <c r="J43" s="663"/>
      <c r="K43" s="663"/>
      <c r="L43" s="663"/>
      <c r="M43" s="663"/>
      <c r="N43" s="663"/>
      <c r="O43" s="663"/>
      <c r="P43" s="663"/>
      <c r="Q43" s="664"/>
      <c r="R43" s="665">
        <v>238310</v>
      </c>
      <c r="S43" s="666"/>
      <c r="T43" s="666"/>
      <c r="U43" s="666"/>
      <c r="V43" s="666"/>
      <c r="W43" s="666"/>
      <c r="X43" s="666"/>
      <c r="Y43" s="667"/>
      <c r="Z43" s="668">
        <v>1.8</v>
      </c>
      <c r="AA43" s="668"/>
      <c r="AB43" s="668"/>
      <c r="AC43" s="668"/>
      <c r="AD43" s="669" t="s">
        <v>128</v>
      </c>
      <c r="AE43" s="669"/>
      <c r="AF43" s="669"/>
      <c r="AG43" s="669"/>
      <c r="AH43" s="669"/>
      <c r="AI43" s="669"/>
      <c r="AJ43" s="669"/>
      <c r="AK43" s="669"/>
      <c r="AL43" s="670" t="s">
        <v>128</v>
      </c>
      <c r="AM43" s="671"/>
      <c r="AN43" s="671"/>
      <c r="AO43" s="672"/>
      <c r="BV43" s="219"/>
      <c r="BW43" s="219"/>
      <c r="BX43" s="219"/>
      <c r="BY43" s="219"/>
      <c r="BZ43" s="219"/>
      <c r="CA43" s="219"/>
      <c r="CB43" s="219"/>
      <c r="CD43" s="662" t="s">
        <v>358</v>
      </c>
      <c r="CE43" s="663"/>
      <c r="CF43" s="663"/>
      <c r="CG43" s="663"/>
      <c r="CH43" s="663"/>
      <c r="CI43" s="663"/>
      <c r="CJ43" s="663"/>
      <c r="CK43" s="663"/>
      <c r="CL43" s="663"/>
      <c r="CM43" s="663"/>
      <c r="CN43" s="663"/>
      <c r="CO43" s="663"/>
      <c r="CP43" s="663"/>
      <c r="CQ43" s="664"/>
      <c r="CR43" s="665" t="s">
        <v>128</v>
      </c>
      <c r="CS43" s="703"/>
      <c r="CT43" s="703"/>
      <c r="CU43" s="703"/>
      <c r="CV43" s="703"/>
      <c r="CW43" s="703"/>
      <c r="CX43" s="703"/>
      <c r="CY43" s="704"/>
      <c r="CZ43" s="670" t="s">
        <v>128</v>
      </c>
      <c r="DA43" s="705"/>
      <c r="DB43" s="705"/>
      <c r="DC43" s="708"/>
      <c r="DD43" s="674" t="s">
        <v>128</v>
      </c>
      <c r="DE43" s="703"/>
      <c r="DF43" s="703"/>
      <c r="DG43" s="703"/>
      <c r="DH43" s="703"/>
      <c r="DI43" s="703"/>
      <c r="DJ43" s="703"/>
      <c r="DK43" s="704"/>
      <c r="DL43" s="756"/>
      <c r="DM43" s="757"/>
      <c r="DN43" s="757"/>
      <c r="DO43" s="757"/>
      <c r="DP43" s="757"/>
      <c r="DQ43" s="757"/>
      <c r="DR43" s="757"/>
      <c r="DS43" s="757"/>
      <c r="DT43" s="757"/>
      <c r="DU43" s="757"/>
      <c r="DV43" s="758"/>
      <c r="DW43" s="750"/>
      <c r="DX43" s="751"/>
      <c r="DY43" s="751"/>
      <c r="DZ43" s="751"/>
      <c r="EA43" s="751"/>
      <c r="EB43" s="751"/>
      <c r="EC43" s="752"/>
    </row>
    <row r="44" spans="2:133" ht="11.25" customHeight="1" x14ac:dyDescent="0.15">
      <c r="B44" s="709" t="s">
        <v>359</v>
      </c>
      <c r="C44" s="710"/>
      <c r="D44" s="710"/>
      <c r="E44" s="710"/>
      <c r="F44" s="710"/>
      <c r="G44" s="710"/>
      <c r="H44" s="710"/>
      <c r="I44" s="710"/>
      <c r="J44" s="710"/>
      <c r="K44" s="710"/>
      <c r="L44" s="710"/>
      <c r="M44" s="710"/>
      <c r="N44" s="710"/>
      <c r="O44" s="710"/>
      <c r="P44" s="710"/>
      <c r="Q44" s="711"/>
      <c r="R44" s="759">
        <v>13434890</v>
      </c>
      <c r="S44" s="760"/>
      <c r="T44" s="760"/>
      <c r="U44" s="760"/>
      <c r="V44" s="760"/>
      <c r="W44" s="760"/>
      <c r="X44" s="760"/>
      <c r="Y44" s="761"/>
      <c r="Z44" s="762">
        <v>100</v>
      </c>
      <c r="AA44" s="762"/>
      <c r="AB44" s="762"/>
      <c r="AC44" s="762"/>
      <c r="AD44" s="763">
        <v>6876994</v>
      </c>
      <c r="AE44" s="763"/>
      <c r="AF44" s="763"/>
      <c r="AG44" s="763"/>
      <c r="AH44" s="763"/>
      <c r="AI44" s="763"/>
      <c r="AJ44" s="763"/>
      <c r="AK44" s="763"/>
      <c r="AL44" s="764">
        <v>100</v>
      </c>
      <c r="AM44" s="737"/>
      <c r="AN44" s="737"/>
      <c r="AO44" s="765"/>
      <c r="CD44" s="766" t="s">
        <v>306</v>
      </c>
      <c r="CE44" s="767"/>
      <c r="CF44" s="662" t="s">
        <v>360</v>
      </c>
      <c r="CG44" s="663"/>
      <c r="CH44" s="663"/>
      <c r="CI44" s="663"/>
      <c r="CJ44" s="663"/>
      <c r="CK44" s="663"/>
      <c r="CL44" s="663"/>
      <c r="CM44" s="663"/>
      <c r="CN44" s="663"/>
      <c r="CO44" s="663"/>
      <c r="CP44" s="663"/>
      <c r="CQ44" s="664"/>
      <c r="CR44" s="665">
        <v>1923136</v>
      </c>
      <c r="CS44" s="666"/>
      <c r="CT44" s="666"/>
      <c r="CU44" s="666"/>
      <c r="CV44" s="666"/>
      <c r="CW44" s="666"/>
      <c r="CX44" s="666"/>
      <c r="CY44" s="667"/>
      <c r="CZ44" s="670">
        <v>15.6</v>
      </c>
      <c r="DA44" s="671"/>
      <c r="DB44" s="671"/>
      <c r="DC44" s="683"/>
      <c r="DD44" s="674">
        <v>272590</v>
      </c>
      <c r="DE44" s="666"/>
      <c r="DF44" s="666"/>
      <c r="DG44" s="666"/>
      <c r="DH44" s="666"/>
      <c r="DI44" s="666"/>
      <c r="DJ44" s="666"/>
      <c r="DK44" s="667"/>
      <c r="DL44" s="756"/>
      <c r="DM44" s="757"/>
      <c r="DN44" s="757"/>
      <c r="DO44" s="757"/>
      <c r="DP44" s="757"/>
      <c r="DQ44" s="757"/>
      <c r="DR44" s="757"/>
      <c r="DS44" s="757"/>
      <c r="DT44" s="757"/>
      <c r="DU44" s="757"/>
      <c r="DV44" s="758"/>
      <c r="DW44" s="750"/>
      <c r="DX44" s="751"/>
      <c r="DY44" s="751"/>
      <c r="DZ44" s="751"/>
      <c r="EA44" s="751"/>
      <c r="EB44" s="751"/>
      <c r="EC44" s="752"/>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361</v>
      </c>
      <c r="CG45" s="663"/>
      <c r="CH45" s="663"/>
      <c r="CI45" s="663"/>
      <c r="CJ45" s="663"/>
      <c r="CK45" s="663"/>
      <c r="CL45" s="663"/>
      <c r="CM45" s="663"/>
      <c r="CN45" s="663"/>
      <c r="CO45" s="663"/>
      <c r="CP45" s="663"/>
      <c r="CQ45" s="664"/>
      <c r="CR45" s="665">
        <v>779676</v>
      </c>
      <c r="CS45" s="703"/>
      <c r="CT45" s="703"/>
      <c r="CU45" s="703"/>
      <c r="CV45" s="703"/>
      <c r="CW45" s="703"/>
      <c r="CX45" s="703"/>
      <c r="CY45" s="704"/>
      <c r="CZ45" s="670">
        <v>6.3</v>
      </c>
      <c r="DA45" s="705"/>
      <c r="DB45" s="705"/>
      <c r="DC45" s="708"/>
      <c r="DD45" s="674">
        <v>21122</v>
      </c>
      <c r="DE45" s="703"/>
      <c r="DF45" s="703"/>
      <c r="DG45" s="703"/>
      <c r="DH45" s="703"/>
      <c r="DI45" s="703"/>
      <c r="DJ45" s="703"/>
      <c r="DK45" s="704"/>
      <c r="DL45" s="756"/>
      <c r="DM45" s="757"/>
      <c r="DN45" s="757"/>
      <c r="DO45" s="757"/>
      <c r="DP45" s="757"/>
      <c r="DQ45" s="757"/>
      <c r="DR45" s="757"/>
      <c r="DS45" s="757"/>
      <c r="DT45" s="757"/>
      <c r="DU45" s="757"/>
      <c r="DV45" s="758"/>
      <c r="DW45" s="750"/>
      <c r="DX45" s="751"/>
      <c r="DY45" s="751"/>
      <c r="DZ45" s="751"/>
      <c r="EA45" s="751"/>
      <c r="EB45" s="751"/>
      <c r="EC45" s="752"/>
    </row>
    <row r="46" spans="2:133" ht="11.25" customHeight="1" x14ac:dyDescent="0.15">
      <c r="B46" s="221" t="s">
        <v>362</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363</v>
      </c>
      <c r="CG46" s="663"/>
      <c r="CH46" s="663"/>
      <c r="CI46" s="663"/>
      <c r="CJ46" s="663"/>
      <c r="CK46" s="663"/>
      <c r="CL46" s="663"/>
      <c r="CM46" s="663"/>
      <c r="CN46" s="663"/>
      <c r="CO46" s="663"/>
      <c r="CP46" s="663"/>
      <c r="CQ46" s="664"/>
      <c r="CR46" s="665">
        <v>1027470</v>
      </c>
      <c r="CS46" s="666"/>
      <c r="CT46" s="666"/>
      <c r="CU46" s="666"/>
      <c r="CV46" s="666"/>
      <c r="CW46" s="666"/>
      <c r="CX46" s="666"/>
      <c r="CY46" s="667"/>
      <c r="CZ46" s="670">
        <v>8.3000000000000007</v>
      </c>
      <c r="DA46" s="671"/>
      <c r="DB46" s="671"/>
      <c r="DC46" s="683"/>
      <c r="DD46" s="674">
        <v>248460</v>
      </c>
      <c r="DE46" s="666"/>
      <c r="DF46" s="666"/>
      <c r="DG46" s="666"/>
      <c r="DH46" s="666"/>
      <c r="DI46" s="666"/>
      <c r="DJ46" s="666"/>
      <c r="DK46" s="667"/>
      <c r="DL46" s="756"/>
      <c r="DM46" s="757"/>
      <c r="DN46" s="757"/>
      <c r="DO46" s="757"/>
      <c r="DP46" s="757"/>
      <c r="DQ46" s="757"/>
      <c r="DR46" s="757"/>
      <c r="DS46" s="757"/>
      <c r="DT46" s="757"/>
      <c r="DU46" s="757"/>
      <c r="DV46" s="758"/>
      <c r="DW46" s="750"/>
      <c r="DX46" s="751"/>
      <c r="DY46" s="751"/>
      <c r="DZ46" s="751"/>
      <c r="EA46" s="751"/>
      <c r="EB46" s="751"/>
      <c r="EC46" s="752"/>
    </row>
    <row r="47" spans="2:133" ht="11.25" customHeight="1" x14ac:dyDescent="0.15">
      <c r="B47" s="784" t="s">
        <v>364</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365</v>
      </c>
      <c r="CG47" s="663"/>
      <c r="CH47" s="663"/>
      <c r="CI47" s="663"/>
      <c r="CJ47" s="663"/>
      <c r="CK47" s="663"/>
      <c r="CL47" s="663"/>
      <c r="CM47" s="663"/>
      <c r="CN47" s="663"/>
      <c r="CO47" s="663"/>
      <c r="CP47" s="663"/>
      <c r="CQ47" s="664"/>
      <c r="CR47" s="665">
        <v>113250</v>
      </c>
      <c r="CS47" s="703"/>
      <c r="CT47" s="703"/>
      <c r="CU47" s="703"/>
      <c r="CV47" s="703"/>
      <c r="CW47" s="703"/>
      <c r="CX47" s="703"/>
      <c r="CY47" s="704"/>
      <c r="CZ47" s="670">
        <v>0.9</v>
      </c>
      <c r="DA47" s="705"/>
      <c r="DB47" s="705"/>
      <c r="DC47" s="708"/>
      <c r="DD47" s="674">
        <v>31714</v>
      </c>
      <c r="DE47" s="703"/>
      <c r="DF47" s="703"/>
      <c r="DG47" s="703"/>
      <c r="DH47" s="703"/>
      <c r="DI47" s="703"/>
      <c r="DJ47" s="703"/>
      <c r="DK47" s="704"/>
      <c r="DL47" s="756"/>
      <c r="DM47" s="757"/>
      <c r="DN47" s="757"/>
      <c r="DO47" s="757"/>
      <c r="DP47" s="757"/>
      <c r="DQ47" s="757"/>
      <c r="DR47" s="757"/>
      <c r="DS47" s="757"/>
      <c r="DT47" s="757"/>
      <c r="DU47" s="757"/>
      <c r="DV47" s="758"/>
      <c r="DW47" s="750"/>
      <c r="DX47" s="751"/>
      <c r="DY47" s="751"/>
      <c r="DZ47" s="751"/>
      <c r="EA47" s="751"/>
      <c r="EB47" s="751"/>
      <c r="EC47" s="752"/>
    </row>
    <row r="48" spans="2:133" x14ac:dyDescent="0.15">
      <c r="B48" s="783" t="s">
        <v>366</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367</v>
      </c>
      <c r="CG48" s="663"/>
      <c r="CH48" s="663"/>
      <c r="CI48" s="663"/>
      <c r="CJ48" s="663"/>
      <c r="CK48" s="663"/>
      <c r="CL48" s="663"/>
      <c r="CM48" s="663"/>
      <c r="CN48" s="663"/>
      <c r="CO48" s="663"/>
      <c r="CP48" s="663"/>
      <c r="CQ48" s="664"/>
      <c r="CR48" s="665" t="s">
        <v>128</v>
      </c>
      <c r="CS48" s="666"/>
      <c r="CT48" s="666"/>
      <c r="CU48" s="666"/>
      <c r="CV48" s="666"/>
      <c r="CW48" s="666"/>
      <c r="CX48" s="666"/>
      <c r="CY48" s="667"/>
      <c r="CZ48" s="670" t="s">
        <v>128</v>
      </c>
      <c r="DA48" s="671"/>
      <c r="DB48" s="671"/>
      <c r="DC48" s="683"/>
      <c r="DD48" s="674" t="s">
        <v>128</v>
      </c>
      <c r="DE48" s="666"/>
      <c r="DF48" s="666"/>
      <c r="DG48" s="666"/>
      <c r="DH48" s="666"/>
      <c r="DI48" s="666"/>
      <c r="DJ48" s="666"/>
      <c r="DK48" s="667"/>
      <c r="DL48" s="756"/>
      <c r="DM48" s="757"/>
      <c r="DN48" s="757"/>
      <c r="DO48" s="757"/>
      <c r="DP48" s="757"/>
      <c r="DQ48" s="757"/>
      <c r="DR48" s="757"/>
      <c r="DS48" s="757"/>
      <c r="DT48" s="757"/>
      <c r="DU48" s="757"/>
      <c r="DV48" s="758"/>
      <c r="DW48" s="750"/>
      <c r="DX48" s="751"/>
      <c r="DY48" s="751"/>
      <c r="DZ48" s="751"/>
      <c r="EA48" s="751"/>
      <c r="EB48" s="751"/>
      <c r="EC48" s="752"/>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368</v>
      </c>
      <c r="CE49" s="710"/>
      <c r="CF49" s="710"/>
      <c r="CG49" s="710"/>
      <c r="CH49" s="710"/>
      <c r="CI49" s="710"/>
      <c r="CJ49" s="710"/>
      <c r="CK49" s="710"/>
      <c r="CL49" s="710"/>
      <c r="CM49" s="710"/>
      <c r="CN49" s="710"/>
      <c r="CO49" s="710"/>
      <c r="CP49" s="710"/>
      <c r="CQ49" s="711"/>
      <c r="CR49" s="759">
        <v>12308468</v>
      </c>
      <c r="CS49" s="736"/>
      <c r="CT49" s="736"/>
      <c r="CU49" s="736"/>
      <c r="CV49" s="736"/>
      <c r="CW49" s="736"/>
      <c r="CX49" s="736"/>
      <c r="CY49" s="773"/>
      <c r="CZ49" s="764">
        <v>100</v>
      </c>
      <c r="DA49" s="774"/>
      <c r="DB49" s="774"/>
      <c r="DC49" s="775"/>
      <c r="DD49" s="776">
        <v>7474213</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5" t="s">
        <v>369</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370</v>
      </c>
      <c r="DK2" s="787"/>
      <c r="DL2" s="787"/>
      <c r="DM2" s="787"/>
      <c r="DN2" s="787"/>
      <c r="DO2" s="788"/>
      <c r="DP2" s="224"/>
      <c r="DQ2" s="786" t="s">
        <v>371</v>
      </c>
      <c r="DR2" s="787"/>
      <c r="DS2" s="787"/>
      <c r="DT2" s="787"/>
      <c r="DU2" s="787"/>
      <c r="DV2" s="787"/>
      <c r="DW2" s="787"/>
      <c r="DX2" s="787"/>
      <c r="DY2" s="787"/>
      <c r="DZ2" s="78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89" t="s">
        <v>372</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373</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15">
      <c r="A5" s="791" t="s">
        <v>374</v>
      </c>
      <c r="B5" s="792"/>
      <c r="C5" s="792"/>
      <c r="D5" s="792"/>
      <c r="E5" s="792"/>
      <c r="F5" s="792"/>
      <c r="G5" s="792"/>
      <c r="H5" s="792"/>
      <c r="I5" s="792"/>
      <c r="J5" s="792"/>
      <c r="K5" s="792"/>
      <c r="L5" s="792"/>
      <c r="M5" s="792"/>
      <c r="N5" s="792"/>
      <c r="O5" s="792"/>
      <c r="P5" s="793"/>
      <c r="Q5" s="797" t="s">
        <v>375</v>
      </c>
      <c r="R5" s="798"/>
      <c r="S5" s="798"/>
      <c r="T5" s="798"/>
      <c r="U5" s="799"/>
      <c r="V5" s="797" t="s">
        <v>376</v>
      </c>
      <c r="W5" s="798"/>
      <c r="X5" s="798"/>
      <c r="Y5" s="798"/>
      <c r="Z5" s="799"/>
      <c r="AA5" s="797" t="s">
        <v>377</v>
      </c>
      <c r="AB5" s="798"/>
      <c r="AC5" s="798"/>
      <c r="AD5" s="798"/>
      <c r="AE5" s="798"/>
      <c r="AF5" s="803" t="s">
        <v>378</v>
      </c>
      <c r="AG5" s="798"/>
      <c r="AH5" s="798"/>
      <c r="AI5" s="798"/>
      <c r="AJ5" s="804"/>
      <c r="AK5" s="798" t="s">
        <v>379</v>
      </c>
      <c r="AL5" s="798"/>
      <c r="AM5" s="798"/>
      <c r="AN5" s="798"/>
      <c r="AO5" s="799"/>
      <c r="AP5" s="797" t="s">
        <v>380</v>
      </c>
      <c r="AQ5" s="798"/>
      <c r="AR5" s="798"/>
      <c r="AS5" s="798"/>
      <c r="AT5" s="799"/>
      <c r="AU5" s="797" t="s">
        <v>381</v>
      </c>
      <c r="AV5" s="798"/>
      <c r="AW5" s="798"/>
      <c r="AX5" s="798"/>
      <c r="AY5" s="804"/>
      <c r="AZ5" s="228"/>
      <c r="BA5" s="228"/>
      <c r="BB5" s="228"/>
      <c r="BC5" s="228"/>
      <c r="BD5" s="228"/>
      <c r="BE5" s="229"/>
      <c r="BF5" s="229"/>
      <c r="BG5" s="229"/>
      <c r="BH5" s="229"/>
      <c r="BI5" s="229"/>
      <c r="BJ5" s="229"/>
      <c r="BK5" s="229"/>
      <c r="BL5" s="229"/>
      <c r="BM5" s="229"/>
      <c r="BN5" s="229"/>
      <c r="BO5" s="229"/>
      <c r="BP5" s="229"/>
      <c r="BQ5" s="791" t="s">
        <v>382</v>
      </c>
      <c r="BR5" s="792"/>
      <c r="BS5" s="792"/>
      <c r="BT5" s="792"/>
      <c r="BU5" s="792"/>
      <c r="BV5" s="792"/>
      <c r="BW5" s="792"/>
      <c r="BX5" s="792"/>
      <c r="BY5" s="792"/>
      <c r="BZ5" s="792"/>
      <c r="CA5" s="792"/>
      <c r="CB5" s="792"/>
      <c r="CC5" s="792"/>
      <c r="CD5" s="792"/>
      <c r="CE5" s="792"/>
      <c r="CF5" s="792"/>
      <c r="CG5" s="793"/>
      <c r="CH5" s="797" t="s">
        <v>383</v>
      </c>
      <c r="CI5" s="798"/>
      <c r="CJ5" s="798"/>
      <c r="CK5" s="798"/>
      <c r="CL5" s="799"/>
      <c r="CM5" s="797" t="s">
        <v>384</v>
      </c>
      <c r="CN5" s="798"/>
      <c r="CO5" s="798"/>
      <c r="CP5" s="798"/>
      <c r="CQ5" s="799"/>
      <c r="CR5" s="797" t="s">
        <v>385</v>
      </c>
      <c r="CS5" s="798"/>
      <c r="CT5" s="798"/>
      <c r="CU5" s="798"/>
      <c r="CV5" s="799"/>
      <c r="CW5" s="797" t="s">
        <v>386</v>
      </c>
      <c r="CX5" s="798"/>
      <c r="CY5" s="798"/>
      <c r="CZ5" s="798"/>
      <c r="DA5" s="799"/>
      <c r="DB5" s="797" t="s">
        <v>387</v>
      </c>
      <c r="DC5" s="798"/>
      <c r="DD5" s="798"/>
      <c r="DE5" s="798"/>
      <c r="DF5" s="799"/>
      <c r="DG5" s="827" t="s">
        <v>388</v>
      </c>
      <c r="DH5" s="828"/>
      <c r="DI5" s="828"/>
      <c r="DJ5" s="828"/>
      <c r="DK5" s="829"/>
      <c r="DL5" s="827" t="s">
        <v>389</v>
      </c>
      <c r="DM5" s="828"/>
      <c r="DN5" s="828"/>
      <c r="DO5" s="828"/>
      <c r="DP5" s="829"/>
      <c r="DQ5" s="797" t="s">
        <v>390</v>
      </c>
      <c r="DR5" s="798"/>
      <c r="DS5" s="798"/>
      <c r="DT5" s="798"/>
      <c r="DU5" s="799"/>
      <c r="DV5" s="797" t="s">
        <v>381</v>
      </c>
      <c r="DW5" s="798"/>
      <c r="DX5" s="798"/>
      <c r="DY5" s="798"/>
      <c r="DZ5" s="804"/>
      <c r="EA5" s="230"/>
    </row>
    <row r="6" spans="1:131" s="231"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15">
      <c r="A7" s="232">
        <v>1</v>
      </c>
      <c r="B7" s="813" t="s">
        <v>391</v>
      </c>
      <c r="C7" s="814"/>
      <c r="D7" s="814"/>
      <c r="E7" s="814"/>
      <c r="F7" s="814"/>
      <c r="G7" s="814"/>
      <c r="H7" s="814"/>
      <c r="I7" s="814"/>
      <c r="J7" s="814"/>
      <c r="K7" s="814"/>
      <c r="L7" s="814"/>
      <c r="M7" s="814"/>
      <c r="N7" s="814"/>
      <c r="O7" s="814"/>
      <c r="P7" s="815"/>
      <c r="Q7" s="816">
        <v>13454</v>
      </c>
      <c r="R7" s="817"/>
      <c r="S7" s="817"/>
      <c r="T7" s="817"/>
      <c r="U7" s="817"/>
      <c r="V7" s="817">
        <v>12330</v>
      </c>
      <c r="W7" s="817"/>
      <c r="X7" s="817"/>
      <c r="Y7" s="817"/>
      <c r="Z7" s="817"/>
      <c r="AA7" s="817">
        <v>1125</v>
      </c>
      <c r="AB7" s="817"/>
      <c r="AC7" s="817"/>
      <c r="AD7" s="817"/>
      <c r="AE7" s="818"/>
      <c r="AF7" s="819">
        <v>981</v>
      </c>
      <c r="AG7" s="820"/>
      <c r="AH7" s="820"/>
      <c r="AI7" s="820"/>
      <c r="AJ7" s="821"/>
      <c r="AK7" s="822">
        <v>155</v>
      </c>
      <c r="AL7" s="823"/>
      <c r="AM7" s="823"/>
      <c r="AN7" s="823"/>
      <c r="AO7" s="823"/>
      <c r="AP7" s="823">
        <v>12901</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591</v>
      </c>
      <c r="BT7" s="811"/>
      <c r="BU7" s="811"/>
      <c r="BV7" s="811"/>
      <c r="BW7" s="811"/>
      <c r="BX7" s="811"/>
      <c r="BY7" s="811"/>
      <c r="BZ7" s="811"/>
      <c r="CA7" s="811"/>
      <c r="CB7" s="811"/>
      <c r="CC7" s="811"/>
      <c r="CD7" s="811"/>
      <c r="CE7" s="811"/>
      <c r="CF7" s="811"/>
      <c r="CG7" s="826"/>
      <c r="CH7" s="807">
        <v>0</v>
      </c>
      <c r="CI7" s="808"/>
      <c r="CJ7" s="808"/>
      <c r="CK7" s="808"/>
      <c r="CL7" s="809"/>
      <c r="CM7" s="807">
        <v>33</v>
      </c>
      <c r="CN7" s="808"/>
      <c r="CO7" s="808"/>
      <c r="CP7" s="808"/>
      <c r="CQ7" s="809"/>
      <c r="CR7" s="807">
        <v>28</v>
      </c>
      <c r="CS7" s="808"/>
      <c r="CT7" s="808"/>
      <c r="CU7" s="808"/>
      <c r="CV7" s="809"/>
      <c r="CW7" s="807" t="s">
        <v>590</v>
      </c>
      <c r="CX7" s="808"/>
      <c r="CY7" s="808"/>
      <c r="CZ7" s="808"/>
      <c r="DA7" s="809"/>
      <c r="DB7" s="807" t="s">
        <v>590</v>
      </c>
      <c r="DC7" s="808"/>
      <c r="DD7" s="808"/>
      <c r="DE7" s="808"/>
      <c r="DF7" s="809"/>
      <c r="DG7" s="807" t="s">
        <v>590</v>
      </c>
      <c r="DH7" s="808"/>
      <c r="DI7" s="808"/>
      <c r="DJ7" s="808"/>
      <c r="DK7" s="809"/>
      <c r="DL7" s="807" t="s">
        <v>590</v>
      </c>
      <c r="DM7" s="808"/>
      <c r="DN7" s="808"/>
      <c r="DO7" s="808"/>
      <c r="DP7" s="809"/>
      <c r="DQ7" s="807" t="s">
        <v>590</v>
      </c>
      <c r="DR7" s="808"/>
      <c r="DS7" s="808"/>
      <c r="DT7" s="808"/>
      <c r="DU7" s="809"/>
      <c r="DV7" s="810"/>
      <c r="DW7" s="811"/>
      <c r="DX7" s="811"/>
      <c r="DY7" s="811"/>
      <c r="DZ7" s="812"/>
      <c r="EA7" s="230"/>
    </row>
    <row r="8" spans="1:131" s="231" customFormat="1" ht="26.25" customHeight="1" x14ac:dyDescent="0.15">
      <c r="A8" s="234">
        <v>2</v>
      </c>
      <c r="B8" s="844" t="s">
        <v>392</v>
      </c>
      <c r="C8" s="845"/>
      <c r="D8" s="845"/>
      <c r="E8" s="845"/>
      <c r="F8" s="845"/>
      <c r="G8" s="845"/>
      <c r="H8" s="845"/>
      <c r="I8" s="845"/>
      <c r="J8" s="845"/>
      <c r="K8" s="845"/>
      <c r="L8" s="845"/>
      <c r="M8" s="845"/>
      <c r="N8" s="845"/>
      <c r="O8" s="845"/>
      <c r="P8" s="846"/>
      <c r="Q8" s="847">
        <v>6</v>
      </c>
      <c r="R8" s="848"/>
      <c r="S8" s="848"/>
      <c r="T8" s="848"/>
      <c r="U8" s="848"/>
      <c r="V8" s="848">
        <v>4</v>
      </c>
      <c r="W8" s="848"/>
      <c r="X8" s="848"/>
      <c r="Y8" s="848"/>
      <c r="Z8" s="848"/>
      <c r="AA8" s="848">
        <v>1</v>
      </c>
      <c r="AB8" s="848"/>
      <c r="AC8" s="848"/>
      <c r="AD8" s="848"/>
      <c r="AE8" s="849"/>
      <c r="AF8" s="850">
        <v>1</v>
      </c>
      <c r="AG8" s="851"/>
      <c r="AH8" s="851"/>
      <c r="AI8" s="851"/>
      <c r="AJ8" s="852"/>
      <c r="AK8" s="833" t="s">
        <v>590</v>
      </c>
      <c r="AL8" s="834"/>
      <c r="AM8" s="834"/>
      <c r="AN8" s="834"/>
      <c r="AO8" s="834"/>
      <c r="AP8" s="834" t="s">
        <v>590</v>
      </c>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t="s">
        <v>592</v>
      </c>
      <c r="BT8" s="838"/>
      <c r="BU8" s="838"/>
      <c r="BV8" s="838"/>
      <c r="BW8" s="838"/>
      <c r="BX8" s="838"/>
      <c r="BY8" s="838"/>
      <c r="BZ8" s="838"/>
      <c r="CA8" s="838"/>
      <c r="CB8" s="838"/>
      <c r="CC8" s="838"/>
      <c r="CD8" s="838"/>
      <c r="CE8" s="838"/>
      <c r="CF8" s="838"/>
      <c r="CG8" s="839"/>
      <c r="CH8" s="840">
        <v>3</v>
      </c>
      <c r="CI8" s="841"/>
      <c r="CJ8" s="841"/>
      <c r="CK8" s="841"/>
      <c r="CL8" s="842"/>
      <c r="CM8" s="840">
        <v>25</v>
      </c>
      <c r="CN8" s="841"/>
      <c r="CO8" s="841"/>
      <c r="CP8" s="841"/>
      <c r="CQ8" s="842"/>
      <c r="CR8" s="840">
        <v>10</v>
      </c>
      <c r="CS8" s="841"/>
      <c r="CT8" s="841"/>
      <c r="CU8" s="841"/>
      <c r="CV8" s="842"/>
      <c r="CW8" s="840" t="s">
        <v>590</v>
      </c>
      <c r="CX8" s="841"/>
      <c r="CY8" s="841"/>
      <c r="CZ8" s="841"/>
      <c r="DA8" s="842"/>
      <c r="DB8" s="840" t="s">
        <v>590</v>
      </c>
      <c r="DC8" s="841"/>
      <c r="DD8" s="841"/>
      <c r="DE8" s="841"/>
      <c r="DF8" s="842"/>
      <c r="DG8" s="840" t="s">
        <v>590</v>
      </c>
      <c r="DH8" s="841"/>
      <c r="DI8" s="841"/>
      <c r="DJ8" s="841"/>
      <c r="DK8" s="842"/>
      <c r="DL8" s="840" t="s">
        <v>590</v>
      </c>
      <c r="DM8" s="841"/>
      <c r="DN8" s="841"/>
      <c r="DO8" s="841"/>
      <c r="DP8" s="842"/>
      <c r="DQ8" s="840" t="s">
        <v>590</v>
      </c>
      <c r="DR8" s="841"/>
      <c r="DS8" s="841"/>
      <c r="DT8" s="841"/>
      <c r="DU8" s="842"/>
      <c r="DV8" s="837"/>
      <c r="DW8" s="838"/>
      <c r="DX8" s="838"/>
      <c r="DY8" s="838"/>
      <c r="DZ8" s="843"/>
      <c r="EA8" s="230"/>
    </row>
    <row r="9" spans="1:131" s="231" customFormat="1" ht="26.25" customHeight="1" x14ac:dyDescent="0.15">
      <c r="A9" s="234">
        <v>3</v>
      </c>
      <c r="B9" s="844" t="s">
        <v>393</v>
      </c>
      <c r="C9" s="845"/>
      <c r="D9" s="845"/>
      <c r="E9" s="845"/>
      <c r="F9" s="845"/>
      <c r="G9" s="845"/>
      <c r="H9" s="845"/>
      <c r="I9" s="845"/>
      <c r="J9" s="845"/>
      <c r="K9" s="845"/>
      <c r="L9" s="845"/>
      <c r="M9" s="845"/>
      <c r="N9" s="845"/>
      <c r="O9" s="845"/>
      <c r="P9" s="846"/>
      <c r="Q9" s="847">
        <v>1</v>
      </c>
      <c r="R9" s="848"/>
      <c r="S9" s="848"/>
      <c r="T9" s="848"/>
      <c r="U9" s="848"/>
      <c r="V9" s="848">
        <v>1</v>
      </c>
      <c r="W9" s="848"/>
      <c r="X9" s="848"/>
      <c r="Y9" s="848"/>
      <c r="Z9" s="848"/>
      <c r="AA9" s="848">
        <v>0</v>
      </c>
      <c r="AB9" s="848"/>
      <c r="AC9" s="848"/>
      <c r="AD9" s="848"/>
      <c r="AE9" s="849"/>
      <c r="AF9" s="850">
        <v>0</v>
      </c>
      <c r="AG9" s="851"/>
      <c r="AH9" s="851"/>
      <c r="AI9" s="851"/>
      <c r="AJ9" s="852"/>
      <c r="AK9" s="833" t="s">
        <v>590</v>
      </c>
      <c r="AL9" s="834"/>
      <c r="AM9" s="834"/>
      <c r="AN9" s="834"/>
      <c r="AO9" s="834"/>
      <c r="AP9" s="834" t="s">
        <v>590</v>
      </c>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t="s">
        <v>593</v>
      </c>
      <c r="BT9" s="838"/>
      <c r="BU9" s="838"/>
      <c r="BV9" s="838"/>
      <c r="BW9" s="838"/>
      <c r="BX9" s="838"/>
      <c r="BY9" s="838"/>
      <c r="BZ9" s="838"/>
      <c r="CA9" s="838"/>
      <c r="CB9" s="838"/>
      <c r="CC9" s="838"/>
      <c r="CD9" s="838"/>
      <c r="CE9" s="838"/>
      <c r="CF9" s="838"/>
      <c r="CG9" s="839"/>
      <c r="CH9" s="840">
        <v>0</v>
      </c>
      <c r="CI9" s="841"/>
      <c r="CJ9" s="841"/>
      <c r="CK9" s="841"/>
      <c r="CL9" s="842"/>
      <c r="CM9" s="840">
        <v>24</v>
      </c>
      <c r="CN9" s="841"/>
      <c r="CO9" s="841"/>
      <c r="CP9" s="841"/>
      <c r="CQ9" s="842"/>
      <c r="CR9" s="840">
        <v>5</v>
      </c>
      <c r="CS9" s="841"/>
      <c r="CT9" s="841"/>
      <c r="CU9" s="841"/>
      <c r="CV9" s="842"/>
      <c r="CW9" s="840" t="s">
        <v>590</v>
      </c>
      <c r="CX9" s="841"/>
      <c r="CY9" s="841"/>
      <c r="CZ9" s="841"/>
      <c r="DA9" s="842"/>
      <c r="DB9" s="840" t="s">
        <v>590</v>
      </c>
      <c r="DC9" s="841"/>
      <c r="DD9" s="841"/>
      <c r="DE9" s="841"/>
      <c r="DF9" s="842"/>
      <c r="DG9" s="840" t="s">
        <v>590</v>
      </c>
      <c r="DH9" s="841"/>
      <c r="DI9" s="841"/>
      <c r="DJ9" s="841"/>
      <c r="DK9" s="842"/>
      <c r="DL9" s="840" t="s">
        <v>590</v>
      </c>
      <c r="DM9" s="841"/>
      <c r="DN9" s="841"/>
      <c r="DO9" s="841"/>
      <c r="DP9" s="842"/>
      <c r="DQ9" s="840" t="s">
        <v>590</v>
      </c>
      <c r="DR9" s="841"/>
      <c r="DS9" s="841"/>
      <c r="DT9" s="841"/>
      <c r="DU9" s="842"/>
      <c r="DV9" s="837"/>
      <c r="DW9" s="838"/>
      <c r="DX9" s="838"/>
      <c r="DY9" s="838"/>
      <c r="DZ9" s="843"/>
      <c r="EA9" s="230"/>
    </row>
    <row r="10" spans="1:131" s="231" customFormat="1" ht="26.25" customHeight="1" x14ac:dyDescent="0.15">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t="s">
        <v>594</v>
      </c>
      <c r="BT10" s="838"/>
      <c r="BU10" s="838"/>
      <c r="BV10" s="838"/>
      <c r="BW10" s="838"/>
      <c r="BX10" s="838"/>
      <c r="BY10" s="838"/>
      <c r="BZ10" s="838"/>
      <c r="CA10" s="838"/>
      <c r="CB10" s="838"/>
      <c r="CC10" s="838"/>
      <c r="CD10" s="838"/>
      <c r="CE10" s="838"/>
      <c r="CF10" s="838"/>
      <c r="CG10" s="839"/>
      <c r="CH10" s="840">
        <v>-12</v>
      </c>
      <c r="CI10" s="841"/>
      <c r="CJ10" s="841"/>
      <c r="CK10" s="841"/>
      <c r="CL10" s="842"/>
      <c r="CM10" s="840">
        <v>102</v>
      </c>
      <c r="CN10" s="841"/>
      <c r="CO10" s="841"/>
      <c r="CP10" s="841"/>
      <c r="CQ10" s="842"/>
      <c r="CR10" s="840">
        <v>33</v>
      </c>
      <c r="CS10" s="841"/>
      <c r="CT10" s="841"/>
      <c r="CU10" s="841"/>
      <c r="CV10" s="842"/>
      <c r="CW10" s="840" t="s">
        <v>590</v>
      </c>
      <c r="CX10" s="841"/>
      <c r="CY10" s="841"/>
      <c r="CZ10" s="841"/>
      <c r="DA10" s="842"/>
      <c r="DB10" s="840" t="s">
        <v>590</v>
      </c>
      <c r="DC10" s="841"/>
      <c r="DD10" s="841"/>
      <c r="DE10" s="841"/>
      <c r="DF10" s="842"/>
      <c r="DG10" s="840" t="s">
        <v>590</v>
      </c>
      <c r="DH10" s="841"/>
      <c r="DI10" s="841"/>
      <c r="DJ10" s="841"/>
      <c r="DK10" s="842"/>
      <c r="DL10" s="840" t="s">
        <v>590</v>
      </c>
      <c r="DM10" s="841"/>
      <c r="DN10" s="841"/>
      <c r="DO10" s="841"/>
      <c r="DP10" s="842"/>
      <c r="DQ10" s="840" t="s">
        <v>590</v>
      </c>
      <c r="DR10" s="841"/>
      <c r="DS10" s="841"/>
      <c r="DT10" s="841"/>
      <c r="DU10" s="842"/>
      <c r="DV10" s="837"/>
      <c r="DW10" s="838"/>
      <c r="DX10" s="838"/>
      <c r="DY10" s="838"/>
      <c r="DZ10" s="843"/>
      <c r="EA10" s="230"/>
    </row>
    <row r="11" spans="1:131" s="231" customFormat="1" ht="26.25" customHeight="1" x14ac:dyDescent="0.15">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15">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15">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15">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15">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15">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15">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15">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15">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15">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15">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394</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
      <c r="A23" s="236" t="s">
        <v>395</v>
      </c>
      <c r="B23" s="853" t="s">
        <v>396</v>
      </c>
      <c r="C23" s="854"/>
      <c r="D23" s="854"/>
      <c r="E23" s="854"/>
      <c r="F23" s="854"/>
      <c r="G23" s="854"/>
      <c r="H23" s="854"/>
      <c r="I23" s="854"/>
      <c r="J23" s="854"/>
      <c r="K23" s="854"/>
      <c r="L23" s="854"/>
      <c r="M23" s="854"/>
      <c r="N23" s="854"/>
      <c r="O23" s="854"/>
      <c r="P23" s="855"/>
      <c r="Q23" s="856">
        <v>13435</v>
      </c>
      <c r="R23" s="857"/>
      <c r="S23" s="857"/>
      <c r="T23" s="857"/>
      <c r="U23" s="857"/>
      <c r="V23" s="857">
        <v>12308</v>
      </c>
      <c r="W23" s="857"/>
      <c r="X23" s="857"/>
      <c r="Y23" s="857"/>
      <c r="Z23" s="857"/>
      <c r="AA23" s="857">
        <v>1126</v>
      </c>
      <c r="AB23" s="857"/>
      <c r="AC23" s="857"/>
      <c r="AD23" s="857"/>
      <c r="AE23" s="858"/>
      <c r="AF23" s="859">
        <v>982</v>
      </c>
      <c r="AG23" s="857"/>
      <c r="AH23" s="857"/>
      <c r="AI23" s="857"/>
      <c r="AJ23" s="860"/>
      <c r="AK23" s="861"/>
      <c r="AL23" s="862"/>
      <c r="AM23" s="862"/>
      <c r="AN23" s="862"/>
      <c r="AO23" s="862"/>
      <c r="AP23" s="857">
        <v>12901</v>
      </c>
      <c r="AQ23" s="857"/>
      <c r="AR23" s="857"/>
      <c r="AS23" s="857"/>
      <c r="AT23" s="857"/>
      <c r="AU23" s="873"/>
      <c r="AV23" s="873"/>
      <c r="AW23" s="873"/>
      <c r="AX23" s="873"/>
      <c r="AY23" s="874"/>
      <c r="AZ23" s="875" t="s">
        <v>397</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15">
      <c r="A24" s="872" t="s">
        <v>398</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
      <c r="A25" s="789" t="s">
        <v>399</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15">
      <c r="A26" s="791" t="s">
        <v>374</v>
      </c>
      <c r="B26" s="792"/>
      <c r="C26" s="792"/>
      <c r="D26" s="792"/>
      <c r="E26" s="792"/>
      <c r="F26" s="792"/>
      <c r="G26" s="792"/>
      <c r="H26" s="792"/>
      <c r="I26" s="792"/>
      <c r="J26" s="792"/>
      <c r="K26" s="792"/>
      <c r="L26" s="792"/>
      <c r="M26" s="792"/>
      <c r="N26" s="792"/>
      <c r="O26" s="792"/>
      <c r="P26" s="793"/>
      <c r="Q26" s="797" t="s">
        <v>400</v>
      </c>
      <c r="R26" s="798"/>
      <c r="S26" s="798"/>
      <c r="T26" s="798"/>
      <c r="U26" s="799"/>
      <c r="V26" s="797" t="s">
        <v>401</v>
      </c>
      <c r="W26" s="798"/>
      <c r="X26" s="798"/>
      <c r="Y26" s="798"/>
      <c r="Z26" s="799"/>
      <c r="AA26" s="797" t="s">
        <v>402</v>
      </c>
      <c r="AB26" s="798"/>
      <c r="AC26" s="798"/>
      <c r="AD26" s="798"/>
      <c r="AE26" s="798"/>
      <c r="AF26" s="878" t="s">
        <v>403</v>
      </c>
      <c r="AG26" s="879"/>
      <c r="AH26" s="879"/>
      <c r="AI26" s="879"/>
      <c r="AJ26" s="880"/>
      <c r="AK26" s="798" t="s">
        <v>404</v>
      </c>
      <c r="AL26" s="798"/>
      <c r="AM26" s="798"/>
      <c r="AN26" s="798"/>
      <c r="AO26" s="799"/>
      <c r="AP26" s="797" t="s">
        <v>405</v>
      </c>
      <c r="AQ26" s="798"/>
      <c r="AR26" s="798"/>
      <c r="AS26" s="798"/>
      <c r="AT26" s="799"/>
      <c r="AU26" s="797" t="s">
        <v>406</v>
      </c>
      <c r="AV26" s="798"/>
      <c r="AW26" s="798"/>
      <c r="AX26" s="798"/>
      <c r="AY26" s="799"/>
      <c r="AZ26" s="797" t="s">
        <v>407</v>
      </c>
      <c r="BA26" s="798"/>
      <c r="BB26" s="798"/>
      <c r="BC26" s="798"/>
      <c r="BD26" s="799"/>
      <c r="BE26" s="797" t="s">
        <v>381</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15">
      <c r="A28" s="238">
        <v>1</v>
      </c>
      <c r="B28" s="813" t="s">
        <v>408</v>
      </c>
      <c r="C28" s="814"/>
      <c r="D28" s="814"/>
      <c r="E28" s="814"/>
      <c r="F28" s="814"/>
      <c r="G28" s="814"/>
      <c r="H28" s="814"/>
      <c r="I28" s="814"/>
      <c r="J28" s="814"/>
      <c r="K28" s="814"/>
      <c r="L28" s="814"/>
      <c r="M28" s="814"/>
      <c r="N28" s="814"/>
      <c r="O28" s="814"/>
      <c r="P28" s="815"/>
      <c r="Q28" s="886">
        <v>1783</v>
      </c>
      <c r="R28" s="887"/>
      <c r="S28" s="887"/>
      <c r="T28" s="887"/>
      <c r="U28" s="887"/>
      <c r="V28" s="887">
        <v>1710</v>
      </c>
      <c r="W28" s="887"/>
      <c r="X28" s="887"/>
      <c r="Y28" s="887"/>
      <c r="Z28" s="887"/>
      <c r="AA28" s="887">
        <v>73</v>
      </c>
      <c r="AB28" s="887"/>
      <c r="AC28" s="887"/>
      <c r="AD28" s="887"/>
      <c r="AE28" s="888"/>
      <c r="AF28" s="889">
        <v>73</v>
      </c>
      <c r="AG28" s="887"/>
      <c r="AH28" s="887"/>
      <c r="AI28" s="887"/>
      <c r="AJ28" s="890"/>
      <c r="AK28" s="891">
        <v>172</v>
      </c>
      <c r="AL28" s="892"/>
      <c r="AM28" s="892"/>
      <c r="AN28" s="892"/>
      <c r="AO28" s="892"/>
      <c r="AP28" s="892" t="s">
        <v>590</v>
      </c>
      <c r="AQ28" s="892"/>
      <c r="AR28" s="892"/>
      <c r="AS28" s="892"/>
      <c r="AT28" s="892"/>
      <c r="AU28" s="892" t="s">
        <v>590</v>
      </c>
      <c r="AV28" s="892"/>
      <c r="AW28" s="892"/>
      <c r="AX28" s="892"/>
      <c r="AY28" s="892"/>
      <c r="AZ28" s="893" t="s">
        <v>590</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15">
      <c r="A29" s="238">
        <v>2</v>
      </c>
      <c r="B29" s="844" t="s">
        <v>409</v>
      </c>
      <c r="C29" s="845"/>
      <c r="D29" s="845"/>
      <c r="E29" s="845"/>
      <c r="F29" s="845"/>
      <c r="G29" s="845"/>
      <c r="H29" s="845"/>
      <c r="I29" s="845"/>
      <c r="J29" s="845"/>
      <c r="K29" s="845"/>
      <c r="L29" s="845"/>
      <c r="M29" s="845"/>
      <c r="N29" s="845"/>
      <c r="O29" s="845"/>
      <c r="P29" s="846"/>
      <c r="Q29" s="847">
        <v>2546</v>
      </c>
      <c r="R29" s="848"/>
      <c r="S29" s="848"/>
      <c r="T29" s="848"/>
      <c r="U29" s="848"/>
      <c r="V29" s="848">
        <v>2357</v>
      </c>
      <c r="W29" s="848"/>
      <c r="X29" s="848"/>
      <c r="Y29" s="848"/>
      <c r="Z29" s="848"/>
      <c r="AA29" s="848">
        <v>189</v>
      </c>
      <c r="AB29" s="848"/>
      <c r="AC29" s="848"/>
      <c r="AD29" s="848"/>
      <c r="AE29" s="849"/>
      <c r="AF29" s="850">
        <v>189</v>
      </c>
      <c r="AG29" s="851"/>
      <c r="AH29" s="851"/>
      <c r="AI29" s="851"/>
      <c r="AJ29" s="852"/>
      <c r="AK29" s="898">
        <v>375</v>
      </c>
      <c r="AL29" s="894"/>
      <c r="AM29" s="894"/>
      <c r="AN29" s="894"/>
      <c r="AO29" s="894"/>
      <c r="AP29" s="894" t="s">
        <v>590</v>
      </c>
      <c r="AQ29" s="894"/>
      <c r="AR29" s="894"/>
      <c r="AS29" s="894"/>
      <c r="AT29" s="894"/>
      <c r="AU29" s="894" t="s">
        <v>590</v>
      </c>
      <c r="AV29" s="894"/>
      <c r="AW29" s="894"/>
      <c r="AX29" s="894"/>
      <c r="AY29" s="894"/>
      <c r="AZ29" s="895" t="s">
        <v>590</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15">
      <c r="A30" s="238">
        <v>3</v>
      </c>
      <c r="B30" s="844" t="s">
        <v>410</v>
      </c>
      <c r="C30" s="845"/>
      <c r="D30" s="845"/>
      <c r="E30" s="845"/>
      <c r="F30" s="845"/>
      <c r="G30" s="845"/>
      <c r="H30" s="845"/>
      <c r="I30" s="845"/>
      <c r="J30" s="845"/>
      <c r="K30" s="845"/>
      <c r="L30" s="845"/>
      <c r="M30" s="845"/>
      <c r="N30" s="845"/>
      <c r="O30" s="845"/>
      <c r="P30" s="846"/>
      <c r="Q30" s="847">
        <v>197</v>
      </c>
      <c r="R30" s="848"/>
      <c r="S30" s="848"/>
      <c r="T30" s="848"/>
      <c r="U30" s="848"/>
      <c r="V30" s="848">
        <v>196</v>
      </c>
      <c r="W30" s="848"/>
      <c r="X30" s="848"/>
      <c r="Y30" s="848"/>
      <c r="Z30" s="848"/>
      <c r="AA30" s="848">
        <v>1</v>
      </c>
      <c r="AB30" s="848"/>
      <c r="AC30" s="848"/>
      <c r="AD30" s="848"/>
      <c r="AE30" s="849"/>
      <c r="AF30" s="850">
        <v>1</v>
      </c>
      <c r="AG30" s="851"/>
      <c r="AH30" s="851"/>
      <c r="AI30" s="851"/>
      <c r="AJ30" s="852"/>
      <c r="AK30" s="898">
        <v>55</v>
      </c>
      <c r="AL30" s="894"/>
      <c r="AM30" s="894"/>
      <c r="AN30" s="894"/>
      <c r="AO30" s="894"/>
      <c r="AP30" s="894" t="s">
        <v>590</v>
      </c>
      <c r="AQ30" s="894"/>
      <c r="AR30" s="894"/>
      <c r="AS30" s="894"/>
      <c r="AT30" s="894"/>
      <c r="AU30" s="894" t="s">
        <v>590</v>
      </c>
      <c r="AV30" s="894"/>
      <c r="AW30" s="894"/>
      <c r="AX30" s="894"/>
      <c r="AY30" s="894"/>
      <c r="AZ30" s="895" t="s">
        <v>590</v>
      </c>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15">
      <c r="A31" s="238">
        <v>4</v>
      </c>
      <c r="B31" s="844" t="s">
        <v>411</v>
      </c>
      <c r="C31" s="845"/>
      <c r="D31" s="845"/>
      <c r="E31" s="845"/>
      <c r="F31" s="845"/>
      <c r="G31" s="845"/>
      <c r="H31" s="845"/>
      <c r="I31" s="845"/>
      <c r="J31" s="845"/>
      <c r="K31" s="845"/>
      <c r="L31" s="845"/>
      <c r="M31" s="845"/>
      <c r="N31" s="845"/>
      <c r="O31" s="845"/>
      <c r="P31" s="846"/>
      <c r="Q31" s="847">
        <v>327</v>
      </c>
      <c r="R31" s="848"/>
      <c r="S31" s="848"/>
      <c r="T31" s="848"/>
      <c r="U31" s="848"/>
      <c r="V31" s="848">
        <v>297</v>
      </c>
      <c r="W31" s="848"/>
      <c r="X31" s="848"/>
      <c r="Y31" s="848"/>
      <c r="Z31" s="848"/>
      <c r="AA31" s="848">
        <v>30</v>
      </c>
      <c r="AB31" s="848"/>
      <c r="AC31" s="848"/>
      <c r="AD31" s="848"/>
      <c r="AE31" s="849"/>
      <c r="AF31" s="850">
        <v>30</v>
      </c>
      <c r="AG31" s="851"/>
      <c r="AH31" s="851"/>
      <c r="AI31" s="851"/>
      <c r="AJ31" s="852"/>
      <c r="AK31" s="898">
        <v>29</v>
      </c>
      <c r="AL31" s="894"/>
      <c r="AM31" s="894"/>
      <c r="AN31" s="894"/>
      <c r="AO31" s="894"/>
      <c r="AP31" s="894">
        <v>1022</v>
      </c>
      <c r="AQ31" s="894"/>
      <c r="AR31" s="894"/>
      <c r="AS31" s="894"/>
      <c r="AT31" s="894"/>
      <c r="AU31" s="894">
        <v>241</v>
      </c>
      <c r="AV31" s="894"/>
      <c r="AW31" s="894"/>
      <c r="AX31" s="894"/>
      <c r="AY31" s="894"/>
      <c r="AZ31" s="895" t="s">
        <v>590</v>
      </c>
      <c r="BA31" s="895"/>
      <c r="BB31" s="895"/>
      <c r="BC31" s="895"/>
      <c r="BD31" s="895"/>
      <c r="BE31" s="896" t="s">
        <v>412</v>
      </c>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15">
      <c r="A32" s="238">
        <v>5</v>
      </c>
      <c r="B32" s="844" t="s">
        <v>413</v>
      </c>
      <c r="C32" s="845"/>
      <c r="D32" s="845"/>
      <c r="E32" s="845"/>
      <c r="F32" s="845"/>
      <c r="G32" s="845"/>
      <c r="H32" s="845"/>
      <c r="I32" s="845"/>
      <c r="J32" s="845"/>
      <c r="K32" s="845"/>
      <c r="L32" s="845"/>
      <c r="M32" s="845"/>
      <c r="N32" s="845"/>
      <c r="O32" s="845"/>
      <c r="P32" s="846"/>
      <c r="Q32" s="847">
        <v>1020</v>
      </c>
      <c r="R32" s="848"/>
      <c r="S32" s="848"/>
      <c r="T32" s="848"/>
      <c r="U32" s="848"/>
      <c r="V32" s="848">
        <v>985</v>
      </c>
      <c r="W32" s="848"/>
      <c r="X32" s="848"/>
      <c r="Y32" s="848"/>
      <c r="Z32" s="848"/>
      <c r="AA32" s="848">
        <v>35</v>
      </c>
      <c r="AB32" s="848"/>
      <c r="AC32" s="848"/>
      <c r="AD32" s="848"/>
      <c r="AE32" s="849"/>
      <c r="AF32" s="850">
        <v>35</v>
      </c>
      <c r="AG32" s="851"/>
      <c r="AH32" s="851"/>
      <c r="AI32" s="851"/>
      <c r="AJ32" s="852"/>
      <c r="AK32" s="898">
        <v>252</v>
      </c>
      <c r="AL32" s="894"/>
      <c r="AM32" s="894"/>
      <c r="AN32" s="894"/>
      <c r="AO32" s="894"/>
      <c r="AP32" s="894">
        <v>1823</v>
      </c>
      <c r="AQ32" s="894"/>
      <c r="AR32" s="894"/>
      <c r="AS32" s="894"/>
      <c r="AT32" s="894"/>
      <c r="AU32" s="894">
        <v>1640</v>
      </c>
      <c r="AV32" s="894"/>
      <c r="AW32" s="894"/>
      <c r="AX32" s="894"/>
      <c r="AY32" s="894"/>
      <c r="AZ32" s="895" t="s">
        <v>590</v>
      </c>
      <c r="BA32" s="895"/>
      <c r="BB32" s="895"/>
      <c r="BC32" s="895"/>
      <c r="BD32" s="895"/>
      <c r="BE32" s="896" t="s">
        <v>414</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15">
      <c r="A33" s="238">
        <v>6</v>
      </c>
      <c r="B33" s="844" t="s">
        <v>415</v>
      </c>
      <c r="C33" s="845"/>
      <c r="D33" s="845"/>
      <c r="E33" s="845"/>
      <c r="F33" s="845"/>
      <c r="G33" s="845"/>
      <c r="H33" s="845"/>
      <c r="I33" s="845"/>
      <c r="J33" s="845"/>
      <c r="K33" s="845"/>
      <c r="L33" s="845"/>
      <c r="M33" s="845"/>
      <c r="N33" s="845"/>
      <c r="O33" s="845"/>
      <c r="P33" s="846"/>
      <c r="Q33" s="847">
        <v>664</v>
      </c>
      <c r="R33" s="848"/>
      <c r="S33" s="848"/>
      <c r="T33" s="848"/>
      <c r="U33" s="848"/>
      <c r="V33" s="848">
        <v>631</v>
      </c>
      <c r="W33" s="848"/>
      <c r="X33" s="848"/>
      <c r="Y33" s="848"/>
      <c r="Z33" s="848"/>
      <c r="AA33" s="848">
        <v>33</v>
      </c>
      <c r="AB33" s="848"/>
      <c r="AC33" s="848"/>
      <c r="AD33" s="848"/>
      <c r="AE33" s="849"/>
      <c r="AF33" s="850">
        <v>33</v>
      </c>
      <c r="AG33" s="851"/>
      <c r="AH33" s="851"/>
      <c r="AI33" s="851"/>
      <c r="AJ33" s="852"/>
      <c r="AK33" s="898">
        <v>446</v>
      </c>
      <c r="AL33" s="894"/>
      <c r="AM33" s="894"/>
      <c r="AN33" s="894"/>
      <c r="AO33" s="894"/>
      <c r="AP33" s="894">
        <v>2321</v>
      </c>
      <c r="AQ33" s="894"/>
      <c r="AR33" s="894"/>
      <c r="AS33" s="894"/>
      <c r="AT33" s="894"/>
      <c r="AU33" s="894">
        <v>2312</v>
      </c>
      <c r="AV33" s="894"/>
      <c r="AW33" s="894"/>
      <c r="AX33" s="894"/>
      <c r="AY33" s="894"/>
      <c r="AZ33" s="895" t="s">
        <v>590</v>
      </c>
      <c r="BA33" s="895"/>
      <c r="BB33" s="895"/>
      <c r="BC33" s="895"/>
      <c r="BD33" s="895"/>
      <c r="BE33" s="896" t="s">
        <v>416</v>
      </c>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15">
      <c r="A34" s="238">
        <v>7</v>
      </c>
      <c r="B34" s="844" t="s">
        <v>417</v>
      </c>
      <c r="C34" s="845"/>
      <c r="D34" s="845"/>
      <c r="E34" s="845"/>
      <c r="F34" s="845"/>
      <c r="G34" s="845"/>
      <c r="H34" s="845"/>
      <c r="I34" s="845"/>
      <c r="J34" s="845"/>
      <c r="K34" s="845"/>
      <c r="L34" s="845"/>
      <c r="M34" s="845"/>
      <c r="N34" s="845"/>
      <c r="O34" s="845"/>
      <c r="P34" s="846"/>
      <c r="Q34" s="847">
        <v>8</v>
      </c>
      <c r="R34" s="848"/>
      <c r="S34" s="848"/>
      <c r="T34" s="848"/>
      <c r="U34" s="848"/>
      <c r="V34" s="848">
        <v>7</v>
      </c>
      <c r="W34" s="848"/>
      <c r="X34" s="848"/>
      <c r="Y34" s="848"/>
      <c r="Z34" s="848"/>
      <c r="AA34" s="848">
        <v>0</v>
      </c>
      <c r="AB34" s="848"/>
      <c r="AC34" s="848"/>
      <c r="AD34" s="848"/>
      <c r="AE34" s="849"/>
      <c r="AF34" s="850">
        <v>0</v>
      </c>
      <c r="AG34" s="851"/>
      <c r="AH34" s="851"/>
      <c r="AI34" s="851"/>
      <c r="AJ34" s="852"/>
      <c r="AK34" s="898">
        <v>7</v>
      </c>
      <c r="AL34" s="894"/>
      <c r="AM34" s="894"/>
      <c r="AN34" s="894"/>
      <c r="AO34" s="894"/>
      <c r="AP34" s="894">
        <v>12</v>
      </c>
      <c r="AQ34" s="894"/>
      <c r="AR34" s="894"/>
      <c r="AS34" s="894"/>
      <c r="AT34" s="894"/>
      <c r="AU34" s="894" t="s">
        <v>590</v>
      </c>
      <c r="AV34" s="894"/>
      <c r="AW34" s="894"/>
      <c r="AX34" s="894"/>
      <c r="AY34" s="894"/>
      <c r="AZ34" s="895" t="s">
        <v>590</v>
      </c>
      <c r="BA34" s="895"/>
      <c r="BB34" s="895"/>
      <c r="BC34" s="895"/>
      <c r="BD34" s="895"/>
      <c r="BE34" s="896" t="s">
        <v>418</v>
      </c>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15">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15">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15">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15">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15">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15">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15">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15">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15">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15">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15">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15">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15">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15">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15">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15">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15">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15">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15">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15">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15">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15">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15">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15">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15">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15">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15">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419</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
      <c r="A63" s="236" t="s">
        <v>395</v>
      </c>
      <c r="B63" s="853" t="s">
        <v>420</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362</v>
      </c>
      <c r="AG63" s="908"/>
      <c r="AH63" s="908"/>
      <c r="AI63" s="908"/>
      <c r="AJ63" s="909"/>
      <c r="AK63" s="910"/>
      <c r="AL63" s="905"/>
      <c r="AM63" s="905"/>
      <c r="AN63" s="905"/>
      <c r="AO63" s="905"/>
      <c r="AP63" s="908">
        <v>5179</v>
      </c>
      <c r="AQ63" s="908"/>
      <c r="AR63" s="908"/>
      <c r="AS63" s="908"/>
      <c r="AT63" s="908"/>
      <c r="AU63" s="908">
        <v>4194</v>
      </c>
      <c r="AV63" s="908"/>
      <c r="AW63" s="908"/>
      <c r="AX63" s="908"/>
      <c r="AY63" s="908"/>
      <c r="AZ63" s="912"/>
      <c r="BA63" s="912"/>
      <c r="BB63" s="912"/>
      <c r="BC63" s="912"/>
      <c r="BD63" s="912"/>
      <c r="BE63" s="913"/>
      <c r="BF63" s="913"/>
      <c r="BG63" s="913"/>
      <c r="BH63" s="913"/>
      <c r="BI63" s="914"/>
      <c r="BJ63" s="915" t="s">
        <v>421</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
      <c r="A65" s="228" t="s">
        <v>422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15">
      <c r="A66" s="791" t="s">
        <v>423</v>
      </c>
      <c r="B66" s="792"/>
      <c r="C66" s="792"/>
      <c r="D66" s="792"/>
      <c r="E66" s="792"/>
      <c r="F66" s="792"/>
      <c r="G66" s="792"/>
      <c r="H66" s="792"/>
      <c r="I66" s="792"/>
      <c r="J66" s="792"/>
      <c r="K66" s="792"/>
      <c r="L66" s="792"/>
      <c r="M66" s="792"/>
      <c r="N66" s="792"/>
      <c r="O66" s="792"/>
      <c r="P66" s="793"/>
      <c r="Q66" s="797" t="s">
        <v>424</v>
      </c>
      <c r="R66" s="798"/>
      <c r="S66" s="798"/>
      <c r="T66" s="798"/>
      <c r="U66" s="799"/>
      <c r="V66" s="797" t="s">
        <v>425</v>
      </c>
      <c r="W66" s="798"/>
      <c r="X66" s="798"/>
      <c r="Y66" s="798"/>
      <c r="Z66" s="799"/>
      <c r="AA66" s="797" t="s">
        <v>426</v>
      </c>
      <c r="AB66" s="798"/>
      <c r="AC66" s="798"/>
      <c r="AD66" s="798"/>
      <c r="AE66" s="799"/>
      <c r="AF66" s="918" t="s">
        <v>427</v>
      </c>
      <c r="AG66" s="879"/>
      <c r="AH66" s="879"/>
      <c r="AI66" s="879"/>
      <c r="AJ66" s="919"/>
      <c r="AK66" s="797" t="s">
        <v>428</v>
      </c>
      <c r="AL66" s="792"/>
      <c r="AM66" s="792"/>
      <c r="AN66" s="792"/>
      <c r="AO66" s="793"/>
      <c r="AP66" s="797" t="s">
        <v>429</v>
      </c>
      <c r="AQ66" s="798"/>
      <c r="AR66" s="798"/>
      <c r="AS66" s="798"/>
      <c r="AT66" s="799"/>
      <c r="AU66" s="797" t="s">
        <v>430</v>
      </c>
      <c r="AV66" s="798"/>
      <c r="AW66" s="798"/>
      <c r="AX66" s="798"/>
      <c r="AY66" s="799"/>
      <c r="AZ66" s="797" t="s">
        <v>381</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15">
      <c r="A68" s="232">
        <v>1</v>
      </c>
      <c r="B68" s="933" t="s">
        <v>595</v>
      </c>
      <c r="C68" s="934"/>
      <c r="D68" s="934"/>
      <c r="E68" s="934"/>
      <c r="F68" s="934"/>
      <c r="G68" s="934"/>
      <c r="H68" s="934"/>
      <c r="I68" s="934"/>
      <c r="J68" s="934"/>
      <c r="K68" s="934"/>
      <c r="L68" s="934"/>
      <c r="M68" s="934"/>
      <c r="N68" s="934"/>
      <c r="O68" s="934"/>
      <c r="P68" s="935"/>
      <c r="Q68" s="936">
        <v>16496</v>
      </c>
      <c r="R68" s="930"/>
      <c r="S68" s="930"/>
      <c r="T68" s="930"/>
      <c r="U68" s="930"/>
      <c r="V68" s="930">
        <v>16421</v>
      </c>
      <c r="W68" s="930"/>
      <c r="X68" s="930"/>
      <c r="Y68" s="930"/>
      <c r="Z68" s="930"/>
      <c r="AA68" s="930">
        <v>75</v>
      </c>
      <c r="AB68" s="930"/>
      <c r="AC68" s="930"/>
      <c r="AD68" s="930"/>
      <c r="AE68" s="930"/>
      <c r="AF68" s="930">
        <v>66</v>
      </c>
      <c r="AG68" s="930"/>
      <c r="AH68" s="930"/>
      <c r="AI68" s="930"/>
      <c r="AJ68" s="930"/>
      <c r="AK68" s="930">
        <v>44</v>
      </c>
      <c r="AL68" s="930"/>
      <c r="AM68" s="930"/>
      <c r="AN68" s="930"/>
      <c r="AO68" s="930"/>
      <c r="AP68" s="930">
        <v>2407</v>
      </c>
      <c r="AQ68" s="930"/>
      <c r="AR68" s="930"/>
      <c r="AS68" s="930"/>
      <c r="AT68" s="930"/>
      <c r="AU68" s="930">
        <v>170</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15">
      <c r="A69" s="234">
        <v>2</v>
      </c>
      <c r="B69" s="937" t="s">
        <v>596</v>
      </c>
      <c r="C69" s="938"/>
      <c r="D69" s="938"/>
      <c r="E69" s="938"/>
      <c r="F69" s="938"/>
      <c r="G69" s="938"/>
      <c r="H69" s="938"/>
      <c r="I69" s="938"/>
      <c r="J69" s="938"/>
      <c r="K69" s="938"/>
      <c r="L69" s="938"/>
      <c r="M69" s="938"/>
      <c r="N69" s="938"/>
      <c r="O69" s="938"/>
      <c r="P69" s="939"/>
      <c r="Q69" s="940">
        <v>3</v>
      </c>
      <c r="R69" s="894"/>
      <c r="S69" s="894"/>
      <c r="T69" s="894"/>
      <c r="U69" s="894"/>
      <c r="V69" s="894">
        <v>2</v>
      </c>
      <c r="W69" s="894"/>
      <c r="X69" s="894"/>
      <c r="Y69" s="894"/>
      <c r="Z69" s="894"/>
      <c r="AA69" s="894">
        <v>0</v>
      </c>
      <c r="AB69" s="894"/>
      <c r="AC69" s="894"/>
      <c r="AD69" s="894"/>
      <c r="AE69" s="894"/>
      <c r="AF69" s="894">
        <v>0</v>
      </c>
      <c r="AG69" s="894"/>
      <c r="AH69" s="894"/>
      <c r="AI69" s="894"/>
      <c r="AJ69" s="894"/>
      <c r="AK69" s="894" t="s">
        <v>590</v>
      </c>
      <c r="AL69" s="894"/>
      <c r="AM69" s="894"/>
      <c r="AN69" s="894"/>
      <c r="AO69" s="894"/>
      <c r="AP69" s="894" t="s">
        <v>590</v>
      </c>
      <c r="AQ69" s="894"/>
      <c r="AR69" s="894"/>
      <c r="AS69" s="894"/>
      <c r="AT69" s="894"/>
      <c r="AU69" s="894" t="s">
        <v>590</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15">
      <c r="A70" s="234">
        <v>3</v>
      </c>
      <c r="B70" s="937" t="s">
        <v>597</v>
      </c>
      <c r="C70" s="938"/>
      <c r="D70" s="938"/>
      <c r="E70" s="938"/>
      <c r="F70" s="938"/>
      <c r="G70" s="938"/>
      <c r="H70" s="938"/>
      <c r="I70" s="938"/>
      <c r="J70" s="938"/>
      <c r="K70" s="938"/>
      <c r="L70" s="938"/>
      <c r="M70" s="938"/>
      <c r="N70" s="938"/>
      <c r="O70" s="938"/>
      <c r="P70" s="939"/>
      <c r="Q70" s="940">
        <v>121</v>
      </c>
      <c r="R70" s="894"/>
      <c r="S70" s="894"/>
      <c r="T70" s="894"/>
      <c r="U70" s="894"/>
      <c r="V70" s="894">
        <v>119</v>
      </c>
      <c r="W70" s="894"/>
      <c r="X70" s="894"/>
      <c r="Y70" s="894"/>
      <c r="Z70" s="894"/>
      <c r="AA70" s="894">
        <v>2</v>
      </c>
      <c r="AB70" s="894"/>
      <c r="AC70" s="894"/>
      <c r="AD70" s="894"/>
      <c r="AE70" s="894"/>
      <c r="AF70" s="894">
        <v>2</v>
      </c>
      <c r="AG70" s="894"/>
      <c r="AH70" s="894"/>
      <c r="AI70" s="894"/>
      <c r="AJ70" s="894"/>
      <c r="AK70" s="894">
        <v>49</v>
      </c>
      <c r="AL70" s="894"/>
      <c r="AM70" s="894"/>
      <c r="AN70" s="894"/>
      <c r="AO70" s="894"/>
      <c r="AP70" s="894" t="s">
        <v>590</v>
      </c>
      <c r="AQ70" s="894"/>
      <c r="AR70" s="894"/>
      <c r="AS70" s="894"/>
      <c r="AT70" s="894"/>
      <c r="AU70" s="894" t="s">
        <v>590</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15">
      <c r="A71" s="234">
        <v>4</v>
      </c>
      <c r="B71" s="937" t="s">
        <v>598</v>
      </c>
      <c r="C71" s="938"/>
      <c r="D71" s="938"/>
      <c r="E71" s="938"/>
      <c r="F71" s="938"/>
      <c r="G71" s="938"/>
      <c r="H71" s="938"/>
      <c r="I71" s="938"/>
      <c r="J71" s="938"/>
      <c r="K71" s="938"/>
      <c r="L71" s="938"/>
      <c r="M71" s="938"/>
      <c r="N71" s="938"/>
      <c r="O71" s="938"/>
      <c r="P71" s="939"/>
      <c r="Q71" s="940">
        <v>86783</v>
      </c>
      <c r="R71" s="894"/>
      <c r="S71" s="894"/>
      <c r="T71" s="894"/>
      <c r="U71" s="894"/>
      <c r="V71" s="894">
        <v>84421</v>
      </c>
      <c r="W71" s="894"/>
      <c r="X71" s="894"/>
      <c r="Y71" s="894"/>
      <c r="Z71" s="894"/>
      <c r="AA71" s="894">
        <v>2362</v>
      </c>
      <c r="AB71" s="894"/>
      <c r="AC71" s="894"/>
      <c r="AD71" s="894"/>
      <c r="AE71" s="894"/>
      <c r="AF71" s="894">
        <v>2362</v>
      </c>
      <c r="AG71" s="894"/>
      <c r="AH71" s="894"/>
      <c r="AI71" s="894"/>
      <c r="AJ71" s="894"/>
      <c r="AK71" s="894">
        <v>754</v>
      </c>
      <c r="AL71" s="894"/>
      <c r="AM71" s="894"/>
      <c r="AN71" s="894"/>
      <c r="AO71" s="894"/>
      <c r="AP71" s="894" t="s">
        <v>590</v>
      </c>
      <c r="AQ71" s="894"/>
      <c r="AR71" s="894"/>
      <c r="AS71" s="894"/>
      <c r="AT71" s="894"/>
      <c r="AU71" s="894" t="s">
        <v>590</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15">
      <c r="A72" s="234">
        <v>5</v>
      </c>
      <c r="B72" s="937" t="s">
        <v>599</v>
      </c>
      <c r="C72" s="938"/>
      <c r="D72" s="938"/>
      <c r="E72" s="938"/>
      <c r="F72" s="938"/>
      <c r="G72" s="938"/>
      <c r="H72" s="938"/>
      <c r="I72" s="938"/>
      <c r="J72" s="938"/>
      <c r="K72" s="938"/>
      <c r="L72" s="938"/>
      <c r="M72" s="938"/>
      <c r="N72" s="938"/>
      <c r="O72" s="938"/>
      <c r="P72" s="939"/>
      <c r="Q72" s="940">
        <v>1889</v>
      </c>
      <c r="R72" s="894"/>
      <c r="S72" s="894"/>
      <c r="T72" s="894"/>
      <c r="U72" s="894"/>
      <c r="V72" s="894">
        <v>1869</v>
      </c>
      <c r="W72" s="894"/>
      <c r="X72" s="894"/>
      <c r="Y72" s="894"/>
      <c r="Z72" s="894"/>
      <c r="AA72" s="894">
        <v>20</v>
      </c>
      <c r="AB72" s="894"/>
      <c r="AC72" s="894"/>
      <c r="AD72" s="894"/>
      <c r="AE72" s="894"/>
      <c r="AF72" s="894">
        <v>20</v>
      </c>
      <c r="AG72" s="894"/>
      <c r="AH72" s="894"/>
      <c r="AI72" s="894"/>
      <c r="AJ72" s="894"/>
      <c r="AK72" s="894" t="s">
        <v>590</v>
      </c>
      <c r="AL72" s="894"/>
      <c r="AM72" s="894"/>
      <c r="AN72" s="894"/>
      <c r="AO72" s="894"/>
      <c r="AP72" s="894" t="s">
        <v>590</v>
      </c>
      <c r="AQ72" s="894"/>
      <c r="AR72" s="894"/>
      <c r="AS72" s="894"/>
      <c r="AT72" s="894"/>
      <c r="AU72" s="894" t="s">
        <v>590</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15">
      <c r="A73" s="234">
        <v>6</v>
      </c>
      <c r="B73" s="937"/>
      <c r="C73" s="938"/>
      <c r="D73" s="938"/>
      <c r="E73" s="938"/>
      <c r="F73" s="938"/>
      <c r="G73" s="938"/>
      <c r="H73" s="938"/>
      <c r="I73" s="938"/>
      <c r="J73" s="938"/>
      <c r="K73" s="938"/>
      <c r="L73" s="938"/>
      <c r="M73" s="938"/>
      <c r="N73" s="938"/>
      <c r="O73" s="938"/>
      <c r="P73" s="939"/>
      <c r="Q73" s="940"/>
      <c r="R73" s="894"/>
      <c r="S73" s="894"/>
      <c r="T73" s="894"/>
      <c r="U73" s="894"/>
      <c r="V73" s="894"/>
      <c r="W73" s="894"/>
      <c r="X73" s="894"/>
      <c r="Y73" s="894"/>
      <c r="Z73" s="894"/>
      <c r="AA73" s="894"/>
      <c r="AB73" s="894"/>
      <c r="AC73" s="894"/>
      <c r="AD73" s="894"/>
      <c r="AE73" s="894"/>
      <c r="AF73" s="894"/>
      <c r="AG73" s="894"/>
      <c r="AH73" s="894"/>
      <c r="AI73" s="894"/>
      <c r="AJ73" s="894"/>
      <c r="AK73" s="894"/>
      <c r="AL73" s="894"/>
      <c r="AM73" s="894"/>
      <c r="AN73" s="894"/>
      <c r="AO73" s="894"/>
      <c r="AP73" s="894"/>
      <c r="AQ73" s="894"/>
      <c r="AR73" s="894"/>
      <c r="AS73" s="894"/>
      <c r="AT73" s="894"/>
      <c r="AU73" s="894"/>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15">
      <c r="A74" s="234">
        <v>7</v>
      </c>
      <c r="B74" s="937"/>
      <c r="C74" s="938"/>
      <c r="D74" s="938"/>
      <c r="E74" s="938"/>
      <c r="F74" s="938"/>
      <c r="G74" s="938"/>
      <c r="H74" s="938"/>
      <c r="I74" s="938"/>
      <c r="J74" s="938"/>
      <c r="K74" s="938"/>
      <c r="L74" s="938"/>
      <c r="M74" s="938"/>
      <c r="N74" s="938"/>
      <c r="O74" s="938"/>
      <c r="P74" s="939"/>
      <c r="Q74" s="940"/>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15">
      <c r="A75" s="234">
        <v>8</v>
      </c>
      <c r="B75" s="937"/>
      <c r="C75" s="938"/>
      <c r="D75" s="938"/>
      <c r="E75" s="938"/>
      <c r="F75" s="938"/>
      <c r="G75" s="938"/>
      <c r="H75" s="938"/>
      <c r="I75" s="938"/>
      <c r="J75" s="938"/>
      <c r="K75" s="938"/>
      <c r="L75" s="938"/>
      <c r="M75" s="938"/>
      <c r="N75" s="938"/>
      <c r="O75" s="938"/>
      <c r="P75" s="939"/>
      <c r="Q75" s="941"/>
      <c r="R75" s="942"/>
      <c r="S75" s="942"/>
      <c r="T75" s="942"/>
      <c r="U75" s="898"/>
      <c r="V75" s="943"/>
      <c r="W75" s="942"/>
      <c r="X75" s="942"/>
      <c r="Y75" s="942"/>
      <c r="Z75" s="898"/>
      <c r="AA75" s="943"/>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15">
      <c r="A76" s="234">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15">
      <c r="A77" s="234">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15">
      <c r="A78" s="234">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15">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15">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15">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15">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15">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15">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15">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15">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15">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
      <c r="A88" s="236" t="s">
        <v>395</v>
      </c>
      <c r="B88" s="853" t="s">
        <v>431</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2450</v>
      </c>
      <c r="AG88" s="908"/>
      <c r="AH88" s="908"/>
      <c r="AI88" s="908"/>
      <c r="AJ88" s="908"/>
      <c r="AK88" s="905"/>
      <c r="AL88" s="905"/>
      <c r="AM88" s="905"/>
      <c r="AN88" s="905"/>
      <c r="AO88" s="905"/>
      <c r="AP88" s="908">
        <v>2407</v>
      </c>
      <c r="AQ88" s="908"/>
      <c r="AR88" s="908"/>
      <c r="AS88" s="908"/>
      <c r="AT88" s="908"/>
      <c r="AU88" s="908">
        <v>170</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395</v>
      </c>
      <c r="BR102" s="853" t="s">
        <v>432</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76</v>
      </c>
      <c r="CS102" s="916"/>
      <c r="CT102" s="916"/>
      <c r="CU102" s="916"/>
      <c r="CV102" s="955"/>
      <c r="CW102" s="954" t="s">
        <v>590</v>
      </c>
      <c r="CX102" s="916"/>
      <c r="CY102" s="916"/>
      <c r="CZ102" s="916"/>
      <c r="DA102" s="955"/>
      <c r="DB102" s="954" t="s">
        <v>590</v>
      </c>
      <c r="DC102" s="916"/>
      <c r="DD102" s="916"/>
      <c r="DE102" s="916"/>
      <c r="DF102" s="955"/>
      <c r="DG102" s="954" t="s">
        <v>590</v>
      </c>
      <c r="DH102" s="916"/>
      <c r="DI102" s="916"/>
      <c r="DJ102" s="916"/>
      <c r="DK102" s="955"/>
      <c r="DL102" s="954" t="s">
        <v>590</v>
      </c>
      <c r="DM102" s="916"/>
      <c r="DN102" s="916"/>
      <c r="DO102" s="916"/>
      <c r="DP102" s="955"/>
      <c r="DQ102" s="954" t="s">
        <v>590</v>
      </c>
      <c r="DR102" s="916"/>
      <c r="DS102" s="916"/>
      <c r="DT102" s="916"/>
      <c r="DU102" s="955"/>
      <c r="DV102" s="853" t="s">
        <v>590</v>
      </c>
      <c r="DW102" s="854"/>
      <c r="DX102" s="854"/>
      <c r="DY102" s="854"/>
      <c r="DZ102" s="97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433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434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1" t="s">
        <v>437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6" t="s">
        <v>439</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440</v>
      </c>
      <c r="AB109" s="957"/>
      <c r="AC109" s="957"/>
      <c r="AD109" s="957"/>
      <c r="AE109" s="958"/>
      <c r="AF109" s="956" t="s">
        <v>441</v>
      </c>
      <c r="AG109" s="957"/>
      <c r="AH109" s="957"/>
      <c r="AI109" s="957"/>
      <c r="AJ109" s="958"/>
      <c r="AK109" s="956" t="s">
        <v>308</v>
      </c>
      <c r="AL109" s="957"/>
      <c r="AM109" s="957"/>
      <c r="AN109" s="957"/>
      <c r="AO109" s="958"/>
      <c r="AP109" s="956" t="s">
        <v>442</v>
      </c>
      <c r="AQ109" s="957"/>
      <c r="AR109" s="957"/>
      <c r="AS109" s="957"/>
      <c r="AT109" s="959"/>
      <c r="AU109" s="976" t="s">
        <v>439</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440</v>
      </c>
      <c r="BR109" s="957"/>
      <c r="BS109" s="957"/>
      <c r="BT109" s="957"/>
      <c r="BU109" s="958"/>
      <c r="BV109" s="956" t="s">
        <v>441</v>
      </c>
      <c r="BW109" s="957"/>
      <c r="BX109" s="957"/>
      <c r="BY109" s="957"/>
      <c r="BZ109" s="958"/>
      <c r="CA109" s="956" t="s">
        <v>308</v>
      </c>
      <c r="CB109" s="957"/>
      <c r="CC109" s="957"/>
      <c r="CD109" s="957"/>
      <c r="CE109" s="958"/>
      <c r="CF109" s="977" t="s">
        <v>442</v>
      </c>
      <c r="CG109" s="977"/>
      <c r="CH109" s="977"/>
      <c r="CI109" s="977"/>
      <c r="CJ109" s="977"/>
      <c r="CK109" s="956" t="s">
        <v>443</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440</v>
      </c>
      <c r="DH109" s="957"/>
      <c r="DI109" s="957"/>
      <c r="DJ109" s="957"/>
      <c r="DK109" s="958"/>
      <c r="DL109" s="956" t="s">
        <v>441</v>
      </c>
      <c r="DM109" s="957"/>
      <c r="DN109" s="957"/>
      <c r="DO109" s="957"/>
      <c r="DP109" s="958"/>
      <c r="DQ109" s="956" t="s">
        <v>308</v>
      </c>
      <c r="DR109" s="957"/>
      <c r="DS109" s="957"/>
      <c r="DT109" s="957"/>
      <c r="DU109" s="958"/>
      <c r="DV109" s="956" t="s">
        <v>442</v>
      </c>
      <c r="DW109" s="957"/>
      <c r="DX109" s="957"/>
      <c r="DY109" s="957"/>
      <c r="DZ109" s="959"/>
    </row>
    <row r="110" spans="1:131" s="226" customFormat="1" ht="26.25" customHeight="1" x14ac:dyDescent="0.15">
      <c r="A110" s="960" t="s">
        <v>444</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1216939</v>
      </c>
      <c r="AB110" s="964"/>
      <c r="AC110" s="964"/>
      <c r="AD110" s="964"/>
      <c r="AE110" s="965"/>
      <c r="AF110" s="966">
        <v>1202999</v>
      </c>
      <c r="AG110" s="964"/>
      <c r="AH110" s="964"/>
      <c r="AI110" s="964"/>
      <c r="AJ110" s="965"/>
      <c r="AK110" s="966">
        <v>1189131</v>
      </c>
      <c r="AL110" s="964"/>
      <c r="AM110" s="964"/>
      <c r="AN110" s="964"/>
      <c r="AO110" s="965"/>
      <c r="AP110" s="967">
        <v>20.7</v>
      </c>
      <c r="AQ110" s="968"/>
      <c r="AR110" s="968"/>
      <c r="AS110" s="968"/>
      <c r="AT110" s="969"/>
      <c r="AU110" s="970" t="s">
        <v>72</v>
      </c>
      <c r="AV110" s="971"/>
      <c r="AW110" s="971"/>
      <c r="AX110" s="971"/>
      <c r="AY110" s="971"/>
      <c r="AZ110" s="993" t="s">
        <v>445</v>
      </c>
      <c r="BA110" s="961"/>
      <c r="BB110" s="961"/>
      <c r="BC110" s="961"/>
      <c r="BD110" s="961"/>
      <c r="BE110" s="961"/>
      <c r="BF110" s="961"/>
      <c r="BG110" s="961"/>
      <c r="BH110" s="961"/>
      <c r="BI110" s="961"/>
      <c r="BJ110" s="961"/>
      <c r="BK110" s="961"/>
      <c r="BL110" s="961"/>
      <c r="BM110" s="961"/>
      <c r="BN110" s="961"/>
      <c r="BO110" s="961"/>
      <c r="BP110" s="962"/>
      <c r="BQ110" s="994">
        <v>12007763</v>
      </c>
      <c r="BR110" s="995"/>
      <c r="BS110" s="995"/>
      <c r="BT110" s="995"/>
      <c r="BU110" s="995"/>
      <c r="BV110" s="995">
        <v>12148656</v>
      </c>
      <c r="BW110" s="995"/>
      <c r="BX110" s="995"/>
      <c r="BY110" s="995"/>
      <c r="BZ110" s="995"/>
      <c r="CA110" s="995">
        <v>12900975</v>
      </c>
      <c r="CB110" s="995"/>
      <c r="CC110" s="995"/>
      <c r="CD110" s="995"/>
      <c r="CE110" s="995"/>
      <c r="CF110" s="1008">
        <v>224.8</v>
      </c>
      <c r="CG110" s="1009"/>
      <c r="CH110" s="1009"/>
      <c r="CI110" s="1009"/>
      <c r="CJ110" s="1009"/>
      <c r="CK110" s="1010" t="s">
        <v>446</v>
      </c>
      <c r="CL110" s="1011"/>
      <c r="CM110" s="993" t="s">
        <v>447</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448</v>
      </c>
      <c r="DH110" s="995"/>
      <c r="DI110" s="995"/>
      <c r="DJ110" s="995"/>
      <c r="DK110" s="995"/>
      <c r="DL110" s="995" t="s">
        <v>449</v>
      </c>
      <c r="DM110" s="995"/>
      <c r="DN110" s="995"/>
      <c r="DO110" s="995"/>
      <c r="DP110" s="995"/>
      <c r="DQ110" s="995" t="s">
        <v>449</v>
      </c>
      <c r="DR110" s="995"/>
      <c r="DS110" s="995"/>
      <c r="DT110" s="995"/>
      <c r="DU110" s="995"/>
      <c r="DV110" s="996" t="s">
        <v>449</v>
      </c>
      <c r="DW110" s="996"/>
      <c r="DX110" s="996"/>
      <c r="DY110" s="996"/>
      <c r="DZ110" s="997"/>
    </row>
    <row r="111" spans="1:131" s="226" customFormat="1" ht="26.25" customHeight="1" x14ac:dyDescent="0.15">
      <c r="A111" s="998" t="s">
        <v>450</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449</v>
      </c>
      <c r="AB111" s="1002"/>
      <c r="AC111" s="1002"/>
      <c r="AD111" s="1002"/>
      <c r="AE111" s="1003"/>
      <c r="AF111" s="1004" t="s">
        <v>451</v>
      </c>
      <c r="AG111" s="1002"/>
      <c r="AH111" s="1002"/>
      <c r="AI111" s="1002"/>
      <c r="AJ111" s="1003"/>
      <c r="AK111" s="1004" t="s">
        <v>449</v>
      </c>
      <c r="AL111" s="1002"/>
      <c r="AM111" s="1002"/>
      <c r="AN111" s="1002"/>
      <c r="AO111" s="1003"/>
      <c r="AP111" s="1005" t="s">
        <v>449</v>
      </c>
      <c r="AQ111" s="1006"/>
      <c r="AR111" s="1006"/>
      <c r="AS111" s="1006"/>
      <c r="AT111" s="1007"/>
      <c r="AU111" s="972"/>
      <c r="AV111" s="973"/>
      <c r="AW111" s="973"/>
      <c r="AX111" s="973"/>
      <c r="AY111" s="973"/>
      <c r="AZ111" s="986" t="s">
        <v>452</v>
      </c>
      <c r="BA111" s="987"/>
      <c r="BB111" s="987"/>
      <c r="BC111" s="987"/>
      <c r="BD111" s="987"/>
      <c r="BE111" s="987"/>
      <c r="BF111" s="987"/>
      <c r="BG111" s="987"/>
      <c r="BH111" s="987"/>
      <c r="BI111" s="987"/>
      <c r="BJ111" s="987"/>
      <c r="BK111" s="987"/>
      <c r="BL111" s="987"/>
      <c r="BM111" s="987"/>
      <c r="BN111" s="987"/>
      <c r="BO111" s="987"/>
      <c r="BP111" s="988"/>
      <c r="BQ111" s="989" t="s">
        <v>449</v>
      </c>
      <c r="BR111" s="990"/>
      <c r="BS111" s="990"/>
      <c r="BT111" s="990"/>
      <c r="BU111" s="990"/>
      <c r="BV111" s="990" t="s">
        <v>449</v>
      </c>
      <c r="BW111" s="990"/>
      <c r="BX111" s="990"/>
      <c r="BY111" s="990"/>
      <c r="BZ111" s="990"/>
      <c r="CA111" s="990" t="s">
        <v>449</v>
      </c>
      <c r="CB111" s="990"/>
      <c r="CC111" s="990"/>
      <c r="CD111" s="990"/>
      <c r="CE111" s="990"/>
      <c r="CF111" s="984" t="s">
        <v>449</v>
      </c>
      <c r="CG111" s="985"/>
      <c r="CH111" s="985"/>
      <c r="CI111" s="985"/>
      <c r="CJ111" s="985"/>
      <c r="CK111" s="1012"/>
      <c r="CL111" s="1013"/>
      <c r="CM111" s="986" t="s">
        <v>453</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451</v>
      </c>
      <c r="DH111" s="990"/>
      <c r="DI111" s="990"/>
      <c r="DJ111" s="990"/>
      <c r="DK111" s="990"/>
      <c r="DL111" s="990" t="s">
        <v>451</v>
      </c>
      <c r="DM111" s="990"/>
      <c r="DN111" s="990"/>
      <c r="DO111" s="990"/>
      <c r="DP111" s="990"/>
      <c r="DQ111" s="990" t="s">
        <v>449</v>
      </c>
      <c r="DR111" s="990"/>
      <c r="DS111" s="990"/>
      <c r="DT111" s="990"/>
      <c r="DU111" s="990"/>
      <c r="DV111" s="991" t="s">
        <v>449</v>
      </c>
      <c r="DW111" s="991"/>
      <c r="DX111" s="991"/>
      <c r="DY111" s="991"/>
      <c r="DZ111" s="992"/>
    </row>
    <row r="112" spans="1:131" s="226" customFormat="1" ht="26.25" customHeight="1" x14ac:dyDescent="0.15">
      <c r="A112" s="1016" t="s">
        <v>454</v>
      </c>
      <c r="B112" s="1017"/>
      <c r="C112" s="987" t="s">
        <v>455</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449</v>
      </c>
      <c r="AB112" s="1023"/>
      <c r="AC112" s="1023"/>
      <c r="AD112" s="1023"/>
      <c r="AE112" s="1024"/>
      <c r="AF112" s="1025" t="s">
        <v>451</v>
      </c>
      <c r="AG112" s="1023"/>
      <c r="AH112" s="1023"/>
      <c r="AI112" s="1023"/>
      <c r="AJ112" s="1024"/>
      <c r="AK112" s="1025" t="s">
        <v>449</v>
      </c>
      <c r="AL112" s="1023"/>
      <c r="AM112" s="1023"/>
      <c r="AN112" s="1023"/>
      <c r="AO112" s="1024"/>
      <c r="AP112" s="1026" t="s">
        <v>128</v>
      </c>
      <c r="AQ112" s="1027"/>
      <c r="AR112" s="1027"/>
      <c r="AS112" s="1027"/>
      <c r="AT112" s="1028"/>
      <c r="AU112" s="972"/>
      <c r="AV112" s="973"/>
      <c r="AW112" s="973"/>
      <c r="AX112" s="973"/>
      <c r="AY112" s="973"/>
      <c r="AZ112" s="986" t="s">
        <v>456</v>
      </c>
      <c r="BA112" s="987"/>
      <c r="BB112" s="987"/>
      <c r="BC112" s="987"/>
      <c r="BD112" s="987"/>
      <c r="BE112" s="987"/>
      <c r="BF112" s="987"/>
      <c r="BG112" s="987"/>
      <c r="BH112" s="987"/>
      <c r="BI112" s="987"/>
      <c r="BJ112" s="987"/>
      <c r="BK112" s="987"/>
      <c r="BL112" s="987"/>
      <c r="BM112" s="987"/>
      <c r="BN112" s="987"/>
      <c r="BO112" s="987"/>
      <c r="BP112" s="988"/>
      <c r="BQ112" s="989">
        <v>4933788</v>
      </c>
      <c r="BR112" s="990"/>
      <c r="BS112" s="990"/>
      <c r="BT112" s="990"/>
      <c r="BU112" s="990"/>
      <c r="BV112" s="990">
        <v>4507529</v>
      </c>
      <c r="BW112" s="990"/>
      <c r="BX112" s="990"/>
      <c r="BY112" s="990"/>
      <c r="BZ112" s="990"/>
      <c r="CA112" s="990">
        <v>4193984</v>
      </c>
      <c r="CB112" s="990"/>
      <c r="CC112" s="990"/>
      <c r="CD112" s="990"/>
      <c r="CE112" s="990"/>
      <c r="CF112" s="984">
        <v>73.099999999999994</v>
      </c>
      <c r="CG112" s="985"/>
      <c r="CH112" s="985"/>
      <c r="CI112" s="985"/>
      <c r="CJ112" s="985"/>
      <c r="CK112" s="1012"/>
      <c r="CL112" s="1013"/>
      <c r="CM112" s="986" t="s">
        <v>457</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448</v>
      </c>
      <c r="DH112" s="990"/>
      <c r="DI112" s="990"/>
      <c r="DJ112" s="990"/>
      <c r="DK112" s="990"/>
      <c r="DL112" s="990" t="s">
        <v>128</v>
      </c>
      <c r="DM112" s="990"/>
      <c r="DN112" s="990"/>
      <c r="DO112" s="990"/>
      <c r="DP112" s="990"/>
      <c r="DQ112" s="990" t="s">
        <v>449</v>
      </c>
      <c r="DR112" s="990"/>
      <c r="DS112" s="990"/>
      <c r="DT112" s="990"/>
      <c r="DU112" s="990"/>
      <c r="DV112" s="991" t="s">
        <v>451</v>
      </c>
      <c r="DW112" s="991"/>
      <c r="DX112" s="991"/>
      <c r="DY112" s="991"/>
      <c r="DZ112" s="992"/>
    </row>
    <row r="113" spans="1:130" s="226" customFormat="1" ht="26.25" customHeight="1" x14ac:dyDescent="0.15">
      <c r="A113" s="1018"/>
      <c r="B113" s="1019"/>
      <c r="C113" s="987" t="s">
        <v>458</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638284</v>
      </c>
      <c r="AB113" s="1002"/>
      <c r="AC113" s="1002"/>
      <c r="AD113" s="1002"/>
      <c r="AE113" s="1003"/>
      <c r="AF113" s="1004">
        <v>619319</v>
      </c>
      <c r="AG113" s="1002"/>
      <c r="AH113" s="1002"/>
      <c r="AI113" s="1002"/>
      <c r="AJ113" s="1003"/>
      <c r="AK113" s="1004">
        <v>627069</v>
      </c>
      <c r="AL113" s="1002"/>
      <c r="AM113" s="1002"/>
      <c r="AN113" s="1002"/>
      <c r="AO113" s="1003"/>
      <c r="AP113" s="1005">
        <v>10.9</v>
      </c>
      <c r="AQ113" s="1006"/>
      <c r="AR113" s="1006"/>
      <c r="AS113" s="1006"/>
      <c r="AT113" s="1007"/>
      <c r="AU113" s="972"/>
      <c r="AV113" s="973"/>
      <c r="AW113" s="973"/>
      <c r="AX113" s="973"/>
      <c r="AY113" s="973"/>
      <c r="AZ113" s="986" t="s">
        <v>459</v>
      </c>
      <c r="BA113" s="987"/>
      <c r="BB113" s="987"/>
      <c r="BC113" s="987"/>
      <c r="BD113" s="987"/>
      <c r="BE113" s="987"/>
      <c r="BF113" s="987"/>
      <c r="BG113" s="987"/>
      <c r="BH113" s="987"/>
      <c r="BI113" s="987"/>
      <c r="BJ113" s="987"/>
      <c r="BK113" s="987"/>
      <c r="BL113" s="987"/>
      <c r="BM113" s="987"/>
      <c r="BN113" s="987"/>
      <c r="BO113" s="987"/>
      <c r="BP113" s="988"/>
      <c r="BQ113" s="989">
        <v>188357</v>
      </c>
      <c r="BR113" s="990"/>
      <c r="BS113" s="990"/>
      <c r="BT113" s="990"/>
      <c r="BU113" s="990"/>
      <c r="BV113" s="990">
        <v>177164</v>
      </c>
      <c r="BW113" s="990"/>
      <c r="BX113" s="990"/>
      <c r="BY113" s="990"/>
      <c r="BZ113" s="990"/>
      <c r="CA113" s="990">
        <v>170013</v>
      </c>
      <c r="CB113" s="990"/>
      <c r="CC113" s="990"/>
      <c r="CD113" s="990"/>
      <c r="CE113" s="990"/>
      <c r="CF113" s="984">
        <v>3</v>
      </c>
      <c r="CG113" s="985"/>
      <c r="CH113" s="985"/>
      <c r="CI113" s="985"/>
      <c r="CJ113" s="985"/>
      <c r="CK113" s="1012"/>
      <c r="CL113" s="1013"/>
      <c r="CM113" s="986" t="s">
        <v>460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449</v>
      </c>
      <c r="DH113" s="1023"/>
      <c r="DI113" s="1023"/>
      <c r="DJ113" s="1023"/>
      <c r="DK113" s="1024"/>
      <c r="DL113" s="1025" t="s">
        <v>128</v>
      </c>
      <c r="DM113" s="1023"/>
      <c r="DN113" s="1023"/>
      <c r="DO113" s="1023"/>
      <c r="DP113" s="1024"/>
      <c r="DQ113" s="1025" t="s">
        <v>451</v>
      </c>
      <c r="DR113" s="1023"/>
      <c r="DS113" s="1023"/>
      <c r="DT113" s="1023"/>
      <c r="DU113" s="1024"/>
      <c r="DV113" s="1026" t="s">
        <v>449</v>
      </c>
      <c r="DW113" s="1027"/>
      <c r="DX113" s="1027"/>
      <c r="DY113" s="1027"/>
      <c r="DZ113" s="1028"/>
    </row>
    <row r="114" spans="1:130" s="226" customFormat="1" ht="26.25" customHeight="1" x14ac:dyDescent="0.15">
      <c r="A114" s="1018"/>
      <c r="B114" s="1019"/>
      <c r="C114" s="987" t="s">
        <v>461</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15853</v>
      </c>
      <c r="AB114" s="1023"/>
      <c r="AC114" s="1023"/>
      <c r="AD114" s="1023"/>
      <c r="AE114" s="1024"/>
      <c r="AF114" s="1025">
        <v>16534</v>
      </c>
      <c r="AG114" s="1023"/>
      <c r="AH114" s="1023"/>
      <c r="AI114" s="1023"/>
      <c r="AJ114" s="1024"/>
      <c r="AK114" s="1025">
        <v>15779</v>
      </c>
      <c r="AL114" s="1023"/>
      <c r="AM114" s="1023"/>
      <c r="AN114" s="1023"/>
      <c r="AO114" s="1024"/>
      <c r="AP114" s="1026">
        <v>0.3</v>
      </c>
      <c r="AQ114" s="1027"/>
      <c r="AR114" s="1027"/>
      <c r="AS114" s="1027"/>
      <c r="AT114" s="1028"/>
      <c r="AU114" s="972"/>
      <c r="AV114" s="973"/>
      <c r="AW114" s="973"/>
      <c r="AX114" s="973"/>
      <c r="AY114" s="973"/>
      <c r="AZ114" s="986" t="s">
        <v>462</v>
      </c>
      <c r="BA114" s="987"/>
      <c r="BB114" s="987"/>
      <c r="BC114" s="987"/>
      <c r="BD114" s="987"/>
      <c r="BE114" s="987"/>
      <c r="BF114" s="987"/>
      <c r="BG114" s="987"/>
      <c r="BH114" s="987"/>
      <c r="BI114" s="987"/>
      <c r="BJ114" s="987"/>
      <c r="BK114" s="987"/>
      <c r="BL114" s="987"/>
      <c r="BM114" s="987"/>
      <c r="BN114" s="987"/>
      <c r="BO114" s="987"/>
      <c r="BP114" s="988"/>
      <c r="BQ114" s="989">
        <v>755608</v>
      </c>
      <c r="BR114" s="990"/>
      <c r="BS114" s="990"/>
      <c r="BT114" s="990"/>
      <c r="BU114" s="990"/>
      <c r="BV114" s="990">
        <v>728390</v>
      </c>
      <c r="BW114" s="990"/>
      <c r="BX114" s="990"/>
      <c r="BY114" s="990"/>
      <c r="BZ114" s="990"/>
      <c r="CA114" s="990">
        <v>738635</v>
      </c>
      <c r="CB114" s="990"/>
      <c r="CC114" s="990"/>
      <c r="CD114" s="990"/>
      <c r="CE114" s="990"/>
      <c r="CF114" s="984">
        <v>12.9</v>
      </c>
      <c r="CG114" s="985"/>
      <c r="CH114" s="985"/>
      <c r="CI114" s="985"/>
      <c r="CJ114" s="985"/>
      <c r="CK114" s="1012"/>
      <c r="CL114" s="1013"/>
      <c r="CM114" s="986" t="s">
        <v>463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449</v>
      </c>
      <c r="DH114" s="1023"/>
      <c r="DI114" s="1023"/>
      <c r="DJ114" s="1023"/>
      <c r="DK114" s="1024"/>
      <c r="DL114" s="1025" t="s">
        <v>449</v>
      </c>
      <c r="DM114" s="1023"/>
      <c r="DN114" s="1023"/>
      <c r="DO114" s="1023"/>
      <c r="DP114" s="1024"/>
      <c r="DQ114" s="1025" t="s">
        <v>449</v>
      </c>
      <c r="DR114" s="1023"/>
      <c r="DS114" s="1023"/>
      <c r="DT114" s="1023"/>
      <c r="DU114" s="1024"/>
      <c r="DV114" s="1026" t="s">
        <v>449</v>
      </c>
      <c r="DW114" s="1027"/>
      <c r="DX114" s="1027"/>
      <c r="DY114" s="1027"/>
      <c r="DZ114" s="1028"/>
    </row>
    <row r="115" spans="1:130" s="226" customFormat="1" ht="26.25" customHeight="1" x14ac:dyDescent="0.15">
      <c r="A115" s="1018"/>
      <c r="B115" s="1019"/>
      <c r="C115" s="987" t="s">
        <v>464</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113</v>
      </c>
      <c r="AB115" s="1002"/>
      <c r="AC115" s="1002"/>
      <c r="AD115" s="1002"/>
      <c r="AE115" s="1003"/>
      <c r="AF115" s="1004">
        <v>79</v>
      </c>
      <c r="AG115" s="1002"/>
      <c r="AH115" s="1002"/>
      <c r="AI115" s="1002"/>
      <c r="AJ115" s="1003"/>
      <c r="AK115" s="1004">
        <v>52</v>
      </c>
      <c r="AL115" s="1002"/>
      <c r="AM115" s="1002"/>
      <c r="AN115" s="1002"/>
      <c r="AO115" s="1003"/>
      <c r="AP115" s="1005">
        <v>0</v>
      </c>
      <c r="AQ115" s="1006"/>
      <c r="AR115" s="1006"/>
      <c r="AS115" s="1006"/>
      <c r="AT115" s="1007"/>
      <c r="AU115" s="972"/>
      <c r="AV115" s="973"/>
      <c r="AW115" s="973"/>
      <c r="AX115" s="973"/>
      <c r="AY115" s="973"/>
      <c r="AZ115" s="986" t="s">
        <v>465</v>
      </c>
      <c r="BA115" s="987"/>
      <c r="BB115" s="987"/>
      <c r="BC115" s="987"/>
      <c r="BD115" s="987"/>
      <c r="BE115" s="987"/>
      <c r="BF115" s="987"/>
      <c r="BG115" s="987"/>
      <c r="BH115" s="987"/>
      <c r="BI115" s="987"/>
      <c r="BJ115" s="987"/>
      <c r="BK115" s="987"/>
      <c r="BL115" s="987"/>
      <c r="BM115" s="987"/>
      <c r="BN115" s="987"/>
      <c r="BO115" s="987"/>
      <c r="BP115" s="988"/>
      <c r="BQ115" s="989">
        <v>209</v>
      </c>
      <c r="BR115" s="990"/>
      <c r="BS115" s="990"/>
      <c r="BT115" s="990"/>
      <c r="BU115" s="990"/>
      <c r="BV115" s="990">
        <v>10</v>
      </c>
      <c r="BW115" s="990"/>
      <c r="BX115" s="990"/>
      <c r="BY115" s="990"/>
      <c r="BZ115" s="990"/>
      <c r="CA115" s="990" t="s">
        <v>451</v>
      </c>
      <c r="CB115" s="990"/>
      <c r="CC115" s="990"/>
      <c r="CD115" s="990"/>
      <c r="CE115" s="990"/>
      <c r="CF115" s="984" t="s">
        <v>449</v>
      </c>
      <c r="CG115" s="985"/>
      <c r="CH115" s="985"/>
      <c r="CI115" s="985"/>
      <c r="CJ115" s="985"/>
      <c r="CK115" s="1012"/>
      <c r="CL115" s="1013"/>
      <c r="CM115" s="986" t="s">
        <v>466</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449</v>
      </c>
      <c r="DH115" s="1023"/>
      <c r="DI115" s="1023"/>
      <c r="DJ115" s="1023"/>
      <c r="DK115" s="1024"/>
      <c r="DL115" s="1025" t="s">
        <v>451</v>
      </c>
      <c r="DM115" s="1023"/>
      <c r="DN115" s="1023"/>
      <c r="DO115" s="1023"/>
      <c r="DP115" s="1024"/>
      <c r="DQ115" s="1025" t="s">
        <v>451</v>
      </c>
      <c r="DR115" s="1023"/>
      <c r="DS115" s="1023"/>
      <c r="DT115" s="1023"/>
      <c r="DU115" s="1024"/>
      <c r="DV115" s="1026" t="s">
        <v>128</v>
      </c>
      <c r="DW115" s="1027"/>
      <c r="DX115" s="1027"/>
      <c r="DY115" s="1027"/>
      <c r="DZ115" s="1028"/>
    </row>
    <row r="116" spans="1:130" s="226" customFormat="1" ht="26.25" customHeight="1" x14ac:dyDescent="0.15">
      <c r="A116" s="1020"/>
      <c r="B116" s="1021"/>
      <c r="C116" s="1029" t="s">
        <v>467</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451</v>
      </c>
      <c r="AB116" s="1023"/>
      <c r="AC116" s="1023"/>
      <c r="AD116" s="1023"/>
      <c r="AE116" s="1024"/>
      <c r="AF116" s="1025" t="s">
        <v>449</v>
      </c>
      <c r="AG116" s="1023"/>
      <c r="AH116" s="1023"/>
      <c r="AI116" s="1023"/>
      <c r="AJ116" s="1024"/>
      <c r="AK116" s="1025" t="s">
        <v>449</v>
      </c>
      <c r="AL116" s="1023"/>
      <c r="AM116" s="1023"/>
      <c r="AN116" s="1023"/>
      <c r="AO116" s="1024"/>
      <c r="AP116" s="1026" t="s">
        <v>128</v>
      </c>
      <c r="AQ116" s="1027"/>
      <c r="AR116" s="1027"/>
      <c r="AS116" s="1027"/>
      <c r="AT116" s="1028"/>
      <c r="AU116" s="972"/>
      <c r="AV116" s="973"/>
      <c r="AW116" s="973"/>
      <c r="AX116" s="973"/>
      <c r="AY116" s="973"/>
      <c r="AZ116" s="1031" t="s">
        <v>468</v>
      </c>
      <c r="BA116" s="1032"/>
      <c r="BB116" s="1032"/>
      <c r="BC116" s="1032"/>
      <c r="BD116" s="1032"/>
      <c r="BE116" s="1032"/>
      <c r="BF116" s="1032"/>
      <c r="BG116" s="1032"/>
      <c r="BH116" s="1032"/>
      <c r="BI116" s="1032"/>
      <c r="BJ116" s="1032"/>
      <c r="BK116" s="1032"/>
      <c r="BL116" s="1032"/>
      <c r="BM116" s="1032"/>
      <c r="BN116" s="1032"/>
      <c r="BO116" s="1032"/>
      <c r="BP116" s="1033"/>
      <c r="BQ116" s="989" t="s">
        <v>449</v>
      </c>
      <c r="BR116" s="990"/>
      <c r="BS116" s="990"/>
      <c r="BT116" s="990"/>
      <c r="BU116" s="990"/>
      <c r="BV116" s="990" t="s">
        <v>449</v>
      </c>
      <c r="BW116" s="990"/>
      <c r="BX116" s="990"/>
      <c r="BY116" s="990"/>
      <c r="BZ116" s="990"/>
      <c r="CA116" s="990" t="s">
        <v>449</v>
      </c>
      <c r="CB116" s="990"/>
      <c r="CC116" s="990"/>
      <c r="CD116" s="990"/>
      <c r="CE116" s="990"/>
      <c r="CF116" s="984" t="s">
        <v>449</v>
      </c>
      <c r="CG116" s="985"/>
      <c r="CH116" s="985"/>
      <c r="CI116" s="985"/>
      <c r="CJ116" s="985"/>
      <c r="CK116" s="1012"/>
      <c r="CL116" s="1013"/>
      <c r="CM116" s="986" t="s">
        <v>469</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449</v>
      </c>
      <c r="DH116" s="1023"/>
      <c r="DI116" s="1023"/>
      <c r="DJ116" s="1023"/>
      <c r="DK116" s="1024"/>
      <c r="DL116" s="1025" t="s">
        <v>449</v>
      </c>
      <c r="DM116" s="1023"/>
      <c r="DN116" s="1023"/>
      <c r="DO116" s="1023"/>
      <c r="DP116" s="1024"/>
      <c r="DQ116" s="1025" t="s">
        <v>449</v>
      </c>
      <c r="DR116" s="1023"/>
      <c r="DS116" s="1023"/>
      <c r="DT116" s="1023"/>
      <c r="DU116" s="1024"/>
      <c r="DV116" s="1026" t="s">
        <v>128</v>
      </c>
      <c r="DW116" s="1027"/>
      <c r="DX116" s="1027"/>
      <c r="DY116" s="1027"/>
      <c r="DZ116" s="1028"/>
    </row>
    <row r="117" spans="1:130" s="226" customFormat="1" ht="26.25" customHeight="1" x14ac:dyDescent="0.15">
      <c r="A117" s="976" t="s">
        <v>191</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470</v>
      </c>
      <c r="Z117" s="958"/>
      <c r="AA117" s="1042">
        <v>1871189</v>
      </c>
      <c r="AB117" s="1043"/>
      <c r="AC117" s="1043"/>
      <c r="AD117" s="1043"/>
      <c r="AE117" s="1044"/>
      <c r="AF117" s="1045">
        <v>1838931</v>
      </c>
      <c r="AG117" s="1043"/>
      <c r="AH117" s="1043"/>
      <c r="AI117" s="1043"/>
      <c r="AJ117" s="1044"/>
      <c r="AK117" s="1045">
        <v>1832031</v>
      </c>
      <c r="AL117" s="1043"/>
      <c r="AM117" s="1043"/>
      <c r="AN117" s="1043"/>
      <c r="AO117" s="1044"/>
      <c r="AP117" s="1046"/>
      <c r="AQ117" s="1047"/>
      <c r="AR117" s="1047"/>
      <c r="AS117" s="1047"/>
      <c r="AT117" s="1048"/>
      <c r="AU117" s="972"/>
      <c r="AV117" s="973"/>
      <c r="AW117" s="973"/>
      <c r="AX117" s="973"/>
      <c r="AY117" s="973"/>
      <c r="AZ117" s="1038" t="s">
        <v>471</v>
      </c>
      <c r="BA117" s="1039"/>
      <c r="BB117" s="1039"/>
      <c r="BC117" s="1039"/>
      <c r="BD117" s="1039"/>
      <c r="BE117" s="1039"/>
      <c r="BF117" s="1039"/>
      <c r="BG117" s="1039"/>
      <c r="BH117" s="1039"/>
      <c r="BI117" s="1039"/>
      <c r="BJ117" s="1039"/>
      <c r="BK117" s="1039"/>
      <c r="BL117" s="1039"/>
      <c r="BM117" s="1039"/>
      <c r="BN117" s="1039"/>
      <c r="BO117" s="1039"/>
      <c r="BP117" s="1040"/>
      <c r="BQ117" s="989" t="s">
        <v>448</v>
      </c>
      <c r="BR117" s="990"/>
      <c r="BS117" s="990"/>
      <c r="BT117" s="990"/>
      <c r="BU117" s="990"/>
      <c r="BV117" s="990" t="s">
        <v>448</v>
      </c>
      <c r="BW117" s="990"/>
      <c r="BX117" s="990"/>
      <c r="BY117" s="990"/>
      <c r="BZ117" s="990"/>
      <c r="CA117" s="990" t="s">
        <v>448</v>
      </c>
      <c r="CB117" s="990"/>
      <c r="CC117" s="990"/>
      <c r="CD117" s="990"/>
      <c r="CE117" s="990"/>
      <c r="CF117" s="984" t="s">
        <v>448</v>
      </c>
      <c r="CG117" s="985"/>
      <c r="CH117" s="985"/>
      <c r="CI117" s="985"/>
      <c r="CJ117" s="985"/>
      <c r="CK117" s="1012"/>
      <c r="CL117" s="1013"/>
      <c r="CM117" s="986" t="s">
        <v>472</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448</v>
      </c>
      <c r="DH117" s="1023"/>
      <c r="DI117" s="1023"/>
      <c r="DJ117" s="1023"/>
      <c r="DK117" s="1024"/>
      <c r="DL117" s="1025" t="s">
        <v>449</v>
      </c>
      <c r="DM117" s="1023"/>
      <c r="DN117" s="1023"/>
      <c r="DO117" s="1023"/>
      <c r="DP117" s="1024"/>
      <c r="DQ117" s="1025" t="s">
        <v>449</v>
      </c>
      <c r="DR117" s="1023"/>
      <c r="DS117" s="1023"/>
      <c r="DT117" s="1023"/>
      <c r="DU117" s="1024"/>
      <c r="DV117" s="1026" t="s">
        <v>448</v>
      </c>
      <c r="DW117" s="1027"/>
      <c r="DX117" s="1027"/>
      <c r="DY117" s="1027"/>
      <c r="DZ117" s="1028"/>
    </row>
    <row r="118" spans="1:130" s="226" customFormat="1" ht="26.25" customHeight="1" x14ac:dyDescent="0.15">
      <c r="A118" s="976" t="s">
        <v>443</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440</v>
      </c>
      <c r="AB118" s="957"/>
      <c r="AC118" s="957"/>
      <c r="AD118" s="957"/>
      <c r="AE118" s="958"/>
      <c r="AF118" s="956" t="s">
        <v>441</v>
      </c>
      <c r="AG118" s="957"/>
      <c r="AH118" s="957"/>
      <c r="AI118" s="957"/>
      <c r="AJ118" s="958"/>
      <c r="AK118" s="956" t="s">
        <v>308</v>
      </c>
      <c r="AL118" s="957"/>
      <c r="AM118" s="957"/>
      <c r="AN118" s="957"/>
      <c r="AO118" s="958"/>
      <c r="AP118" s="1034" t="s">
        <v>442</v>
      </c>
      <c r="AQ118" s="1035"/>
      <c r="AR118" s="1035"/>
      <c r="AS118" s="1035"/>
      <c r="AT118" s="1036"/>
      <c r="AU118" s="972"/>
      <c r="AV118" s="973"/>
      <c r="AW118" s="973"/>
      <c r="AX118" s="973"/>
      <c r="AY118" s="973"/>
      <c r="AZ118" s="1037" t="s">
        <v>473</v>
      </c>
      <c r="BA118" s="1029"/>
      <c r="BB118" s="1029"/>
      <c r="BC118" s="1029"/>
      <c r="BD118" s="1029"/>
      <c r="BE118" s="1029"/>
      <c r="BF118" s="1029"/>
      <c r="BG118" s="1029"/>
      <c r="BH118" s="1029"/>
      <c r="BI118" s="1029"/>
      <c r="BJ118" s="1029"/>
      <c r="BK118" s="1029"/>
      <c r="BL118" s="1029"/>
      <c r="BM118" s="1029"/>
      <c r="BN118" s="1029"/>
      <c r="BO118" s="1029"/>
      <c r="BP118" s="1030"/>
      <c r="BQ118" s="1063" t="s">
        <v>448</v>
      </c>
      <c r="BR118" s="1064"/>
      <c r="BS118" s="1064"/>
      <c r="BT118" s="1064"/>
      <c r="BU118" s="1064"/>
      <c r="BV118" s="1064" t="s">
        <v>448</v>
      </c>
      <c r="BW118" s="1064"/>
      <c r="BX118" s="1064"/>
      <c r="BY118" s="1064"/>
      <c r="BZ118" s="1064"/>
      <c r="CA118" s="1064" t="s">
        <v>448</v>
      </c>
      <c r="CB118" s="1064"/>
      <c r="CC118" s="1064"/>
      <c r="CD118" s="1064"/>
      <c r="CE118" s="1064"/>
      <c r="CF118" s="984" t="s">
        <v>448</v>
      </c>
      <c r="CG118" s="985"/>
      <c r="CH118" s="985"/>
      <c r="CI118" s="985"/>
      <c r="CJ118" s="985"/>
      <c r="CK118" s="1012"/>
      <c r="CL118" s="1013"/>
      <c r="CM118" s="986" t="s">
        <v>474</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448</v>
      </c>
      <c r="DH118" s="1023"/>
      <c r="DI118" s="1023"/>
      <c r="DJ118" s="1023"/>
      <c r="DK118" s="1024"/>
      <c r="DL118" s="1025" t="s">
        <v>448</v>
      </c>
      <c r="DM118" s="1023"/>
      <c r="DN118" s="1023"/>
      <c r="DO118" s="1023"/>
      <c r="DP118" s="1024"/>
      <c r="DQ118" s="1025" t="s">
        <v>448</v>
      </c>
      <c r="DR118" s="1023"/>
      <c r="DS118" s="1023"/>
      <c r="DT118" s="1023"/>
      <c r="DU118" s="1024"/>
      <c r="DV118" s="1026" t="s">
        <v>448</v>
      </c>
      <c r="DW118" s="1027"/>
      <c r="DX118" s="1027"/>
      <c r="DY118" s="1027"/>
      <c r="DZ118" s="1028"/>
    </row>
    <row r="119" spans="1:130" s="226" customFormat="1" ht="26.25" customHeight="1" x14ac:dyDescent="0.15">
      <c r="A119" s="1120" t="s">
        <v>446</v>
      </c>
      <c r="B119" s="1011"/>
      <c r="C119" s="993" t="s">
        <v>447</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448</v>
      </c>
      <c r="AB119" s="964"/>
      <c r="AC119" s="964"/>
      <c r="AD119" s="964"/>
      <c r="AE119" s="965"/>
      <c r="AF119" s="966" t="s">
        <v>448</v>
      </c>
      <c r="AG119" s="964"/>
      <c r="AH119" s="964"/>
      <c r="AI119" s="964"/>
      <c r="AJ119" s="965"/>
      <c r="AK119" s="966" t="s">
        <v>448</v>
      </c>
      <c r="AL119" s="964"/>
      <c r="AM119" s="964"/>
      <c r="AN119" s="964"/>
      <c r="AO119" s="965"/>
      <c r="AP119" s="967" t="s">
        <v>448</v>
      </c>
      <c r="AQ119" s="968"/>
      <c r="AR119" s="968"/>
      <c r="AS119" s="968"/>
      <c r="AT119" s="969"/>
      <c r="AU119" s="974"/>
      <c r="AV119" s="975"/>
      <c r="AW119" s="975"/>
      <c r="AX119" s="975"/>
      <c r="AY119" s="975"/>
      <c r="AZ119" s="247" t="s">
        <v>191</v>
      </c>
      <c r="BA119" s="247"/>
      <c r="BB119" s="247"/>
      <c r="BC119" s="247"/>
      <c r="BD119" s="247"/>
      <c r="BE119" s="247"/>
      <c r="BF119" s="247"/>
      <c r="BG119" s="247"/>
      <c r="BH119" s="247"/>
      <c r="BI119" s="247"/>
      <c r="BJ119" s="247"/>
      <c r="BK119" s="247"/>
      <c r="BL119" s="247"/>
      <c r="BM119" s="247"/>
      <c r="BN119" s="247"/>
      <c r="BO119" s="1041" t="s">
        <v>475</v>
      </c>
      <c r="BP119" s="1069"/>
      <c r="BQ119" s="1063">
        <v>17885725</v>
      </c>
      <c r="BR119" s="1064"/>
      <c r="BS119" s="1064"/>
      <c r="BT119" s="1064"/>
      <c r="BU119" s="1064"/>
      <c r="BV119" s="1064">
        <v>17561749</v>
      </c>
      <c r="BW119" s="1064"/>
      <c r="BX119" s="1064"/>
      <c r="BY119" s="1064"/>
      <c r="BZ119" s="1064"/>
      <c r="CA119" s="1064">
        <v>18003607</v>
      </c>
      <c r="CB119" s="1064"/>
      <c r="CC119" s="1064"/>
      <c r="CD119" s="1064"/>
      <c r="CE119" s="1064"/>
      <c r="CF119" s="1065"/>
      <c r="CG119" s="1066"/>
      <c r="CH119" s="1066"/>
      <c r="CI119" s="1066"/>
      <c r="CJ119" s="1067"/>
      <c r="CK119" s="1014"/>
      <c r="CL119" s="1015"/>
      <c r="CM119" s="1037" t="s">
        <v>476</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448</v>
      </c>
      <c r="DH119" s="1050"/>
      <c r="DI119" s="1050"/>
      <c r="DJ119" s="1050"/>
      <c r="DK119" s="1051"/>
      <c r="DL119" s="1049" t="s">
        <v>477</v>
      </c>
      <c r="DM119" s="1050"/>
      <c r="DN119" s="1050"/>
      <c r="DO119" s="1050"/>
      <c r="DP119" s="1051"/>
      <c r="DQ119" s="1049" t="s">
        <v>128</v>
      </c>
      <c r="DR119" s="1050"/>
      <c r="DS119" s="1050"/>
      <c r="DT119" s="1050"/>
      <c r="DU119" s="1051"/>
      <c r="DV119" s="1052" t="s">
        <v>128</v>
      </c>
      <c r="DW119" s="1053"/>
      <c r="DX119" s="1053"/>
      <c r="DY119" s="1053"/>
      <c r="DZ119" s="1054"/>
    </row>
    <row r="120" spans="1:130" s="226" customFormat="1" ht="26.25" customHeight="1" x14ac:dyDescent="0.15">
      <c r="A120" s="1121"/>
      <c r="B120" s="1013"/>
      <c r="C120" s="986" t="s">
        <v>453</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128</v>
      </c>
      <c r="AB120" s="1023"/>
      <c r="AC120" s="1023"/>
      <c r="AD120" s="1023"/>
      <c r="AE120" s="1024"/>
      <c r="AF120" s="1025" t="s">
        <v>128</v>
      </c>
      <c r="AG120" s="1023"/>
      <c r="AH120" s="1023"/>
      <c r="AI120" s="1023"/>
      <c r="AJ120" s="1024"/>
      <c r="AK120" s="1025" t="s">
        <v>128</v>
      </c>
      <c r="AL120" s="1023"/>
      <c r="AM120" s="1023"/>
      <c r="AN120" s="1023"/>
      <c r="AO120" s="1024"/>
      <c r="AP120" s="1026" t="s">
        <v>128</v>
      </c>
      <c r="AQ120" s="1027"/>
      <c r="AR120" s="1027"/>
      <c r="AS120" s="1027"/>
      <c r="AT120" s="1028"/>
      <c r="AU120" s="1055" t="s">
        <v>478</v>
      </c>
      <c r="AV120" s="1056"/>
      <c r="AW120" s="1056"/>
      <c r="AX120" s="1056"/>
      <c r="AY120" s="1057"/>
      <c r="AZ120" s="993" t="s">
        <v>479</v>
      </c>
      <c r="BA120" s="961"/>
      <c r="BB120" s="961"/>
      <c r="BC120" s="961"/>
      <c r="BD120" s="961"/>
      <c r="BE120" s="961"/>
      <c r="BF120" s="961"/>
      <c r="BG120" s="961"/>
      <c r="BH120" s="961"/>
      <c r="BI120" s="961"/>
      <c r="BJ120" s="961"/>
      <c r="BK120" s="961"/>
      <c r="BL120" s="961"/>
      <c r="BM120" s="961"/>
      <c r="BN120" s="961"/>
      <c r="BO120" s="961"/>
      <c r="BP120" s="962"/>
      <c r="BQ120" s="994">
        <v>4209130</v>
      </c>
      <c r="BR120" s="995"/>
      <c r="BS120" s="995"/>
      <c r="BT120" s="995"/>
      <c r="BU120" s="995"/>
      <c r="BV120" s="995">
        <v>4216600</v>
      </c>
      <c r="BW120" s="995"/>
      <c r="BX120" s="995"/>
      <c r="BY120" s="995"/>
      <c r="BZ120" s="995"/>
      <c r="CA120" s="995">
        <v>4288767</v>
      </c>
      <c r="CB120" s="995"/>
      <c r="CC120" s="995"/>
      <c r="CD120" s="995"/>
      <c r="CE120" s="995"/>
      <c r="CF120" s="1008">
        <v>74.7</v>
      </c>
      <c r="CG120" s="1009"/>
      <c r="CH120" s="1009"/>
      <c r="CI120" s="1009"/>
      <c r="CJ120" s="1009"/>
      <c r="CK120" s="1070" t="s">
        <v>480</v>
      </c>
      <c r="CL120" s="1071"/>
      <c r="CM120" s="1071"/>
      <c r="CN120" s="1071"/>
      <c r="CO120" s="1072"/>
      <c r="CP120" s="1078" t="s">
        <v>481</v>
      </c>
      <c r="CQ120" s="1079"/>
      <c r="CR120" s="1079"/>
      <c r="CS120" s="1079"/>
      <c r="CT120" s="1079"/>
      <c r="CU120" s="1079"/>
      <c r="CV120" s="1079"/>
      <c r="CW120" s="1079"/>
      <c r="CX120" s="1079"/>
      <c r="CY120" s="1079"/>
      <c r="CZ120" s="1079"/>
      <c r="DA120" s="1079"/>
      <c r="DB120" s="1079"/>
      <c r="DC120" s="1079"/>
      <c r="DD120" s="1079"/>
      <c r="DE120" s="1079"/>
      <c r="DF120" s="1080"/>
      <c r="DG120" s="994">
        <v>2861106</v>
      </c>
      <c r="DH120" s="995"/>
      <c r="DI120" s="995"/>
      <c r="DJ120" s="995"/>
      <c r="DK120" s="995"/>
      <c r="DL120" s="995">
        <v>2602893</v>
      </c>
      <c r="DM120" s="995"/>
      <c r="DN120" s="995"/>
      <c r="DO120" s="995"/>
      <c r="DP120" s="995"/>
      <c r="DQ120" s="995">
        <v>2312210</v>
      </c>
      <c r="DR120" s="995"/>
      <c r="DS120" s="995"/>
      <c r="DT120" s="995"/>
      <c r="DU120" s="995"/>
      <c r="DV120" s="996">
        <v>40.299999999999997</v>
      </c>
      <c r="DW120" s="996"/>
      <c r="DX120" s="996"/>
      <c r="DY120" s="996"/>
      <c r="DZ120" s="997"/>
    </row>
    <row r="121" spans="1:130" s="226" customFormat="1" ht="26.25" customHeight="1" x14ac:dyDescent="0.15">
      <c r="A121" s="1121"/>
      <c r="B121" s="1013"/>
      <c r="C121" s="1038" t="s">
        <v>482</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477</v>
      </c>
      <c r="AB121" s="1023"/>
      <c r="AC121" s="1023"/>
      <c r="AD121" s="1023"/>
      <c r="AE121" s="1024"/>
      <c r="AF121" s="1025" t="s">
        <v>451</v>
      </c>
      <c r="AG121" s="1023"/>
      <c r="AH121" s="1023"/>
      <c r="AI121" s="1023"/>
      <c r="AJ121" s="1024"/>
      <c r="AK121" s="1025" t="s">
        <v>128</v>
      </c>
      <c r="AL121" s="1023"/>
      <c r="AM121" s="1023"/>
      <c r="AN121" s="1023"/>
      <c r="AO121" s="1024"/>
      <c r="AP121" s="1026" t="s">
        <v>128</v>
      </c>
      <c r="AQ121" s="1027"/>
      <c r="AR121" s="1027"/>
      <c r="AS121" s="1027"/>
      <c r="AT121" s="1028"/>
      <c r="AU121" s="1058"/>
      <c r="AV121" s="1059"/>
      <c r="AW121" s="1059"/>
      <c r="AX121" s="1059"/>
      <c r="AY121" s="1060"/>
      <c r="AZ121" s="986" t="s">
        <v>483</v>
      </c>
      <c r="BA121" s="987"/>
      <c r="BB121" s="987"/>
      <c r="BC121" s="987"/>
      <c r="BD121" s="987"/>
      <c r="BE121" s="987"/>
      <c r="BF121" s="987"/>
      <c r="BG121" s="987"/>
      <c r="BH121" s="987"/>
      <c r="BI121" s="987"/>
      <c r="BJ121" s="987"/>
      <c r="BK121" s="987"/>
      <c r="BL121" s="987"/>
      <c r="BM121" s="987"/>
      <c r="BN121" s="987"/>
      <c r="BO121" s="987"/>
      <c r="BP121" s="988"/>
      <c r="BQ121" s="989">
        <v>123236</v>
      </c>
      <c r="BR121" s="990"/>
      <c r="BS121" s="990"/>
      <c r="BT121" s="990"/>
      <c r="BU121" s="990"/>
      <c r="BV121" s="990">
        <v>101660</v>
      </c>
      <c r="BW121" s="990"/>
      <c r="BX121" s="990"/>
      <c r="BY121" s="990"/>
      <c r="BZ121" s="990"/>
      <c r="CA121" s="990">
        <v>125646</v>
      </c>
      <c r="CB121" s="990"/>
      <c r="CC121" s="990"/>
      <c r="CD121" s="990"/>
      <c r="CE121" s="990"/>
      <c r="CF121" s="984">
        <v>2.2000000000000002</v>
      </c>
      <c r="CG121" s="985"/>
      <c r="CH121" s="985"/>
      <c r="CI121" s="985"/>
      <c r="CJ121" s="985"/>
      <c r="CK121" s="1073"/>
      <c r="CL121" s="1074"/>
      <c r="CM121" s="1074"/>
      <c r="CN121" s="1074"/>
      <c r="CO121" s="1075"/>
      <c r="CP121" s="1083" t="s">
        <v>484</v>
      </c>
      <c r="CQ121" s="1084"/>
      <c r="CR121" s="1084"/>
      <c r="CS121" s="1084"/>
      <c r="CT121" s="1084"/>
      <c r="CU121" s="1084"/>
      <c r="CV121" s="1084"/>
      <c r="CW121" s="1084"/>
      <c r="CX121" s="1084"/>
      <c r="CY121" s="1084"/>
      <c r="CZ121" s="1084"/>
      <c r="DA121" s="1084"/>
      <c r="DB121" s="1084"/>
      <c r="DC121" s="1084"/>
      <c r="DD121" s="1084"/>
      <c r="DE121" s="1084"/>
      <c r="DF121" s="1085"/>
      <c r="DG121" s="989">
        <v>1741891</v>
      </c>
      <c r="DH121" s="990"/>
      <c r="DI121" s="990"/>
      <c r="DJ121" s="990"/>
      <c r="DK121" s="990"/>
      <c r="DL121" s="990">
        <v>1610110</v>
      </c>
      <c r="DM121" s="990"/>
      <c r="DN121" s="990"/>
      <c r="DO121" s="990"/>
      <c r="DP121" s="990"/>
      <c r="DQ121" s="990">
        <v>1640499</v>
      </c>
      <c r="DR121" s="990"/>
      <c r="DS121" s="990"/>
      <c r="DT121" s="990"/>
      <c r="DU121" s="990"/>
      <c r="DV121" s="991">
        <v>28.6</v>
      </c>
      <c r="DW121" s="991"/>
      <c r="DX121" s="991"/>
      <c r="DY121" s="991"/>
      <c r="DZ121" s="992"/>
    </row>
    <row r="122" spans="1:130" s="226" customFormat="1" ht="26.25" customHeight="1" x14ac:dyDescent="0.15">
      <c r="A122" s="1121"/>
      <c r="B122" s="1013"/>
      <c r="C122" s="986" t="s">
        <v>463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128</v>
      </c>
      <c r="AB122" s="1023"/>
      <c r="AC122" s="1023"/>
      <c r="AD122" s="1023"/>
      <c r="AE122" s="1024"/>
      <c r="AF122" s="1025" t="s">
        <v>128</v>
      </c>
      <c r="AG122" s="1023"/>
      <c r="AH122" s="1023"/>
      <c r="AI122" s="1023"/>
      <c r="AJ122" s="1024"/>
      <c r="AK122" s="1025" t="s">
        <v>477</v>
      </c>
      <c r="AL122" s="1023"/>
      <c r="AM122" s="1023"/>
      <c r="AN122" s="1023"/>
      <c r="AO122" s="1024"/>
      <c r="AP122" s="1026" t="s">
        <v>477</v>
      </c>
      <c r="AQ122" s="1027"/>
      <c r="AR122" s="1027"/>
      <c r="AS122" s="1027"/>
      <c r="AT122" s="1028"/>
      <c r="AU122" s="1058"/>
      <c r="AV122" s="1059"/>
      <c r="AW122" s="1059"/>
      <c r="AX122" s="1059"/>
      <c r="AY122" s="1060"/>
      <c r="AZ122" s="1037" t="s">
        <v>485</v>
      </c>
      <c r="BA122" s="1029"/>
      <c r="BB122" s="1029"/>
      <c r="BC122" s="1029"/>
      <c r="BD122" s="1029"/>
      <c r="BE122" s="1029"/>
      <c r="BF122" s="1029"/>
      <c r="BG122" s="1029"/>
      <c r="BH122" s="1029"/>
      <c r="BI122" s="1029"/>
      <c r="BJ122" s="1029"/>
      <c r="BK122" s="1029"/>
      <c r="BL122" s="1029"/>
      <c r="BM122" s="1029"/>
      <c r="BN122" s="1029"/>
      <c r="BO122" s="1029"/>
      <c r="BP122" s="1030"/>
      <c r="BQ122" s="1063">
        <v>12855979</v>
      </c>
      <c r="BR122" s="1064"/>
      <c r="BS122" s="1064"/>
      <c r="BT122" s="1064"/>
      <c r="BU122" s="1064"/>
      <c r="BV122" s="1064">
        <v>12390099</v>
      </c>
      <c r="BW122" s="1064"/>
      <c r="BX122" s="1064"/>
      <c r="BY122" s="1064"/>
      <c r="BZ122" s="1064"/>
      <c r="CA122" s="1064">
        <v>12451813</v>
      </c>
      <c r="CB122" s="1064"/>
      <c r="CC122" s="1064"/>
      <c r="CD122" s="1064"/>
      <c r="CE122" s="1064"/>
      <c r="CF122" s="1081">
        <v>217</v>
      </c>
      <c r="CG122" s="1082"/>
      <c r="CH122" s="1082"/>
      <c r="CI122" s="1082"/>
      <c r="CJ122" s="1082"/>
      <c r="CK122" s="1073"/>
      <c r="CL122" s="1074"/>
      <c r="CM122" s="1074"/>
      <c r="CN122" s="1074"/>
      <c r="CO122" s="1075"/>
      <c r="CP122" s="1083" t="s">
        <v>486</v>
      </c>
      <c r="CQ122" s="1084"/>
      <c r="CR122" s="1084"/>
      <c r="CS122" s="1084"/>
      <c r="CT122" s="1084"/>
      <c r="CU122" s="1084"/>
      <c r="CV122" s="1084"/>
      <c r="CW122" s="1084"/>
      <c r="CX122" s="1084"/>
      <c r="CY122" s="1084"/>
      <c r="CZ122" s="1084"/>
      <c r="DA122" s="1084"/>
      <c r="DB122" s="1084"/>
      <c r="DC122" s="1084"/>
      <c r="DD122" s="1084"/>
      <c r="DE122" s="1084"/>
      <c r="DF122" s="1085"/>
      <c r="DG122" s="989">
        <v>330791</v>
      </c>
      <c r="DH122" s="990"/>
      <c r="DI122" s="990"/>
      <c r="DJ122" s="990"/>
      <c r="DK122" s="990"/>
      <c r="DL122" s="990">
        <v>294526</v>
      </c>
      <c r="DM122" s="990"/>
      <c r="DN122" s="990"/>
      <c r="DO122" s="990"/>
      <c r="DP122" s="990"/>
      <c r="DQ122" s="990">
        <v>241275</v>
      </c>
      <c r="DR122" s="990"/>
      <c r="DS122" s="990"/>
      <c r="DT122" s="990"/>
      <c r="DU122" s="990"/>
      <c r="DV122" s="991">
        <v>4.2</v>
      </c>
      <c r="DW122" s="991"/>
      <c r="DX122" s="991"/>
      <c r="DY122" s="991"/>
      <c r="DZ122" s="992"/>
    </row>
    <row r="123" spans="1:130" s="226" customFormat="1" ht="26.25" customHeight="1" x14ac:dyDescent="0.15">
      <c r="A123" s="1121"/>
      <c r="B123" s="1013"/>
      <c r="C123" s="986" t="s">
        <v>469</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128</v>
      </c>
      <c r="AB123" s="1023"/>
      <c r="AC123" s="1023"/>
      <c r="AD123" s="1023"/>
      <c r="AE123" s="1024"/>
      <c r="AF123" s="1025" t="s">
        <v>128</v>
      </c>
      <c r="AG123" s="1023"/>
      <c r="AH123" s="1023"/>
      <c r="AI123" s="1023"/>
      <c r="AJ123" s="1024"/>
      <c r="AK123" s="1025" t="s">
        <v>128</v>
      </c>
      <c r="AL123" s="1023"/>
      <c r="AM123" s="1023"/>
      <c r="AN123" s="1023"/>
      <c r="AO123" s="1024"/>
      <c r="AP123" s="1026" t="s">
        <v>128</v>
      </c>
      <c r="AQ123" s="1027"/>
      <c r="AR123" s="1027"/>
      <c r="AS123" s="1027"/>
      <c r="AT123" s="1028"/>
      <c r="AU123" s="1061"/>
      <c r="AV123" s="1062"/>
      <c r="AW123" s="1062"/>
      <c r="AX123" s="1062"/>
      <c r="AY123" s="1062"/>
      <c r="AZ123" s="247" t="s">
        <v>191</v>
      </c>
      <c r="BA123" s="247"/>
      <c r="BB123" s="247"/>
      <c r="BC123" s="247"/>
      <c r="BD123" s="247"/>
      <c r="BE123" s="247"/>
      <c r="BF123" s="247"/>
      <c r="BG123" s="247"/>
      <c r="BH123" s="247"/>
      <c r="BI123" s="247"/>
      <c r="BJ123" s="247"/>
      <c r="BK123" s="247"/>
      <c r="BL123" s="247"/>
      <c r="BM123" s="247"/>
      <c r="BN123" s="247"/>
      <c r="BO123" s="1041" t="s">
        <v>487</v>
      </c>
      <c r="BP123" s="1069"/>
      <c r="BQ123" s="1127">
        <v>17188345</v>
      </c>
      <c r="BR123" s="1128"/>
      <c r="BS123" s="1128"/>
      <c r="BT123" s="1128"/>
      <c r="BU123" s="1128"/>
      <c r="BV123" s="1128">
        <v>16708359</v>
      </c>
      <c r="BW123" s="1128"/>
      <c r="BX123" s="1128"/>
      <c r="BY123" s="1128"/>
      <c r="BZ123" s="1128"/>
      <c r="CA123" s="1128">
        <v>16866226</v>
      </c>
      <c r="CB123" s="1128"/>
      <c r="CC123" s="1128"/>
      <c r="CD123" s="1128"/>
      <c r="CE123" s="1128"/>
      <c r="CF123" s="1065"/>
      <c r="CG123" s="1066"/>
      <c r="CH123" s="1066"/>
      <c r="CI123" s="1066"/>
      <c r="CJ123" s="1067"/>
      <c r="CK123" s="1073"/>
      <c r="CL123" s="1074"/>
      <c r="CM123" s="1074"/>
      <c r="CN123" s="1074"/>
      <c r="CO123" s="1075"/>
      <c r="CP123" s="1083" t="s">
        <v>488</v>
      </c>
      <c r="CQ123" s="1084"/>
      <c r="CR123" s="1084"/>
      <c r="CS123" s="1084"/>
      <c r="CT123" s="1084"/>
      <c r="CU123" s="1084"/>
      <c r="CV123" s="1084"/>
      <c r="CW123" s="1084"/>
      <c r="CX123" s="1084"/>
      <c r="CY123" s="1084"/>
      <c r="CZ123" s="1084"/>
      <c r="DA123" s="1084"/>
      <c r="DB123" s="1084"/>
      <c r="DC123" s="1084"/>
      <c r="DD123" s="1084"/>
      <c r="DE123" s="1084"/>
      <c r="DF123" s="1085"/>
      <c r="DG123" s="1022" t="s">
        <v>128</v>
      </c>
      <c r="DH123" s="1023"/>
      <c r="DI123" s="1023"/>
      <c r="DJ123" s="1023"/>
      <c r="DK123" s="1024"/>
      <c r="DL123" s="1025" t="s">
        <v>128</v>
      </c>
      <c r="DM123" s="1023"/>
      <c r="DN123" s="1023"/>
      <c r="DO123" s="1023"/>
      <c r="DP123" s="1024"/>
      <c r="DQ123" s="1025" t="s">
        <v>128</v>
      </c>
      <c r="DR123" s="1023"/>
      <c r="DS123" s="1023"/>
      <c r="DT123" s="1023"/>
      <c r="DU123" s="1024"/>
      <c r="DV123" s="1026" t="s">
        <v>128</v>
      </c>
      <c r="DW123" s="1027"/>
      <c r="DX123" s="1027"/>
      <c r="DY123" s="1027"/>
      <c r="DZ123" s="1028"/>
    </row>
    <row r="124" spans="1:130" s="226" customFormat="1" ht="26.25" customHeight="1" thickBot="1" x14ac:dyDescent="0.2">
      <c r="A124" s="1121"/>
      <c r="B124" s="1013"/>
      <c r="C124" s="986" t="s">
        <v>472</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128</v>
      </c>
      <c r="AB124" s="1023"/>
      <c r="AC124" s="1023"/>
      <c r="AD124" s="1023"/>
      <c r="AE124" s="1024"/>
      <c r="AF124" s="1025" t="s">
        <v>128</v>
      </c>
      <c r="AG124" s="1023"/>
      <c r="AH124" s="1023"/>
      <c r="AI124" s="1023"/>
      <c r="AJ124" s="1024"/>
      <c r="AK124" s="1025" t="s">
        <v>128</v>
      </c>
      <c r="AL124" s="1023"/>
      <c r="AM124" s="1023"/>
      <c r="AN124" s="1023"/>
      <c r="AO124" s="1024"/>
      <c r="AP124" s="1026" t="s">
        <v>128</v>
      </c>
      <c r="AQ124" s="1027"/>
      <c r="AR124" s="1027"/>
      <c r="AS124" s="1027"/>
      <c r="AT124" s="1028"/>
      <c r="AU124" s="1123" t="s">
        <v>489</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13.2</v>
      </c>
      <c r="BR124" s="1091"/>
      <c r="BS124" s="1091"/>
      <c r="BT124" s="1091"/>
      <c r="BU124" s="1091"/>
      <c r="BV124" s="1091">
        <v>15.7</v>
      </c>
      <c r="BW124" s="1091"/>
      <c r="BX124" s="1091"/>
      <c r="BY124" s="1091"/>
      <c r="BZ124" s="1091"/>
      <c r="CA124" s="1091">
        <v>19.8</v>
      </c>
      <c r="CB124" s="1091"/>
      <c r="CC124" s="1091"/>
      <c r="CD124" s="1091"/>
      <c r="CE124" s="1091"/>
      <c r="CF124" s="1092"/>
      <c r="CG124" s="1093"/>
      <c r="CH124" s="1093"/>
      <c r="CI124" s="1093"/>
      <c r="CJ124" s="1094"/>
      <c r="CK124" s="1076"/>
      <c r="CL124" s="1076"/>
      <c r="CM124" s="1076"/>
      <c r="CN124" s="1076"/>
      <c r="CO124" s="1077"/>
      <c r="CP124" s="1083" t="s">
        <v>490</v>
      </c>
      <c r="CQ124" s="1084"/>
      <c r="CR124" s="1084"/>
      <c r="CS124" s="1084"/>
      <c r="CT124" s="1084"/>
      <c r="CU124" s="1084"/>
      <c r="CV124" s="1084"/>
      <c r="CW124" s="1084"/>
      <c r="CX124" s="1084"/>
      <c r="CY124" s="1084"/>
      <c r="CZ124" s="1084"/>
      <c r="DA124" s="1084"/>
      <c r="DB124" s="1084"/>
      <c r="DC124" s="1084"/>
      <c r="DD124" s="1084"/>
      <c r="DE124" s="1084"/>
      <c r="DF124" s="1085"/>
      <c r="DG124" s="1068" t="s">
        <v>128</v>
      </c>
      <c r="DH124" s="1050"/>
      <c r="DI124" s="1050"/>
      <c r="DJ124" s="1050"/>
      <c r="DK124" s="1051"/>
      <c r="DL124" s="1049" t="s">
        <v>128</v>
      </c>
      <c r="DM124" s="1050"/>
      <c r="DN124" s="1050"/>
      <c r="DO124" s="1050"/>
      <c r="DP124" s="1051"/>
      <c r="DQ124" s="1049" t="s">
        <v>448</v>
      </c>
      <c r="DR124" s="1050"/>
      <c r="DS124" s="1050"/>
      <c r="DT124" s="1050"/>
      <c r="DU124" s="1051"/>
      <c r="DV124" s="1052" t="s">
        <v>448</v>
      </c>
      <c r="DW124" s="1053"/>
      <c r="DX124" s="1053"/>
      <c r="DY124" s="1053"/>
      <c r="DZ124" s="1054"/>
    </row>
    <row r="125" spans="1:130" s="226" customFormat="1" ht="26.25" customHeight="1" x14ac:dyDescent="0.15">
      <c r="A125" s="1121"/>
      <c r="B125" s="1013"/>
      <c r="C125" s="986" t="s">
        <v>474</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128</v>
      </c>
      <c r="AB125" s="1023"/>
      <c r="AC125" s="1023"/>
      <c r="AD125" s="1023"/>
      <c r="AE125" s="1024"/>
      <c r="AF125" s="1025" t="s">
        <v>477</v>
      </c>
      <c r="AG125" s="1023"/>
      <c r="AH125" s="1023"/>
      <c r="AI125" s="1023"/>
      <c r="AJ125" s="1024"/>
      <c r="AK125" s="1025" t="s">
        <v>128</v>
      </c>
      <c r="AL125" s="1023"/>
      <c r="AM125" s="1023"/>
      <c r="AN125" s="1023"/>
      <c r="AO125" s="1024"/>
      <c r="AP125" s="1026" t="s">
        <v>448</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491</v>
      </c>
      <c r="CL125" s="1071"/>
      <c r="CM125" s="1071"/>
      <c r="CN125" s="1071"/>
      <c r="CO125" s="1072"/>
      <c r="CP125" s="993" t="s">
        <v>492</v>
      </c>
      <c r="CQ125" s="961"/>
      <c r="CR125" s="961"/>
      <c r="CS125" s="961"/>
      <c r="CT125" s="961"/>
      <c r="CU125" s="961"/>
      <c r="CV125" s="961"/>
      <c r="CW125" s="961"/>
      <c r="CX125" s="961"/>
      <c r="CY125" s="961"/>
      <c r="CZ125" s="961"/>
      <c r="DA125" s="961"/>
      <c r="DB125" s="961"/>
      <c r="DC125" s="961"/>
      <c r="DD125" s="961"/>
      <c r="DE125" s="961"/>
      <c r="DF125" s="962"/>
      <c r="DG125" s="994" t="s">
        <v>128</v>
      </c>
      <c r="DH125" s="995"/>
      <c r="DI125" s="995"/>
      <c r="DJ125" s="995"/>
      <c r="DK125" s="995"/>
      <c r="DL125" s="995" t="s">
        <v>128</v>
      </c>
      <c r="DM125" s="995"/>
      <c r="DN125" s="995"/>
      <c r="DO125" s="995"/>
      <c r="DP125" s="995"/>
      <c r="DQ125" s="995" t="s">
        <v>128</v>
      </c>
      <c r="DR125" s="995"/>
      <c r="DS125" s="995"/>
      <c r="DT125" s="995"/>
      <c r="DU125" s="995"/>
      <c r="DV125" s="996" t="s">
        <v>128</v>
      </c>
      <c r="DW125" s="996"/>
      <c r="DX125" s="996"/>
      <c r="DY125" s="996"/>
      <c r="DZ125" s="997"/>
    </row>
    <row r="126" spans="1:130" s="226" customFormat="1" ht="26.25" customHeight="1" thickBot="1" x14ac:dyDescent="0.2">
      <c r="A126" s="1121"/>
      <c r="B126" s="1013"/>
      <c r="C126" s="986" t="s">
        <v>476</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128</v>
      </c>
      <c r="AB126" s="1023"/>
      <c r="AC126" s="1023"/>
      <c r="AD126" s="1023"/>
      <c r="AE126" s="1024"/>
      <c r="AF126" s="1025" t="s">
        <v>128</v>
      </c>
      <c r="AG126" s="1023"/>
      <c r="AH126" s="1023"/>
      <c r="AI126" s="1023"/>
      <c r="AJ126" s="1024"/>
      <c r="AK126" s="1025" t="s">
        <v>128</v>
      </c>
      <c r="AL126" s="1023"/>
      <c r="AM126" s="1023"/>
      <c r="AN126" s="1023"/>
      <c r="AO126" s="1024"/>
      <c r="AP126" s="1026" t="s">
        <v>128</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493</v>
      </c>
      <c r="CQ126" s="987"/>
      <c r="CR126" s="987"/>
      <c r="CS126" s="987"/>
      <c r="CT126" s="987"/>
      <c r="CU126" s="987"/>
      <c r="CV126" s="987"/>
      <c r="CW126" s="987"/>
      <c r="CX126" s="987"/>
      <c r="CY126" s="987"/>
      <c r="CZ126" s="987"/>
      <c r="DA126" s="987"/>
      <c r="DB126" s="987"/>
      <c r="DC126" s="987"/>
      <c r="DD126" s="987"/>
      <c r="DE126" s="987"/>
      <c r="DF126" s="988"/>
      <c r="DG126" s="989" t="s">
        <v>448</v>
      </c>
      <c r="DH126" s="990"/>
      <c r="DI126" s="990"/>
      <c r="DJ126" s="990"/>
      <c r="DK126" s="990"/>
      <c r="DL126" s="990" t="s">
        <v>128</v>
      </c>
      <c r="DM126" s="990"/>
      <c r="DN126" s="990"/>
      <c r="DO126" s="990"/>
      <c r="DP126" s="990"/>
      <c r="DQ126" s="990" t="s">
        <v>128</v>
      </c>
      <c r="DR126" s="990"/>
      <c r="DS126" s="990"/>
      <c r="DT126" s="990"/>
      <c r="DU126" s="990"/>
      <c r="DV126" s="991" t="s">
        <v>128</v>
      </c>
      <c r="DW126" s="991"/>
      <c r="DX126" s="991"/>
      <c r="DY126" s="991"/>
      <c r="DZ126" s="992"/>
    </row>
    <row r="127" spans="1:130" s="226" customFormat="1" ht="26.25" customHeight="1" x14ac:dyDescent="0.15">
      <c r="A127" s="1122"/>
      <c r="B127" s="1015"/>
      <c r="C127" s="1037" t="s">
        <v>494</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v>113</v>
      </c>
      <c r="AB127" s="1023"/>
      <c r="AC127" s="1023"/>
      <c r="AD127" s="1023"/>
      <c r="AE127" s="1024"/>
      <c r="AF127" s="1025">
        <v>79</v>
      </c>
      <c r="AG127" s="1023"/>
      <c r="AH127" s="1023"/>
      <c r="AI127" s="1023"/>
      <c r="AJ127" s="1024"/>
      <c r="AK127" s="1025">
        <v>52</v>
      </c>
      <c r="AL127" s="1023"/>
      <c r="AM127" s="1023"/>
      <c r="AN127" s="1023"/>
      <c r="AO127" s="1024"/>
      <c r="AP127" s="1026">
        <v>0</v>
      </c>
      <c r="AQ127" s="1027"/>
      <c r="AR127" s="1027"/>
      <c r="AS127" s="1027"/>
      <c r="AT127" s="1028"/>
      <c r="AU127" s="228"/>
      <c r="AV127" s="228"/>
      <c r="AW127" s="228"/>
      <c r="AX127" s="1095" t="s">
        <v>495</v>
      </c>
      <c r="AY127" s="1096"/>
      <c r="AZ127" s="1096"/>
      <c r="BA127" s="1096"/>
      <c r="BB127" s="1096"/>
      <c r="BC127" s="1096"/>
      <c r="BD127" s="1096"/>
      <c r="BE127" s="1097"/>
      <c r="BF127" s="1098" t="s">
        <v>496</v>
      </c>
      <c r="BG127" s="1096"/>
      <c r="BH127" s="1096"/>
      <c r="BI127" s="1096"/>
      <c r="BJ127" s="1096"/>
      <c r="BK127" s="1096"/>
      <c r="BL127" s="1097"/>
      <c r="BM127" s="1098" t="s">
        <v>497</v>
      </c>
      <c r="BN127" s="1096"/>
      <c r="BO127" s="1096"/>
      <c r="BP127" s="1096"/>
      <c r="BQ127" s="1096"/>
      <c r="BR127" s="1096"/>
      <c r="BS127" s="1097"/>
      <c r="BT127" s="1098" t="s">
        <v>498</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499</v>
      </c>
      <c r="CQ127" s="987"/>
      <c r="CR127" s="987"/>
      <c r="CS127" s="987"/>
      <c r="CT127" s="987"/>
      <c r="CU127" s="987"/>
      <c r="CV127" s="987"/>
      <c r="CW127" s="987"/>
      <c r="CX127" s="987"/>
      <c r="CY127" s="987"/>
      <c r="CZ127" s="987"/>
      <c r="DA127" s="987"/>
      <c r="DB127" s="987"/>
      <c r="DC127" s="987"/>
      <c r="DD127" s="987"/>
      <c r="DE127" s="987"/>
      <c r="DF127" s="988"/>
      <c r="DG127" s="989" t="s">
        <v>477</v>
      </c>
      <c r="DH127" s="990"/>
      <c r="DI127" s="990"/>
      <c r="DJ127" s="990"/>
      <c r="DK127" s="990"/>
      <c r="DL127" s="990" t="s">
        <v>128</v>
      </c>
      <c r="DM127" s="990"/>
      <c r="DN127" s="990"/>
      <c r="DO127" s="990"/>
      <c r="DP127" s="990"/>
      <c r="DQ127" s="990" t="s">
        <v>128</v>
      </c>
      <c r="DR127" s="990"/>
      <c r="DS127" s="990"/>
      <c r="DT127" s="990"/>
      <c r="DU127" s="990"/>
      <c r="DV127" s="991" t="s">
        <v>128</v>
      </c>
      <c r="DW127" s="991"/>
      <c r="DX127" s="991"/>
      <c r="DY127" s="991"/>
      <c r="DZ127" s="992"/>
    </row>
    <row r="128" spans="1:130" s="226" customFormat="1" ht="26.25" customHeight="1" thickBot="1" x14ac:dyDescent="0.2">
      <c r="A128" s="1105" t="s">
        <v>500</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501</v>
      </c>
      <c r="X128" s="1107"/>
      <c r="Y128" s="1107"/>
      <c r="Z128" s="1108"/>
      <c r="AA128" s="1109">
        <v>29905</v>
      </c>
      <c r="AB128" s="1110"/>
      <c r="AC128" s="1110"/>
      <c r="AD128" s="1110"/>
      <c r="AE128" s="1111"/>
      <c r="AF128" s="1112">
        <v>27162</v>
      </c>
      <c r="AG128" s="1110"/>
      <c r="AH128" s="1110"/>
      <c r="AI128" s="1110"/>
      <c r="AJ128" s="1111"/>
      <c r="AK128" s="1112">
        <v>22150</v>
      </c>
      <c r="AL128" s="1110"/>
      <c r="AM128" s="1110"/>
      <c r="AN128" s="1110"/>
      <c r="AO128" s="1111"/>
      <c r="AP128" s="1113"/>
      <c r="AQ128" s="1114"/>
      <c r="AR128" s="1114"/>
      <c r="AS128" s="1114"/>
      <c r="AT128" s="1115"/>
      <c r="AU128" s="228"/>
      <c r="AV128" s="228"/>
      <c r="AW128" s="228"/>
      <c r="AX128" s="960" t="s">
        <v>502</v>
      </c>
      <c r="AY128" s="961"/>
      <c r="AZ128" s="961"/>
      <c r="BA128" s="961"/>
      <c r="BB128" s="961"/>
      <c r="BC128" s="961"/>
      <c r="BD128" s="961"/>
      <c r="BE128" s="962"/>
      <c r="BF128" s="1116" t="s">
        <v>128</v>
      </c>
      <c r="BG128" s="1117"/>
      <c r="BH128" s="1117"/>
      <c r="BI128" s="1117"/>
      <c r="BJ128" s="1117"/>
      <c r="BK128" s="1117"/>
      <c r="BL128" s="1118"/>
      <c r="BM128" s="1116">
        <v>14.03</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503</v>
      </c>
      <c r="CQ128" s="790"/>
      <c r="CR128" s="790"/>
      <c r="CS128" s="790"/>
      <c r="CT128" s="790"/>
      <c r="CU128" s="790"/>
      <c r="CV128" s="790"/>
      <c r="CW128" s="790"/>
      <c r="CX128" s="790"/>
      <c r="CY128" s="790"/>
      <c r="CZ128" s="790"/>
      <c r="DA128" s="790"/>
      <c r="DB128" s="790"/>
      <c r="DC128" s="790"/>
      <c r="DD128" s="790"/>
      <c r="DE128" s="790"/>
      <c r="DF128" s="1100"/>
      <c r="DG128" s="1101">
        <v>209</v>
      </c>
      <c r="DH128" s="1102"/>
      <c r="DI128" s="1102"/>
      <c r="DJ128" s="1102"/>
      <c r="DK128" s="1102"/>
      <c r="DL128" s="1102">
        <v>10</v>
      </c>
      <c r="DM128" s="1102"/>
      <c r="DN128" s="1102"/>
      <c r="DO128" s="1102"/>
      <c r="DP128" s="1102"/>
      <c r="DQ128" s="1102" t="s">
        <v>128</v>
      </c>
      <c r="DR128" s="1102"/>
      <c r="DS128" s="1102"/>
      <c r="DT128" s="1102"/>
      <c r="DU128" s="1102"/>
      <c r="DV128" s="1103" t="s">
        <v>128</v>
      </c>
      <c r="DW128" s="1103"/>
      <c r="DX128" s="1103"/>
      <c r="DY128" s="1103"/>
      <c r="DZ128" s="1104"/>
    </row>
    <row r="129" spans="1:131" s="226" customFormat="1" ht="26.25" customHeight="1" x14ac:dyDescent="0.15">
      <c r="A129" s="998" t="s">
        <v>105</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504</v>
      </c>
      <c r="X129" s="1135"/>
      <c r="Y129" s="1135"/>
      <c r="Z129" s="1136"/>
      <c r="AA129" s="1022">
        <v>6578002</v>
      </c>
      <c r="AB129" s="1023"/>
      <c r="AC129" s="1023"/>
      <c r="AD129" s="1023"/>
      <c r="AE129" s="1024"/>
      <c r="AF129" s="1025">
        <v>6755228</v>
      </c>
      <c r="AG129" s="1023"/>
      <c r="AH129" s="1023"/>
      <c r="AI129" s="1023"/>
      <c r="AJ129" s="1024"/>
      <c r="AK129" s="1025">
        <v>7037542</v>
      </c>
      <c r="AL129" s="1023"/>
      <c r="AM129" s="1023"/>
      <c r="AN129" s="1023"/>
      <c r="AO129" s="1024"/>
      <c r="AP129" s="1137"/>
      <c r="AQ129" s="1138"/>
      <c r="AR129" s="1138"/>
      <c r="AS129" s="1138"/>
      <c r="AT129" s="1139"/>
      <c r="AU129" s="229"/>
      <c r="AV129" s="229"/>
      <c r="AW129" s="229"/>
      <c r="AX129" s="1129" t="s">
        <v>505</v>
      </c>
      <c r="AY129" s="987"/>
      <c r="AZ129" s="987"/>
      <c r="BA129" s="987"/>
      <c r="BB129" s="987"/>
      <c r="BC129" s="987"/>
      <c r="BD129" s="987"/>
      <c r="BE129" s="988"/>
      <c r="BF129" s="1130" t="s">
        <v>128</v>
      </c>
      <c r="BG129" s="1131"/>
      <c r="BH129" s="1131"/>
      <c r="BI129" s="1131"/>
      <c r="BJ129" s="1131"/>
      <c r="BK129" s="1131"/>
      <c r="BL129" s="1132"/>
      <c r="BM129" s="1130">
        <v>19.03</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8" t="s">
        <v>506</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507</v>
      </c>
      <c r="X130" s="1135"/>
      <c r="Y130" s="1135"/>
      <c r="Z130" s="1136"/>
      <c r="AA130" s="1022">
        <v>1328830</v>
      </c>
      <c r="AB130" s="1023"/>
      <c r="AC130" s="1023"/>
      <c r="AD130" s="1023"/>
      <c r="AE130" s="1024"/>
      <c r="AF130" s="1025">
        <v>1323342</v>
      </c>
      <c r="AG130" s="1023"/>
      <c r="AH130" s="1023"/>
      <c r="AI130" s="1023"/>
      <c r="AJ130" s="1024"/>
      <c r="AK130" s="1025">
        <v>1299628</v>
      </c>
      <c r="AL130" s="1023"/>
      <c r="AM130" s="1023"/>
      <c r="AN130" s="1023"/>
      <c r="AO130" s="1024"/>
      <c r="AP130" s="1137"/>
      <c r="AQ130" s="1138"/>
      <c r="AR130" s="1138"/>
      <c r="AS130" s="1138"/>
      <c r="AT130" s="1139"/>
      <c r="AU130" s="229"/>
      <c r="AV130" s="229"/>
      <c r="AW130" s="229"/>
      <c r="AX130" s="1129" t="s">
        <v>508</v>
      </c>
      <c r="AY130" s="987"/>
      <c r="AZ130" s="987"/>
      <c r="BA130" s="987"/>
      <c r="BB130" s="987"/>
      <c r="BC130" s="987"/>
      <c r="BD130" s="987"/>
      <c r="BE130" s="988"/>
      <c r="BF130" s="1165">
        <v>9.1999999999999993</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509</v>
      </c>
      <c r="X131" s="1172"/>
      <c r="Y131" s="1172"/>
      <c r="Z131" s="1173"/>
      <c r="AA131" s="1068">
        <v>5249172</v>
      </c>
      <c r="AB131" s="1050"/>
      <c r="AC131" s="1050"/>
      <c r="AD131" s="1050"/>
      <c r="AE131" s="1051"/>
      <c r="AF131" s="1049">
        <v>5431886</v>
      </c>
      <c r="AG131" s="1050"/>
      <c r="AH131" s="1050"/>
      <c r="AI131" s="1050"/>
      <c r="AJ131" s="1051"/>
      <c r="AK131" s="1049">
        <v>5737914</v>
      </c>
      <c r="AL131" s="1050"/>
      <c r="AM131" s="1050"/>
      <c r="AN131" s="1050"/>
      <c r="AO131" s="1051"/>
      <c r="AP131" s="1174"/>
      <c r="AQ131" s="1175"/>
      <c r="AR131" s="1175"/>
      <c r="AS131" s="1175"/>
      <c r="AT131" s="1176"/>
      <c r="AU131" s="229"/>
      <c r="AV131" s="229"/>
      <c r="AW131" s="229"/>
      <c r="AX131" s="1147" t="s">
        <v>510</v>
      </c>
      <c r="AY131" s="790"/>
      <c r="AZ131" s="790"/>
      <c r="BA131" s="790"/>
      <c r="BB131" s="790"/>
      <c r="BC131" s="790"/>
      <c r="BD131" s="790"/>
      <c r="BE131" s="1100"/>
      <c r="BF131" s="1148">
        <v>19.8</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4" t="s">
        <v>511</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512</v>
      </c>
      <c r="W132" s="1158"/>
      <c r="X132" s="1158"/>
      <c r="Y132" s="1158"/>
      <c r="Z132" s="1159"/>
      <c r="AA132" s="1160">
        <v>9.7625687150000005</v>
      </c>
      <c r="AB132" s="1161"/>
      <c r="AC132" s="1161"/>
      <c r="AD132" s="1161"/>
      <c r="AE132" s="1162"/>
      <c r="AF132" s="1163">
        <v>8.9918492400000005</v>
      </c>
      <c r="AG132" s="1161"/>
      <c r="AH132" s="1161"/>
      <c r="AI132" s="1161"/>
      <c r="AJ132" s="1162"/>
      <c r="AK132" s="1163">
        <v>8.892656809</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513</v>
      </c>
      <c r="W133" s="1141"/>
      <c r="X133" s="1141"/>
      <c r="Y133" s="1141"/>
      <c r="Z133" s="1142"/>
      <c r="AA133" s="1143">
        <v>9.3000000000000007</v>
      </c>
      <c r="AB133" s="1144"/>
      <c r="AC133" s="1144"/>
      <c r="AD133" s="1144"/>
      <c r="AE133" s="1145"/>
      <c r="AF133" s="1143">
        <v>9.4</v>
      </c>
      <c r="AG133" s="1144"/>
      <c r="AH133" s="1144"/>
      <c r="AI133" s="1144"/>
      <c r="AJ133" s="1145"/>
      <c r="AK133" s="1143">
        <v>9.1999999999999993</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a7IVbP+EPeo+jTbMmeH7F4lLqSUvmUmUioarrKEt1V7o8iTk1/aC+4ajieqPabBlLjFq/6lFFrHx1NXwdsRDIQ==" saltValue="Zl4rGBD+ToY8pqpUM/wiI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60" zoomScaleNormal="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514</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0wX3MUpyJ0z0HTnuGJ6a117aQgQrGZrlkoXfxWcZHkKeqidHrKWS+u+rkL8XMYKDmuDM1o2L5mfp77nCjdZ1NA==" saltValue="iXqNQpKosyWQTQsw+Qxn1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7NnHEVNm7RRp9Jg2A2SonqcTPkX7sSG5Z+2dKCvk4yiXK/1kBnXDfmN8ceJnyTp525DsX5fAQwRiJesKwCwAg==" saltValue="+TgaJ7DMESW1e6ZrsiL4V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516</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517</v>
      </c>
      <c r="AP7" s="268"/>
      <c r="AQ7" s="269" t="s">
        <v>518</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519</v>
      </c>
      <c r="AQ8" s="275" t="s">
        <v>520</v>
      </c>
      <c r="AR8" s="276" t="s">
        <v>521</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522</v>
      </c>
      <c r="AL9" s="1181"/>
      <c r="AM9" s="1181"/>
      <c r="AN9" s="1182"/>
      <c r="AO9" s="277">
        <v>2099132</v>
      </c>
      <c r="AP9" s="277">
        <v>127902</v>
      </c>
      <c r="AQ9" s="278">
        <v>97040</v>
      </c>
      <c r="AR9" s="279">
        <v>31.8</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523</v>
      </c>
      <c r="AL10" s="1181"/>
      <c r="AM10" s="1181"/>
      <c r="AN10" s="1182"/>
      <c r="AO10" s="280">
        <v>193759</v>
      </c>
      <c r="AP10" s="280">
        <v>11806</v>
      </c>
      <c r="AQ10" s="281">
        <v>11799</v>
      </c>
      <c r="AR10" s="282">
        <v>0.1</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524</v>
      </c>
      <c r="AL11" s="1181"/>
      <c r="AM11" s="1181"/>
      <c r="AN11" s="1182"/>
      <c r="AO11" s="280" t="s">
        <v>525</v>
      </c>
      <c r="AP11" s="280" t="s">
        <v>525</v>
      </c>
      <c r="AQ11" s="281">
        <v>727</v>
      </c>
      <c r="AR11" s="282" t="s">
        <v>525</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526</v>
      </c>
      <c r="AL12" s="1181"/>
      <c r="AM12" s="1181"/>
      <c r="AN12" s="1182"/>
      <c r="AO12" s="280" t="s">
        <v>525</v>
      </c>
      <c r="AP12" s="280" t="s">
        <v>525</v>
      </c>
      <c r="AQ12" s="281" t="s">
        <v>525</v>
      </c>
      <c r="AR12" s="282" t="s">
        <v>525</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527</v>
      </c>
      <c r="AL13" s="1181"/>
      <c r="AM13" s="1181"/>
      <c r="AN13" s="1182"/>
      <c r="AO13" s="280">
        <v>124360</v>
      </c>
      <c r="AP13" s="280">
        <v>7577</v>
      </c>
      <c r="AQ13" s="281">
        <v>3250</v>
      </c>
      <c r="AR13" s="282">
        <v>133.1</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528</v>
      </c>
      <c r="AL14" s="1181"/>
      <c r="AM14" s="1181"/>
      <c r="AN14" s="1182"/>
      <c r="AO14" s="280" t="s">
        <v>525</v>
      </c>
      <c r="AP14" s="280" t="s">
        <v>525</v>
      </c>
      <c r="AQ14" s="281">
        <v>2248</v>
      </c>
      <c r="AR14" s="282" t="s">
        <v>525</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529</v>
      </c>
      <c r="AL15" s="1184"/>
      <c r="AM15" s="1184"/>
      <c r="AN15" s="1185"/>
      <c r="AO15" s="280">
        <v>-99507</v>
      </c>
      <c r="AP15" s="280">
        <v>-6063</v>
      </c>
      <c r="AQ15" s="281">
        <v>-6934</v>
      </c>
      <c r="AR15" s="282">
        <v>-12.6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191</v>
      </c>
      <c r="AL16" s="1184"/>
      <c r="AM16" s="1184"/>
      <c r="AN16" s="1185"/>
      <c r="AO16" s="280">
        <v>2317744</v>
      </c>
      <c r="AP16" s="280">
        <v>141223</v>
      </c>
      <c r="AQ16" s="281">
        <v>108130</v>
      </c>
      <c r="AR16" s="282">
        <v>30.6</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530</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531</v>
      </c>
      <c r="AP20" s="289" t="s">
        <v>532</v>
      </c>
      <c r="AQ20" s="290" t="s">
        <v>533</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534</v>
      </c>
      <c r="AL21" s="1187"/>
      <c r="AM21" s="1187"/>
      <c r="AN21" s="1188"/>
      <c r="AO21" s="293">
        <v>11.88</v>
      </c>
      <c r="AP21" s="294">
        <v>9.6999999999999993</v>
      </c>
      <c r="AQ21" s="295">
        <v>2.1800000000000002</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535</v>
      </c>
      <c r="AL22" s="1187"/>
      <c r="AM22" s="1187"/>
      <c r="AN22" s="1188"/>
      <c r="AO22" s="298">
        <v>92.7</v>
      </c>
      <c r="AP22" s="299">
        <v>96.2</v>
      </c>
      <c r="AQ22" s="300">
        <v>-3.5</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7" t="s">
        <v>536</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x14ac:dyDescent="0.15">
      <c r="A27" s="305"/>
      <c r="AO27" s="258"/>
      <c r="AP27" s="258"/>
      <c r="AQ27" s="258"/>
      <c r="AR27" s="258"/>
      <c r="AS27" s="258"/>
      <c r="AT27" s="258"/>
    </row>
    <row r="28" spans="1:46" ht="17.25" x14ac:dyDescent="0.15">
      <c r="A28" s="259" t="s">
        <v>537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538</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517</v>
      </c>
      <c r="AP30" s="268"/>
      <c r="AQ30" s="269" t="s">
        <v>518</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519</v>
      </c>
      <c r="AQ31" s="275" t="s">
        <v>520</v>
      </c>
      <c r="AR31" s="276" t="s">
        <v>521</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539</v>
      </c>
      <c r="AL32" s="1195"/>
      <c r="AM32" s="1195"/>
      <c r="AN32" s="1196"/>
      <c r="AO32" s="308">
        <v>1189131</v>
      </c>
      <c r="AP32" s="308">
        <v>72455</v>
      </c>
      <c r="AQ32" s="309">
        <v>56400</v>
      </c>
      <c r="AR32" s="310">
        <v>28.5</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540</v>
      </c>
      <c r="AL33" s="1195"/>
      <c r="AM33" s="1195"/>
      <c r="AN33" s="1196"/>
      <c r="AO33" s="308" t="s">
        <v>525</v>
      </c>
      <c r="AP33" s="308" t="s">
        <v>525</v>
      </c>
      <c r="AQ33" s="309" t="s">
        <v>525</v>
      </c>
      <c r="AR33" s="310" t="s">
        <v>525</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541</v>
      </c>
      <c r="AL34" s="1195"/>
      <c r="AM34" s="1195"/>
      <c r="AN34" s="1196"/>
      <c r="AO34" s="308" t="s">
        <v>525</v>
      </c>
      <c r="AP34" s="308" t="s">
        <v>525</v>
      </c>
      <c r="AQ34" s="309" t="s">
        <v>525</v>
      </c>
      <c r="AR34" s="310" t="s">
        <v>525</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542</v>
      </c>
      <c r="AL35" s="1195"/>
      <c r="AM35" s="1195"/>
      <c r="AN35" s="1196"/>
      <c r="AO35" s="308">
        <v>627069</v>
      </c>
      <c r="AP35" s="308">
        <v>38208</v>
      </c>
      <c r="AQ35" s="309">
        <v>20587</v>
      </c>
      <c r="AR35" s="310">
        <v>85.6</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543</v>
      </c>
      <c r="AL36" s="1195"/>
      <c r="AM36" s="1195"/>
      <c r="AN36" s="1196"/>
      <c r="AO36" s="308">
        <v>15779</v>
      </c>
      <c r="AP36" s="308">
        <v>961</v>
      </c>
      <c r="AQ36" s="309">
        <v>2952</v>
      </c>
      <c r="AR36" s="310">
        <v>-67.400000000000006</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544</v>
      </c>
      <c r="AL37" s="1195"/>
      <c r="AM37" s="1195"/>
      <c r="AN37" s="1196"/>
      <c r="AO37" s="308">
        <v>52</v>
      </c>
      <c r="AP37" s="308">
        <v>3</v>
      </c>
      <c r="AQ37" s="309">
        <v>596</v>
      </c>
      <c r="AR37" s="310">
        <v>-99.5</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545</v>
      </c>
      <c r="AL38" s="1198"/>
      <c r="AM38" s="1198"/>
      <c r="AN38" s="1199"/>
      <c r="AO38" s="311" t="s">
        <v>525</v>
      </c>
      <c r="AP38" s="311" t="s">
        <v>525</v>
      </c>
      <c r="AQ38" s="312">
        <v>1</v>
      </c>
      <c r="AR38" s="300" t="s">
        <v>525</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546</v>
      </c>
      <c r="AL39" s="1198"/>
      <c r="AM39" s="1198"/>
      <c r="AN39" s="1199"/>
      <c r="AO39" s="308">
        <v>-22150</v>
      </c>
      <c r="AP39" s="308">
        <v>-1350</v>
      </c>
      <c r="AQ39" s="309">
        <v>-2012</v>
      </c>
      <c r="AR39" s="310">
        <v>-32.9</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547</v>
      </c>
      <c r="AL40" s="1195"/>
      <c r="AM40" s="1195"/>
      <c r="AN40" s="1196"/>
      <c r="AO40" s="308">
        <v>-1299628</v>
      </c>
      <c r="AP40" s="308">
        <v>-79188</v>
      </c>
      <c r="AQ40" s="309">
        <v>-54414</v>
      </c>
      <c r="AR40" s="310">
        <v>45.5</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301</v>
      </c>
      <c r="AL41" s="1201"/>
      <c r="AM41" s="1201"/>
      <c r="AN41" s="1202"/>
      <c r="AO41" s="308">
        <v>510253</v>
      </c>
      <c r="AP41" s="308">
        <v>31090</v>
      </c>
      <c r="AQ41" s="309">
        <v>24110</v>
      </c>
      <c r="AR41" s="310">
        <v>29</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548</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550</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517</v>
      </c>
      <c r="AN49" s="1191" t="s">
        <v>551</v>
      </c>
      <c r="AO49" s="1192"/>
      <c r="AP49" s="1192"/>
      <c r="AQ49" s="1192"/>
      <c r="AR49" s="1193"/>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552</v>
      </c>
      <c r="AO50" s="325" t="s">
        <v>553</v>
      </c>
      <c r="AP50" s="326" t="s">
        <v>554</v>
      </c>
      <c r="AQ50" s="327" t="s">
        <v>555</v>
      </c>
      <c r="AR50" s="328" t="s">
        <v>556</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557</v>
      </c>
      <c r="AL51" s="321"/>
      <c r="AM51" s="329">
        <v>1017429</v>
      </c>
      <c r="AN51" s="330">
        <v>58493</v>
      </c>
      <c r="AO51" s="331">
        <v>-42.4</v>
      </c>
      <c r="AP51" s="332">
        <v>98899</v>
      </c>
      <c r="AQ51" s="333">
        <v>-14.1</v>
      </c>
      <c r="AR51" s="334">
        <v>-28.3</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558</v>
      </c>
      <c r="AM52" s="337">
        <v>497732</v>
      </c>
      <c r="AN52" s="338">
        <v>28615</v>
      </c>
      <c r="AO52" s="339">
        <v>-62.1</v>
      </c>
      <c r="AP52" s="340">
        <v>43734</v>
      </c>
      <c r="AQ52" s="341">
        <v>-5</v>
      </c>
      <c r="AR52" s="342">
        <v>-57.1</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559</v>
      </c>
      <c r="AL53" s="321"/>
      <c r="AM53" s="329">
        <v>1600326</v>
      </c>
      <c r="AN53" s="330">
        <v>92864</v>
      </c>
      <c r="AO53" s="331">
        <v>58.8</v>
      </c>
      <c r="AP53" s="332">
        <v>96462</v>
      </c>
      <c r="AQ53" s="333">
        <v>-2.5</v>
      </c>
      <c r="AR53" s="334">
        <v>61.3</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558</v>
      </c>
      <c r="AM54" s="337">
        <v>1238105</v>
      </c>
      <c r="AN54" s="338">
        <v>71845</v>
      </c>
      <c r="AO54" s="339">
        <v>151.1</v>
      </c>
      <c r="AP54" s="340">
        <v>39886</v>
      </c>
      <c r="AQ54" s="341">
        <v>-8.8000000000000007</v>
      </c>
      <c r="AR54" s="342">
        <v>159.9</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560</v>
      </c>
      <c r="AL55" s="321"/>
      <c r="AM55" s="329">
        <v>1577966</v>
      </c>
      <c r="AN55" s="330">
        <v>93260</v>
      </c>
      <c r="AO55" s="331">
        <v>0.4</v>
      </c>
      <c r="AP55" s="332">
        <v>83103</v>
      </c>
      <c r="AQ55" s="333">
        <v>-13.8</v>
      </c>
      <c r="AR55" s="334">
        <v>14.2</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558</v>
      </c>
      <c r="AM56" s="337">
        <v>840267</v>
      </c>
      <c r="AN56" s="338">
        <v>49661</v>
      </c>
      <c r="AO56" s="339">
        <v>-30.9</v>
      </c>
      <c r="AP56" s="340">
        <v>41378</v>
      </c>
      <c r="AQ56" s="341">
        <v>3.7</v>
      </c>
      <c r="AR56" s="342">
        <v>-34.6</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561</v>
      </c>
      <c r="AL57" s="321"/>
      <c r="AM57" s="329">
        <v>1427950</v>
      </c>
      <c r="AN57" s="330">
        <v>85450</v>
      </c>
      <c r="AO57" s="331">
        <v>-8.4</v>
      </c>
      <c r="AP57" s="332">
        <v>84459</v>
      </c>
      <c r="AQ57" s="333">
        <v>1.6</v>
      </c>
      <c r="AR57" s="334">
        <v>-10</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558</v>
      </c>
      <c r="AM58" s="337">
        <v>772119</v>
      </c>
      <c r="AN58" s="338">
        <v>46204</v>
      </c>
      <c r="AO58" s="339">
        <v>-7</v>
      </c>
      <c r="AP58" s="340">
        <v>47314</v>
      </c>
      <c r="AQ58" s="341">
        <v>14.3</v>
      </c>
      <c r="AR58" s="342">
        <v>-21.3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562</v>
      </c>
      <c r="AL59" s="321"/>
      <c r="AM59" s="329">
        <v>1923136</v>
      </c>
      <c r="AN59" s="330">
        <v>117179</v>
      </c>
      <c r="AO59" s="331">
        <v>37.1</v>
      </c>
      <c r="AP59" s="332">
        <v>74568</v>
      </c>
      <c r="AQ59" s="333">
        <v>-11.7</v>
      </c>
      <c r="AR59" s="334">
        <v>48.8</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558</v>
      </c>
      <c r="AM60" s="337">
        <v>1027470</v>
      </c>
      <c r="AN60" s="338">
        <v>62605</v>
      </c>
      <c r="AO60" s="339">
        <v>35.5</v>
      </c>
      <c r="AP60" s="340">
        <v>42558</v>
      </c>
      <c r="AQ60" s="341">
        <v>-10.1</v>
      </c>
      <c r="AR60" s="342">
        <v>45.6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563</v>
      </c>
      <c r="AL61" s="343"/>
      <c r="AM61" s="344">
        <v>1509361</v>
      </c>
      <c r="AN61" s="345">
        <v>89449</v>
      </c>
      <c r="AO61" s="346">
        <v>9.1</v>
      </c>
      <c r="AP61" s="347">
        <v>87498</v>
      </c>
      <c r="AQ61" s="348">
        <v>-8.1</v>
      </c>
      <c r="AR61" s="334">
        <v>17.2</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558</v>
      </c>
      <c r="AM62" s="337">
        <v>875139</v>
      </c>
      <c r="AN62" s="338">
        <v>51786</v>
      </c>
      <c r="AO62" s="339">
        <v>17.3</v>
      </c>
      <c r="AP62" s="340">
        <v>42974</v>
      </c>
      <c r="AQ62" s="341">
        <v>-1.2</v>
      </c>
      <c r="AR62" s="342">
        <v>18.5</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fdBdD1LW6wsUziI9BU9GTyHweQK5xMjvGRQwn8NaA8HOjy/tAHyYG9WAwVxwde7KCiJxk9FW01xcvAPtSn1wig==" saltValue="GIW/SWYmFUctbQujfcE0F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565</v>
      </c>
    </row>
    <row r="120" spans="125:125" ht="13.5" hidden="1" customHeight="1" x14ac:dyDescent="0.15"/>
    <row r="121" spans="125:125" ht="13.5" hidden="1" customHeight="1" x14ac:dyDescent="0.15">
      <c r="DU121" s="255"/>
    </row>
  </sheetData>
  <sheetProtection algorithmName="SHA-512" hashValue="lL1zYgaJXJvZDzAQwAgWXZEe3JbaVFbDyUxbM4YU2Cz5wOj6I0P4rRFyz+w0YrzJGY7vl5AJonKZ/PxBYsAQ8Q==" saltValue="RgMxb3LxqrCBvihud4kWR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566</v>
      </c>
    </row>
  </sheetData>
  <sheetProtection algorithmName="SHA-512" hashValue="yw1cg80qjcTu/u9KRMsrjEVGUtut924NHtwdLG+Eh5Zevfldu78DlvM6vdMmQd7LXGk+wfGH02laLy0L0V6vUg==" saltValue="UvwlEiKZb5BcBKgU81FFv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03" t="s">
        <v>3</v>
      </c>
      <c r="D47" s="1203"/>
      <c r="E47" s="1204"/>
      <c r="F47" s="11">
        <v>54.02</v>
      </c>
      <c r="G47" s="12">
        <v>49.4</v>
      </c>
      <c r="H47" s="12">
        <v>50.06</v>
      </c>
      <c r="I47" s="12">
        <v>48.78</v>
      </c>
      <c r="J47" s="13">
        <v>46.87</v>
      </c>
    </row>
    <row r="48" spans="2:10" ht="57.75" customHeight="1" x14ac:dyDescent="0.15">
      <c r="B48" s="14"/>
      <c r="C48" s="1205" t="s">
        <v>4</v>
      </c>
      <c r="D48" s="1205"/>
      <c r="E48" s="1206"/>
      <c r="F48" s="15">
        <v>8.49</v>
      </c>
      <c r="G48" s="16">
        <v>8.0299999999999994</v>
      </c>
      <c r="H48" s="16">
        <v>9</v>
      </c>
      <c r="I48" s="16">
        <v>10.42</v>
      </c>
      <c r="J48" s="17">
        <v>13.96</v>
      </c>
    </row>
    <row r="49" spans="2:10" ht="57.75" customHeight="1" thickBot="1" x14ac:dyDescent="0.2">
      <c r="B49" s="18"/>
      <c r="C49" s="1207" t="s">
        <v>5</v>
      </c>
      <c r="D49" s="1207"/>
      <c r="E49" s="1208"/>
      <c r="F49" s="19">
        <v>1.46</v>
      </c>
      <c r="G49" s="20" t="s">
        <v>572</v>
      </c>
      <c r="H49" s="20" t="s">
        <v>573</v>
      </c>
      <c r="I49" s="20">
        <v>1.7</v>
      </c>
      <c r="J49" s="21">
        <v>4</v>
      </c>
    </row>
    <row r="50" spans="2:10" x14ac:dyDescent="0.15"/>
  </sheetData>
  <sheetProtection algorithmName="SHA-512" hashValue="F1QZkmey5nNCutD8cRqyaRfy9gugdoo/z6T5OmyTWLKY2+ArhOHiRh0v84lNZYBuP/baCBso0rgJOwKikHRsbw==" saltValue="j6FqKYDiBjDstwLGTee+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2023-09-28T08:31:11Z</cp:lastPrinted>
  <dcterms:created xsi:type="dcterms:W3CDTF">2023-02-20T06:31:09Z</dcterms:created>
  <dcterms:modified xsi:type="dcterms:W3CDTF">2023-09-28T08:32:33Z</dcterms:modified>
  <cp:category/>
</cp:coreProperties>
</file>