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20"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'04-05'!$A$1:$AE$28</definedName>
    <definedName name="_xlnm.Print_Area" localSheetId="5">'04-06'!$A$1:$AJ$27</definedName>
  </definedNames>
  <calcPr fullCalcOnLoad="1"/>
</workbook>
</file>

<file path=xl/sharedStrings.xml><?xml version="1.0" encoding="utf-8"?>
<sst xmlns="http://schemas.openxmlformats.org/spreadsheetml/2006/main" count="262" uniqueCount="133">
  <si>
    <t>（単位：園）</t>
  </si>
  <si>
    <t>区　　分</t>
  </si>
  <si>
    <t>総　数</t>
  </si>
  <si>
    <t>市　立</t>
  </si>
  <si>
    <t>町　立</t>
  </si>
  <si>
    <t>村　立</t>
  </si>
  <si>
    <t>私　立</t>
  </si>
  <si>
    <t>（単位：園）</t>
  </si>
  <si>
    <t>区　　　分</t>
  </si>
  <si>
    <t>総　数</t>
  </si>
  <si>
    <t>0人</t>
  </si>
  <si>
    <t>～</t>
  </si>
  <si>
    <t>総　　　　数</t>
  </si>
  <si>
    <t>　公　　　立</t>
  </si>
  <si>
    <t>　私　　　立</t>
  </si>
  <si>
    <t>（単位：学級）</t>
  </si>
  <si>
    <t>区　　　分</t>
  </si>
  <si>
    <t>～</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</si>
  <si>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</si>
  <si>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</si>
  <si>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</si>
  <si>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</si>
  <si>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</si>
  <si>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</si>
  <si>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</si>
  <si>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</si>
  <si>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</si>
  <si>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</si>
  <si>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</si>
  <si>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</si>
  <si>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</si>
  <si>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</si>
  <si>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</si>
  <si>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</si>
  <si>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</si>
  <si>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</si>
  <si>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</si>
  <si>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</si>
  <si>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</si>
  <si>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</si>
  <si>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</si>
  <si>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公　　　立</t>
  </si>
  <si>
    <t>…</t>
  </si>
  <si>
    <t>公　 立</t>
  </si>
  <si>
    <t>私　　　立</t>
  </si>
  <si>
    <t>私　 立</t>
  </si>
  <si>
    <t>鳥　取　市</t>
  </si>
  <si>
    <t>米　子　市</t>
  </si>
  <si>
    <t>倉　吉　市</t>
  </si>
  <si>
    <t>境　港　市</t>
  </si>
  <si>
    <t>若　桜　町</t>
  </si>
  <si>
    <t>湯 梨 浜 町</t>
  </si>
  <si>
    <t>（単位：人）</t>
  </si>
  <si>
    <t>区　分</t>
  </si>
  <si>
    <t>副　園　長</t>
  </si>
  <si>
    <t>女</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</si>
  <si>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</si>
  <si>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</si>
  <si>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</si>
  <si>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</si>
  <si>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</si>
  <si>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</si>
  <si>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</si>
  <si>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</si>
  <si>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</si>
  <si>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</si>
  <si>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</si>
  <si>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</si>
  <si>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</si>
  <si>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</si>
  <si>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</si>
  <si>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</si>
  <si>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</si>
  <si>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</si>
  <si>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</si>
  <si>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</si>
  <si>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</si>
  <si>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</si>
  <si>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 xml:space="preserve"> ＜幼保連携型認定こども園＞</t>
  </si>
  <si>
    <t>修　了　者　数（人）</t>
  </si>
  <si>
    <t>就園率
（％）</t>
  </si>
  <si>
    <t>教育・
保育補助員</t>
  </si>
  <si>
    <t>在園者数（人）</t>
  </si>
  <si>
    <t>総数</t>
  </si>
  <si>
    <t>総数</t>
  </si>
  <si>
    <t>総数</t>
  </si>
  <si>
    <t>講　　師</t>
  </si>
  <si>
    <t>教　　頭</t>
  </si>
  <si>
    <t>園　　長</t>
  </si>
  <si>
    <t>総　　　　数</t>
  </si>
  <si>
    <t>職　員　数</t>
  </si>
  <si>
    <t>第４－５表　続き</t>
  </si>
  <si>
    <t>第４－６表　続き</t>
  </si>
  <si>
    <t>本年度入園者数（人）</t>
  </si>
  <si>
    <t>指導保育教諭</t>
  </si>
  <si>
    <t>栄養教諭</t>
  </si>
  <si>
    <t xml:space="preserve">  (注）在園者数「0人」の幼保連型認定こども園とは、休園中の幼保連型認定こども園である</t>
  </si>
  <si>
    <t>令和元年度</t>
  </si>
  <si>
    <t>令和元年度</t>
  </si>
  <si>
    <t>養護教諭</t>
  </si>
  <si>
    <t>＜幼保連携型認定こども園＞</t>
  </si>
  <si>
    <t>　第４－１表　　設置者別園数</t>
  </si>
  <si>
    <t>第４－２表　在園者数別園数　</t>
  </si>
  <si>
    <t>２年度</t>
  </si>
  <si>
    <t>３年度</t>
  </si>
  <si>
    <t>第４－３表　収容人員別学級数</t>
  </si>
  <si>
    <t xml:space="preserve">第４－４表　編制方式別園数及び学級数  </t>
  </si>
  <si>
    <t xml:space="preserve"> 第４－５表　市町村別入園者数・在園者数及び修了者数</t>
  </si>
  <si>
    <t>２年度</t>
  </si>
  <si>
    <t>３年度</t>
  </si>
  <si>
    <t>２年度</t>
  </si>
  <si>
    <t>３年度</t>
  </si>
  <si>
    <t>公　　　　　立</t>
  </si>
  <si>
    <t xml:space="preserve">  250人</t>
  </si>
  <si>
    <t>総　　　数</t>
  </si>
  <si>
    <t>０人</t>
  </si>
  <si>
    <t>15人</t>
  </si>
  <si>
    <t>20人</t>
  </si>
  <si>
    <t>25人</t>
  </si>
  <si>
    <t>30人</t>
  </si>
  <si>
    <t>35人</t>
  </si>
  <si>
    <t>　（注）就園率とは、小学校１学年及び義務教育学校１学年の児童数に対する幼保連携型認定こども園の修了者の割合である</t>
  </si>
  <si>
    <t xml:space="preserve">   第４－６表　市町村別教育・保育職員数 （本務者）　</t>
  </si>
  <si>
    <t>平成30年度</t>
  </si>
  <si>
    <t>平成30年度</t>
  </si>
  <si>
    <t>４年度</t>
  </si>
  <si>
    <t>４年度</t>
  </si>
  <si>
    <t>平成30年度</t>
  </si>
  <si>
    <t>日　南　町</t>
  </si>
  <si>
    <t>４年度</t>
  </si>
  <si>
    <t>平成30年度</t>
  </si>
  <si>
    <t>-</t>
  </si>
  <si>
    <t>（注）収容人員0人の学級は、含めていない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</si>
</sst>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 numFmtId="179" formatCode="0;\-0;&quot;－&quot;"/>
    <numFmt numFmtId="180" formatCode="&quot;¥&quot;#,##0_);[Red]\(&quot;¥&quot;#,##0\)"/>
    <numFmt numFmtId="181" formatCode="#,##0_);[Red]\(#,##0\)"/>
  </numFmts>
  <fonts count="61">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0"/>
      <name val="ＭＳ ゴシック"/>
      <family val="3"/>
    </font>
    <font>
      <sz val="11"/>
      <name val="ＭＳ Ｐゴシック"/>
      <family val="3"/>
    </font>
    <font>
      <sz val="10"/>
      <name val="ＪＳ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double"/>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thin"/>
    </border>
    <border>
      <left style="double"/>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229">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0" fontId="7" fillId="0" borderId="10" xfId="0" applyFont="1" applyBorder="1" applyAlignment="1">
      <alignment horizontal="right" vertical="center"/>
    </xf>
    <xf numFmtId="0" fontId="9" fillId="0" borderId="20"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0" fontId="11" fillId="0" borderId="16" xfId="0" applyFont="1" applyFill="1" applyBorder="1" applyAlignment="1">
      <alignment horizontal="center" vertical="center"/>
    </xf>
    <xf numFmtId="177" fontId="7" fillId="0" borderId="0" xfId="0" applyNumberFormat="1" applyFont="1" applyFill="1" applyAlignment="1">
      <alignment vertical="center" shrinkToFit="1"/>
    </xf>
    <xf numFmtId="0" fontId="7" fillId="0" borderId="0" xfId="0" applyFont="1" applyFill="1" applyAlignment="1">
      <alignment vertical="center"/>
    </xf>
    <xf numFmtId="38" fontId="7" fillId="0" borderId="10" xfId="49" applyFont="1" applyBorder="1" applyAlignment="1">
      <alignment vertical="center"/>
    </xf>
    <xf numFmtId="38" fontId="7" fillId="0" borderId="0" xfId="49" applyFont="1" applyBorder="1" applyAlignment="1">
      <alignment vertical="center"/>
    </xf>
    <xf numFmtId="38" fontId="7" fillId="0" borderId="10" xfId="49" applyFont="1" applyFill="1" applyBorder="1" applyAlignment="1">
      <alignmen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0" fontId="20" fillId="0" borderId="0" xfId="0" applyFont="1" applyAlignment="1">
      <alignment vertical="center"/>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11" fillId="0" borderId="22" xfId="0" applyFont="1" applyBorder="1" applyAlignment="1">
      <alignment horizontal="center" vertical="center"/>
    </xf>
    <xf numFmtId="41" fontId="7" fillId="0" borderId="11" xfId="0" applyNumberFormat="1" applyFont="1" applyBorder="1" applyAlignment="1">
      <alignment horizontal="right" vertical="center"/>
    </xf>
    <xf numFmtId="41" fontId="8" fillId="0" borderId="11" xfId="0" applyNumberFormat="1" applyFont="1" applyBorder="1" applyAlignment="1">
      <alignment horizontal="right" vertical="center"/>
    </xf>
    <xf numFmtId="41" fontId="7" fillId="0" borderId="0" xfId="0" applyNumberFormat="1" applyFont="1" applyBorder="1" applyAlignment="1">
      <alignment vertical="center" shrinkToFit="1"/>
    </xf>
    <xf numFmtId="0" fontId="7" fillId="0" borderId="18" xfId="0" applyFont="1" applyBorder="1" applyAlignment="1">
      <alignment horizontal="center" vertical="center"/>
    </xf>
    <xf numFmtId="177" fontId="7" fillId="0" borderId="11" xfId="49" applyNumberFormat="1" applyFont="1" applyBorder="1" applyAlignment="1">
      <alignment vertical="center"/>
    </xf>
    <xf numFmtId="177" fontId="13" fillId="0" borderId="11" xfId="49" applyNumberFormat="1" applyFont="1" applyBorder="1" applyAlignment="1">
      <alignment vertical="center"/>
    </xf>
    <xf numFmtId="177" fontId="7" fillId="0" borderId="11"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38" fontId="7" fillId="0" borderId="13" xfId="49" applyFont="1" applyBorder="1" applyAlignment="1">
      <alignment vertical="center"/>
    </xf>
    <xf numFmtId="0" fontId="7" fillId="0" borderId="11" xfId="0" applyFont="1" applyFill="1" applyBorder="1" applyAlignment="1">
      <alignment horizontal="center" vertical="center"/>
    </xf>
    <xf numFmtId="177" fontId="7" fillId="0" borderId="11" xfId="49" applyNumberFormat="1" applyFont="1" applyFill="1" applyBorder="1" applyAlignment="1">
      <alignment vertical="center"/>
    </xf>
    <xf numFmtId="38" fontId="7" fillId="0" borderId="13" xfId="49" applyFont="1" applyFill="1" applyBorder="1" applyAlignment="1">
      <alignment vertical="center"/>
    </xf>
    <xf numFmtId="0" fontId="7" fillId="0" borderId="12" xfId="0" applyFont="1" applyFill="1" applyBorder="1" applyAlignment="1">
      <alignment horizontal="center" vertical="center"/>
    </xf>
    <xf numFmtId="177" fontId="7" fillId="0" borderId="12" xfId="49" applyNumberFormat="1" applyFont="1" applyFill="1" applyBorder="1" applyAlignment="1">
      <alignment vertical="center"/>
    </xf>
    <xf numFmtId="177" fontId="7" fillId="0" borderId="12" xfId="49" applyNumberFormat="1" applyFont="1" applyBorder="1" applyAlignment="1">
      <alignment vertical="center"/>
    </xf>
    <xf numFmtId="41" fontId="7" fillId="0" borderId="12" xfId="0" applyNumberFormat="1" applyFont="1" applyBorder="1" applyAlignment="1">
      <alignment horizontal="right" vertical="center"/>
    </xf>
    <xf numFmtId="41" fontId="7" fillId="0" borderId="12" xfId="0" applyNumberFormat="1" applyFont="1" applyFill="1" applyBorder="1" applyAlignment="1">
      <alignment horizontal="right" vertical="center"/>
    </xf>
    <xf numFmtId="41" fontId="8" fillId="0" borderId="12" xfId="0" applyNumberFormat="1" applyFont="1" applyBorder="1" applyAlignment="1">
      <alignment horizontal="right" vertical="center"/>
    </xf>
    <xf numFmtId="41" fontId="13" fillId="0" borderId="12" xfId="0" applyNumberFormat="1" applyFont="1" applyFill="1" applyBorder="1" applyAlignment="1">
      <alignment horizontal="right" vertical="center"/>
    </xf>
    <xf numFmtId="41" fontId="7" fillId="0" borderId="0"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41" fontId="7" fillId="0" borderId="14" xfId="0" applyNumberFormat="1" applyFont="1" applyFill="1" applyBorder="1" applyAlignment="1">
      <alignment horizontal="right" vertical="center"/>
    </xf>
    <xf numFmtId="0" fontId="0" fillId="0" borderId="0" xfId="0" applyBorder="1" applyAlignment="1">
      <alignment vertical="center"/>
    </xf>
    <xf numFmtId="0" fontId="7" fillId="0" borderId="20" xfId="0" applyFont="1" applyBorder="1" applyAlignment="1">
      <alignment horizontal="center" vertical="center"/>
    </xf>
    <xf numFmtId="0" fontId="12" fillId="0" borderId="10" xfId="0" applyFont="1" applyBorder="1" applyAlignment="1">
      <alignment vertical="center"/>
    </xf>
    <xf numFmtId="177" fontId="7" fillId="0" borderId="16" xfId="49" applyNumberFormat="1" applyFont="1" applyBorder="1" applyAlignment="1">
      <alignment horizontal="right" vertical="center"/>
    </xf>
    <xf numFmtId="38" fontId="7" fillId="0" borderId="17" xfId="49" applyFont="1" applyBorder="1" applyAlignment="1">
      <alignment horizontal="right" vertical="center"/>
    </xf>
    <xf numFmtId="0" fontId="24" fillId="0" borderId="0" xfId="0" applyFont="1" applyBorder="1" applyAlignment="1">
      <alignment vertical="center"/>
    </xf>
    <xf numFmtId="0" fontId="11" fillId="0" borderId="19" xfId="0" applyFont="1" applyBorder="1" applyAlignment="1">
      <alignment horizont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8" fillId="0" borderId="16" xfId="0" applyFont="1" applyBorder="1" applyAlignment="1">
      <alignment horizontal="right" vertical="center"/>
    </xf>
    <xf numFmtId="177" fontId="13" fillId="0" borderId="11" xfId="0" applyNumberFormat="1" applyFont="1" applyBorder="1" applyAlignment="1">
      <alignment vertical="center"/>
    </xf>
    <xf numFmtId="41" fontId="7" fillId="0" borderId="11" xfId="0" applyNumberFormat="1" applyFont="1" applyBorder="1" applyAlignment="1">
      <alignment vertical="center" shrinkToFit="1"/>
    </xf>
    <xf numFmtId="41" fontId="7" fillId="0" borderId="11" xfId="0" applyNumberFormat="1" applyFont="1" applyBorder="1" applyAlignment="1">
      <alignment vertical="center"/>
    </xf>
    <xf numFmtId="0" fontId="11" fillId="0" borderId="23" xfId="0" applyFont="1" applyBorder="1" applyAlignment="1">
      <alignment horizontal="center" vertical="center"/>
    </xf>
    <xf numFmtId="41" fontId="7" fillId="0" borderId="24" xfId="0" applyNumberFormat="1" applyFont="1" applyBorder="1" applyAlignment="1">
      <alignment horizontal="right" vertical="center"/>
    </xf>
    <xf numFmtId="41" fontId="7" fillId="0" borderId="24" xfId="0" applyNumberFormat="1" applyFont="1" applyFill="1" applyBorder="1" applyAlignment="1">
      <alignment horizontal="right" vertical="center"/>
    </xf>
    <xf numFmtId="41" fontId="8" fillId="0" borderId="24" xfId="0" applyNumberFormat="1" applyFont="1" applyBorder="1" applyAlignment="1">
      <alignment horizontal="right" vertical="center"/>
    </xf>
    <xf numFmtId="41" fontId="13" fillId="0" borderId="24" xfId="0" applyNumberFormat="1" applyFont="1" applyFill="1" applyBorder="1" applyAlignment="1">
      <alignment horizontal="right" vertical="center"/>
    </xf>
    <xf numFmtId="41" fontId="7" fillId="0" borderId="24" xfId="0" applyNumberFormat="1" applyFont="1" applyFill="1" applyBorder="1" applyAlignment="1">
      <alignment vertical="center" shrinkToFit="1"/>
    </xf>
    <xf numFmtId="41" fontId="7" fillId="0" borderId="25" xfId="0" applyNumberFormat="1" applyFont="1" applyFill="1" applyBorder="1" applyAlignment="1">
      <alignment horizontal="right" vertical="center"/>
    </xf>
    <xf numFmtId="0" fontId="18" fillId="0" borderId="11" xfId="0" applyFont="1" applyBorder="1" applyAlignment="1">
      <alignment horizontal="right" vertical="center"/>
    </xf>
    <xf numFmtId="177" fontId="8" fillId="0" borderId="0" xfId="49" applyNumberFormat="1" applyFont="1" applyBorder="1" applyAlignment="1">
      <alignment vertical="center"/>
    </xf>
    <xf numFmtId="177" fontId="8" fillId="0" borderId="11" xfId="49" applyNumberFormat="1" applyFont="1" applyBorder="1" applyAlignment="1">
      <alignment vertical="center"/>
    </xf>
    <xf numFmtId="0" fontId="6" fillId="0" borderId="0" xfId="0" applyFont="1" applyAlignment="1">
      <alignment vertical="center"/>
    </xf>
    <xf numFmtId="41" fontId="8" fillId="0" borderId="11" xfId="0" applyNumberFormat="1" applyFont="1" applyBorder="1" applyAlignment="1">
      <alignment vertical="center" shrinkToFit="1"/>
    </xf>
    <xf numFmtId="41" fontId="8" fillId="0" borderId="0" xfId="0" applyNumberFormat="1" applyFont="1" applyBorder="1" applyAlignment="1">
      <alignment vertical="center" shrinkToFit="1"/>
    </xf>
    <xf numFmtId="41" fontId="8" fillId="0" borderId="12" xfId="0" applyNumberFormat="1" applyFont="1" applyBorder="1" applyAlignment="1">
      <alignment vertical="center" shrinkToFit="1"/>
    </xf>
    <xf numFmtId="41" fontId="7" fillId="0" borderId="12" xfId="0" applyNumberFormat="1" applyFont="1" applyBorder="1" applyAlignment="1">
      <alignment vertical="center" shrinkToFit="1"/>
    </xf>
    <xf numFmtId="41" fontId="7" fillId="0" borderId="12" xfId="0" applyNumberFormat="1" applyFont="1" applyBorder="1" applyAlignment="1">
      <alignment vertical="center"/>
    </xf>
    <xf numFmtId="41" fontId="8" fillId="0" borderId="11" xfId="0" applyNumberFormat="1" applyFont="1" applyBorder="1" applyAlignment="1">
      <alignment vertical="center"/>
    </xf>
    <xf numFmtId="41" fontId="10" fillId="0" borderId="0" xfId="0" applyNumberFormat="1" applyFont="1" applyAlignment="1">
      <alignment vertical="center" shrinkToFit="1"/>
    </xf>
    <xf numFmtId="41" fontId="8" fillId="0" borderId="0" xfId="0" applyNumberFormat="1" applyFont="1" applyAlignment="1">
      <alignment vertical="center" shrinkToFit="1"/>
    </xf>
    <xf numFmtId="41" fontId="8" fillId="0" borderId="12" xfId="0" applyNumberFormat="1" applyFont="1" applyBorder="1" applyAlignment="1">
      <alignment vertical="center"/>
    </xf>
    <xf numFmtId="41" fontId="8" fillId="0" borderId="0" xfId="0" applyNumberFormat="1" applyFont="1" applyBorder="1" applyAlignment="1">
      <alignment vertical="center"/>
    </xf>
    <xf numFmtId="41" fontId="7" fillId="0" borderId="0" xfId="61" applyNumberFormat="1" applyFont="1" applyFill="1" applyBorder="1" applyAlignment="1">
      <alignment horizontal="right" vertical="center"/>
      <protection/>
    </xf>
    <xf numFmtId="41" fontId="7" fillId="0" borderId="12" xfId="61" applyNumberFormat="1" applyFont="1" applyFill="1" applyBorder="1" applyAlignment="1">
      <alignment horizontal="right" vertical="center"/>
      <protection/>
    </xf>
    <xf numFmtId="41" fontId="7" fillId="0" borderId="10" xfId="0" applyNumberFormat="1" applyFont="1" applyBorder="1" applyAlignment="1">
      <alignment vertical="center"/>
    </xf>
    <xf numFmtId="41" fontId="7" fillId="0" borderId="14" xfId="0" applyNumberFormat="1" applyFont="1" applyBorder="1" applyAlignment="1">
      <alignment horizontal="right" vertical="center"/>
    </xf>
    <xf numFmtId="0" fontId="7" fillId="0" borderId="15" xfId="0" applyFont="1" applyBorder="1" applyAlignment="1">
      <alignment vertical="center"/>
    </xf>
    <xf numFmtId="41" fontId="8" fillId="0" borderId="16" xfId="0" applyNumberFormat="1" applyFont="1" applyBorder="1" applyAlignment="1">
      <alignment vertical="center"/>
    </xf>
    <xf numFmtId="41" fontId="7" fillId="0" borderId="16" xfId="0" applyNumberFormat="1" applyFont="1" applyBorder="1" applyAlignment="1">
      <alignment vertical="center"/>
    </xf>
    <xf numFmtId="0" fontId="7" fillId="0" borderId="17" xfId="0" applyFont="1" applyBorder="1" applyAlignment="1">
      <alignment vertical="center"/>
    </xf>
    <xf numFmtId="41" fontId="13" fillId="0" borderId="11" xfId="0" applyNumberFormat="1" applyFont="1" applyBorder="1" applyAlignment="1">
      <alignment vertical="center"/>
    </xf>
    <xf numFmtId="41" fontId="13" fillId="0" borderId="0" xfId="0" applyNumberFormat="1" applyFont="1" applyBorder="1" applyAlignment="1">
      <alignment vertical="center"/>
    </xf>
    <xf numFmtId="41" fontId="13" fillId="0" borderId="12" xfId="0" applyNumberFormat="1" applyFont="1" applyBorder="1" applyAlignment="1">
      <alignment vertical="center"/>
    </xf>
    <xf numFmtId="0" fontId="7" fillId="0" borderId="13" xfId="0" applyFont="1" applyBorder="1" applyAlignment="1">
      <alignment horizontal="right" vertical="center"/>
    </xf>
    <xf numFmtId="41" fontId="10" fillId="0" borderId="11" xfId="0" applyNumberFormat="1" applyFont="1" applyBorder="1" applyAlignment="1">
      <alignment vertical="center" shrinkToFit="1"/>
    </xf>
    <xf numFmtId="41" fontId="7" fillId="0" borderId="11" xfId="0" applyNumberFormat="1" applyFont="1" applyFill="1" applyBorder="1" applyAlignment="1">
      <alignment vertical="center" shrinkToFit="1"/>
    </xf>
    <xf numFmtId="177" fontId="7" fillId="0" borderId="13"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6" xfId="49" applyNumberFormat="1" applyFont="1" applyFill="1" applyBorder="1" applyAlignment="1">
      <alignment horizontal="right" vertical="center"/>
    </xf>
    <xf numFmtId="179" fontId="7" fillId="0" borderId="0" xfId="61" applyNumberFormat="1" applyFont="1" applyFill="1" applyBorder="1" applyAlignment="1">
      <alignment horizontal="right" vertical="center"/>
      <protection/>
    </xf>
    <xf numFmtId="41" fontId="7" fillId="0" borderId="0" xfId="0" applyNumberFormat="1" applyFont="1" applyFill="1" applyBorder="1" applyAlignment="1">
      <alignment horizontal="right" vertical="center" shrinkToFit="1"/>
    </xf>
    <xf numFmtId="41" fontId="7" fillId="0" borderId="0" xfId="49" applyNumberFormat="1" applyFont="1" applyFill="1" applyBorder="1" applyAlignment="1">
      <alignment horizontal="right" vertical="center"/>
    </xf>
    <xf numFmtId="41" fontId="7" fillId="0" borderId="0" xfId="0" applyNumberFormat="1" applyFont="1" applyFill="1" applyAlignment="1">
      <alignment horizontal="right" vertical="center" shrinkToFit="1"/>
    </xf>
    <xf numFmtId="41" fontId="7" fillId="0" borderId="0" xfId="49" applyNumberFormat="1" applyFont="1" applyBorder="1" applyAlignment="1">
      <alignment vertical="center"/>
    </xf>
    <xf numFmtId="41" fontId="13" fillId="0" borderId="11" xfId="49" applyNumberFormat="1" applyFont="1" applyFill="1" applyBorder="1" applyAlignment="1">
      <alignment vertical="center"/>
    </xf>
    <xf numFmtId="41" fontId="13" fillId="0" borderId="0" xfId="49" applyNumberFormat="1" applyFont="1" applyFill="1" applyBorder="1" applyAlignment="1">
      <alignment vertical="center"/>
    </xf>
    <xf numFmtId="41" fontId="7" fillId="0" borderId="11" xfId="49" applyNumberFormat="1" applyFont="1" applyFill="1" applyBorder="1" applyAlignment="1">
      <alignment vertical="center"/>
    </xf>
    <xf numFmtId="41" fontId="7" fillId="0" borderId="0" xfId="49" applyNumberFormat="1" applyFont="1" applyFill="1" applyBorder="1" applyAlignment="1">
      <alignment vertical="center"/>
    </xf>
    <xf numFmtId="41" fontId="7" fillId="0" borderId="11" xfId="61" applyNumberFormat="1" applyFont="1" applyFill="1" applyBorder="1" applyAlignment="1">
      <alignment horizontal="right" vertical="center"/>
      <protection/>
    </xf>
    <xf numFmtId="41" fontId="7" fillId="0" borderId="0" xfId="61" applyNumberFormat="1" applyFont="1" applyAlignment="1">
      <alignment horizontal="right" vertical="center"/>
      <protection/>
    </xf>
    <xf numFmtId="41" fontId="7" fillId="0" borderId="0" xfId="61" applyNumberFormat="1" applyFont="1" applyBorder="1" applyAlignment="1">
      <alignment horizontal="right" vertical="center"/>
      <protection/>
    </xf>
    <xf numFmtId="178" fontId="7" fillId="0" borderId="16" xfId="49" applyNumberFormat="1" applyFont="1" applyBorder="1" applyAlignment="1">
      <alignment horizontal="right" vertical="center"/>
    </xf>
    <xf numFmtId="177" fontId="13" fillId="0" borderId="16" xfId="49" applyNumberFormat="1" applyFont="1" applyBorder="1" applyAlignment="1">
      <alignment horizontal="right" vertical="center"/>
    </xf>
    <xf numFmtId="178" fontId="8" fillId="0" borderId="16" xfId="49" applyNumberFormat="1" applyFont="1" applyFill="1" applyBorder="1" applyAlignment="1">
      <alignment horizontal="right" vertical="center"/>
    </xf>
    <xf numFmtId="0" fontId="18" fillId="0" borderId="16" xfId="0" applyFont="1" applyFill="1" applyBorder="1" applyAlignment="1">
      <alignment horizontal="right" vertical="center"/>
    </xf>
    <xf numFmtId="41" fontId="7" fillId="0" borderId="24" xfId="61" applyNumberFormat="1" applyFont="1" applyFill="1" applyBorder="1" applyAlignment="1">
      <alignment vertical="center"/>
      <protection/>
    </xf>
    <xf numFmtId="41" fontId="7" fillId="0" borderId="0" xfId="61" applyNumberFormat="1" applyFont="1" applyFill="1" applyBorder="1" applyAlignment="1">
      <alignment vertical="center"/>
      <protection/>
    </xf>
    <xf numFmtId="41" fontId="7" fillId="0" borderId="12" xfId="61" applyNumberFormat="1" applyFont="1" applyFill="1" applyBorder="1" applyAlignment="1">
      <alignment vertical="center"/>
      <protection/>
    </xf>
    <xf numFmtId="0" fontId="15"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righ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5" fillId="0" borderId="2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21"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center" vertical="center"/>
    </xf>
    <xf numFmtId="0" fontId="11" fillId="0" borderId="19" xfId="0" applyFont="1" applyBorder="1" applyAlignment="1">
      <alignment horizontal="center" vertical="center" wrapText="1"/>
    </xf>
    <xf numFmtId="0" fontId="11" fillId="0" borderId="12" xfId="0" applyFont="1" applyBorder="1" applyAlignment="1">
      <alignment horizontal="center" vertical="center"/>
    </xf>
    <xf numFmtId="0" fontId="22" fillId="0" borderId="0" xfId="0" applyFont="1" applyAlignment="1">
      <alignment horizontal="center" vertical="center"/>
    </xf>
    <xf numFmtId="0" fontId="11" fillId="0" borderId="27"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H14"/>
  <sheetViews>
    <sheetView showGridLines="0" tabSelected="1" zoomScalePageLayoutView="0" workbookViewId="0" topLeftCell="A1">
      <selection activeCell="D18" sqref="D18"/>
    </sheetView>
  </sheetViews>
  <sheetFormatPr defaultColWidth="9.140625" defaultRowHeight="15"/>
  <cols>
    <col min="1" max="1" width="13.7109375" style="12" customWidth="1"/>
    <col min="2" max="6" width="8.28125" style="12" customWidth="1"/>
    <col min="7" max="7" width="8.140625" style="12" customWidth="1"/>
    <col min="8" max="16384" width="9.00390625" style="12" customWidth="1"/>
  </cols>
  <sheetData>
    <row r="1" spans="1:7" s="1" customFormat="1" ht="15.75" customHeight="1">
      <c r="A1" s="189" t="s">
        <v>101</v>
      </c>
      <c r="B1" s="189"/>
      <c r="C1" s="189"/>
      <c r="D1" s="189"/>
      <c r="E1" s="189"/>
      <c r="F1" s="189"/>
      <c r="G1" s="189"/>
    </row>
    <row r="2" spans="1:7" s="2" customFormat="1" ht="13.5">
      <c r="A2" s="124" t="s">
        <v>100</v>
      </c>
      <c r="F2" s="191" t="s">
        <v>0</v>
      </c>
      <c r="G2" s="191"/>
    </row>
    <row r="3" spans="1:7" s="2" customFormat="1" ht="15" customHeight="1">
      <c r="A3" s="192" t="s">
        <v>1</v>
      </c>
      <c r="B3" s="193" t="s">
        <v>2</v>
      </c>
      <c r="C3" s="192" t="s">
        <v>74</v>
      </c>
      <c r="D3" s="194" t="s">
        <v>112</v>
      </c>
      <c r="E3" s="194"/>
      <c r="F3" s="194"/>
      <c r="G3" s="192" t="s">
        <v>6</v>
      </c>
    </row>
    <row r="4" spans="1:8" s="5" customFormat="1" ht="15" customHeight="1">
      <c r="A4" s="192"/>
      <c r="B4" s="193"/>
      <c r="C4" s="192"/>
      <c r="D4" s="71" t="s">
        <v>3</v>
      </c>
      <c r="E4" s="71" t="s">
        <v>4</v>
      </c>
      <c r="F4" s="71" t="s">
        <v>5</v>
      </c>
      <c r="G4" s="192"/>
      <c r="H4" s="4"/>
    </row>
    <row r="5" spans="1:8" s="5" customFormat="1" ht="3.75" customHeight="1">
      <c r="A5" s="6"/>
      <c r="B5" s="100"/>
      <c r="C5" s="6"/>
      <c r="D5" s="7"/>
      <c r="E5" s="7"/>
      <c r="F5" s="7"/>
      <c r="G5" s="8"/>
      <c r="H5" s="4"/>
    </row>
    <row r="6" spans="1:7" s="5" customFormat="1" ht="15.75" customHeight="1">
      <c r="A6" s="85" t="s">
        <v>124</v>
      </c>
      <c r="B6" s="131">
        <v>27</v>
      </c>
      <c r="C6" s="130">
        <v>0</v>
      </c>
      <c r="D6" s="62">
        <v>0</v>
      </c>
      <c r="E6" s="62">
        <v>10</v>
      </c>
      <c r="F6" s="62">
        <v>0</v>
      </c>
      <c r="G6" s="147">
        <v>17</v>
      </c>
    </row>
    <row r="7" spans="1:7" s="5" customFormat="1" ht="15.75" customHeight="1">
      <c r="A7" s="85" t="s">
        <v>97</v>
      </c>
      <c r="B7" s="131">
        <v>30</v>
      </c>
      <c r="C7" s="130">
        <v>0</v>
      </c>
      <c r="D7" s="62">
        <v>0</v>
      </c>
      <c r="E7" s="62">
        <v>12</v>
      </c>
      <c r="F7" s="62">
        <v>0</v>
      </c>
      <c r="G7" s="147">
        <v>18</v>
      </c>
    </row>
    <row r="8" spans="1:7" s="5" customFormat="1" ht="15.75" customHeight="1">
      <c r="A8" s="85" t="s">
        <v>103</v>
      </c>
      <c r="B8" s="131">
        <v>32</v>
      </c>
      <c r="C8" s="130">
        <v>0</v>
      </c>
      <c r="D8" s="62">
        <v>0</v>
      </c>
      <c r="E8" s="62">
        <v>12</v>
      </c>
      <c r="F8" s="62">
        <v>0</v>
      </c>
      <c r="G8" s="147">
        <v>20</v>
      </c>
    </row>
    <row r="9" spans="1:7" s="5" customFormat="1" ht="15.75" customHeight="1">
      <c r="A9" s="85" t="s">
        <v>104</v>
      </c>
      <c r="B9" s="131">
        <v>37</v>
      </c>
      <c r="C9" s="130">
        <v>0</v>
      </c>
      <c r="D9" s="62">
        <v>0</v>
      </c>
      <c r="E9" s="62">
        <v>15</v>
      </c>
      <c r="F9" s="62">
        <v>0</v>
      </c>
      <c r="G9" s="147">
        <v>22</v>
      </c>
    </row>
    <row r="10" spans="1:7" s="5" customFormat="1" ht="15.75" customHeight="1">
      <c r="A10" s="139" t="s">
        <v>125</v>
      </c>
      <c r="B10" s="148">
        <f>SUM(C10:G10)</f>
        <v>41</v>
      </c>
      <c r="C10" s="165">
        <v>0</v>
      </c>
      <c r="D10" s="150">
        <v>1</v>
      </c>
      <c r="E10" s="150">
        <v>16</v>
      </c>
      <c r="F10" s="149">
        <v>0</v>
      </c>
      <c r="G10" s="151">
        <v>24</v>
      </c>
    </row>
    <row r="11" spans="1:7" s="5" customFormat="1" ht="4.5" customHeight="1">
      <c r="A11" s="9"/>
      <c r="B11" s="9"/>
      <c r="C11" s="9"/>
      <c r="D11" s="10"/>
      <c r="E11" s="10"/>
      <c r="F11" s="10"/>
      <c r="G11" s="11"/>
    </row>
    <row r="14" spans="3:8" ht="14.25">
      <c r="C14" s="190"/>
      <c r="D14" s="190"/>
      <c r="E14" s="190"/>
      <c r="F14" s="190"/>
      <c r="G14" s="190"/>
      <c r="H14" s="190"/>
    </row>
  </sheetData>
  <sheetProtection/>
  <mergeCells count="8">
    <mergeCell ref="A1:G1"/>
    <mergeCell ref="C14:H14"/>
    <mergeCell ref="F2:G2"/>
    <mergeCell ref="A3:A4"/>
    <mergeCell ref="B3:B4"/>
    <mergeCell ref="C3:C4"/>
    <mergeCell ref="D3:F3"/>
    <mergeCell ref="G3:G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H11"/>
  <sheetViews>
    <sheetView showGridLines="0" zoomScalePageLayoutView="0" workbookViewId="0" topLeftCell="A1">
      <selection activeCell="C16" sqref="C16"/>
    </sheetView>
  </sheetViews>
  <sheetFormatPr defaultColWidth="9.140625" defaultRowHeight="15"/>
  <cols>
    <col min="1" max="1" width="13.421875" style="12" customWidth="1"/>
    <col min="2" max="8" width="9.140625" style="12" customWidth="1"/>
    <col min="9" max="16384" width="9.00390625" style="12" customWidth="1"/>
  </cols>
  <sheetData>
    <row r="1" spans="1:8" s="1" customFormat="1" ht="16.5" customHeight="1">
      <c r="A1" s="189" t="s">
        <v>102</v>
      </c>
      <c r="B1" s="189"/>
      <c r="C1" s="189"/>
      <c r="D1" s="189"/>
      <c r="E1" s="189"/>
      <c r="F1" s="189"/>
      <c r="G1" s="189"/>
      <c r="H1" s="189"/>
    </row>
    <row r="2" spans="1:8" s="13" customFormat="1" ht="13.5">
      <c r="A2" s="37" t="s">
        <v>100</v>
      </c>
      <c r="H2" s="74" t="s">
        <v>7</v>
      </c>
    </row>
    <row r="3" spans="1:8" s="5" customFormat="1" ht="14.25" customHeight="1">
      <c r="A3" s="195" t="s">
        <v>8</v>
      </c>
      <c r="B3" s="198" t="s">
        <v>9</v>
      </c>
      <c r="C3" s="195" t="s">
        <v>10</v>
      </c>
      <c r="D3" s="75">
        <v>1</v>
      </c>
      <c r="E3" s="75">
        <v>51</v>
      </c>
      <c r="F3" s="75">
        <v>101</v>
      </c>
      <c r="G3" s="75">
        <v>151</v>
      </c>
      <c r="H3" s="75">
        <v>201</v>
      </c>
    </row>
    <row r="4" spans="1:8" s="5" customFormat="1" ht="14.25" customHeight="1">
      <c r="A4" s="196"/>
      <c r="B4" s="199"/>
      <c r="C4" s="196"/>
      <c r="D4" s="76" t="s">
        <v>11</v>
      </c>
      <c r="E4" s="76" t="s">
        <v>11</v>
      </c>
      <c r="F4" s="76" t="s">
        <v>11</v>
      </c>
      <c r="G4" s="76" t="s">
        <v>11</v>
      </c>
      <c r="H4" s="76" t="s">
        <v>11</v>
      </c>
    </row>
    <row r="5" spans="1:8" s="5" customFormat="1" ht="14.25" customHeight="1">
      <c r="A5" s="197"/>
      <c r="B5" s="200"/>
      <c r="C5" s="197"/>
      <c r="D5" s="77">
        <v>50</v>
      </c>
      <c r="E5" s="77">
        <v>100</v>
      </c>
      <c r="F5" s="77">
        <v>150</v>
      </c>
      <c r="G5" s="77">
        <v>200</v>
      </c>
      <c r="H5" s="77" t="s">
        <v>113</v>
      </c>
    </row>
    <row r="6" spans="1:8" s="5" customFormat="1" ht="6" customHeight="1">
      <c r="A6" s="80"/>
      <c r="B6" s="20"/>
      <c r="C6" s="19"/>
      <c r="D6" s="4"/>
      <c r="E6" s="4"/>
      <c r="F6" s="4"/>
      <c r="G6" s="4"/>
      <c r="H6" s="21"/>
    </row>
    <row r="7" spans="1:8" s="22" customFormat="1" ht="15" customHeight="1">
      <c r="A7" s="81" t="s">
        <v>12</v>
      </c>
      <c r="B7" s="143">
        <f>SUM(C7:H7)</f>
        <v>41</v>
      </c>
      <c r="C7" s="143">
        <v>0</v>
      </c>
      <c r="D7" s="144">
        <f>SUM(D8:D9)</f>
        <v>8</v>
      </c>
      <c r="E7" s="144">
        <f>SUM(E8:E9)</f>
        <v>26</v>
      </c>
      <c r="F7" s="144">
        <f>SUM(F8:F9)</f>
        <v>2</v>
      </c>
      <c r="G7" s="144">
        <f>SUM(G8:G9)</f>
        <v>2</v>
      </c>
      <c r="H7" s="145">
        <f>SUM(H8:H9)</f>
        <v>3</v>
      </c>
    </row>
    <row r="8" spans="1:8" s="5" customFormat="1" ht="15" customHeight="1">
      <c r="A8" s="23" t="s">
        <v>13</v>
      </c>
      <c r="B8" s="130">
        <f>SUM(C8:H8)</f>
        <v>17</v>
      </c>
      <c r="C8" s="130">
        <v>0</v>
      </c>
      <c r="D8" s="99">
        <v>7</v>
      </c>
      <c r="E8" s="99">
        <v>9</v>
      </c>
      <c r="F8" s="99">
        <v>1</v>
      </c>
      <c r="G8" s="99">
        <v>0</v>
      </c>
      <c r="H8" s="146">
        <v>0</v>
      </c>
    </row>
    <row r="9" spans="1:8" s="5" customFormat="1" ht="15" customHeight="1">
      <c r="A9" s="23" t="s">
        <v>14</v>
      </c>
      <c r="B9" s="130">
        <f>SUM(C9:H9)</f>
        <v>24</v>
      </c>
      <c r="C9" s="130">
        <v>0</v>
      </c>
      <c r="D9" s="99">
        <v>1</v>
      </c>
      <c r="E9" s="99">
        <v>17</v>
      </c>
      <c r="F9" s="99">
        <v>1</v>
      </c>
      <c r="G9" s="99">
        <v>2</v>
      </c>
      <c r="H9" s="146">
        <v>3</v>
      </c>
    </row>
    <row r="10" spans="1:8" s="5" customFormat="1" ht="6" customHeight="1">
      <c r="A10" s="82"/>
      <c r="B10" s="9"/>
      <c r="C10" s="164"/>
      <c r="D10" s="24"/>
      <c r="E10" s="10"/>
      <c r="F10" s="10"/>
      <c r="G10" s="10"/>
      <c r="H10" s="11"/>
    </row>
    <row r="11" spans="1:8" s="13" customFormat="1" ht="13.5">
      <c r="A11" s="83" t="s">
        <v>96</v>
      </c>
      <c r="H11" s="25"/>
    </row>
  </sheetData>
  <sheetProtection/>
  <mergeCells count="4">
    <mergeCell ref="A1:H1"/>
    <mergeCell ref="A3:A5"/>
    <mergeCell ref="B3:B5"/>
    <mergeCell ref="C3: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15"/>
  <sheetViews>
    <sheetView showGridLines="0" zoomScalePageLayoutView="0" workbookViewId="0" topLeftCell="A1">
      <selection activeCell="E22" sqref="E22"/>
    </sheetView>
  </sheetViews>
  <sheetFormatPr defaultColWidth="9.140625" defaultRowHeight="15"/>
  <cols>
    <col min="1" max="1" width="13.7109375" style="12" customWidth="1"/>
    <col min="2" max="2" width="10.00390625" style="12" customWidth="1"/>
    <col min="3" max="3" width="8.57421875" style="12" hidden="1" customWidth="1"/>
    <col min="4" max="8" width="8.57421875" style="12" customWidth="1"/>
    <col min="9" max="9" width="10.57421875" style="12" customWidth="1"/>
    <col min="10" max="16384" width="9.00390625" style="12" customWidth="1"/>
  </cols>
  <sheetData>
    <row r="1" spans="1:8" s="1" customFormat="1" ht="16.5" customHeight="1">
      <c r="A1" s="189" t="s">
        <v>105</v>
      </c>
      <c r="B1" s="201"/>
      <c r="C1" s="201"/>
      <c r="D1" s="201"/>
      <c r="E1" s="201"/>
      <c r="F1" s="201"/>
      <c r="G1" s="201"/>
      <c r="H1" s="201"/>
    </row>
    <row r="2" spans="1:9" s="13" customFormat="1" ht="13.5">
      <c r="A2" s="37" t="s">
        <v>100</v>
      </c>
      <c r="H2" s="79" t="s">
        <v>15</v>
      </c>
      <c r="I2" s="27"/>
    </row>
    <row r="3" spans="1:10" s="5" customFormat="1" ht="14.25" customHeight="1">
      <c r="A3" s="195" t="s">
        <v>16</v>
      </c>
      <c r="B3" s="198" t="s">
        <v>9</v>
      </c>
      <c r="C3" s="126"/>
      <c r="D3" s="75">
        <v>1</v>
      </c>
      <c r="E3" s="75">
        <v>16</v>
      </c>
      <c r="F3" s="75">
        <v>21</v>
      </c>
      <c r="G3" s="75">
        <v>26</v>
      </c>
      <c r="H3" s="125">
        <v>31</v>
      </c>
      <c r="I3" s="28"/>
      <c r="J3" s="4"/>
    </row>
    <row r="4" spans="1:10" s="5" customFormat="1" ht="14.25" customHeight="1">
      <c r="A4" s="196"/>
      <c r="B4" s="199"/>
      <c r="C4" s="34" t="s">
        <v>115</v>
      </c>
      <c r="D4" s="76" t="s">
        <v>17</v>
      </c>
      <c r="E4" s="76" t="s">
        <v>17</v>
      </c>
      <c r="F4" s="76" t="s">
        <v>17</v>
      </c>
      <c r="G4" s="76" t="s">
        <v>17</v>
      </c>
      <c r="H4" s="76" t="s">
        <v>17</v>
      </c>
      <c r="I4" s="29"/>
      <c r="J4" s="4"/>
    </row>
    <row r="5" spans="1:10" s="5" customFormat="1" ht="14.25" customHeight="1">
      <c r="A5" s="197"/>
      <c r="B5" s="200"/>
      <c r="C5" s="127"/>
      <c r="D5" s="77" t="s">
        <v>116</v>
      </c>
      <c r="E5" s="77" t="s">
        <v>117</v>
      </c>
      <c r="F5" s="77" t="s">
        <v>118</v>
      </c>
      <c r="G5" s="77" t="s">
        <v>119</v>
      </c>
      <c r="H5" s="77" t="s">
        <v>120</v>
      </c>
      <c r="I5" s="30"/>
      <c r="J5" s="4"/>
    </row>
    <row r="6" spans="1:10" s="5" customFormat="1" ht="6" customHeight="1">
      <c r="A6" s="19"/>
      <c r="B6" s="157"/>
      <c r="C6" s="157"/>
      <c r="D6" s="4"/>
      <c r="E6" s="4"/>
      <c r="F6" s="4"/>
      <c r="G6" s="4"/>
      <c r="H6" s="31"/>
      <c r="J6" s="4"/>
    </row>
    <row r="7" spans="1:10" s="22" customFormat="1" ht="15" customHeight="1">
      <c r="A7" s="78" t="s">
        <v>114</v>
      </c>
      <c r="B7" s="158">
        <f>SUM(B8:B9)</f>
        <v>176</v>
      </c>
      <c r="C7" s="158">
        <f aca="true" t="shared" si="0" ref="C7:H7">SUM(C8:C9)</f>
        <v>0</v>
      </c>
      <c r="D7" s="152">
        <f t="shared" si="0"/>
        <v>38</v>
      </c>
      <c r="E7" s="152">
        <f t="shared" si="0"/>
        <v>53</v>
      </c>
      <c r="F7" s="152">
        <f t="shared" si="0"/>
        <v>51</v>
      </c>
      <c r="G7" s="152">
        <f t="shared" si="0"/>
        <v>33</v>
      </c>
      <c r="H7" s="151">
        <f t="shared" si="0"/>
        <v>1</v>
      </c>
      <c r="I7" s="32"/>
      <c r="J7" s="33"/>
    </row>
    <row r="8" spans="1:9" s="5" customFormat="1" ht="15" customHeight="1">
      <c r="A8" s="34" t="s">
        <v>13</v>
      </c>
      <c r="B8" s="159">
        <f>SUM(C8:H8)</f>
        <v>56</v>
      </c>
      <c r="C8" s="159">
        <v>0</v>
      </c>
      <c r="D8" s="153">
        <v>21</v>
      </c>
      <c r="E8" s="153">
        <v>17</v>
      </c>
      <c r="F8" s="153">
        <v>11</v>
      </c>
      <c r="G8" s="153">
        <v>6</v>
      </c>
      <c r="H8" s="154">
        <v>1</v>
      </c>
      <c r="I8" s="35"/>
    </row>
    <row r="9" spans="1:9" s="5" customFormat="1" ht="15" customHeight="1">
      <c r="A9" s="34" t="s">
        <v>14</v>
      </c>
      <c r="B9" s="159">
        <f>SUM(C9:H9)</f>
        <v>120</v>
      </c>
      <c r="C9" s="159">
        <v>0</v>
      </c>
      <c r="D9" s="153">
        <v>17</v>
      </c>
      <c r="E9" s="153">
        <v>36</v>
      </c>
      <c r="F9" s="153">
        <v>40</v>
      </c>
      <c r="G9" s="153">
        <v>27</v>
      </c>
      <c r="H9" s="154">
        <v>0</v>
      </c>
      <c r="I9" s="36"/>
    </row>
    <row r="10" spans="1:9" s="5" customFormat="1" ht="6" customHeight="1">
      <c r="A10" s="9"/>
      <c r="B10" s="160"/>
      <c r="C10" s="160"/>
      <c r="D10" s="65"/>
      <c r="E10" s="155"/>
      <c r="F10" s="155"/>
      <c r="G10" s="155"/>
      <c r="H10" s="156"/>
      <c r="I10" s="4"/>
    </row>
    <row r="11" s="13" customFormat="1" ht="13.5">
      <c r="A11" s="142" t="s">
        <v>132</v>
      </c>
    </row>
    <row r="15" ht="13.5">
      <c r="D15" s="119"/>
    </row>
  </sheetData>
  <sheetProtection/>
  <mergeCells count="3">
    <mergeCell ref="A1:H1"/>
    <mergeCell ref="A3:A5"/>
    <mergeCell ref="B3:B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17"/>
  <sheetViews>
    <sheetView showGridLines="0" zoomScalePageLayoutView="0" workbookViewId="0" topLeftCell="A1">
      <selection activeCell="G29" sqref="G29"/>
    </sheetView>
  </sheetViews>
  <sheetFormatPr defaultColWidth="9.140625" defaultRowHeight="15"/>
  <cols>
    <col min="1" max="1" width="16.140625" style="12" customWidth="1"/>
    <col min="2" max="9" width="9.421875" style="12" customWidth="1"/>
    <col min="10" max="16384" width="9.00390625" style="12" customWidth="1"/>
  </cols>
  <sheetData>
    <row r="1" spans="1:9" s="1" customFormat="1" ht="16.5" customHeight="1">
      <c r="A1" s="189" t="s">
        <v>106</v>
      </c>
      <c r="B1" s="189"/>
      <c r="C1" s="189"/>
      <c r="D1" s="189"/>
      <c r="E1" s="189"/>
      <c r="F1" s="189"/>
      <c r="G1" s="189"/>
      <c r="H1" s="189"/>
      <c r="I1" s="189"/>
    </row>
    <row r="2" spans="1:9" s="5" customFormat="1" ht="12.75">
      <c r="A2" s="121" t="s">
        <v>100</v>
      </c>
      <c r="G2" s="24"/>
      <c r="H2" s="24"/>
      <c r="I2" s="3" t="s">
        <v>18</v>
      </c>
    </row>
    <row r="3" spans="1:10" s="5" customFormat="1" ht="15" customHeight="1">
      <c r="A3" s="202" t="s">
        <v>19</v>
      </c>
      <c r="B3" s="205" t="s">
        <v>20</v>
      </c>
      <c r="C3" s="15" t="s">
        <v>21</v>
      </c>
      <c r="D3" s="15" t="s">
        <v>22</v>
      </c>
      <c r="E3" s="15" t="s">
        <v>23</v>
      </c>
      <c r="F3" s="15" t="s">
        <v>21</v>
      </c>
      <c r="G3" s="15" t="s">
        <v>24</v>
      </c>
      <c r="H3" s="15" t="s">
        <v>22</v>
      </c>
      <c r="I3" s="15" t="s">
        <v>25</v>
      </c>
      <c r="J3" s="4"/>
    </row>
    <row r="4" spans="1:10" s="5" customFormat="1" ht="15" customHeight="1">
      <c r="A4" s="203"/>
      <c r="B4" s="206"/>
      <c r="C4" s="16"/>
      <c r="D4" s="16"/>
      <c r="E4" s="16"/>
      <c r="F4" s="16" t="s">
        <v>26</v>
      </c>
      <c r="G4" s="16" t="s">
        <v>26</v>
      </c>
      <c r="H4" s="16" t="s">
        <v>26</v>
      </c>
      <c r="I4" s="16" t="s">
        <v>27</v>
      </c>
      <c r="J4" s="4"/>
    </row>
    <row r="5" spans="1:10" s="5" customFormat="1" ht="15" customHeight="1">
      <c r="A5" s="204"/>
      <c r="B5" s="207"/>
      <c r="C5" s="18" t="s">
        <v>28</v>
      </c>
      <c r="D5" s="18" t="s">
        <v>28</v>
      </c>
      <c r="E5" s="18" t="s">
        <v>28</v>
      </c>
      <c r="F5" s="18" t="s">
        <v>22</v>
      </c>
      <c r="G5" s="18" t="s">
        <v>23</v>
      </c>
      <c r="H5" s="18" t="s">
        <v>23</v>
      </c>
      <c r="I5" s="18" t="s">
        <v>29</v>
      </c>
      <c r="J5" s="4"/>
    </row>
    <row r="6" spans="1:9" s="5" customFormat="1" ht="6" customHeight="1">
      <c r="A6" s="19"/>
      <c r="B6" s="20"/>
      <c r="C6" s="19"/>
      <c r="D6" s="4"/>
      <c r="E6" s="4"/>
      <c r="F6" s="4"/>
      <c r="G6" s="4"/>
      <c r="H6" s="4"/>
      <c r="I6" s="21"/>
    </row>
    <row r="7" spans="1:9" s="22" customFormat="1" ht="15" customHeight="1">
      <c r="A7" s="78" t="s">
        <v>30</v>
      </c>
      <c r="B7" s="87"/>
      <c r="C7" s="87"/>
      <c r="D7" s="88"/>
      <c r="E7" s="88"/>
      <c r="F7" s="88"/>
      <c r="G7" s="88"/>
      <c r="H7" s="88"/>
      <c r="I7" s="89"/>
    </row>
    <row r="8" spans="1:9" s="22" customFormat="1" ht="15" customHeight="1">
      <c r="A8" s="81" t="s">
        <v>31</v>
      </c>
      <c r="B8" s="143">
        <f>SUM(B9:B10)</f>
        <v>41</v>
      </c>
      <c r="C8" s="143">
        <f aca="true" t="shared" si="0" ref="C8:H8">SUM(C9:C10)</f>
        <v>0</v>
      </c>
      <c r="D8" s="144">
        <f t="shared" si="0"/>
        <v>0</v>
      </c>
      <c r="E8" s="144">
        <f t="shared" si="0"/>
        <v>0</v>
      </c>
      <c r="F8" s="144">
        <f t="shared" si="0"/>
        <v>0</v>
      </c>
      <c r="G8" s="144">
        <f t="shared" si="0"/>
        <v>0</v>
      </c>
      <c r="H8" s="144">
        <f t="shared" si="0"/>
        <v>0</v>
      </c>
      <c r="I8" s="145">
        <f>SUM(I9:I10)</f>
        <v>41</v>
      </c>
    </row>
    <row r="9" spans="1:9" s="5" customFormat="1" ht="15" customHeight="1">
      <c r="A9" s="23" t="s">
        <v>32</v>
      </c>
      <c r="B9" s="130">
        <f>SUM(C9:I9)</f>
        <v>17</v>
      </c>
      <c r="C9" s="130">
        <v>0</v>
      </c>
      <c r="D9" s="62">
        <v>0</v>
      </c>
      <c r="E9" s="62">
        <v>0</v>
      </c>
      <c r="F9" s="62">
        <v>0</v>
      </c>
      <c r="G9" s="62">
        <v>0</v>
      </c>
      <c r="H9" s="62">
        <v>0</v>
      </c>
      <c r="I9" s="146">
        <v>17</v>
      </c>
    </row>
    <row r="10" spans="1:9" s="5" customFormat="1" ht="15" customHeight="1">
      <c r="A10" s="23" t="s">
        <v>33</v>
      </c>
      <c r="B10" s="130">
        <f>SUM(C10:I10)</f>
        <v>24</v>
      </c>
      <c r="C10" s="130">
        <v>0</v>
      </c>
      <c r="D10" s="62">
        <v>0</v>
      </c>
      <c r="E10" s="62">
        <v>0</v>
      </c>
      <c r="F10" s="62">
        <v>0</v>
      </c>
      <c r="G10" s="62">
        <v>0</v>
      </c>
      <c r="H10" s="62">
        <v>0</v>
      </c>
      <c r="I10" s="146">
        <v>24</v>
      </c>
    </row>
    <row r="11" spans="1:9" s="5" customFormat="1" ht="7.5" customHeight="1">
      <c r="A11" s="34"/>
      <c r="B11" s="131"/>
      <c r="C11" s="131"/>
      <c r="D11" s="63"/>
      <c r="E11" s="63"/>
      <c r="F11" s="63"/>
      <c r="G11" s="63"/>
      <c r="H11" s="63"/>
      <c r="I11" s="147"/>
    </row>
    <row r="12" spans="1:9" s="22" customFormat="1" ht="15" customHeight="1">
      <c r="A12" s="78" t="s">
        <v>34</v>
      </c>
      <c r="B12" s="161"/>
      <c r="C12" s="161"/>
      <c r="D12" s="162"/>
      <c r="E12" s="162"/>
      <c r="F12" s="162"/>
      <c r="G12" s="162"/>
      <c r="H12" s="162"/>
      <c r="I12" s="163"/>
    </row>
    <row r="13" spans="1:9" s="22" customFormat="1" ht="15" customHeight="1">
      <c r="A13" s="81" t="s">
        <v>31</v>
      </c>
      <c r="B13" s="143">
        <f>SUM(B14:B15)</f>
        <v>176</v>
      </c>
      <c r="C13" s="143">
        <f aca="true" t="shared" si="1" ref="C13:I13">SUM(C14:C15)</f>
        <v>63</v>
      </c>
      <c r="D13" s="150">
        <f t="shared" si="1"/>
        <v>57</v>
      </c>
      <c r="E13" s="150">
        <f t="shared" si="1"/>
        <v>53</v>
      </c>
      <c r="F13" s="150">
        <f t="shared" si="1"/>
        <v>0</v>
      </c>
      <c r="G13" s="150">
        <f t="shared" si="1"/>
        <v>0</v>
      </c>
      <c r="H13" s="150">
        <f t="shared" si="1"/>
        <v>0</v>
      </c>
      <c r="I13" s="145">
        <f t="shared" si="1"/>
        <v>3</v>
      </c>
    </row>
    <row r="14" spans="1:9" s="5" customFormat="1" ht="15" customHeight="1">
      <c r="A14" s="23" t="s">
        <v>32</v>
      </c>
      <c r="B14" s="130">
        <f>SUM(C14:I14)</f>
        <v>56</v>
      </c>
      <c r="C14" s="130">
        <v>19</v>
      </c>
      <c r="D14" s="62">
        <v>19</v>
      </c>
      <c r="E14" s="62">
        <v>18</v>
      </c>
      <c r="F14" s="62">
        <v>0</v>
      </c>
      <c r="G14" s="62">
        <v>0</v>
      </c>
      <c r="H14" s="62">
        <v>0</v>
      </c>
      <c r="I14" s="146">
        <v>0</v>
      </c>
    </row>
    <row r="15" spans="1:9" s="5" customFormat="1" ht="15" customHeight="1">
      <c r="A15" s="23" t="s">
        <v>33</v>
      </c>
      <c r="B15" s="130">
        <f>SUM(C15:I15)</f>
        <v>120</v>
      </c>
      <c r="C15" s="130">
        <v>44</v>
      </c>
      <c r="D15" s="62">
        <v>38</v>
      </c>
      <c r="E15" s="62">
        <v>35</v>
      </c>
      <c r="F15" s="62">
        <v>0</v>
      </c>
      <c r="G15" s="62">
        <v>0</v>
      </c>
      <c r="H15" s="62">
        <v>0</v>
      </c>
      <c r="I15" s="146">
        <v>3</v>
      </c>
    </row>
    <row r="16" spans="1:9" s="5" customFormat="1" ht="6" customHeight="1">
      <c r="A16" s="38"/>
      <c r="B16" s="9"/>
      <c r="C16" s="9"/>
      <c r="D16" s="10"/>
      <c r="E16" s="10"/>
      <c r="F16" s="24"/>
      <c r="G16" s="24"/>
      <c r="H16" s="24"/>
      <c r="I16" s="11"/>
    </row>
    <row r="17" s="5" customFormat="1" ht="20.25" customHeight="1">
      <c r="A17" s="37"/>
    </row>
  </sheetData>
  <sheetProtection/>
  <mergeCells count="3">
    <mergeCell ref="A1:I1"/>
    <mergeCell ref="A3:A5"/>
    <mergeCell ref="B3: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F31"/>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P1"/>
    </sheetView>
  </sheetViews>
  <sheetFormatPr defaultColWidth="9.140625" defaultRowHeight="15"/>
  <cols>
    <col min="1" max="1" width="10.421875" style="12" customWidth="1"/>
    <col min="2" max="4" width="6.8515625" style="12" customWidth="1"/>
    <col min="5" max="7" width="8.140625" style="12" customWidth="1"/>
    <col min="8" max="8" width="6.421875" style="12" bestFit="1" customWidth="1"/>
    <col min="9" max="10" width="5.57421875" style="12" customWidth="1"/>
    <col min="11" max="16" width="6.421875" style="12" bestFit="1" customWidth="1"/>
    <col min="17" max="17" width="1.421875" style="12" customWidth="1"/>
    <col min="18" max="18" width="8.28125" style="12" bestFit="1" customWidth="1"/>
    <col min="19" max="20" width="6.421875" style="12" bestFit="1" customWidth="1"/>
    <col min="21" max="21" width="8.140625" style="12" customWidth="1"/>
    <col min="22" max="23" width="6.421875" style="12" bestFit="1" customWidth="1"/>
    <col min="24" max="24" width="8.140625" style="12" customWidth="1"/>
    <col min="25" max="26" width="6.421875" style="12" bestFit="1" customWidth="1"/>
    <col min="27" max="29" width="8.140625" style="55" customWidth="1"/>
    <col min="30" max="30" width="7.140625" style="12" customWidth="1"/>
    <col min="31" max="31" width="12.421875" style="12" bestFit="1" customWidth="1"/>
    <col min="32" max="16384" width="9.00390625" style="12" customWidth="1"/>
  </cols>
  <sheetData>
    <row r="1" spans="1:31" s="1" customFormat="1" ht="15" customHeight="1">
      <c r="A1" s="189" t="s">
        <v>107</v>
      </c>
      <c r="B1" s="219"/>
      <c r="C1" s="219"/>
      <c r="D1" s="219"/>
      <c r="E1" s="219"/>
      <c r="F1" s="219"/>
      <c r="G1" s="219"/>
      <c r="H1" s="219"/>
      <c r="I1" s="219"/>
      <c r="J1" s="219"/>
      <c r="K1" s="219"/>
      <c r="L1" s="219"/>
      <c r="M1" s="219"/>
      <c r="N1" s="219"/>
      <c r="O1" s="219"/>
      <c r="P1" s="219"/>
      <c r="Q1" s="39"/>
      <c r="R1" s="222" t="s">
        <v>91</v>
      </c>
      <c r="S1" s="222"/>
      <c r="T1" s="222"/>
      <c r="U1" s="222"/>
      <c r="V1" s="222"/>
      <c r="W1" s="222"/>
      <c r="X1" s="222"/>
      <c r="Y1" s="222"/>
      <c r="Z1" s="222"/>
      <c r="AA1" s="222"/>
      <c r="AB1" s="222"/>
      <c r="AC1" s="222"/>
      <c r="AD1" s="222"/>
      <c r="AE1" s="222"/>
    </row>
    <row r="2" spans="1:31" s="13" customFormat="1" ht="13.5">
      <c r="A2" s="121" t="s">
        <v>100</v>
      </c>
      <c r="B2" s="26"/>
      <c r="C2" s="26"/>
      <c r="D2" s="26"/>
      <c r="E2" s="26"/>
      <c r="F2" s="26"/>
      <c r="G2" s="26"/>
      <c r="H2" s="26"/>
      <c r="I2" s="26"/>
      <c r="J2" s="26"/>
      <c r="K2" s="26"/>
      <c r="L2" s="26"/>
      <c r="M2" s="26"/>
      <c r="N2" s="26"/>
      <c r="O2" s="26"/>
      <c r="P2" s="26"/>
      <c r="Q2" s="40"/>
      <c r="R2" s="40"/>
      <c r="S2" s="40"/>
      <c r="T2" s="40"/>
      <c r="U2" s="40"/>
      <c r="V2" s="40"/>
      <c r="W2" s="40"/>
      <c r="X2" s="40"/>
      <c r="Z2" s="40"/>
      <c r="AA2" s="41"/>
      <c r="AB2" s="42"/>
      <c r="AC2" s="41"/>
      <c r="AE2" s="3"/>
    </row>
    <row r="3" spans="1:32" s="69" customFormat="1" ht="21" customHeight="1">
      <c r="A3" s="195" t="s">
        <v>16</v>
      </c>
      <c r="B3" s="210" t="s">
        <v>93</v>
      </c>
      <c r="C3" s="211"/>
      <c r="D3" s="211"/>
      <c r="E3" s="193" t="s">
        <v>82</v>
      </c>
      <c r="F3" s="209"/>
      <c r="G3" s="209"/>
      <c r="H3" s="209"/>
      <c r="I3" s="209"/>
      <c r="J3" s="209"/>
      <c r="K3" s="209"/>
      <c r="L3" s="209"/>
      <c r="M3" s="209"/>
      <c r="N3" s="209"/>
      <c r="O3" s="209"/>
      <c r="P3" s="209"/>
      <c r="Q3" s="67"/>
      <c r="R3" s="209" t="s">
        <v>82</v>
      </c>
      <c r="S3" s="209"/>
      <c r="T3" s="209"/>
      <c r="U3" s="209"/>
      <c r="V3" s="209"/>
      <c r="W3" s="209"/>
      <c r="X3" s="209"/>
      <c r="Y3" s="209"/>
      <c r="Z3" s="209"/>
      <c r="AA3" s="213" t="s">
        <v>79</v>
      </c>
      <c r="AB3" s="214"/>
      <c r="AC3" s="215"/>
      <c r="AD3" s="220" t="s">
        <v>80</v>
      </c>
      <c r="AE3" s="195" t="s">
        <v>16</v>
      </c>
      <c r="AF3" s="68"/>
    </row>
    <row r="4" spans="1:32" s="69" customFormat="1" ht="21" customHeight="1">
      <c r="A4" s="196"/>
      <c r="B4" s="200"/>
      <c r="C4" s="212"/>
      <c r="D4" s="212"/>
      <c r="E4" s="197" t="s">
        <v>35</v>
      </c>
      <c r="F4" s="197"/>
      <c r="G4" s="200"/>
      <c r="H4" s="192" t="s">
        <v>64</v>
      </c>
      <c r="I4" s="192"/>
      <c r="J4" s="192"/>
      <c r="K4" s="192" t="s">
        <v>65</v>
      </c>
      <c r="L4" s="192"/>
      <c r="M4" s="192"/>
      <c r="N4" s="192" t="s">
        <v>63</v>
      </c>
      <c r="O4" s="192"/>
      <c r="P4" s="192"/>
      <c r="Q4" s="72"/>
      <c r="R4" s="197" t="s">
        <v>36</v>
      </c>
      <c r="S4" s="197"/>
      <c r="T4" s="197"/>
      <c r="U4" s="208" t="s">
        <v>37</v>
      </c>
      <c r="V4" s="197"/>
      <c r="W4" s="197"/>
      <c r="X4" s="197" t="s">
        <v>38</v>
      </c>
      <c r="Y4" s="197"/>
      <c r="Z4" s="200"/>
      <c r="AA4" s="216"/>
      <c r="AB4" s="217"/>
      <c r="AC4" s="218"/>
      <c r="AD4" s="221"/>
      <c r="AE4" s="196"/>
      <c r="AF4" s="68"/>
    </row>
    <row r="5" spans="1:32" s="69" customFormat="1" ht="21" customHeight="1">
      <c r="A5" s="197"/>
      <c r="B5" s="71" t="s">
        <v>75</v>
      </c>
      <c r="C5" s="71" t="s">
        <v>39</v>
      </c>
      <c r="D5" s="96" t="s">
        <v>40</v>
      </c>
      <c r="E5" s="71" t="s">
        <v>84</v>
      </c>
      <c r="F5" s="71" t="s">
        <v>39</v>
      </c>
      <c r="G5" s="96" t="s">
        <v>40</v>
      </c>
      <c r="H5" s="71" t="s">
        <v>83</v>
      </c>
      <c r="I5" s="71" t="s">
        <v>39</v>
      </c>
      <c r="J5" s="71" t="s">
        <v>40</v>
      </c>
      <c r="K5" s="71" t="s">
        <v>83</v>
      </c>
      <c r="L5" s="71" t="s">
        <v>39</v>
      </c>
      <c r="M5" s="71" t="s">
        <v>40</v>
      </c>
      <c r="N5" s="71" t="s">
        <v>83</v>
      </c>
      <c r="O5" s="71" t="s">
        <v>39</v>
      </c>
      <c r="P5" s="71" t="s">
        <v>40</v>
      </c>
      <c r="Q5" s="72"/>
      <c r="R5" s="71" t="s">
        <v>83</v>
      </c>
      <c r="S5" s="71" t="s">
        <v>39</v>
      </c>
      <c r="T5" s="71" t="s">
        <v>40</v>
      </c>
      <c r="U5" s="71" t="s">
        <v>83</v>
      </c>
      <c r="V5" s="71" t="s">
        <v>39</v>
      </c>
      <c r="W5" s="71" t="s">
        <v>40</v>
      </c>
      <c r="X5" s="71" t="s">
        <v>83</v>
      </c>
      <c r="Y5" s="71" t="s">
        <v>39</v>
      </c>
      <c r="Z5" s="96" t="s">
        <v>40</v>
      </c>
      <c r="AA5" s="71" t="s">
        <v>83</v>
      </c>
      <c r="AB5" s="71" t="s">
        <v>39</v>
      </c>
      <c r="AC5" s="71" t="s">
        <v>40</v>
      </c>
      <c r="AD5" s="208"/>
      <c r="AE5" s="197"/>
      <c r="AF5" s="68"/>
    </row>
    <row r="6" spans="1:32" s="5" customFormat="1" ht="5.25" customHeight="1">
      <c r="A6" s="14"/>
      <c r="B6" s="7"/>
      <c r="C6" s="7"/>
      <c r="D6" s="7"/>
      <c r="E6" s="6"/>
      <c r="F6" s="7"/>
      <c r="G6" s="120"/>
      <c r="H6" s="7"/>
      <c r="I6" s="7"/>
      <c r="J6" s="7"/>
      <c r="K6" s="7"/>
      <c r="L6" s="7"/>
      <c r="M6" s="7"/>
      <c r="N6" s="7"/>
      <c r="O6" s="7"/>
      <c r="P6" s="7"/>
      <c r="Q6" s="7"/>
      <c r="R6" s="7"/>
      <c r="S6" s="7"/>
      <c r="T6" s="7"/>
      <c r="U6" s="7"/>
      <c r="V6" s="7"/>
      <c r="W6" s="7"/>
      <c r="X6" s="7"/>
      <c r="Y6" s="7"/>
      <c r="Z6" s="7"/>
      <c r="AA6" s="106"/>
      <c r="AB6" s="44"/>
      <c r="AC6" s="109"/>
      <c r="AD6" s="43"/>
      <c r="AE6" s="16"/>
      <c r="AF6" s="4"/>
    </row>
    <row r="7" spans="1:31" s="66" customFormat="1" ht="21" customHeight="1">
      <c r="A7" s="86" t="s">
        <v>123</v>
      </c>
      <c r="B7" s="45">
        <v>466</v>
      </c>
      <c r="C7" s="45">
        <v>210</v>
      </c>
      <c r="D7" s="45">
        <v>256</v>
      </c>
      <c r="E7" s="101">
        <v>3962</v>
      </c>
      <c r="F7" s="45">
        <v>1993</v>
      </c>
      <c r="G7" s="45">
        <v>1969</v>
      </c>
      <c r="H7" s="45">
        <v>105</v>
      </c>
      <c r="I7" s="45">
        <v>60</v>
      </c>
      <c r="J7" s="45">
        <v>45</v>
      </c>
      <c r="K7" s="45">
        <v>430</v>
      </c>
      <c r="L7" s="45">
        <v>216</v>
      </c>
      <c r="M7" s="45">
        <v>214</v>
      </c>
      <c r="N7" s="45">
        <v>551</v>
      </c>
      <c r="O7" s="45">
        <v>315</v>
      </c>
      <c r="P7" s="45">
        <v>236</v>
      </c>
      <c r="Q7" s="45">
        <v>949</v>
      </c>
      <c r="R7" s="45">
        <v>949</v>
      </c>
      <c r="S7" s="45">
        <v>468</v>
      </c>
      <c r="T7" s="45">
        <v>481</v>
      </c>
      <c r="U7" s="45">
        <v>962</v>
      </c>
      <c r="V7" s="45">
        <v>469</v>
      </c>
      <c r="W7" s="45">
        <v>493</v>
      </c>
      <c r="X7" s="45">
        <v>965</v>
      </c>
      <c r="Y7" s="45">
        <v>465</v>
      </c>
      <c r="Z7" s="45">
        <v>500</v>
      </c>
      <c r="AA7" s="107">
        <v>1024</v>
      </c>
      <c r="AB7" s="46">
        <v>515</v>
      </c>
      <c r="AC7" s="110">
        <v>509</v>
      </c>
      <c r="AD7" s="84">
        <v>20.7</v>
      </c>
      <c r="AE7" s="86" t="s">
        <v>127</v>
      </c>
    </row>
    <row r="8" spans="1:31" s="66" customFormat="1" ht="21" customHeight="1">
      <c r="A8" s="86" t="s">
        <v>98</v>
      </c>
      <c r="B8" s="45">
        <v>434</v>
      </c>
      <c r="C8" s="45">
        <v>218</v>
      </c>
      <c r="D8" s="45">
        <v>216</v>
      </c>
      <c r="E8" s="101">
        <v>4112</v>
      </c>
      <c r="F8" s="45">
        <v>2123</v>
      </c>
      <c r="G8" s="45">
        <v>1989</v>
      </c>
      <c r="H8" s="45">
        <v>110</v>
      </c>
      <c r="I8" s="45">
        <v>59</v>
      </c>
      <c r="J8" s="45">
        <v>51</v>
      </c>
      <c r="K8" s="45">
        <v>487</v>
      </c>
      <c r="L8" s="45">
        <v>253</v>
      </c>
      <c r="M8" s="45">
        <v>234</v>
      </c>
      <c r="N8" s="45">
        <v>522</v>
      </c>
      <c r="O8" s="45">
        <v>263</v>
      </c>
      <c r="P8" s="45">
        <v>259</v>
      </c>
      <c r="Q8" s="45"/>
      <c r="R8" s="45">
        <v>981</v>
      </c>
      <c r="S8" s="45">
        <v>527</v>
      </c>
      <c r="T8" s="45">
        <v>454</v>
      </c>
      <c r="U8" s="45">
        <v>996</v>
      </c>
      <c r="V8" s="45">
        <v>513</v>
      </c>
      <c r="W8" s="45">
        <v>483</v>
      </c>
      <c r="X8" s="45">
        <v>1016</v>
      </c>
      <c r="Y8" s="45">
        <v>508</v>
      </c>
      <c r="Z8" s="45">
        <v>508</v>
      </c>
      <c r="AA8" s="101">
        <v>966</v>
      </c>
      <c r="AB8" s="45">
        <v>468</v>
      </c>
      <c r="AC8" s="111">
        <v>498</v>
      </c>
      <c r="AD8" s="84">
        <v>20.8</v>
      </c>
      <c r="AE8" s="86" t="s">
        <v>98</v>
      </c>
    </row>
    <row r="9" spans="1:31" s="66" customFormat="1" ht="21" customHeight="1">
      <c r="A9" s="86" t="s">
        <v>108</v>
      </c>
      <c r="B9" s="45">
        <v>398</v>
      </c>
      <c r="C9" s="45">
        <v>205</v>
      </c>
      <c r="D9" s="45">
        <v>193</v>
      </c>
      <c r="E9" s="101">
        <v>4263</v>
      </c>
      <c r="F9" s="45">
        <v>2193</v>
      </c>
      <c r="G9" s="45">
        <v>2070</v>
      </c>
      <c r="H9" s="45">
        <v>129</v>
      </c>
      <c r="I9" s="45">
        <v>64</v>
      </c>
      <c r="J9" s="45">
        <v>65</v>
      </c>
      <c r="K9" s="45">
        <v>506</v>
      </c>
      <c r="L9" s="45">
        <v>252</v>
      </c>
      <c r="M9" s="45">
        <v>254</v>
      </c>
      <c r="N9" s="45">
        <v>627</v>
      </c>
      <c r="O9" s="45">
        <v>320</v>
      </c>
      <c r="P9" s="45">
        <v>307</v>
      </c>
      <c r="Q9" s="45"/>
      <c r="R9" s="45">
        <v>952</v>
      </c>
      <c r="S9" s="45">
        <v>496</v>
      </c>
      <c r="T9" s="45">
        <v>456</v>
      </c>
      <c r="U9" s="45">
        <v>997</v>
      </c>
      <c r="V9" s="45">
        <v>524</v>
      </c>
      <c r="W9" s="45">
        <v>473</v>
      </c>
      <c r="X9" s="45">
        <v>1052</v>
      </c>
      <c r="Y9" s="45">
        <v>537</v>
      </c>
      <c r="Z9" s="45">
        <v>515</v>
      </c>
      <c r="AA9" s="101">
        <v>1021</v>
      </c>
      <c r="AB9" s="45">
        <v>511</v>
      </c>
      <c r="AC9" s="111">
        <v>510</v>
      </c>
      <c r="AD9" s="84">
        <v>21.5</v>
      </c>
      <c r="AE9" s="86" t="s">
        <v>108</v>
      </c>
    </row>
    <row r="10" spans="1:31" s="66" customFormat="1" ht="21" customHeight="1">
      <c r="A10" s="86" t="s">
        <v>109</v>
      </c>
      <c r="B10" s="45">
        <v>519</v>
      </c>
      <c r="C10" s="45">
        <v>254</v>
      </c>
      <c r="D10" s="45">
        <v>265</v>
      </c>
      <c r="E10" s="101">
        <v>4668</v>
      </c>
      <c r="F10" s="45">
        <v>2424</v>
      </c>
      <c r="G10" s="45">
        <v>2244</v>
      </c>
      <c r="H10" s="45">
        <v>146</v>
      </c>
      <c r="I10" s="45">
        <v>77</v>
      </c>
      <c r="J10" s="45">
        <v>69</v>
      </c>
      <c r="K10" s="45">
        <v>583</v>
      </c>
      <c r="L10" s="45">
        <v>318</v>
      </c>
      <c r="M10" s="45">
        <v>265</v>
      </c>
      <c r="N10" s="45">
        <v>688</v>
      </c>
      <c r="O10" s="45">
        <v>351</v>
      </c>
      <c r="P10" s="45">
        <v>337</v>
      </c>
      <c r="Q10" s="45"/>
      <c r="R10" s="45">
        <v>1073</v>
      </c>
      <c r="S10" s="45">
        <v>541</v>
      </c>
      <c r="T10" s="45">
        <v>532</v>
      </c>
      <c r="U10" s="45">
        <v>1041</v>
      </c>
      <c r="V10" s="45">
        <v>536</v>
      </c>
      <c r="W10" s="45">
        <v>505</v>
      </c>
      <c r="X10" s="45">
        <v>1137</v>
      </c>
      <c r="Y10" s="45">
        <v>601</v>
      </c>
      <c r="Z10" s="45">
        <v>536</v>
      </c>
      <c r="AA10" s="101">
        <v>1088</v>
      </c>
      <c r="AB10" s="45">
        <v>546</v>
      </c>
      <c r="AC10" s="45">
        <v>542</v>
      </c>
      <c r="AD10" s="182">
        <v>23.7</v>
      </c>
      <c r="AE10" s="86" t="s">
        <v>109</v>
      </c>
    </row>
    <row r="11" spans="1:31" s="66" customFormat="1" ht="21" customHeight="1">
      <c r="A11" s="128" t="s">
        <v>126</v>
      </c>
      <c r="B11" s="140">
        <f>B13+B14</f>
        <v>600</v>
      </c>
      <c r="C11" s="140">
        <f>C13+C14</f>
        <v>320</v>
      </c>
      <c r="D11" s="140">
        <f>D13+D14</f>
        <v>280</v>
      </c>
      <c r="E11" s="141">
        <f>SUM(F11:G11)</f>
        <v>4967</v>
      </c>
      <c r="F11" s="140">
        <f>SUM(I11+L11+O11+S11+V11+Y11)</f>
        <v>2590</v>
      </c>
      <c r="G11" s="140">
        <f>SUM(J11+M11+P11+T11+W11+Z11)</f>
        <v>2377</v>
      </c>
      <c r="H11" s="140">
        <f aca="true" t="shared" si="0" ref="H11:P11">SUM(H13:H14)</f>
        <v>162</v>
      </c>
      <c r="I11" s="140">
        <f t="shared" si="0"/>
        <v>85</v>
      </c>
      <c r="J11" s="140">
        <f>SUM(J13:J14)</f>
        <v>77</v>
      </c>
      <c r="K11" s="140">
        <f t="shared" si="0"/>
        <v>632</v>
      </c>
      <c r="L11" s="140">
        <f t="shared" si="0"/>
        <v>334</v>
      </c>
      <c r="M11" s="140">
        <f t="shared" si="0"/>
        <v>298</v>
      </c>
      <c r="N11" s="140">
        <f t="shared" si="0"/>
        <v>742</v>
      </c>
      <c r="O11" s="140">
        <f t="shared" si="0"/>
        <v>397</v>
      </c>
      <c r="P11" s="140">
        <f t="shared" si="0"/>
        <v>345</v>
      </c>
      <c r="Q11" s="140"/>
      <c r="R11" s="140">
        <f aca="true" t="shared" si="1" ref="R11:AC11">SUM(R13:R14)</f>
        <v>1141</v>
      </c>
      <c r="S11" s="140">
        <f t="shared" si="1"/>
        <v>602</v>
      </c>
      <c r="T11" s="140">
        <f>SUM(T13:T14)</f>
        <v>539</v>
      </c>
      <c r="U11" s="140">
        <f t="shared" si="1"/>
        <v>1156</v>
      </c>
      <c r="V11" s="140">
        <f>SUM(V13:V14)</f>
        <v>583</v>
      </c>
      <c r="W11" s="140">
        <f t="shared" si="1"/>
        <v>573</v>
      </c>
      <c r="X11" s="140">
        <f t="shared" si="1"/>
        <v>1134</v>
      </c>
      <c r="Y11" s="140">
        <f t="shared" si="1"/>
        <v>589</v>
      </c>
      <c r="Z11" s="140">
        <f t="shared" si="1"/>
        <v>545</v>
      </c>
      <c r="AA11" s="141">
        <f t="shared" si="1"/>
        <v>1147</v>
      </c>
      <c r="AB11" s="140">
        <f t="shared" si="1"/>
        <v>605</v>
      </c>
      <c r="AC11" s="140">
        <f t="shared" si="1"/>
        <v>542</v>
      </c>
      <c r="AD11" s="184">
        <v>24.9</v>
      </c>
      <c r="AE11" s="185" t="s">
        <v>126</v>
      </c>
    </row>
    <row r="12" spans="1:31" s="5" customFormat="1" ht="15" customHeight="1">
      <c r="A12" s="81"/>
      <c r="B12" s="48"/>
      <c r="C12" s="48"/>
      <c r="D12" s="48"/>
      <c r="E12" s="102"/>
      <c r="F12" s="48"/>
      <c r="G12" s="48"/>
      <c r="H12" s="48"/>
      <c r="I12" s="48"/>
      <c r="J12" s="48"/>
      <c r="K12" s="48"/>
      <c r="L12" s="48"/>
      <c r="M12" s="48"/>
      <c r="N12" s="48"/>
      <c r="O12" s="48"/>
      <c r="P12" s="48"/>
      <c r="Q12" s="48"/>
      <c r="R12" s="48"/>
      <c r="S12" s="48"/>
      <c r="T12" s="48"/>
      <c r="U12" s="48"/>
      <c r="V12" s="48"/>
      <c r="W12" s="48"/>
      <c r="X12" s="48"/>
      <c r="Y12" s="48"/>
      <c r="Z12" s="48"/>
      <c r="AA12" s="175"/>
      <c r="AB12" s="176"/>
      <c r="AC12" s="176"/>
      <c r="AD12" s="183"/>
      <c r="AE12" s="47"/>
    </row>
    <row r="13" spans="1:31" s="51" customFormat="1" ht="21" customHeight="1">
      <c r="A13" s="49" t="s">
        <v>41</v>
      </c>
      <c r="B13" s="153">
        <v>164</v>
      </c>
      <c r="C13" s="153">
        <v>96</v>
      </c>
      <c r="D13" s="153">
        <v>68</v>
      </c>
      <c r="E13" s="103">
        <f aca="true" t="shared" si="2" ref="E13:G14">H13+K13+N13+R13+U13+X13</f>
        <v>1467</v>
      </c>
      <c r="F13" s="104">
        <f t="shared" si="2"/>
        <v>778</v>
      </c>
      <c r="G13" s="104">
        <f t="shared" si="2"/>
        <v>689</v>
      </c>
      <c r="H13" s="104">
        <f>I13+J13</f>
        <v>46</v>
      </c>
      <c r="I13" s="170">
        <v>28</v>
      </c>
      <c r="J13" s="170">
        <v>18</v>
      </c>
      <c r="K13" s="104">
        <f>L13+M13</f>
        <v>197</v>
      </c>
      <c r="L13" s="170">
        <v>111</v>
      </c>
      <c r="M13" s="170">
        <v>86</v>
      </c>
      <c r="N13" s="104">
        <f>O13+P13</f>
        <v>258</v>
      </c>
      <c r="O13" s="170">
        <v>131</v>
      </c>
      <c r="P13" s="170">
        <v>127</v>
      </c>
      <c r="Q13" s="46"/>
      <c r="R13" s="50">
        <f>S13+T13</f>
        <v>326</v>
      </c>
      <c r="S13" s="170">
        <v>175</v>
      </c>
      <c r="T13" s="170">
        <v>151</v>
      </c>
      <c r="U13" s="50">
        <f>V13+W13</f>
        <v>323</v>
      </c>
      <c r="V13" s="170">
        <v>164</v>
      </c>
      <c r="W13" s="170">
        <v>159</v>
      </c>
      <c r="X13" s="50">
        <f>Y13+Z13</f>
        <v>317</v>
      </c>
      <c r="Y13" s="170">
        <v>169</v>
      </c>
      <c r="Z13" s="170">
        <v>148</v>
      </c>
      <c r="AA13" s="179">
        <v>286</v>
      </c>
      <c r="AB13" s="153">
        <v>155</v>
      </c>
      <c r="AC13" s="153">
        <v>131</v>
      </c>
      <c r="AD13" s="169" t="s">
        <v>42</v>
      </c>
      <c r="AE13" s="49" t="s">
        <v>43</v>
      </c>
    </row>
    <row r="14" spans="1:31" s="51" customFormat="1" ht="21" customHeight="1">
      <c r="A14" s="49" t="s">
        <v>44</v>
      </c>
      <c r="B14" s="153">
        <v>436</v>
      </c>
      <c r="C14" s="153">
        <v>224</v>
      </c>
      <c r="D14" s="153">
        <v>212</v>
      </c>
      <c r="E14" s="103">
        <f t="shared" si="2"/>
        <v>3500</v>
      </c>
      <c r="F14" s="104">
        <f t="shared" si="2"/>
        <v>1812</v>
      </c>
      <c r="G14" s="104">
        <f t="shared" si="2"/>
        <v>1688</v>
      </c>
      <c r="H14" s="104">
        <f>I14+J14</f>
        <v>116</v>
      </c>
      <c r="I14" s="170">
        <v>57</v>
      </c>
      <c r="J14" s="170">
        <v>59</v>
      </c>
      <c r="K14" s="104">
        <f>L14+M14</f>
        <v>435</v>
      </c>
      <c r="L14" s="170">
        <v>223</v>
      </c>
      <c r="M14" s="170">
        <v>212</v>
      </c>
      <c r="N14" s="104">
        <f>O14+P14</f>
        <v>484</v>
      </c>
      <c r="O14" s="170">
        <v>266</v>
      </c>
      <c r="P14" s="170">
        <v>218</v>
      </c>
      <c r="Q14" s="46"/>
      <c r="R14" s="50">
        <f>S14+T14</f>
        <v>815</v>
      </c>
      <c r="S14" s="170">
        <v>427</v>
      </c>
      <c r="T14" s="170">
        <v>388</v>
      </c>
      <c r="U14" s="50">
        <f>V14+W14</f>
        <v>833</v>
      </c>
      <c r="V14" s="170">
        <v>419</v>
      </c>
      <c r="W14" s="170">
        <v>414</v>
      </c>
      <c r="X14" s="50">
        <f>Y14+Z14</f>
        <v>817</v>
      </c>
      <c r="Y14" s="170">
        <v>420</v>
      </c>
      <c r="Z14" s="170">
        <v>397</v>
      </c>
      <c r="AA14" s="179">
        <v>861</v>
      </c>
      <c r="AB14" s="153">
        <v>450</v>
      </c>
      <c r="AC14" s="153">
        <v>411</v>
      </c>
      <c r="AD14" s="169" t="s">
        <v>42</v>
      </c>
      <c r="AE14" s="49" t="s">
        <v>45</v>
      </c>
    </row>
    <row r="15" spans="1:31" s="5" customFormat="1" ht="15" customHeight="1">
      <c r="A15" s="23"/>
      <c r="B15" s="174"/>
      <c r="C15" s="174"/>
      <c r="D15" s="174"/>
      <c r="E15" s="103"/>
      <c r="F15" s="104"/>
      <c r="G15" s="104"/>
      <c r="H15" s="104"/>
      <c r="I15" s="45"/>
      <c r="J15" s="45"/>
      <c r="K15" s="104"/>
      <c r="L15" s="45"/>
      <c r="M15" s="45"/>
      <c r="N15" s="104"/>
      <c r="O15" s="45"/>
      <c r="P15" s="45"/>
      <c r="Q15" s="45"/>
      <c r="R15" s="50"/>
      <c r="S15" s="45"/>
      <c r="T15" s="45"/>
      <c r="U15" s="50"/>
      <c r="V15" s="45"/>
      <c r="W15" s="45"/>
      <c r="X15" s="50"/>
      <c r="Y15" s="45"/>
      <c r="Z15" s="45"/>
      <c r="AA15" s="177"/>
      <c r="AB15" s="178"/>
      <c r="AC15" s="178"/>
      <c r="AD15" s="122"/>
      <c r="AE15" s="23"/>
    </row>
    <row r="16" spans="1:31" s="5" customFormat="1" ht="21" customHeight="1">
      <c r="A16" s="23" t="s">
        <v>56</v>
      </c>
      <c r="B16" s="153">
        <v>203</v>
      </c>
      <c r="C16" s="153">
        <v>101</v>
      </c>
      <c r="D16" s="153">
        <v>102</v>
      </c>
      <c r="E16" s="166">
        <f aca="true" t="shared" si="3" ref="E16:E24">H16+K16+N16+R16+U16+X16</f>
        <v>1401</v>
      </c>
      <c r="F16" s="116">
        <f aca="true" t="shared" si="4" ref="F16:F24">I16+L16+O16+S16+V16+Y16</f>
        <v>697</v>
      </c>
      <c r="G16" s="116">
        <f aca="true" t="shared" si="5" ref="G16:G24">J16+M16+P16+T16+W16+Z16</f>
        <v>704</v>
      </c>
      <c r="H16" s="116">
        <f aca="true" t="shared" si="6" ref="H16:H22">I16+J16</f>
        <v>38</v>
      </c>
      <c r="I16" s="153">
        <v>18</v>
      </c>
      <c r="J16" s="153">
        <v>20</v>
      </c>
      <c r="K16" s="116">
        <f aca="true" t="shared" si="7" ref="K16:K24">L16+M16</f>
        <v>174</v>
      </c>
      <c r="L16" s="153">
        <v>88</v>
      </c>
      <c r="M16" s="153">
        <v>86</v>
      </c>
      <c r="N16" s="116">
        <f aca="true" t="shared" si="8" ref="N16:N24">O16+P16</f>
        <v>173</v>
      </c>
      <c r="O16" s="153">
        <v>98</v>
      </c>
      <c r="P16" s="153">
        <v>75</v>
      </c>
      <c r="Q16" s="174"/>
      <c r="R16" s="93">
        <f aca="true" t="shared" si="9" ref="R16:R24">S16+T16</f>
        <v>344</v>
      </c>
      <c r="S16" s="153">
        <v>163</v>
      </c>
      <c r="T16" s="153">
        <v>181</v>
      </c>
      <c r="U16" s="93">
        <f aca="true" t="shared" si="10" ref="U16:U24">V16+W16</f>
        <v>340</v>
      </c>
      <c r="V16" s="153">
        <v>168</v>
      </c>
      <c r="W16" s="153">
        <v>172</v>
      </c>
      <c r="X16" s="93">
        <f aca="true" t="shared" si="11" ref="X16:X24">Y16+Z16</f>
        <v>332</v>
      </c>
      <c r="Y16" s="153">
        <v>162</v>
      </c>
      <c r="Z16" s="153">
        <v>170</v>
      </c>
      <c r="AA16" s="179">
        <v>369</v>
      </c>
      <c r="AB16" s="153">
        <v>191</v>
      </c>
      <c r="AC16" s="153">
        <v>178</v>
      </c>
      <c r="AD16" s="122" t="s">
        <v>42</v>
      </c>
      <c r="AE16" s="23" t="s">
        <v>46</v>
      </c>
    </row>
    <row r="17" spans="1:31" s="5" customFormat="1" ht="21" customHeight="1">
      <c r="A17" s="23" t="s">
        <v>57</v>
      </c>
      <c r="B17" s="153">
        <v>286</v>
      </c>
      <c r="C17" s="153">
        <v>162</v>
      </c>
      <c r="D17" s="153">
        <v>124</v>
      </c>
      <c r="E17" s="166">
        <f t="shared" si="3"/>
        <v>1272</v>
      </c>
      <c r="F17" s="116">
        <f t="shared" si="4"/>
        <v>675</v>
      </c>
      <c r="G17" s="116">
        <f t="shared" si="5"/>
        <v>597</v>
      </c>
      <c r="H17" s="116">
        <f t="shared" si="6"/>
        <v>53</v>
      </c>
      <c r="I17" s="153">
        <v>19</v>
      </c>
      <c r="J17" s="153">
        <v>34</v>
      </c>
      <c r="K17" s="116">
        <f t="shared" si="7"/>
        <v>146</v>
      </c>
      <c r="L17" s="153">
        <v>70</v>
      </c>
      <c r="M17" s="153">
        <v>76</v>
      </c>
      <c r="N17" s="116">
        <f t="shared" si="8"/>
        <v>174</v>
      </c>
      <c r="O17" s="153">
        <v>85</v>
      </c>
      <c r="P17" s="153">
        <v>89</v>
      </c>
      <c r="Q17" s="174"/>
      <c r="R17" s="93">
        <f t="shared" si="9"/>
        <v>310</v>
      </c>
      <c r="S17" s="153">
        <v>187</v>
      </c>
      <c r="T17" s="153">
        <v>123</v>
      </c>
      <c r="U17" s="93">
        <f t="shared" si="10"/>
        <v>287</v>
      </c>
      <c r="V17" s="153">
        <v>154</v>
      </c>
      <c r="W17" s="153">
        <v>133</v>
      </c>
      <c r="X17" s="93">
        <f t="shared" si="11"/>
        <v>302</v>
      </c>
      <c r="Y17" s="153">
        <v>160</v>
      </c>
      <c r="Z17" s="153">
        <v>142</v>
      </c>
      <c r="AA17" s="179">
        <v>260</v>
      </c>
      <c r="AB17" s="153">
        <v>135</v>
      </c>
      <c r="AC17" s="153">
        <v>125</v>
      </c>
      <c r="AD17" s="122" t="s">
        <v>42</v>
      </c>
      <c r="AE17" s="23" t="s">
        <v>47</v>
      </c>
    </row>
    <row r="18" spans="1:31" s="5" customFormat="1" ht="21" customHeight="1">
      <c r="A18" s="23" t="s">
        <v>58</v>
      </c>
      <c r="B18" s="153">
        <v>24</v>
      </c>
      <c r="C18" s="153">
        <v>11</v>
      </c>
      <c r="D18" s="153">
        <v>13</v>
      </c>
      <c r="E18" s="166">
        <f t="shared" si="3"/>
        <v>684</v>
      </c>
      <c r="F18" s="116">
        <f t="shared" si="4"/>
        <v>366</v>
      </c>
      <c r="G18" s="116">
        <f t="shared" si="5"/>
        <v>318</v>
      </c>
      <c r="H18" s="116">
        <f t="shared" si="6"/>
        <v>22</v>
      </c>
      <c r="I18" s="153">
        <v>17</v>
      </c>
      <c r="J18" s="153">
        <v>5</v>
      </c>
      <c r="K18" s="116">
        <f t="shared" si="7"/>
        <v>99</v>
      </c>
      <c r="L18" s="153">
        <v>51</v>
      </c>
      <c r="M18" s="153">
        <v>48</v>
      </c>
      <c r="N18" s="116">
        <f t="shared" si="8"/>
        <v>109</v>
      </c>
      <c r="O18" s="153">
        <v>62</v>
      </c>
      <c r="P18" s="153">
        <v>47</v>
      </c>
      <c r="Q18" s="174"/>
      <c r="R18" s="93">
        <f t="shared" si="9"/>
        <v>132</v>
      </c>
      <c r="S18" s="153">
        <v>68</v>
      </c>
      <c r="T18" s="153">
        <v>64</v>
      </c>
      <c r="U18" s="93">
        <f t="shared" si="10"/>
        <v>163</v>
      </c>
      <c r="V18" s="153">
        <v>79</v>
      </c>
      <c r="W18" s="153">
        <v>84</v>
      </c>
      <c r="X18" s="93">
        <f t="shared" si="11"/>
        <v>159</v>
      </c>
      <c r="Y18" s="153">
        <v>89</v>
      </c>
      <c r="Z18" s="153">
        <v>70</v>
      </c>
      <c r="AA18" s="179">
        <v>158</v>
      </c>
      <c r="AB18" s="153">
        <v>90</v>
      </c>
      <c r="AC18" s="153">
        <v>68</v>
      </c>
      <c r="AD18" s="122" t="s">
        <v>42</v>
      </c>
      <c r="AE18" s="23" t="s">
        <v>48</v>
      </c>
    </row>
    <row r="19" spans="1:31" s="5" customFormat="1" ht="21" customHeight="1">
      <c r="A19" s="23" t="s">
        <v>59</v>
      </c>
      <c r="B19" s="153">
        <v>9</v>
      </c>
      <c r="C19" s="153">
        <v>5</v>
      </c>
      <c r="D19" s="153">
        <v>4</v>
      </c>
      <c r="E19" s="166">
        <f t="shared" si="3"/>
        <v>112</v>
      </c>
      <c r="F19" s="116">
        <f t="shared" si="4"/>
        <v>61</v>
      </c>
      <c r="G19" s="116">
        <f t="shared" si="5"/>
        <v>51</v>
      </c>
      <c r="H19" s="116">
        <f t="shared" si="6"/>
        <v>2</v>
      </c>
      <c r="I19" s="153">
        <v>1</v>
      </c>
      <c r="J19" s="153">
        <v>1</v>
      </c>
      <c r="K19" s="116">
        <f t="shared" si="7"/>
        <v>11</v>
      </c>
      <c r="L19" s="153">
        <v>8</v>
      </c>
      <c r="M19" s="153">
        <v>3</v>
      </c>
      <c r="N19" s="116">
        <f t="shared" si="8"/>
        <v>15</v>
      </c>
      <c r="O19" s="153">
        <v>12</v>
      </c>
      <c r="P19" s="153">
        <v>3</v>
      </c>
      <c r="Q19" s="174"/>
      <c r="R19" s="93">
        <f t="shared" si="9"/>
        <v>24</v>
      </c>
      <c r="S19" s="153">
        <v>11</v>
      </c>
      <c r="T19" s="153">
        <v>13</v>
      </c>
      <c r="U19" s="93">
        <f t="shared" si="10"/>
        <v>34</v>
      </c>
      <c r="V19" s="153">
        <v>18</v>
      </c>
      <c r="W19" s="153">
        <v>16</v>
      </c>
      <c r="X19" s="93">
        <f t="shared" si="11"/>
        <v>26</v>
      </c>
      <c r="Y19" s="153">
        <v>11</v>
      </c>
      <c r="Z19" s="153">
        <v>15</v>
      </c>
      <c r="AA19" s="179">
        <v>32</v>
      </c>
      <c r="AB19" s="153">
        <v>16</v>
      </c>
      <c r="AC19" s="153">
        <v>16</v>
      </c>
      <c r="AD19" s="122" t="s">
        <v>42</v>
      </c>
      <c r="AE19" s="23" t="s">
        <v>49</v>
      </c>
    </row>
    <row r="20" spans="1:31" s="51" customFormat="1" ht="21" customHeight="1">
      <c r="A20" s="49" t="s">
        <v>60</v>
      </c>
      <c r="B20" s="93">
        <f>+C20+D20</f>
        <v>3</v>
      </c>
      <c r="C20" s="93">
        <v>2</v>
      </c>
      <c r="D20" s="93">
        <v>1</v>
      </c>
      <c r="E20" s="166">
        <f t="shared" si="3"/>
        <v>53</v>
      </c>
      <c r="F20" s="116">
        <f t="shared" si="4"/>
        <v>33</v>
      </c>
      <c r="G20" s="116">
        <f t="shared" si="5"/>
        <v>20</v>
      </c>
      <c r="H20" s="171">
        <f t="shared" si="6"/>
        <v>1</v>
      </c>
      <c r="I20" s="171">
        <v>1</v>
      </c>
      <c r="J20" s="171">
        <v>0</v>
      </c>
      <c r="K20" s="171">
        <f t="shared" si="7"/>
        <v>4</v>
      </c>
      <c r="L20" s="171">
        <v>2</v>
      </c>
      <c r="M20" s="171">
        <v>2</v>
      </c>
      <c r="N20" s="171">
        <f t="shared" si="8"/>
        <v>9</v>
      </c>
      <c r="O20" s="171">
        <v>5</v>
      </c>
      <c r="P20" s="171">
        <v>4</v>
      </c>
      <c r="Q20" s="172"/>
      <c r="R20" s="173">
        <f t="shared" si="9"/>
        <v>13</v>
      </c>
      <c r="S20" s="173">
        <v>8</v>
      </c>
      <c r="T20" s="173">
        <v>5</v>
      </c>
      <c r="U20" s="173">
        <f t="shared" si="10"/>
        <v>12</v>
      </c>
      <c r="V20" s="173">
        <v>8</v>
      </c>
      <c r="W20" s="173">
        <v>4</v>
      </c>
      <c r="X20" s="173">
        <f t="shared" si="11"/>
        <v>14</v>
      </c>
      <c r="Y20" s="173">
        <v>9</v>
      </c>
      <c r="Z20" s="173">
        <v>5</v>
      </c>
      <c r="AA20" s="179">
        <v>11</v>
      </c>
      <c r="AB20" s="153">
        <v>9</v>
      </c>
      <c r="AC20" s="153">
        <v>2</v>
      </c>
      <c r="AD20" s="169" t="s">
        <v>42</v>
      </c>
      <c r="AE20" s="49" t="s">
        <v>50</v>
      </c>
    </row>
    <row r="21" spans="1:31" s="5" customFormat="1" ht="21" customHeight="1">
      <c r="A21" s="23" t="s">
        <v>62</v>
      </c>
      <c r="B21" s="153">
        <v>16</v>
      </c>
      <c r="C21" s="153">
        <v>8</v>
      </c>
      <c r="D21" s="153">
        <v>8</v>
      </c>
      <c r="E21" s="166">
        <f t="shared" si="3"/>
        <v>426</v>
      </c>
      <c r="F21" s="116">
        <f t="shared" si="4"/>
        <v>220</v>
      </c>
      <c r="G21" s="116">
        <f t="shared" si="5"/>
        <v>206</v>
      </c>
      <c r="H21" s="116">
        <f t="shared" si="6"/>
        <v>12</v>
      </c>
      <c r="I21" s="153">
        <v>9</v>
      </c>
      <c r="J21" s="153">
        <v>3</v>
      </c>
      <c r="K21" s="116">
        <f t="shared" si="7"/>
        <v>54</v>
      </c>
      <c r="L21" s="153">
        <v>30</v>
      </c>
      <c r="M21" s="153">
        <v>24</v>
      </c>
      <c r="N21" s="116">
        <f t="shared" si="8"/>
        <v>74</v>
      </c>
      <c r="O21" s="153">
        <v>34</v>
      </c>
      <c r="P21" s="153">
        <v>40</v>
      </c>
      <c r="Q21" s="174"/>
      <c r="R21" s="93">
        <f t="shared" si="9"/>
        <v>95</v>
      </c>
      <c r="S21" s="153">
        <v>48</v>
      </c>
      <c r="T21" s="153">
        <v>47</v>
      </c>
      <c r="U21" s="93">
        <f t="shared" si="10"/>
        <v>109</v>
      </c>
      <c r="V21" s="153">
        <v>57</v>
      </c>
      <c r="W21" s="153">
        <v>52</v>
      </c>
      <c r="X21" s="93">
        <f t="shared" si="11"/>
        <v>82</v>
      </c>
      <c r="Y21" s="153">
        <v>42</v>
      </c>
      <c r="Z21" s="153">
        <v>40</v>
      </c>
      <c r="AA21" s="179">
        <v>101</v>
      </c>
      <c r="AB21" s="153">
        <v>57</v>
      </c>
      <c r="AC21" s="153">
        <v>44</v>
      </c>
      <c r="AD21" s="122" t="s">
        <v>42</v>
      </c>
      <c r="AE21" s="23" t="s">
        <v>51</v>
      </c>
    </row>
    <row r="22" spans="1:31" s="5" customFormat="1" ht="21" customHeight="1">
      <c r="A22" s="23" t="s">
        <v>76</v>
      </c>
      <c r="B22" s="153">
        <v>10</v>
      </c>
      <c r="C22" s="153">
        <v>4</v>
      </c>
      <c r="D22" s="153">
        <v>6</v>
      </c>
      <c r="E22" s="166">
        <f t="shared" si="3"/>
        <v>476</v>
      </c>
      <c r="F22" s="116">
        <f t="shared" si="4"/>
        <v>240</v>
      </c>
      <c r="G22" s="116">
        <f t="shared" si="5"/>
        <v>236</v>
      </c>
      <c r="H22" s="116">
        <f t="shared" si="6"/>
        <v>16</v>
      </c>
      <c r="I22" s="153">
        <v>10</v>
      </c>
      <c r="J22" s="153">
        <v>6</v>
      </c>
      <c r="K22" s="116">
        <f t="shared" si="7"/>
        <v>67</v>
      </c>
      <c r="L22" s="153">
        <v>42</v>
      </c>
      <c r="M22" s="153">
        <v>25</v>
      </c>
      <c r="N22" s="116">
        <f t="shared" si="8"/>
        <v>81</v>
      </c>
      <c r="O22" s="153">
        <v>39</v>
      </c>
      <c r="P22" s="153">
        <v>42</v>
      </c>
      <c r="Q22" s="174"/>
      <c r="R22" s="93">
        <f t="shared" si="9"/>
        <v>118</v>
      </c>
      <c r="S22" s="153">
        <v>57</v>
      </c>
      <c r="T22" s="153">
        <v>61</v>
      </c>
      <c r="U22" s="93">
        <f t="shared" si="10"/>
        <v>96</v>
      </c>
      <c r="V22" s="153">
        <v>40</v>
      </c>
      <c r="W22" s="153">
        <v>56</v>
      </c>
      <c r="X22" s="93">
        <f t="shared" si="11"/>
        <v>98</v>
      </c>
      <c r="Y22" s="153">
        <v>52</v>
      </c>
      <c r="Z22" s="153">
        <v>46</v>
      </c>
      <c r="AA22" s="179">
        <v>104</v>
      </c>
      <c r="AB22" s="153">
        <v>45</v>
      </c>
      <c r="AC22" s="153">
        <v>59</v>
      </c>
      <c r="AD22" s="122" t="s">
        <v>42</v>
      </c>
      <c r="AE22" s="23" t="s">
        <v>76</v>
      </c>
    </row>
    <row r="23" spans="1:31" s="5" customFormat="1" ht="21" customHeight="1">
      <c r="A23" s="23" t="s">
        <v>61</v>
      </c>
      <c r="B23" s="153">
        <v>18</v>
      </c>
      <c r="C23" s="153">
        <v>9</v>
      </c>
      <c r="D23" s="153">
        <v>9</v>
      </c>
      <c r="E23" s="166">
        <f>H23+K23+N23+R23+U23+X23</f>
        <v>468</v>
      </c>
      <c r="F23" s="116">
        <f>I23+L23+O23+S23+V23+Y23</f>
        <v>251</v>
      </c>
      <c r="G23" s="116">
        <f>J23+M23+P23+T23+W23+Z23</f>
        <v>217</v>
      </c>
      <c r="H23" s="116">
        <f>I23+J23</f>
        <v>18</v>
      </c>
      <c r="I23" s="153">
        <v>10</v>
      </c>
      <c r="J23" s="153">
        <v>8</v>
      </c>
      <c r="K23" s="116">
        <f>L23+M23</f>
        <v>64</v>
      </c>
      <c r="L23" s="153">
        <v>34</v>
      </c>
      <c r="M23" s="153">
        <v>30</v>
      </c>
      <c r="N23" s="116">
        <f>O23+P23</f>
        <v>89</v>
      </c>
      <c r="O23" s="153">
        <v>50</v>
      </c>
      <c r="P23" s="153">
        <v>39</v>
      </c>
      <c r="Q23" s="174"/>
      <c r="R23" s="93">
        <f>S23+T23</f>
        <v>92</v>
      </c>
      <c r="S23" s="153">
        <v>52</v>
      </c>
      <c r="T23" s="153">
        <v>40</v>
      </c>
      <c r="U23" s="93">
        <f>V23+W23</f>
        <v>101</v>
      </c>
      <c r="V23" s="153">
        <v>54</v>
      </c>
      <c r="W23" s="153">
        <v>47</v>
      </c>
      <c r="X23" s="93">
        <f>Y23+Z23</f>
        <v>104</v>
      </c>
      <c r="Y23" s="153">
        <v>51</v>
      </c>
      <c r="Z23" s="153">
        <v>53</v>
      </c>
      <c r="AA23" s="179">
        <v>112</v>
      </c>
      <c r="AB23" s="153">
        <v>62</v>
      </c>
      <c r="AC23" s="153">
        <v>50</v>
      </c>
      <c r="AD23" s="122" t="s">
        <v>42</v>
      </c>
      <c r="AE23" s="23" t="s">
        <v>77</v>
      </c>
    </row>
    <row r="24" spans="1:31" s="5" customFormat="1" ht="21" customHeight="1">
      <c r="A24" s="23" t="s">
        <v>128</v>
      </c>
      <c r="B24" s="153">
        <v>31</v>
      </c>
      <c r="C24" s="153">
        <v>18</v>
      </c>
      <c r="D24" s="153">
        <v>13</v>
      </c>
      <c r="E24" s="166">
        <f t="shared" si="3"/>
        <v>75</v>
      </c>
      <c r="F24" s="116">
        <f t="shared" si="4"/>
        <v>47</v>
      </c>
      <c r="G24" s="116">
        <f t="shared" si="5"/>
        <v>28</v>
      </c>
      <c r="H24" s="116">
        <f>I24+J24</f>
        <v>0</v>
      </c>
      <c r="I24" s="153">
        <v>0</v>
      </c>
      <c r="J24" s="153">
        <v>0</v>
      </c>
      <c r="K24" s="116">
        <f t="shared" si="7"/>
        <v>13</v>
      </c>
      <c r="L24" s="99">
        <v>9</v>
      </c>
      <c r="M24" s="99">
        <v>4</v>
      </c>
      <c r="N24" s="116">
        <f t="shared" si="8"/>
        <v>18</v>
      </c>
      <c r="O24" s="99">
        <v>12</v>
      </c>
      <c r="P24" s="99">
        <v>6</v>
      </c>
      <c r="Q24" s="174"/>
      <c r="R24" s="93">
        <f t="shared" si="9"/>
        <v>13</v>
      </c>
      <c r="S24" s="62">
        <v>8</v>
      </c>
      <c r="T24" s="62">
        <v>5</v>
      </c>
      <c r="U24" s="93">
        <f t="shared" si="10"/>
        <v>14</v>
      </c>
      <c r="V24" s="62">
        <v>5</v>
      </c>
      <c r="W24" s="62">
        <v>9</v>
      </c>
      <c r="X24" s="93">
        <f t="shared" si="11"/>
        <v>17</v>
      </c>
      <c r="Y24" s="62">
        <v>13</v>
      </c>
      <c r="Z24" s="62">
        <v>4</v>
      </c>
      <c r="AA24" s="179" t="s">
        <v>131</v>
      </c>
      <c r="AB24" s="181" t="s">
        <v>131</v>
      </c>
      <c r="AC24" s="180" t="s">
        <v>131</v>
      </c>
      <c r="AD24" s="122" t="s">
        <v>42</v>
      </c>
      <c r="AE24" s="23" t="s">
        <v>128</v>
      </c>
    </row>
    <row r="25" spans="1:31" s="5" customFormat="1" ht="9" customHeight="1">
      <c r="A25" s="17"/>
      <c r="B25" s="52"/>
      <c r="C25" s="52"/>
      <c r="D25" s="52"/>
      <c r="E25" s="105"/>
      <c r="F25" s="52"/>
      <c r="G25" s="52"/>
      <c r="H25" s="52"/>
      <c r="I25" s="52"/>
      <c r="J25" s="52"/>
      <c r="K25" s="52"/>
      <c r="L25" s="52"/>
      <c r="M25" s="52"/>
      <c r="N25" s="52"/>
      <c r="O25" s="10"/>
      <c r="P25" s="52"/>
      <c r="Q25" s="53"/>
      <c r="R25" s="52"/>
      <c r="S25" s="52"/>
      <c r="T25" s="52"/>
      <c r="U25" s="52"/>
      <c r="V25" s="52"/>
      <c r="W25" s="52"/>
      <c r="X25" s="52"/>
      <c r="Y25" s="52"/>
      <c r="Z25" s="52"/>
      <c r="AA25" s="108"/>
      <c r="AB25" s="54"/>
      <c r="AC25" s="54"/>
      <c r="AD25" s="123"/>
      <c r="AE25" s="17"/>
    </row>
    <row r="26" spans="1:29" s="5" customFormat="1" ht="12.75">
      <c r="A26" s="83" t="s">
        <v>121</v>
      </c>
      <c r="AA26" s="51"/>
      <c r="AB26" s="51"/>
      <c r="AC26" s="51"/>
    </row>
    <row r="28" spans="2:26" ht="13.5">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2:26" ht="13.5">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2:26" ht="13.5">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2:26" ht="13.5">
      <c r="B31" s="56"/>
      <c r="C31" s="56"/>
      <c r="D31" s="56"/>
      <c r="E31" s="56"/>
      <c r="F31" s="56"/>
      <c r="G31" s="56"/>
      <c r="H31" s="56"/>
      <c r="I31" s="56"/>
      <c r="J31" s="56"/>
      <c r="K31" s="56"/>
      <c r="L31" s="56"/>
      <c r="M31" s="56"/>
      <c r="O31" s="56"/>
      <c r="P31" s="56"/>
      <c r="Q31" s="56"/>
      <c r="R31" s="56"/>
      <c r="S31" s="56"/>
      <c r="T31" s="56"/>
      <c r="U31" s="56"/>
      <c r="V31" s="56"/>
      <c r="W31" s="56"/>
      <c r="X31" s="56"/>
      <c r="Y31" s="56"/>
      <c r="Z31" s="56"/>
    </row>
  </sheetData>
  <sheetProtection/>
  <mergeCells count="16">
    <mergeCell ref="A3:A5"/>
    <mergeCell ref="B3:D4"/>
    <mergeCell ref="E3:P3"/>
    <mergeCell ref="AA3:AC4"/>
    <mergeCell ref="A1:P1"/>
    <mergeCell ref="AD3:AD5"/>
    <mergeCell ref="R1:AE1"/>
    <mergeCell ref="AE3:AE5"/>
    <mergeCell ref="E4:G4"/>
    <mergeCell ref="N4:P4"/>
    <mergeCell ref="U4:W4"/>
    <mergeCell ref="X4:Z4"/>
    <mergeCell ref="R3:Z3"/>
    <mergeCell ref="R4:T4"/>
    <mergeCell ref="H4:J4"/>
    <mergeCell ref="K4:M4"/>
  </mergeCells>
  <printOptions/>
  <pageMargins left="0.6220472440944883" right="0.4330708661417323" top="0.9448818897637796" bottom="0.5118110236220472" header="0.31496062992125984" footer="0.31496062992125984"/>
  <pageSetup firstPageNumber="70" useFirstPageNumber="1" horizontalDpi="600" verticalDpi="600" orientation="portrait" paperSize="9" scale="44" r:id="rId1"/>
  <headerFooter>
    <oddFooter>&amp;C&amp;"ＭＳ Ｐ明朝,標準"&amp;10-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AJ29"/>
  <sheetViews>
    <sheetView showGridLines="0" zoomScaleSheetLayoutView="100" zoomScalePageLayoutView="0" workbookViewId="0" topLeftCell="A1">
      <pane xSplit="4" ySplit="6" topLeftCell="E7" activePane="bottomRight" state="frozen"/>
      <selection pane="topLeft" activeCell="A1" sqref="A1"/>
      <selection pane="topRight" activeCell="E1" sqref="E1"/>
      <selection pane="bottomLeft" activeCell="A8" sqref="A8"/>
      <selection pane="bottomRight" activeCell="H8" sqref="H8"/>
    </sheetView>
  </sheetViews>
  <sheetFormatPr defaultColWidth="9.140625" defaultRowHeight="15"/>
  <cols>
    <col min="1" max="1" width="11.57421875" style="12" customWidth="1"/>
    <col min="2" max="2" width="6.140625" style="12" customWidth="1"/>
    <col min="3" max="3" width="6.28125" style="12" customWidth="1"/>
    <col min="4" max="4" width="6.140625" style="12" customWidth="1"/>
    <col min="5" max="10" width="5.57421875" style="12" customWidth="1"/>
    <col min="11" max="14" width="6.28125" style="12" customWidth="1"/>
    <col min="15" max="16" width="5.57421875" style="12" customWidth="1"/>
    <col min="17" max="22" width="6.421875" style="12" customWidth="1"/>
    <col min="23" max="35" width="5.57421875" style="12" customWidth="1"/>
    <col min="36" max="36" width="12.00390625" style="12" customWidth="1"/>
    <col min="37" max="16384" width="9.00390625" style="12" customWidth="1"/>
  </cols>
  <sheetData>
    <row r="1" spans="1:36" s="73" customFormat="1" ht="14.25">
      <c r="A1" s="189" t="s">
        <v>122</v>
      </c>
      <c r="B1" s="189"/>
      <c r="C1" s="189"/>
      <c r="D1" s="189"/>
      <c r="E1" s="189"/>
      <c r="F1" s="189"/>
      <c r="G1" s="189"/>
      <c r="H1" s="189"/>
      <c r="I1" s="189"/>
      <c r="J1" s="189"/>
      <c r="K1" s="189"/>
      <c r="L1" s="189"/>
      <c r="M1" s="189"/>
      <c r="N1" s="189"/>
      <c r="O1" s="189"/>
      <c r="P1" s="189"/>
      <c r="Q1" s="189"/>
      <c r="R1" s="189"/>
      <c r="S1" s="189" t="s">
        <v>92</v>
      </c>
      <c r="T1" s="189"/>
      <c r="U1" s="189"/>
      <c r="V1" s="189"/>
      <c r="W1" s="189"/>
      <c r="X1" s="189"/>
      <c r="Y1" s="189"/>
      <c r="Z1" s="189"/>
      <c r="AA1" s="189"/>
      <c r="AB1" s="189"/>
      <c r="AC1" s="189"/>
      <c r="AD1" s="189"/>
      <c r="AE1" s="189"/>
      <c r="AF1" s="189"/>
      <c r="AG1" s="189"/>
      <c r="AH1" s="189"/>
      <c r="AI1" s="189"/>
      <c r="AJ1" s="189"/>
    </row>
    <row r="2" spans="1:36" s="5" customFormat="1" ht="12.75">
      <c r="A2" s="90" t="s">
        <v>78</v>
      </c>
      <c r="AJ2" s="74" t="s">
        <v>52</v>
      </c>
    </row>
    <row r="3" spans="1:36" s="69" customFormat="1" ht="18" customHeight="1">
      <c r="A3" s="195" t="s">
        <v>16</v>
      </c>
      <c r="B3" s="192" t="s">
        <v>89</v>
      </c>
      <c r="C3" s="192"/>
      <c r="D3" s="193"/>
      <c r="E3" s="192" t="s">
        <v>88</v>
      </c>
      <c r="F3" s="192"/>
      <c r="G3" s="192" t="s">
        <v>54</v>
      </c>
      <c r="H3" s="192"/>
      <c r="I3" s="192" t="s">
        <v>87</v>
      </c>
      <c r="J3" s="192"/>
      <c r="K3" s="192" t="s">
        <v>66</v>
      </c>
      <c r="L3" s="192"/>
      <c r="M3" s="192" t="s">
        <v>94</v>
      </c>
      <c r="N3" s="192"/>
      <c r="O3" s="192" t="s">
        <v>68</v>
      </c>
      <c r="P3" s="192"/>
      <c r="Q3" s="192" t="s">
        <v>72</v>
      </c>
      <c r="R3" s="192"/>
      <c r="S3" s="192" t="s">
        <v>99</v>
      </c>
      <c r="T3" s="192"/>
      <c r="U3" s="192" t="s">
        <v>67</v>
      </c>
      <c r="V3" s="192"/>
      <c r="W3" s="192" t="s">
        <v>95</v>
      </c>
      <c r="X3" s="192"/>
      <c r="Y3" s="192" t="s">
        <v>86</v>
      </c>
      <c r="Z3" s="192"/>
      <c r="AA3" s="198" t="s">
        <v>70</v>
      </c>
      <c r="AB3" s="224"/>
      <c r="AC3" s="211" t="s">
        <v>71</v>
      </c>
      <c r="AD3" s="224"/>
      <c r="AE3" s="210" t="s">
        <v>81</v>
      </c>
      <c r="AF3" s="226"/>
      <c r="AG3" s="223" t="s">
        <v>90</v>
      </c>
      <c r="AH3" s="211"/>
      <c r="AI3" s="224"/>
      <c r="AJ3" s="195" t="s">
        <v>53</v>
      </c>
    </row>
    <row r="4" spans="1:36" s="69" customFormat="1" ht="18" customHeight="1">
      <c r="A4" s="196"/>
      <c r="B4" s="192"/>
      <c r="C4" s="192"/>
      <c r="D4" s="193"/>
      <c r="E4" s="192"/>
      <c r="F4" s="192"/>
      <c r="G4" s="192"/>
      <c r="H4" s="192"/>
      <c r="I4" s="192"/>
      <c r="J4" s="192"/>
      <c r="K4" s="192"/>
      <c r="L4" s="192"/>
      <c r="M4" s="192"/>
      <c r="N4" s="192"/>
      <c r="O4" s="192"/>
      <c r="P4" s="192"/>
      <c r="Q4" s="192"/>
      <c r="R4" s="192"/>
      <c r="S4" s="192"/>
      <c r="T4" s="192"/>
      <c r="U4" s="192"/>
      <c r="V4" s="192"/>
      <c r="W4" s="192"/>
      <c r="X4" s="192"/>
      <c r="Y4" s="192"/>
      <c r="Z4" s="192"/>
      <c r="AA4" s="200"/>
      <c r="AB4" s="208"/>
      <c r="AC4" s="212"/>
      <c r="AD4" s="208"/>
      <c r="AE4" s="227"/>
      <c r="AF4" s="228"/>
      <c r="AG4" s="225"/>
      <c r="AH4" s="212"/>
      <c r="AI4" s="208"/>
      <c r="AJ4" s="196"/>
    </row>
    <row r="5" spans="1:36" s="69" customFormat="1" ht="24.75" customHeight="1">
      <c r="A5" s="197"/>
      <c r="B5" s="71" t="s">
        <v>85</v>
      </c>
      <c r="C5" s="71" t="s">
        <v>39</v>
      </c>
      <c r="D5" s="96" t="s">
        <v>40</v>
      </c>
      <c r="E5" s="71" t="s">
        <v>39</v>
      </c>
      <c r="F5" s="71" t="s">
        <v>40</v>
      </c>
      <c r="G5" s="71" t="s">
        <v>39</v>
      </c>
      <c r="H5" s="71" t="s">
        <v>40</v>
      </c>
      <c r="I5" s="71" t="s">
        <v>39</v>
      </c>
      <c r="J5" s="71" t="s">
        <v>40</v>
      </c>
      <c r="K5" s="71" t="s">
        <v>39</v>
      </c>
      <c r="L5" s="71" t="s">
        <v>40</v>
      </c>
      <c r="M5" s="71" t="s">
        <v>39</v>
      </c>
      <c r="N5" s="71" t="s">
        <v>40</v>
      </c>
      <c r="O5" s="71" t="s">
        <v>69</v>
      </c>
      <c r="P5" s="71" t="s">
        <v>55</v>
      </c>
      <c r="Q5" s="71" t="s">
        <v>39</v>
      </c>
      <c r="R5" s="71" t="s">
        <v>40</v>
      </c>
      <c r="S5" s="71" t="s">
        <v>39</v>
      </c>
      <c r="T5" s="71" t="s">
        <v>40</v>
      </c>
      <c r="U5" s="71" t="s">
        <v>39</v>
      </c>
      <c r="V5" s="71" t="s">
        <v>40</v>
      </c>
      <c r="W5" s="71" t="s">
        <v>39</v>
      </c>
      <c r="X5" s="71" t="s">
        <v>40</v>
      </c>
      <c r="Y5" s="71" t="s">
        <v>39</v>
      </c>
      <c r="Z5" s="71" t="s">
        <v>40</v>
      </c>
      <c r="AA5" s="71" t="s">
        <v>39</v>
      </c>
      <c r="AB5" s="71" t="s">
        <v>40</v>
      </c>
      <c r="AC5" s="71" t="s">
        <v>39</v>
      </c>
      <c r="AD5" s="71" t="s">
        <v>40</v>
      </c>
      <c r="AE5" s="71" t="s">
        <v>39</v>
      </c>
      <c r="AF5" s="96" t="s">
        <v>40</v>
      </c>
      <c r="AG5" s="132" t="s">
        <v>84</v>
      </c>
      <c r="AH5" s="70" t="s">
        <v>39</v>
      </c>
      <c r="AI5" s="70" t="s">
        <v>40</v>
      </c>
      <c r="AJ5" s="197"/>
    </row>
    <row r="6" spans="1:36" s="5" customFormat="1" ht="5.25" customHeight="1">
      <c r="A6" s="19"/>
      <c r="B6" s="6"/>
      <c r="C6" s="7"/>
      <c r="D6" s="7"/>
      <c r="E6" s="6"/>
      <c r="F6" s="7"/>
      <c r="G6" s="57"/>
      <c r="H6" s="57"/>
      <c r="I6" s="57"/>
      <c r="J6" s="57"/>
      <c r="K6" s="57"/>
      <c r="L6" s="57"/>
      <c r="M6" s="57"/>
      <c r="N6" s="57"/>
      <c r="O6" s="57"/>
      <c r="P6" s="57"/>
      <c r="Q6" s="57"/>
      <c r="R6" s="57"/>
      <c r="S6" s="57"/>
      <c r="T6" s="57"/>
      <c r="U6" s="57"/>
      <c r="V6" s="57"/>
      <c r="W6" s="57"/>
      <c r="X6" s="57"/>
      <c r="Y6" s="57"/>
      <c r="Z6" s="57"/>
      <c r="AA6" s="57"/>
      <c r="AB6" s="57"/>
      <c r="AC6" s="57"/>
      <c r="AD6" s="57"/>
      <c r="AE6" s="57"/>
      <c r="AF6" s="57"/>
      <c r="AG6" s="133"/>
      <c r="AH6" s="57"/>
      <c r="AI6" s="112"/>
      <c r="AJ6" s="58"/>
    </row>
    <row r="7" spans="1:36" s="66" customFormat="1" ht="21.75" customHeight="1">
      <c r="A7" s="86" t="s">
        <v>123</v>
      </c>
      <c r="B7" s="57">
        <v>510</v>
      </c>
      <c r="C7" s="57">
        <v>45</v>
      </c>
      <c r="D7" s="57">
        <v>465</v>
      </c>
      <c r="E7" s="97">
        <v>6</v>
      </c>
      <c r="F7" s="57">
        <v>21</v>
      </c>
      <c r="G7" s="57">
        <v>0</v>
      </c>
      <c r="H7" s="57">
        <v>21</v>
      </c>
      <c r="I7" s="57">
        <v>0</v>
      </c>
      <c r="J7" s="57">
        <v>0</v>
      </c>
      <c r="K7" s="57">
        <v>2</v>
      </c>
      <c r="L7" s="57">
        <v>34</v>
      </c>
      <c r="M7" s="57">
        <v>1</v>
      </c>
      <c r="N7" s="57">
        <v>14</v>
      </c>
      <c r="O7" s="57">
        <v>33</v>
      </c>
      <c r="P7" s="57">
        <v>309</v>
      </c>
      <c r="Q7" s="57">
        <v>0</v>
      </c>
      <c r="R7" s="57">
        <v>0</v>
      </c>
      <c r="S7" s="57">
        <v>0</v>
      </c>
      <c r="T7" s="57">
        <v>0</v>
      </c>
      <c r="U7" s="57">
        <v>0</v>
      </c>
      <c r="V7" s="57">
        <v>1</v>
      </c>
      <c r="W7" s="57">
        <v>0</v>
      </c>
      <c r="X7" s="57">
        <v>1</v>
      </c>
      <c r="Y7" s="57">
        <v>3</v>
      </c>
      <c r="Z7" s="57">
        <v>64</v>
      </c>
      <c r="AA7" s="57">
        <v>0</v>
      </c>
      <c r="AB7" s="57">
        <v>1</v>
      </c>
      <c r="AC7" s="57">
        <v>0</v>
      </c>
      <c r="AD7" s="57">
        <v>5</v>
      </c>
      <c r="AE7" s="57">
        <v>1</v>
      </c>
      <c r="AF7" s="57">
        <v>50</v>
      </c>
      <c r="AG7" s="133">
        <v>124</v>
      </c>
      <c r="AH7" s="57">
        <v>27</v>
      </c>
      <c r="AI7" s="112">
        <v>97</v>
      </c>
      <c r="AJ7" s="86" t="s">
        <v>130</v>
      </c>
    </row>
    <row r="8" spans="1:36" s="66" customFormat="1" ht="21.75" customHeight="1">
      <c r="A8" s="86" t="s">
        <v>98</v>
      </c>
      <c r="B8" s="57">
        <v>534</v>
      </c>
      <c r="C8" s="57">
        <v>45</v>
      </c>
      <c r="D8" s="57">
        <v>489</v>
      </c>
      <c r="E8" s="97">
        <v>7</v>
      </c>
      <c r="F8" s="57">
        <v>23</v>
      </c>
      <c r="G8" s="57">
        <v>0</v>
      </c>
      <c r="H8" s="57">
        <v>22</v>
      </c>
      <c r="I8" s="57">
        <v>0</v>
      </c>
      <c r="J8" s="57">
        <v>0</v>
      </c>
      <c r="K8" s="57">
        <v>3</v>
      </c>
      <c r="L8" s="57">
        <v>36</v>
      </c>
      <c r="M8" s="57">
        <v>1</v>
      </c>
      <c r="N8" s="57">
        <v>13</v>
      </c>
      <c r="O8" s="57">
        <v>33</v>
      </c>
      <c r="P8" s="57">
        <v>341</v>
      </c>
      <c r="Q8" s="57">
        <v>0</v>
      </c>
      <c r="R8" s="57">
        <v>0</v>
      </c>
      <c r="S8" s="57">
        <v>0</v>
      </c>
      <c r="T8" s="57">
        <v>0</v>
      </c>
      <c r="U8" s="57">
        <v>0</v>
      </c>
      <c r="V8" s="92">
        <v>1</v>
      </c>
      <c r="W8" s="92">
        <v>0</v>
      </c>
      <c r="X8" s="92">
        <v>1</v>
      </c>
      <c r="Y8" s="92">
        <v>1</v>
      </c>
      <c r="Z8" s="92">
        <v>52</v>
      </c>
      <c r="AA8" s="92">
        <v>0</v>
      </c>
      <c r="AB8" s="92">
        <v>1</v>
      </c>
      <c r="AC8" s="92">
        <v>1</v>
      </c>
      <c r="AD8" s="92">
        <v>3</v>
      </c>
      <c r="AE8" s="92">
        <v>2</v>
      </c>
      <c r="AF8" s="92">
        <v>51</v>
      </c>
      <c r="AG8" s="134">
        <v>128</v>
      </c>
      <c r="AH8" s="92">
        <v>26</v>
      </c>
      <c r="AI8" s="113">
        <v>102</v>
      </c>
      <c r="AJ8" s="86" t="s">
        <v>98</v>
      </c>
    </row>
    <row r="9" spans="1:36" s="66" customFormat="1" ht="21.75" customHeight="1">
      <c r="A9" s="86" t="s">
        <v>110</v>
      </c>
      <c r="B9" s="57">
        <v>576</v>
      </c>
      <c r="C9" s="57">
        <v>46</v>
      </c>
      <c r="D9" s="57">
        <v>530</v>
      </c>
      <c r="E9" s="97">
        <v>7</v>
      </c>
      <c r="F9" s="57">
        <v>25</v>
      </c>
      <c r="G9" s="57">
        <v>0</v>
      </c>
      <c r="H9" s="57">
        <v>22</v>
      </c>
      <c r="I9" s="57">
        <v>0</v>
      </c>
      <c r="J9" s="57">
        <v>1</v>
      </c>
      <c r="K9" s="57">
        <v>4</v>
      </c>
      <c r="L9" s="57">
        <v>38</v>
      </c>
      <c r="M9" s="57">
        <v>1</v>
      </c>
      <c r="N9" s="57">
        <v>14</v>
      </c>
      <c r="O9" s="57">
        <v>31</v>
      </c>
      <c r="P9" s="57">
        <v>376</v>
      </c>
      <c r="Q9" s="57">
        <v>1</v>
      </c>
      <c r="R9" s="57">
        <v>6</v>
      </c>
      <c r="S9" s="57">
        <v>0</v>
      </c>
      <c r="T9" s="57">
        <v>1</v>
      </c>
      <c r="U9" s="57">
        <v>0</v>
      </c>
      <c r="V9" s="92">
        <v>1</v>
      </c>
      <c r="W9" s="92">
        <v>0</v>
      </c>
      <c r="X9" s="92">
        <v>2</v>
      </c>
      <c r="Y9" s="92">
        <v>2</v>
      </c>
      <c r="Z9" s="92">
        <v>44</v>
      </c>
      <c r="AA9" s="92">
        <v>0</v>
      </c>
      <c r="AB9" s="92">
        <v>1</v>
      </c>
      <c r="AC9" s="92">
        <v>1</v>
      </c>
      <c r="AD9" s="92">
        <v>4</v>
      </c>
      <c r="AE9" s="92">
        <v>1</v>
      </c>
      <c r="AF9" s="92">
        <v>52</v>
      </c>
      <c r="AG9" s="134">
        <v>132</v>
      </c>
      <c r="AH9" s="92">
        <v>26</v>
      </c>
      <c r="AI9" s="113">
        <v>106</v>
      </c>
      <c r="AJ9" s="86" t="s">
        <v>108</v>
      </c>
    </row>
    <row r="10" spans="1:36" s="66" customFormat="1" ht="21.75" customHeight="1">
      <c r="A10" s="86" t="s">
        <v>111</v>
      </c>
      <c r="B10" s="57">
        <v>669</v>
      </c>
      <c r="C10" s="57">
        <v>51</v>
      </c>
      <c r="D10" s="57">
        <v>618</v>
      </c>
      <c r="E10" s="97">
        <v>6</v>
      </c>
      <c r="F10" s="57">
        <v>31</v>
      </c>
      <c r="G10" s="57">
        <v>0</v>
      </c>
      <c r="H10" s="57">
        <v>27</v>
      </c>
      <c r="I10" s="57">
        <v>0</v>
      </c>
      <c r="J10" s="57">
        <v>1</v>
      </c>
      <c r="K10" s="57">
        <v>5</v>
      </c>
      <c r="L10" s="57">
        <v>46</v>
      </c>
      <c r="M10" s="57">
        <v>1</v>
      </c>
      <c r="N10" s="57">
        <v>17</v>
      </c>
      <c r="O10" s="57">
        <v>38</v>
      </c>
      <c r="P10" s="57">
        <v>445</v>
      </c>
      <c r="Q10" s="57">
        <v>0</v>
      </c>
      <c r="R10" s="57">
        <v>0</v>
      </c>
      <c r="S10" s="57">
        <v>0</v>
      </c>
      <c r="T10" s="57">
        <v>1</v>
      </c>
      <c r="U10" s="57">
        <v>0</v>
      </c>
      <c r="V10" s="92">
        <v>1</v>
      </c>
      <c r="W10" s="92">
        <v>0</v>
      </c>
      <c r="X10" s="92">
        <v>3</v>
      </c>
      <c r="Y10" s="92">
        <v>1</v>
      </c>
      <c r="Z10" s="92">
        <v>46</v>
      </c>
      <c r="AA10" s="92">
        <v>0</v>
      </c>
      <c r="AB10" s="92">
        <v>0</v>
      </c>
      <c r="AC10" s="92">
        <v>2</v>
      </c>
      <c r="AD10" s="92">
        <v>7</v>
      </c>
      <c r="AE10" s="92">
        <v>1</v>
      </c>
      <c r="AF10" s="92">
        <v>55</v>
      </c>
      <c r="AG10" s="134">
        <v>146</v>
      </c>
      <c r="AH10" s="92">
        <v>27</v>
      </c>
      <c r="AI10" s="113">
        <v>119</v>
      </c>
      <c r="AJ10" s="86" t="s">
        <v>109</v>
      </c>
    </row>
    <row r="11" spans="1:36" s="66" customFormat="1" ht="21.75" customHeight="1">
      <c r="A11" s="128" t="s">
        <v>129</v>
      </c>
      <c r="B11" s="59">
        <f>C11+D11</f>
        <v>709</v>
      </c>
      <c r="C11" s="59">
        <f aca="true" t="shared" si="0" ref="C11:H11">C13+C14</f>
        <v>63</v>
      </c>
      <c r="D11" s="59">
        <f>D13+D14</f>
        <v>646</v>
      </c>
      <c r="E11" s="98">
        <f t="shared" si="0"/>
        <v>7</v>
      </c>
      <c r="F11" s="59">
        <f>F13+F14</f>
        <v>34</v>
      </c>
      <c r="G11" s="59">
        <f t="shared" si="0"/>
        <v>2</v>
      </c>
      <c r="H11" s="59">
        <f t="shared" si="0"/>
        <v>34</v>
      </c>
      <c r="I11" s="59">
        <f aca="true" t="shared" si="1" ref="I11:AI11">I13+I14</f>
        <v>0</v>
      </c>
      <c r="J11" s="59">
        <f t="shared" si="1"/>
        <v>2</v>
      </c>
      <c r="K11" s="59">
        <f t="shared" si="1"/>
        <v>5</v>
      </c>
      <c r="L11" s="59">
        <f t="shared" si="1"/>
        <v>53</v>
      </c>
      <c r="M11" s="59">
        <f t="shared" si="1"/>
        <v>1</v>
      </c>
      <c r="N11" s="59">
        <f t="shared" si="1"/>
        <v>17</v>
      </c>
      <c r="O11" s="59">
        <f t="shared" si="1"/>
        <v>46</v>
      </c>
      <c r="P11" s="59">
        <f>P13+P14</f>
        <v>470</v>
      </c>
      <c r="Q11" s="59">
        <f t="shared" si="1"/>
        <v>0</v>
      </c>
      <c r="R11" s="59">
        <f t="shared" si="1"/>
        <v>0</v>
      </c>
      <c r="S11" s="59">
        <f>+S13+S14</f>
        <v>0</v>
      </c>
      <c r="T11" s="59">
        <f>+T13+T14</f>
        <v>1</v>
      </c>
      <c r="U11" s="59">
        <f t="shared" si="1"/>
        <v>0</v>
      </c>
      <c r="V11" s="59">
        <f t="shared" si="1"/>
        <v>1</v>
      </c>
      <c r="W11" s="59">
        <f t="shared" si="1"/>
        <v>0</v>
      </c>
      <c r="X11" s="59">
        <f t="shared" si="1"/>
        <v>4</v>
      </c>
      <c r="Y11" s="59">
        <f t="shared" si="1"/>
        <v>2</v>
      </c>
      <c r="Z11" s="59">
        <f t="shared" si="1"/>
        <v>30</v>
      </c>
      <c r="AA11" s="59">
        <f t="shared" si="1"/>
        <v>0</v>
      </c>
      <c r="AB11" s="59">
        <f t="shared" si="1"/>
        <v>0</v>
      </c>
      <c r="AC11" s="59">
        <f t="shared" si="1"/>
        <v>1</v>
      </c>
      <c r="AD11" s="59">
        <f t="shared" si="1"/>
        <v>15</v>
      </c>
      <c r="AE11" s="59">
        <f t="shared" si="1"/>
        <v>1</v>
      </c>
      <c r="AF11" s="59">
        <f t="shared" si="1"/>
        <v>31</v>
      </c>
      <c r="AG11" s="135">
        <f t="shared" si="1"/>
        <v>143</v>
      </c>
      <c r="AH11" s="59">
        <f t="shared" si="1"/>
        <v>23</v>
      </c>
      <c r="AI11" s="114">
        <f t="shared" si="1"/>
        <v>120</v>
      </c>
      <c r="AJ11" s="128" t="s">
        <v>126</v>
      </c>
    </row>
    <row r="12" spans="1:36" s="5" customFormat="1" ht="5.25" customHeight="1">
      <c r="A12" s="47"/>
      <c r="B12" s="60"/>
      <c r="C12" s="60"/>
      <c r="D12" s="60"/>
      <c r="E12" s="129"/>
      <c r="F12" s="60"/>
      <c r="G12" s="61"/>
      <c r="H12" s="61"/>
      <c r="I12" s="61"/>
      <c r="J12" s="61"/>
      <c r="K12" s="61"/>
      <c r="L12" s="61"/>
      <c r="M12" s="61"/>
      <c r="N12" s="61"/>
      <c r="O12" s="61"/>
      <c r="P12" s="61"/>
      <c r="Q12" s="61"/>
      <c r="R12" s="61"/>
      <c r="S12" s="61"/>
      <c r="T12" s="61"/>
      <c r="U12" s="61"/>
      <c r="V12" s="91"/>
      <c r="W12" s="91"/>
      <c r="X12" s="91"/>
      <c r="Y12" s="91"/>
      <c r="Z12" s="91"/>
      <c r="AA12" s="91"/>
      <c r="AB12" s="91"/>
      <c r="AC12" s="91"/>
      <c r="AD12" s="91"/>
      <c r="AE12" s="91"/>
      <c r="AF12" s="91"/>
      <c r="AG12" s="136"/>
      <c r="AH12" s="91"/>
      <c r="AI12" s="115"/>
      <c r="AJ12" s="47"/>
    </row>
    <row r="13" spans="1:36" s="5" customFormat="1" ht="22.5" customHeight="1">
      <c r="A13" s="23" t="s">
        <v>41</v>
      </c>
      <c r="B13" s="62">
        <f>C13+D13</f>
        <v>179</v>
      </c>
      <c r="C13" s="62">
        <f>E13+G13+I13+K13+M13+O13+Q13+U13+W13+Y13+S13</f>
        <v>13</v>
      </c>
      <c r="D13" s="99">
        <f>F13+H13+J13+L13+N13+P13+R13+V13+X13+Z13+T13</f>
        <v>166</v>
      </c>
      <c r="E13" s="130">
        <v>0</v>
      </c>
      <c r="F13" s="99">
        <v>17</v>
      </c>
      <c r="G13" s="99">
        <v>1</v>
      </c>
      <c r="H13" s="62">
        <v>12</v>
      </c>
      <c r="I13" s="62">
        <v>0</v>
      </c>
      <c r="J13" s="62">
        <v>0</v>
      </c>
      <c r="K13" s="62">
        <v>1</v>
      </c>
      <c r="L13" s="62">
        <v>20</v>
      </c>
      <c r="M13" s="62">
        <v>0</v>
      </c>
      <c r="N13" s="62">
        <v>1</v>
      </c>
      <c r="O13" s="62">
        <v>11</v>
      </c>
      <c r="P13" s="62">
        <v>98</v>
      </c>
      <c r="Q13" s="57">
        <v>0</v>
      </c>
      <c r="R13" s="57">
        <v>0</v>
      </c>
      <c r="S13" s="57">
        <v>0</v>
      </c>
      <c r="T13" s="57">
        <v>0</v>
      </c>
      <c r="U13" s="57">
        <v>0</v>
      </c>
      <c r="V13" s="92">
        <v>0</v>
      </c>
      <c r="W13" s="93">
        <v>0</v>
      </c>
      <c r="X13" s="93">
        <v>0</v>
      </c>
      <c r="Y13" s="94">
        <v>0</v>
      </c>
      <c r="Z13" s="94">
        <v>18</v>
      </c>
      <c r="AA13" s="94">
        <v>0</v>
      </c>
      <c r="AB13" s="94">
        <v>0</v>
      </c>
      <c r="AC13" s="94">
        <v>0</v>
      </c>
      <c r="AD13" s="94">
        <v>3</v>
      </c>
      <c r="AE13" s="94">
        <v>0</v>
      </c>
      <c r="AF13" s="94">
        <v>6</v>
      </c>
      <c r="AG13" s="137">
        <f>+AH13+AI13</f>
        <v>30</v>
      </c>
      <c r="AH13" s="116">
        <v>0</v>
      </c>
      <c r="AI13" s="117">
        <v>30</v>
      </c>
      <c r="AJ13" s="23" t="s">
        <v>41</v>
      </c>
    </row>
    <row r="14" spans="1:36" s="5" customFormat="1" ht="22.5" customHeight="1">
      <c r="A14" s="23" t="s">
        <v>44</v>
      </c>
      <c r="B14" s="62">
        <f>C14+D14</f>
        <v>530</v>
      </c>
      <c r="C14" s="62">
        <f>E14+G14+I14+K14+M14+O14+Q14+U14+W14+Y14+S14</f>
        <v>50</v>
      </c>
      <c r="D14" s="99">
        <f>F14+H14+J14+L14+N14+P14+R14+V14+X14+Z14+T14</f>
        <v>480</v>
      </c>
      <c r="E14" s="130">
        <v>7</v>
      </c>
      <c r="F14" s="99">
        <v>17</v>
      </c>
      <c r="G14" s="99">
        <v>1</v>
      </c>
      <c r="H14" s="62">
        <v>22</v>
      </c>
      <c r="I14" s="62">
        <v>0</v>
      </c>
      <c r="J14" s="62">
        <v>2</v>
      </c>
      <c r="K14" s="62">
        <v>4</v>
      </c>
      <c r="L14" s="62">
        <v>33</v>
      </c>
      <c r="M14" s="62">
        <v>1</v>
      </c>
      <c r="N14" s="62">
        <v>16</v>
      </c>
      <c r="O14" s="62">
        <v>35</v>
      </c>
      <c r="P14" s="62">
        <v>372</v>
      </c>
      <c r="Q14" s="57">
        <v>0</v>
      </c>
      <c r="R14" s="57">
        <v>0</v>
      </c>
      <c r="S14" s="57">
        <v>0</v>
      </c>
      <c r="T14" s="57">
        <v>1</v>
      </c>
      <c r="U14" s="57">
        <v>0</v>
      </c>
      <c r="V14" s="92">
        <v>1</v>
      </c>
      <c r="W14" s="93">
        <v>0</v>
      </c>
      <c r="X14" s="93">
        <v>4</v>
      </c>
      <c r="Y14" s="94">
        <v>2</v>
      </c>
      <c r="Z14" s="94">
        <v>12</v>
      </c>
      <c r="AA14" s="94">
        <v>0</v>
      </c>
      <c r="AB14" s="94">
        <v>0</v>
      </c>
      <c r="AC14" s="94">
        <v>1</v>
      </c>
      <c r="AD14" s="94">
        <v>12</v>
      </c>
      <c r="AE14" s="94">
        <v>1</v>
      </c>
      <c r="AF14" s="94">
        <v>25</v>
      </c>
      <c r="AG14" s="137">
        <f>+AH14+AI14</f>
        <v>113</v>
      </c>
      <c r="AH14" s="116">
        <v>23</v>
      </c>
      <c r="AI14" s="117">
        <v>90</v>
      </c>
      <c r="AJ14" s="23" t="s">
        <v>44</v>
      </c>
    </row>
    <row r="15" spans="1:36" s="5" customFormat="1" ht="4.5" customHeight="1">
      <c r="A15" s="23"/>
      <c r="B15" s="62"/>
      <c r="C15" s="62"/>
      <c r="D15" s="99"/>
      <c r="E15" s="131"/>
      <c r="F15" s="63"/>
      <c r="G15" s="57"/>
      <c r="H15" s="57"/>
      <c r="I15" s="57"/>
      <c r="J15" s="57"/>
      <c r="K15" s="57"/>
      <c r="L15" s="57"/>
      <c r="M15" s="57"/>
      <c r="N15" s="57"/>
      <c r="O15" s="57"/>
      <c r="P15" s="57"/>
      <c r="Q15" s="57"/>
      <c r="R15" s="57"/>
      <c r="S15" s="57"/>
      <c r="T15" s="57"/>
      <c r="U15" s="57"/>
      <c r="V15" s="92"/>
      <c r="W15" s="92"/>
      <c r="X15" s="92"/>
      <c r="Y15" s="92"/>
      <c r="Z15" s="92"/>
      <c r="AA15" s="92"/>
      <c r="AB15" s="92"/>
      <c r="AC15" s="92"/>
      <c r="AD15" s="92"/>
      <c r="AE15" s="92"/>
      <c r="AF15" s="92"/>
      <c r="AG15" s="134"/>
      <c r="AH15" s="92"/>
      <c r="AI15" s="113"/>
      <c r="AJ15" s="23"/>
    </row>
    <row r="16" spans="1:36" s="5" customFormat="1" ht="22.5" customHeight="1">
      <c r="A16" s="23" t="s">
        <v>56</v>
      </c>
      <c r="B16" s="153">
        <v>183</v>
      </c>
      <c r="C16" s="153">
        <v>15</v>
      </c>
      <c r="D16" s="153">
        <v>168</v>
      </c>
      <c r="E16" s="179">
        <v>1</v>
      </c>
      <c r="F16" s="153">
        <v>7</v>
      </c>
      <c r="G16" s="153">
        <v>1</v>
      </c>
      <c r="H16" s="153">
        <v>9</v>
      </c>
      <c r="I16" s="93">
        <v>0</v>
      </c>
      <c r="J16" s="93">
        <v>1</v>
      </c>
      <c r="K16" s="153">
        <v>0</v>
      </c>
      <c r="L16" s="153">
        <v>9</v>
      </c>
      <c r="M16" s="153">
        <v>1</v>
      </c>
      <c r="N16" s="153">
        <v>2</v>
      </c>
      <c r="O16" s="153">
        <v>10</v>
      </c>
      <c r="P16" s="153">
        <v>126</v>
      </c>
      <c r="Q16" s="92">
        <v>0</v>
      </c>
      <c r="R16" s="92">
        <v>0</v>
      </c>
      <c r="S16" s="92">
        <v>0</v>
      </c>
      <c r="T16" s="92">
        <v>1</v>
      </c>
      <c r="U16" s="92">
        <v>0</v>
      </c>
      <c r="V16" s="92">
        <v>0</v>
      </c>
      <c r="W16" s="93">
        <v>0</v>
      </c>
      <c r="X16" s="93">
        <v>1</v>
      </c>
      <c r="Y16" s="94">
        <v>2</v>
      </c>
      <c r="Z16" s="94">
        <v>12</v>
      </c>
      <c r="AA16" s="94">
        <v>0</v>
      </c>
      <c r="AB16" s="94">
        <v>0</v>
      </c>
      <c r="AC16" s="153">
        <v>0</v>
      </c>
      <c r="AD16" s="153">
        <v>7</v>
      </c>
      <c r="AE16" s="153">
        <v>0</v>
      </c>
      <c r="AF16" s="153">
        <v>20</v>
      </c>
      <c r="AG16" s="186">
        <f>+AH16+AI16</f>
        <v>45</v>
      </c>
      <c r="AH16" s="153">
        <v>12</v>
      </c>
      <c r="AI16" s="153">
        <v>33</v>
      </c>
      <c r="AJ16" s="23" t="s">
        <v>46</v>
      </c>
    </row>
    <row r="17" spans="1:36" s="5" customFormat="1" ht="22.5" customHeight="1">
      <c r="A17" s="23" t="s">
        <v>57</v>
      </c>
      <c r="B17" s="153">
        <v>188</v>
      </c>
      <c r="C17" s="153">
        <v>19</v>
      </c>
      <c r="D17" s="153">
        <v>169</v>
      </c>
      <c r="E17" s="179">
        <v>1</v>
      </c>
      <c r="F17" s="153">
        <v>7</v>
      </c>
      <c r="G17" s="153">
        <v>0</v>
      </c>
      <c r="H17" s="153">
        <v>7</v>
      </c>
      <c r="I17" s="93">
        <v>0</v>
      </c>
      <c r="J17" s="93">
        <v>1</v>
      </c>
      <c r="K17" s="153">
        <v>3</v>
      </c>
      <c r="L17" s="153">
        <v>11</v>
      </c>
      <c r="M17" s="153">
        <v>0</v>
      </c>
      <c r="N17" s="153">
        <v>10</v>
      </c>
      <c r="O17" s="153">
        <v>15</v>
      </c>
      <c r="P17" s="153">
        <v>130</v>
      </c>
      <c r="Q17" s="92">
        <v>0</v>
      </c>
      <c r="R17" s="92">
        <v>0</v>
      </c>
      <c r="S17" s="92">
        <v>0</v>
      </c>
      <c r="T17" s="92">
        <v>0</v>
      </c>
      <c r="U17" s="92">
        <v>0</v>
      </c>
      <c r="V17" s="92">
        <v>1</v>
      </c>
      <c r="W17" s="93">
        <v>0</v>
      </c>
      <c r="X17" s="93">
        <v>2</v>
      </c>
      <c r="Y17" s="94">
        <v>0</v>
      </c>
      <c r="Z17" s="94">
        <v>0</v>
      </c>
      <c r="AA17" s="94">
        <v>0</v>
      </c>
      <c r="AB17" s="94">
        <v>0</v>
      </c>
      <c r="AC17" s="153">
        <v>1</v>
      </c>
      <c r="AD17" s="153">
        <v>7</v>
      </c>
      <c r="AE17" s="153">
        <v>0</v>
      </c>
      <c r="AF17" s="153">
        <v>3</v>
      </c>
      <c r="AG17" s="186">
        <f aca="true" t="shared" si="2" ref="AG17:AG24">+AH17+AI17</f>
        <v>36</v>
      </c>
      <c r="AH17" s="153">
        <v>7</v>
      </c>
      <c r="AI17" s="153">
        <v>29</v>
      </c>
      <c r="AJ17" s="23" t="s">
        <v>47</v>
      </c>
    </row>
    <row r="18" spans="1:36" s="5" customFormat="1" ht="22.5" customHeight="1">
      <c r="A18" s="23" t="s">
        <v>58</v>
      </c>
      <c r="B18" s="153">
        <v>131</v>
      </c>
      <c r="C18" s="153">
        <v>13</v>
      </c>
      <c r="D18" s="153">
        <v>118</v>
      </c>
      <c r="E18" s="179">
        <v>4</v>
      </c>
      <c r="F18" s="153">
        <v>2</v>
      </c>
      <c r="G18" s="153">
        <v>0</v>
      </c>
      <c r="H18" s="153">
        <v>5</v>
      </c>
      <c r="I18" s="93">
        <v>0</v>
      </c>
      <c r="J18" s="93">
        <v>0</v>
      </c>
      <c r="K18" s="153">
        <v>0</v>
      </c>
      <c r="L18" s="153">
        <v>11</v>
      </c>
      <c r="M18" s="153">
        <v>0</v>
      </c>
      <c r="N18" s="153">
        <v>1</v>
      </c>
      <c r="O18" s="153">
        <v>9</v>
      </c>
      <c r="P18" s="153">
        <v>99</v>
      </c>
      <c r="Q18" s="92">
        <v>0</v>
      </c>
      <c r="R18" s="92">
        <v>0</v>
      </c>
      <c r="S18" s="92">
        <v>0</v>
      </c>
      <c r="T18" s="92">
        <v>0</v>
      </c>
      <c r="U18" s="92">
        <v>0</v>
      </c>
      <c r="V18" s="92">
        <v>0</v>
      </c>
      <c r="W18" s="93">
        <v>0</v>
      </c>
      <c r="X18" s="93">
        <v>0</v>
      </c>
      <c r="Y18" s="94">
        <v>0</v>
      </c>
      <c r="Z18" s="94">
        <v>0</v>
      </c>
      <c r="AA18" s="94">
        <v>0</v>
      </c>
      <c r="AB18" s="94">
        <v>0</v>
      </c>
      <c r="AC18" s="94">
        <v>0</v>
      </c>
      <c r="AD18" s="94">
        <v>0</v>
      </c>
      <c r="AE18" s="153">
        <v>0</v>
      </c>
      <c r="AF18" s="153">
        <v>2</v>
      </c>
      <c r="AG18" s="186">
        <f t="shared" si="2"/>
        <v>22</v>
      </c>
      <c r="AH18" s="153">
        <v>3</v>
      </c>
      <c r="AI18" s="153">
        <v>19</v>
      </c>
      <c r="AJ18" s="23" t="s">
        <v>48</v>
      </c>
    </row>
    <row r="19" spans="1:36" s="5" customFormat="1" ht="22.5" customHeight="1">
      <c r="A19" s="23" t="s">
        <v>59</v>
      </c>
      <c r="B19" s="153">
        <v>10</v>
      </c>
      <c r="C19" s="153">
        <v>1</v>
      </c>
      <c r="D19" s="153">
        <v>9</v>
      </c>
      <c r="E19" s="179">
        <v>0</v>
      </c>
      <c r="F19" s="153">
        <v>1</v>
      </c>
      <c r="G19" s="153">
        <v>0</v>
      </c>
      <c r="H19" s="153">
        <v>0</v>
      </c>
      <c r="I19" s="93">
        <v>0</v>
      </c>
      <c r="J19" s="93">
        <v>0</v>
      </c>
      <c r="K19" s="153">
        <v>1</v>
      </c>
      <c r="L19" s="153">
        <v>0</v>
      </c>
      <c r="M19" s="153">
        <v>0</v>
      </c>
      <c r="N19" s="153">
        <v>2</v>
      </c>
      <c r="O19" s="153">
        <v>0</v>
      </c>
      <c r="P19" s="153">
        <v>6</v>
      </c>
      <c r="Q19" s="92">
        <v>0</v>
      </c>
      <c r="R19" s="92">
        <v>0</v>
      </c>
      <c r="S19" s="92">
        <v>0</v>
      </c>
      <c r="T19" s="92">
        <v>0</v>
      </c>
      <c r="U19" s="92">
        <v>0</v>
      </c>
      <c r="V19" s="92">
        <v>0</v>
      </c>
      <c r="W19" s="93">
        <v>0</v>
      </c>
      <c r="X19" s="93">
        <v>0</v>
      </c>
      <c r="Y19" s="94">
        <v>0</v>
      </c>
      <c r="Z19" s="94"/>
      <c r="AA19" s="94">
        <v>0</v>
      </c>
      <c r="AB19" s="94">
        <v>0</v>
      </c>
      <c r="AC19" s="94">
        <v>0</v>
      </c>
      <c r="AD19" s="94">
        <v>0</v>
      </c>
      <c r="AE19" s="153">
        <v>0</v>
      </c>
      <c r="AF19" s="153">
        <v>0</v>
      </c>
      <c r="AG19" s="186">
        <f t="shared" si="2"/>
        <v>4</v>
      </c>
      <c r="AH19" s="153">
        <v>0</v>
      </c>
      <c r="AI19" s="153">
        <v>4</v>
      </c>
      <c r="AJ19" s="23" t="s">
        <v>49</v>
      </c>
    </row>
    <row r="20" spans="1:36" s="5" customFormat="1" ht="22.5" customHeight="1">
      <c r="A20" s="23" t="s">
        <v>60</v>
      </c>
      <c r="B20" s="62">
        <v>11</v>
      </c>
      <c r="C20" s="62">
        <f>E20+G20+I20+K20+M20+O20+Q20+U20+W20+Y20+S20</f>
        <v>2</v>
      </c>
      <c r="D20" s="99">
        <v>9</v>
      </c>
      <c r="E20" s="166">
        <v>0</v>
      </c>
      <c r="F20" s="116">
        <v>1</v>
      </c>
      <c r="G20" s="116">
        <v>0</v>
      </c>
      <c r="H20" s="93">
        <v>1</v>
      </c>
      <c r="I20" s="93">
        <v>0</v>
      </c>
      <c r="J20" s="93">
        <v>0</v>
      </c>
      <c r="K20" s="93">
        <v>0</v>
      </c>
      <c r="L20" s="93">
        <v>3</v>
      </c>
      <c r="M20" s="93">
        <v>0</v>
      </c>
      <c r="N20" s="93">
        <v>0</v>
      </c>
      <c r="O20" s="93">
        <v>2</v>
      </c>
      <c r="P20" s="93">
        <v>4</v>
      </c>
      <c r="Q20" s="92">
        <v>0</v>
      </c>
      <c r="R20" s="92">
        <v>0</v>
      </c>
      <c r="S20" s="92">
        <v>0</v>
      </c>
      <c r="T20" s="92">
        <v>0</v>
      </c>
      <c r="U20" s="92">
        <v>0</v>
      </c>
      <c r="V20" s="92">
        <v>0</v>
      </c>
      <c r="W20" s="93">
        <v>0</v>
      </c>
      <c r="X20" s="93">
        <v>0</v>
      </c>
      <c r="Y20" s="94">
        <v>0</v>
      </c>
      <c r="Z20" s="94">
        <v>0</v>
      </c>
      <c r="AA20" s="94">
        <v>0</v>
      </c>
      <c r="AB20" s="94">
        <v>0</v>
      </c>
      <c r="AC20" s="94">
        <v>0</v>
      </c>
      <c r="AD20" s="94">
        <v>0</v>
      </c>
      <c r="AE20" s="94">
        <v>0</v>
      </c>
      <c r="AF20" s="94">
        <v>0</v>
      </c>
      <c r="AG20" s="186">
        <f t="shared" si="2"/>
        <v>4</v>
      </c>
      <c r="AH20" s="116">
        <v>0</v>
      </c>
      <c r="AI20" s="117">
        <v>4</v>
      </c>
      <c r="AJ20" s="23" t="s">
        <v>50</v>
      </c>
    </row>
    <row r="21" spans="1:36" s="5" customFormat="1" ht="22.5" customHeight="1">
      <c r="A21" s="23" t="s">
        <v>62</v>
      </c>
      <c r="B21" s="62">
        <f>C21+D21</f>
        <v>54</v>
      </c>
      <c r="C21" s="62">
        <f>E21+G21+I21+K21+M21+O21+Q21+U21+W21+Y21+S21</f>
        <v>4</v>
      </c>
      <c r="D21" s="99">
        <f>F21+H21+J21+L21+N21+P21+R21+V21+X21+Z21+T21</f>
        <v>50</v>
      </c>
      <c r="E21" s="179">
        <v>0</v>
      </c>
      <c r="F21" s="153">
        <v>5</v>
      </c>
      <c r="G21" s="116">
        <v>0</v>
      </c>
      <c r="H21" s="153">
        <v>5</v>
      </c>
      <c r="I21" s="93">
        <v>0</v>
      </c>
      <c r="J21" s="93">
        <v>0</v>
      </c>
      <c r="K21" s="153">
        <v>1</v>
      </c>
      <c r="L21" s="153">
        <v>3</v>
      </c>
      <c r="M21" s="93">
        <v>0</v>
      </c>
      <c r="N21" s="93">
        <v>0</v>
      </c>
      <c r="O21" s="153">
        <v>3</v>
      </c>
      <c r="P21" s="153">
        <v>19</v>
      </c>
      <c r="Q21" s="92">
        <v>0</v>
      </c>
      <c r="R21" s="92">
        <v>0</v>
      </c>
      <c r="S21" s="92">
        <v>0</v>
      </c>
      <c r="T21" s="92">
        <v>0</v>
      </c>
      <c r="U21" s="92">
        <v>0</v>
      </c>
      <c r="V21" s="92">
        <v>0</v>
      </c>
      <c r="W21" s="93">
        <v>0</v>
      </c>
      <c r="X21" s="93">
        <v>0</v>
      </c>
      <c r="Y21" s="94">
        <v>0</v>
      </c>
      <c r="Z21" s="94">
        <v>18</v>
      </c>
      <c r="AA21" s="94">
        <v>0</v>
      </c>
      <c r="AB21" s="94">
        <v>0</v>
      </c>
      <c r="AC21" s="94">
        <v>0</v>
      </c>
      <c r="AD21" s="94">
        <v>0</v>
      </c>
      <c r="AE21" s="94">
        <v>0</v>
      </c>
      <c r="AF21" s="94">
        <v>6</v>
      </c>
      <c r="AG21" s="186">
        <f t="shared" si="2"/>
        <v>10</v>
      </c>
      <c r="AH21" s="187">
        <v>0</v>
      </c>
      <c r="AI21" s="188">
        <v>10</v>
      </c>
      <c r="AJ21" s="23" t="s">
        <v>51</v>
      </c>
    </row>
    <row r="22" spans="1:36" s="5" customFormat="1" ht="22.5" customHeight="1">
      <c r="A22" s="23" t="s">
        <v>76</v>
      </c>
      <c r="B22" s="62">
        <f>C22+D22</f>
        <v>82</v>
      </c>
      <c r="C22" s="62">
        <f>E22+G22+I22+K22+M22+O22+Q22+U22+W22+Y22+S22</f>
        <v>6</v>
      </c>
      <c r="D22" s="99">
        <f>F22+H22+J22+L22+N22+P22+R22+V22+X22+Z22+T22</f>
        <v>76</v>
      </c>
      <c r="E22" s="179">
        <v>1</v>
      </c>
      <c r="F22" s="153">
        <v>5</v>
      </c>
      <c r="G22" s="116">
        <v>0</v>
      </c>
      <c r="H22" s="153">
        <v>6</v>
      </c>
      <c r="I22" s="93">
        <v>0</v>
      </c>
      <c r="J22" s="93">
        <v>0</v>
      </c>
      <c r="K22" s="153">
        <v>0</v>
      </c>
      <c r="L22" s="153">
        <v>9</v>
      </c>
      <c r="M22" s="93">
        <v>0</v>
      </c>
      <c r="N22" s="93">
        <v>1</v>
      </c>
      <c r="O22" s="153">
        <v>5</v>
      </c>
      <c r="P22" s="153">
        <v>55</v>
      </c>
      <c r="Q22" s="92">
        <v>0</v>
      </c>
      <c r="R22" s="92">
        <v>0</v>
      </c>
      <c r="S22" s="92">
        <v>0</v>
      </c>
      <c r="T22" s="92">
        <v>0</v>
      </c>
      <c r="U22" s="92">
        <v>0</v>
      </c>
      <c r="V22" s="92">
        <v>0</v>
      </c>
      <c r="W22" s="93">
        <v>0</v>
      </c>
      <c r="X22" s="93">
        <v>0</v>
      </c>
      <c r="Y22" s="94">
        <v>0</v>
      </c>
      <c r="Z22" s="94">
        <v>0</v>
      </c>
      <c r="AA22" s="94">
        <v>0</v>
      </c>
      <c r="AB22" s="94">
        <v>0</v>
      </c>
      <c r="AC22" s="94">
        <v>0</v>
      </c>
      <c r="AD22" s="94">
        <v>1</v>
      </c>
      <c r="AE22" s="94">
        <v>0</v>
      </c>
      <c r="AF22" s="94">
        <v>0</v>
      </c>
      <c r="AG22" s="186">
        <f t="shared" si="2"/>
        <v>10</v>
      </c>
      <c r="AH22" s="187">
        <v>1</v>
      </c>
      <c r="AI22" s="188">
        <v>9</v>
      </c>
      <c r="AJ22" s="23" t="s">
        <v>76</v>
      </c>
    </row>
    <row r="23" spans="1:36" s="5" customFormat="1" ht="22.5" customHeight="1">
      <c r="A23" s="23" t="s">
        <v>61</v>
      </c>
      <c r="B23" s="62">
        <f>C23+D23</f>
        <v>37</v>
      </c>
      <c r="C23" s="62">
        <f>E23+G23+I23+K23+M23+O23+Q23+U23+W23+Y23+S23</f>
        <v>0</v>
      </c>
      <c r="D23" s="99">
        <f>F23+H23+J23+L23+N23+P23+R23+V23+X23+Z23+T23</f>
        <v>37</v>
      </c>
      <c r="E23" s="179">
        <v>0</v>
      </c>
      <c r="F23" s="153">
        <v>5</v>
      </c>
      <c r="G23" s="116">
        <v>0</v>
      </c>
      <c r="H23" s="153">
        <v>1</v>
      </c>
      <c r="I23" s="93">
        <v>0</v>
      </c>
      <c r="J23" s="93">
        <v>0</v>
      </c>
      <c r="K23" s="153">
        <v>0</v>
      </c>
      <c r="L23" s="153">
        <v>6</v>
      </c>
      <c r="M23" s="93">
        <v>0</v>
      </c>
      <c r="N23" s="93">
        <v>0</v>
      </c>
      <c r="O23" s="153">
        <v>0</v>
      </c>
      <c r="P23" s="153">
        <v>24</v>
      </c>
      <c r="Q23" s="93">
        <v>0</v>
      </c>
      <c r="R23" s="93">
        <v>0</v>
      </c>
      <c r="S23" s="93">
        <v>0</v>
      </c>
      <c r="T23" s="93">
        <v>0</v>
      </c>
      <c r="U23" s="92">
        <v>0</v>
      </c>
      <c r="V23" s="92">
        <v>0</v>
      </c>
      <c r="W23" s="93">
        <v>0</v>
      </c>
      <c r="X23" s="93">
        <v>1</v>
      </c>
      <c r="Y23" s="94">
        <v>0</v>
      </c>
      <c r="Z23" s="94">
        <v>0</v>
      </c>
      <c r="AA23" s="94">
        <v>0</v>
      </c>
      <c r="AB23" s="94">
        <v>0</v>
      </c>
      <c r="AC23" s="94">
        <v>0</v>
      </c>
      <c r="AD23" s="94">
        <v>0</v>
      </c>
      <c r="AE23" s="94">
        <v>1</v>
      </c>
      <c r="AF23" s="94">
        <v>0</v>
      </c>
      <c r="AG23" s="186">
        <f>+AH23+AI23</f>
        <v>7</v>
      </c>
      <c r="AH23" s="187">
        <v>0</v>
      </c>
      <c r="AI23" s="188">
        <v>7</v>
      </c>
      <c r="AJ23" s="23" t="s">
        <v>73</v>
      </c>
    </row>
    <row r="24" spans="1:36" s="5" customFormat="1" ht="22.5" customHeight="1">
      <c r="A24" s="23" t="s">
        <v>128</v>
      </c>
      <c r="B24" s="62">
        <f>C24+D24</f>
        <v>13</v>
      </c>
      <c r="C24" s="62">
        <f>E24+G24+I24+K24+M24+O24+Q24+U24+W24+Y24+S24</f>
        <v>3</v>
      </c>
      <c r="D24" s="99">
        <f>F24+H24+J24+L24+N24+P24+R24+V24+X24+Z24+T24</f>
        <v>10</v>
      </c>
      <c r="E24" s="179">
        <v>0</v>
      </c>
      <c r="F24" s="153">
        <v>1</v>
      </c>
      <c r="G24" s="116">
        <v>1</v>
      </c>
      <c r="H24" s="93">
        <v>0</v>
      </c>
      <c r="I24" s="93">
        <v>0</v>
      </c>
      <c r="J24" s="93">
        <v>0</v>
      </c>
      <c r="K24" s="93">
        <v>0</v>
      </c>
      <c r="L24" s="93">
        <v>1</v>
      </c>
      <c r="M24" s="93">
        <v>0</v>
      </c>
      <c r="N24" s="93">
        <v>1</v>
      </c>
      <c r="O24" s="93">
        <v>2</v>
      </c>
      <c r="P24" s="93">
        <v>7</v>
      </c>
      <c r="Q24" s="93">
        <v>0</v>
      </c>
      <c r="R24" s="93">
        <v>0</v>
      </c>
      <c r="S24" s="93">
        <v>0</v>
      </c>
      <c r="T24" s="93">
        <v>0</v>
      </c>
      <c r="U24" s="92">
        <v>0</v>
      </c>
      <c r="V24" s="92">
        <v>0</v>
      </c>
      <c r="W24" s="93">
        <v>0</v>
      </c>
      <c r="X24" s="93">
        <v>0</v>
      </c>
      <c r="Y24" s="94">
        <v>0</v>
      </c>
      <c r="Z24" s="94">
        <v>0</v>
      </c>
      <c r="AA24" s="94">
        <v>0</v>
      </c>
      <c r="AB24" s="94">
        <v>0</v>
      </c>
      <c r="AC24" s="94">
        <v>0</v>
      </c>
      <c r="AD24" s="94">
        <v>0</v>
      </c>
      <c r="AE24" s="94">
        <v>0</v>
      </c>
      <c r="AF24" s="94">
        <v>0</v>
      </c>
      <c r="AG24" s="186">
        <f t="shared" si="2"/>
        <v>5</v>
      </c>
      <c r="AH24" s="187">
        <v>0</v>
      </c>
      <c r="AI24" s="188">
        <v>5</v>
      </c>
      <c r="AJ24" s="23" t="s">
        <v>128</v>
      </c>
    </row>
    <row r="25" spans="1:36" s="5" customFormat="1" ht="4.5" customHeight="1">
      <c r="A25" s="17"/>
      <c r="B25" s="64"/>
      <c r="C25" s="64"/>
      <c r="D25" s="64"/>
      <c r="E25" s="167"/>
      <c r="F25" s="168"/>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138"/>
      <c r="AH25" s="95"/>
      <c r="AI25" s="118"/>
      <c r="AJ25" s="17"/>
    </row>
    <row r="26" spans="22:35" ht="13.5">
      <c r="V26" s="55"/>
      <c r="W26" s="55"/>
      <c r="X26" s="55"/>
      <c r="Y26" s="55"/>
      <c r="Z26" s="55"/>
      <c r="AA26" s="55"/>
      <c r="AB26" s="55"/>
      <c r="AC26" s="55"/>
      <c r="AD26" s="55"/>
      <c r="AE26" s="55"/>
      <c r="AF26" s="55"/>
      <c r="AG26" s="55"/>
      <c r="AH26" s="55"/>
      <c r="AI26" s="55"/>
    </row>
    <row r="27" spans="22:35" ht="13.5">
      <c r="V27" s="55"/>
      <c r="W27" s="55"/>
      <c r="X27" s="55"/>
      <c r="Y27" s="55"/>
      <c r="Z27" s="55"/>
      <c r="AA27" s="55"/>
      <c r="AB27" s="55"/>
      <c r="AC27" s="55"/>
      <c r="AD27" s="55"/>
      <c r="AE27" s="55"/>
      <c r="AF27" s="55"/>
      <c r="AG27" s="55"/>
      <c r="AH27" s="55"/>
      <c r="AI27" s="55"/>
    </row>
    <row r="28" spans="22:35" ht="13.5">
      <c r="V28" s="55"/>
      <c r="W28" s="55"/>
      <c r="X28" s="55"/>
      <c r="Y28" s="55"/>
      <c r="Z28" s="55"/>
      <c r="AA28" s="55"/>
      <c r="AB28" s="55"/>
      <c r="AC28" s="55"/>
      <c r="AD28" s="55"/>
      <c r="AE28" s="55"/>
      <c r="AF28" s="55"/>
      <c r="AG28" s="55"/>
      <c r="AH28" s="55"/>
      <c r="AI28" s="55"/>
    </row>
    <row r="29" spans="22:35" ht="13.5">
      <c r="V29" s="55"/>
      <c r="W29" s="55"/>
      <c r="X29" s="55"/>
      <c r="Y29" s="55"/>
      <c r="Z29" s="55"/>
      <c r="AA29" s="55"/>
      <c r="AB29" s="55"/>
      <c r="AC29" s="55"/>
      <c r="AD29" s="55"/>
      <c r="AE29" s="55"/>
      <c r="AF29" s="55"/>
      <c r="AG29" s="55"/>
      <c r="AH29" s="55"/>
      <c r="AI29" s="55"/>
    </row>
  </sheetData>
  <sheetProtection/>
  <mergeCells count="20">
    <mergeCell ref="A1:R1"/>
    <mergeCell ref="S1:AJ1"/>
    <mergeCell ref="A3:A5"/>
    <mergeCell ref="B3:D4"/>
    <mergeCell ref="E3:F4"/>
    <mergeCell ref="G3:H4"/>
    <mergeCell ref="I3:J4"/>
    <mergeCell ref="AJ3:AJ5"/>
    <mergeCell ref="AC3:AD4"/>
    <mergeCell ref="AE3:AF4"/>
    <mergeCell ref="AG3:AI4"/>
    <mergeCell ref="S3:T4"/>
    <mergeCell ref="AA3:AB4"/>
    <mergeCell ref="Y3:Z4"/>
    <mergeCell ref="K3:L4"/>
    <mergeCell ref="M3:N4"/>
    <mergeCell ref="O3:P4"/>
    <mergeCell ref="Q3:R4"/>
    <mergeCell ref="U3:V4"/>
    <mergeCell ref="W3:X4"/>
  </mergeCells>
  <printOptions/>
  <pageMargins left="0.5905511811023623" right="0.4330708661417323" top="0.9448818897637796" bottom="0.5118110236220472" header="0.31496062992125984" footer="0.31496062992125984"/>
  <pageSetup firstPageNumber="72" useFirstPageNumber="1" horizontalDpi="600" verticalDpi="600" orientation="portrait" paperSize="9" scale="8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2020-10-14T01:03:58Z</cp:lastPrinted>
  <dcterms:created xsi:type="dcterms:W3CDTF">2015-08-20T01:57:20Z</dcterms:created>
  <dcterms:modified xsi:type="dcterms:W3CDTF">2023-08-29T04:02:20Z</dcterms:modified>
  <cp:category/>
  <cp:version/>
  <cp:contentType/>
  <cp:contentStatus/>
</cp:coreProperties>
</file>