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BAAF59DF-D28F-40B6-9EDF-1BC6A5AB5493}"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<sst xmlns="http://schemas.openxmlformats.org/spreadsheetml/2006/main" count="207" uniqueCount="66">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</sst>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6" t="s">
        <v>37</v>
      </c>
      <c r="B5" s="48" t="s">
        <v>55</v>
      </c>
      <c r="C5" s="49"/>
      <c r="D5" s="49"/>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8.75" customHeight="1" x14ac:dyDescent="0.2">
      <c r="A9" s="8" t="s">
        <v>29</v>
      </c>
      <c r="B9" s="17">
        <f t="shared" ref="B9:I9" si="0">B10+B11</f>
        <v>-410</v>
      </c>
      <c r="C9" s="17">
        <f t="shared" si="0"/>
        <v>-57</v>
      </c>
      <c r="D9" s="17">
        <f t="shared" si="0"/>
        <v>-67</v>
      </c>
      <c r="E9" s="17">
        <f t="shared" si="0"/>
        <v>-375</v>
      </c>
      <c r="F9" s="17">
        <f t="shared" si="0"/>
        <v>313</v>
      </c>
      <c r="G9" s="17">
        <f t="shared" si="0"/>
        <v>-19</v>
      </c>
      <c r="H9" s="17">
        <f t="shared" si="0"/>
        <v>688</v>
      </c>
      <c r="I9" s="17">
        <f t="shared" si="0"/>
        <v>-15</v>
      </c>
      <c r="J9" s="28">
        <f t="shared" ref="J9:J19" si="1">K9-L9</f>
        <v>-8.404684886488397</v>
      </c>
      <c r="K9" s="32">
        <v>7.0151103185889836</v>
      </c>
      <c r="L9" s="32">
        <v>15.41979520507738</v>
      </c>
      <c r="M9" s="17">
        <f t="shared" ref="M9:U9" si="2">M10+M11</f>
        <v>-35</v>
      </c>
      <c r="N9" s="17">
        <f t="shared" si="2"/>
        <v>920</v>
      </c>
      <c r="O9" s="17">
        <f t="shared" si="2"/>
        <v>-54</v>
      </c>
      <c r="P9" s="17">
        <f t="shared" si="2"/>
        <v>526</v>
      </c>
      <c r="Q9" s="17">
        <f t="shared" si="2"/>
        <v>394</v>
      </c>
      <c r="R9" s="17">
        <f t="shared" si="2"/>
        <v>955</v>
      </c>
      <c r="S9" s="17">
        <f t="shared" si="2"/>
        <v>9</v>
      </c>
      <c r="T9" s="17">
        <f t="shared" si="2"/>
        <v>561</v>
      </c>
      <c r="U9" s="17">
        <f t="shared" si="2"/>
        <v>394</v>
      </c>
      <c r="V9" s="28">
        <v>-0.7844372560722519</v>
      </c>
    </row>
    <row r="10" spans="1:22" ht="18.75" customHeight="1" x14ac:dyDescent="0.2">
      <c r="A10" s="6" t="s">
        <v>28</v>
      </c>
      <c r="B10" s="18">
        <f t="shared" ref="B10:I10" si="3">B20+B21+B22+B23</f>
        <v>-294</v>
      </c>
      <c r="C10" s="18">
        <f t="shared" si="3"/>
        <v>-114</v>
      </c>
      <c r="D10" s="18">
        <f t="shared" si="3"/>
        <v>-89</v>
      </c>
      <c r="E10" s="18">
        <f t="shared" si="3"/>
        <v>-238</v>
      </c>
      <c r="F10" s="18">
        <f t="shared" si="3"/>
        <v>250</v>
      </c>
      <c r="G10" s="18">
        <f t="shared" si="3"/>
        <v>-10</v>
      </c>
      <c r="H10" s="18">
        <f t="shared" si="3"/>
        <v>488</v>
      </c>
      <c r="I10" s="18">
        <f t="shared" si="3"/>
        <v>-8</v>
      </c>
      <c r="J10" s="25">
        <f t="shared" si="1"/>
        <v>-7.0787446167886907</v>
      </c>
      <c r="K10" s="33">
        <v>7.4356561100721565</v>
      </c>
      <c r="L10" s="33">
        <v>14.514400726860847</v>
      </c>
      <c r="M10" s="18">
        <f t="shared" ref="M10:U10" si="4">M20+M21+M22+M23</f>
        <v>-56</v>
      </c>
      <c r="N10" s="18">
        <f t="shared" si="4"/>
        <v>643</v>
      </c>
      <c r="O10" s="18">
        <f t="shared" si="4"/>
        <v>-55</v>
      </c>
      <c r="P10" s="18">
        <f t="shared" si="4"/>
        <v>417</v>
      </c>
      <c r="Q10" s="18">
        <f t="shared" si="4"/>
        <v>226</v>
      </c>
      <c r="R10" s="18">
        <f t="shared" si="4"/>
        <v>699</v>
      </c>
      <c r="S10" s="18">
        <f t="shared" si="4"/>
        <v>32</v>
      </c>
      <c r="T10" s="18">
        <f t="shared" si="4"/>
        <v>457</v>
      </c>
      <c r="U10" s="18">
        <f t="shared" si="4"/>
        <v>242</v>
      </c>
      <c r="V10" s="25">
        <v>-1.6655869686561644</v>
      </c>
    </row>
    <row r="11" spans="1:22" ht="18.75" customHeight="1" x14ac:dyDescent="0.2">
      <c r="A11" s="2" t="s">
        <v>27</v>
      </c>
      <c r="B11" s="19">
        <f t="shared" ref="B11:I11" si="5">B12+B13+B14+B15+B16</f>
        <v>-116</v>
      </c>
      <c r="C11" s="19">
        <f t="shared" si="5"/>
        <v>57</v>
      </c>
      <c r="D11" s="19">
        <f t="shared" si="5"/>
        <v>22</v>
      </c>
      <c r="E11" s="19">
        <f t="shared" si="5"/>
        <v>-137</v>
      </c>
      <c r="F11" s="19">
        <f t="shared" si="5"/>
        <v>63</v>
      </c>
      <c r="G11" s="19">
        <f t="shared" si="5"/>
        <v>-9</v>
      </c>
      <c r="H11" s="19">
        <f t="shared" si="5"/>
        <v>200</v>
      </c>
      <c r="I11" s="19">
        <f t="shared" si="5"/>
        <v>-7</v>
      </c>
      <c r="J11" s="27">
        <f t="shared" si="1"/>
        <v>-12.458858733160422</v>
      </c>
      <c r="K11" s="34">
        <v>5.7292562057599019</v>
      </c>
      <c r="L11" s="34">
        <v>18.188114938920325</v>
      </c>
      <c r="M11" s="19">
        <f t="shared" ref="M11:U11" si="6">M12+M13+M14+M15+M16</f>
        <v>21</v>
      </c>
      <c r="N11" s="19">
        <f t="shared" si="6"/>
        <v>277</v>
      </c>
      <c r="O11" s="19">
        <f t="shared" si="6"/>
        <v>1</v>
      </c>
      <c r="P11" s="19">
        <f t="shared" si="6"/>
        <v>109</v>
      </c>
      <c r="Q11" s="19">
        <f t="shared" si="6"/>
        <v>168</v>
      </c>
      <c r="R11" s="19">
        <f t="shared" si="6"/>
        <v>256</v>
      </c>
      <c r="S11" s="19">
        <f t="shared" si="6"/>
        <v>-23</v>
      </c>
      <c r="T11" s="19">
        <f t="shared" si="6"/>
        <v>104</v>
      </c>
      <c r="U11" s="19">
        <f t="shared" si="6"/>
        <v>152</v>
      </c>
      <c r="V11" s="30">
        <v>1.9097520685866343</v>
      </c>
    </row>
    <row r="12" spans="1:22" ht="18.75" customHeight="1" x14ac:dyDescent="0.2">
      <c r="A12" s="6" t="s">
        <v>26</v>
      </c>
      <c r="B12" s="18">
        <f t="shared" ref="B12:I12" si="7">B24</f>
        <v>-28</v>
      </c>
      <c r="C12" s="18">
        <f t="shared" si="7"/>
        <v>-7</v>
      </c>
      <c r="D12" s="18">
        <f t="shared" si="7"/>
        <v>-35</v>
      </c>
      <c r="E12" s="18">
        <f t="shared" si="7"/>
        <v>-12</v>
      </c>
      <c r="F12" s="18">
        <f t="shared" si="7"/>
        <v>5</v>
      </c>
      <c r="G12" s="18">
        <f t="shared" si="7"/>
        <v>-7</v>
      </c>
      <c r="H12" s="18">
        <f t="shared" si="7"/>
        <v>17</v>
      </c>
      <c r="I12" s="18">
        <f t="shared" si="7"/>
        <v>8</v>
      </c>
      <c r="J12" s="25">
        <f t="shared" si="1"/>
        <v>-13.928639572600648</v>
      </c>
      <c r="K12" s="33">
        <v>5.8035998219169365</v>
      </c>
      <c r="L12" s="33">
        <v>19.732239394517585</v>
      </c>
      <c r="M12" s="18">
        <f t="shared" ref="M12:U12" si="8">M24</f>
        <v>-16</v>
      </c>
      <c r="N12" s="18">
        <f t="shared" si="8"/>
        <v>16</v>
      </c>
      <c r="O12" s="18">
        <f t="shared" si="8"/>
        <v>-5</v>
      </c>
      <c r="P12" s="18">
        <f t="shared" si="8"/>
        <v>7</v>
      </c>
      <c r="Q12" s="18">
        <f t="shared" si="8"/>
        <v>9</v>
      </c>
      <c r="R12" s="18">
        <f t="shared" si="8"/>
        <v>32</v>
      </c>
      <c r="S12" s="18">
        <f t="shared" si="8"/>
        <v>15</v>
      </c>
      <c r="T12" s="18">
        <f t="shared" si="8"/>
        <v>24</v>
      </c>
      <c r="U12" s="18">
        <f t="shared" si="8"/>
        <v>8</v>
      </c>
      <c r="V12" s="25">
        <v>-18.571519430134199</v>
      </c>
    </row>
    <row r="13" spans="1:22" ht="18.75" customHeight="1" x14ac:dyDescent="0.2">
      <c r="A13" s="4" t="s">
        <v>25</v>
      </c>
      <c r="B13" s="20">
        <f t="shared" ref="B13:I13" si="9">B25+B26+B27</f>
        <v>-43</v>
      </c>
      <c r="C13" s="20">
        <f t="shared" si="9"/>
        <v>-7</v>
      </c>
      <c r="D13" s="20">
        <f t="shared" si="9"/>
        <v>0</v>
      </c>
      <c r="E13" s="20">
        <f t="shared" si="9"/>
        <v>-28</v>
      </c>
      <c r="F13" s="20">
        <f t="shared" si="9"/>
        <v>6</v>
      </c>
      <c r="G13" s="20">
        <f t="shared" si="9"/>
        <v>-8</v>
      </c>
      <c r="H13" s="20">
        <f t="shared" si="9"/>
        <v>34</v>
      </c>
      <c r="I13" s="20">
        <f t="shared" si="9"/>
        <v>3</v>
      </c>
      <c r="J13" s="26">
        <f t="shared" si="1"/>
        <v>-14.16257864249882</v>
      </c>
      <c r="K13" s="35">
        <v>3.0348382805354617</v>
      </c>
      <c r="L13" s="35">
        <v>17.197416923034282</v>
      </c>
      <c r="M13" s="20">
        <f t="shared" ref="M13:U13" si="10">M25+M26+M27</f>
        <v>-15</v>
      </c>
      <c r="N13" s="20">
        <f t="shared" si="10"/>
        <v>25</v>
      </c>
      <c r="O13" s="20">
        <f t="shared" si="10"/>
        <v>-8</v>
      </c>
      <c r="P13" s="20">
        <f t="shared" si="10"/>
        <v>13</v>
      </c>
      <c r="Q13" s="20">
        <f t="shared" si="10"/>
        <v>12</v>
      </c>
      <c r="R13" s="20">
        <f t="shared" si="10"/>
        <v>40</v>
      </c>
      <c r="S13" s="20">
        <f t="shared" si="10"/>
        <v>-19</v>
      </c>
      <c r="T13" s="20">
        <f t="shared" si="10"/>
        <v>6</v>
      </c>
      <c r="U13" s="20">
        <f t="shared" si="10"/>
        <v>34</v>
      </c>
      <c r="V13" s="26">
        <v>-7.5870957013386544</v>
      </c>
    </row>
    <row r="14" spans="1:22" ht="18.75" customHeight="1" x14ac:dyDescent="0.2">
      <c r="A14" s="4" t="s">
        <v>24</v>
      </c>
      <c r="B14" s="20">
        <f t="shared" ref="B14:I14" si="11">B28+B29+B30+B31</f>
        <v>-51</v>
      </c>
      <c r="C14" s="20">
        <f t="shared" si="11"/>
        <v>2</v>
      </c>
      <c r="D14" s="20">
        <f t="shared" si="11"/>
        <v>-37</v>
      </c>
      <c r="E14" s="20">
        <f t="shared" si="11"/>
        <v>-44</v>
      </c>
      <c r="F14" s="20">
        <f t="shared" si="11"/>
        <v>35</v>
      </c>
      <c r="G14" s="20">
        <f t="shared" si="11"/>
        <v>8</v>
      </c>
      <c r="H14" s="20">
        <f t="shared" si="11"/>
        <v>79</v>
      </c>
      <c r="I14" s="20">
        <f t="shared" si="11"/>
        <v>-5</v>
      </c>
      <c r="J14" s="26">
        <f t="shared" si="1"/>
        <v>-10.435347628330085</v>
      </c>
      <c r="K14" s="35">
        <v>8.3008447043534765</v>
      </c>
      <c r="L14" s="35">
        <v>18.736192332683562</v>
      </c>
      <c r="M14" s="20">
        <f t="shared" ref="M14:U14" si="12">M28+M29+M30+M31</f>
        <v>-7</v>
      </c>
      <c r="N14" s="20">
        <f t="shared" si="12"/>
        <v>106</v>
      </c>
      <c r="O14" s="20">
        <f t="shared" si="12"/>
        <v>-29</v>
      </c>
      <c r="P14" s="20">
        <f t="shared" si="12"/>
        <v>42</v>
      </c>
      <c r="Q14" s="20">
        <f t="shared" si="12"/>
        <v>64</v>
      </c>
      <c r="R14" s="20">
        <f t="shared" si="12"/>
        <v>113</v>
      </c>
      <c r="S14" s="20">
        <f t="shared" si="12"/>
        <v>21</v>
      </c>
      <c r="T14" s="20">
        <f t="shared" si="12"/>
        <v>49</v>
      </c>
      <c r="U14" s="20">
        <f t="shared" si="12"/>
        <v>64</v>
      </c>
      <c r="V14" s="26">
        <v>-1.6601689408706974</v>
      </c>
    </row>
    <row r="15" spans="1:22" ht="18.75" customHeight="1" x14ac:dyDescent="0.2">
      <c r="A15" s="4" t="s">
        <v>23</v>
      </c>
      <c r="B15" s="20">
        <f t="shared" ref="B15:I15" si="13">B32+B33+B34+B35</f>
        <v>31</v>
      </c>
      <c r="C15" s="20">
        <f t="shared" si="13"/>
        <v>69</v>
      </c>
      <c r="D15" s="20">
        <f t="shared" si="13"/>
        <v>85</v>
      </c>
      <c r="E15" s="20">
        <f t="shared" si="13"/>
        <v>-33</v>
      </c>
      <c r="F15" s="20">
        <f t="shared" si="13"/>
        <v>14</v>
      </c>
      <c r="G15" s="20">
        <f t="shared" si="13"/>
        <v>-2</v>
      </c>
      <c r="H15" s="20">
        <f t="shared" si="13"/>
        <v>47</v>
      </c>
      <c r="I15" s="22">
        <f t="shared" si="13"/>
        <v>-12</v>
      </c>
      <c r="J15" s="26">
        <f>K15-L15</f>
        <v>-10.366640846888718</v>
      </c>
      <c r="K15" s="35">
        <v>4.3979688441346072</v>
      </c>
      <c r="L15" s="35">
        <v>14.764609691023326</v>
      </c>
      <c r="M15" s="22">
        <f t="shared" ref="M15:U15" si="14">M32+M33+M34+M35</f>
        <v>64</v>
      </c>
      <c r="N15" s="20">
        <f t="shared" si="14"/>
        <v>122</v>
      </c>
      <c r="O15" s="20">
        <f t="shared" si="14"/>
        <v>48</v>
      </c>
      <c r="P15" s="20">
        <f t="shared" si="14"/>
        <v>45</v>
      </c>
      <c r="Q15" s="20">
        <f t="shared" si="14"/>
        <v>77</v>
      </c>
      <c r="R15" s="20">
        <f>R32+R33+R34+R35</f>
        <v>58</v>
      </c>
      <c r="S15" s="20">
        <f t="shared" si="14"/>
        <v>-27</v>
      </c>
      <c r="T15" s="20">
        <f t="shared" si="14"/>
        <v>16</v>
      </c>
      <c r="U15" s="20">
        <f t="shared" si="14"/>
        <v>42</v>
      </c>
      <c r="V15" s="26">
        <v>20.105000430329632</v>
      </c>
    </row>
    <row r="16" spans="1:22" ht="18.75" customHeight="1" x14ac:dyDescent="0.2">
      <c r="A16" s="2" t="s">
        <v>22</v>
      </c>
      <c r="B16" s="19">
        <f t="shared" ref="B16:I16" si="15">B36+B37+B38</f>
        <v>-25</v>
      </c>
      <c r="C16" s="19">
        <f t="shared" si="15"/>
        <v>0</v>
      </c>
      <c r="D16" s="19">
        <f t="shared" si="15"/>
        <v>9</v>
      </c>
      <c r="E16" s="19">
        <f t="shared" si="15"/>
        <v>-20</v>
      </c>
      <c r="F16" s="19">
        <f t="shared" si="15"/>
        <v>3</v>
      </c>
      <c r="G16" s="19">
        <f t="shared" si="15"/>
        <v>0</v>
      </c>
      <c r="H16" s="19">
        <f t="shared" si="15"/>
        <v>23</v>
      </c>
      <c r="I16" s="19">
        <f t="shared" si="15"/>
        <v>-1</v>
      </c>
      <c r="J16" s="27">
        <f t="shared" si="1"/>
        <v>-26.389039511260535</v>
      </c>
      <c r="K16" s="34">
        <v>3.9583559266890789</v>
      </c>
      <c r="L16" s="34">
        <v>30.347395437949615</v>
      </c>
      <c r="M16" s="19">
        <f t="shared" ref="M16:U16" si="16">M36+M37+M38</f>
        <v>-5</v>
      </c>
      <c r="N16" s="19">
        <f t="shared" si="16"/>
        <v>8</v>
      </c>
      <c r="O16" s="19">
        <f t="shared" si="16"/>
        <v>-5</v>
      </c>
      <c r="P16" s="19">
        <f t="shared" si="16"/>
        <v>2</v>
      </c>
      <c r="Q16" s="19">
        <f t="shared" si="16"/>
        <v>6</v>
      </c>
      <c r="R16" s="19">
        <f t="shared" si="16"/>
        <v>13</v>
      </c>
      <c r="S16" s="19">
        <f t="shared" si="16"/>
        <v>-13</v>
      </c>
      <c r="T16" s="19">
        <f t="shared" si="16"/>
        <v>9</v>
      </c>
      <c r="U16" s="19">
        <f t="shared" si="16"/>
        <v>4</v>
      </c>
      <c r="V16" s="30">
        <v>-6.5972598778151337</v>
      </c>
    </row>
    <row r="17" spans="1:22" ht="18.75" customHeight="1" x14ac:dyDescent="0.2">
      <c r="A17" s="6" t="s">
        <v>21</v>
      </c>
      <c r="B17" s="18">
        <f t="shared" ref="B17:I17" si="17">B12+B13+B20</f>
        <v>-156</v>
      </c>
      <c r="C17" s="18">
        <f t="shared" si="17"/>
        <v>3</v>
      </c>
      <c r="D17" s="18">
        <f t="shared" si="17"/>
        <v>-52</v>
      </c>
      <c r="E17" s="18">
        <f t="shared" si="17"/>
        <v>-138</v>
      </c>
      <c r="F17" s="18">
        <f t="shared" si="17"/>
        <v>117</v>
      </c>
      <c r="G17" s="18">
        <f t="shared" si="17"/>
        <v>-25</v>
      </c>
      <c r="H17" s="18">
        <f t="shared" si="17"/>
        <v>255</v>
      </c>
      <c r="I17" s="18">
        <f t="shared" si="17"/>
        <v>12</v>
      </c>
      <c r="J17" s="25">
        <f t="shared" si="1"/>
        <v>-7.6181747234498198</v>
      </c>
      <c r="K17" s="33">
        <v>6.4588872655335452</v>
      </c>
      <c r="L17" s="33">
        <v>14.077061988983365</v>
      </c>
      <c r="M17" s="18">
        <f t="shared" ref="M17:U17" si="18">M12+M13+M20</f>
        <v>-18</v>
      </c>
      <c r="N17" s="18">
        <f t="shared" si="18"/>
        <v>276</v>
      </c>
      <c r="O17" s="18">
        <f t="shared" si="18"/>
        <v>-24</v>
      </c>
      <c r="P17" s="18">
        <f t="shared" si="18"/>
        <v>189</v>
      </c>
      <c r="Q17" s="18">
        <f t="shared" si="18"/>
        <v>87</v>
      </c>
      <c r="R17" s="18">
        <f t="shared" si="18"/>
        <v>294</v>
      </c>
      <c r="S17" s="18">
        <f t="shared" si="18"/>
        <v>-9</v>
      </c>
      <c r="T17" s="18">
        <f t="shared" si="18"/>
        <v>205</v>
      </c>
      <c r="U17" s="18">
        <f t="shared" si="18"/>
        <v>89</v>
      </c>
      <c r="V17" s="25">
        <v>-0.99367496392824251</v>
      </c>
    </row>
    <row r="18" spans="1:22" ht="18.75" customHeight="1" x14ac:dyDescent="0.2">
      <c r="A18" s="4" t="s">
        <v>20</v>
      </c>
      <c r="B18" s="20">
        <f t="shared" ref="B18:I18" si="19">B14+B22</f>
        <v>-132</v>
      </c>
      <c r="C18" s="20">
        <f t="shared" si="19"/>
        <v>-67</v>
      </c>
      <c r="D18" s="20">
        <f t="shared" si="19"/>
        <v>-48</v>
      </c>
      <c r="E18" s="20">
        <f t="shared" si="19"/>
        <v>-96</v>
      </c>
      <c r="F18" s="20">
        <f t="shared" si="19"/>
        <v>57</v>
      </c>
      <c r="G18" s="20">
        <f t="shared" si="19"/>
        <v>5</v>
      </c>
      <c r="H18" s="20">
        <f t="shared" si="19"/>
        <v>153</v>
      </c>
      <c r="I18" s="20">
        <f t="shared" si="19"/>
        <v>-15</v>
      </c>
      <c r="J18" s="26">
        <f t="shared" si="1"/>
        <v>-12.111910736877032</v>
      </c>
      <c r="K18" s="35">
        <v>7.19144700002074</v>
      </c>
      <c r="L18" s="35">
        <v>19.303357736897773</v>
      </c>
      <c r="M18" s="20">
        <f t="shared" ref="M18:U18" si="20">M14+M22</f>
        <v>-36</v>
      </c>
      <c r="N18" s="20">
        <f t="shared" si="20"/>
        <v>176</v>
      </c>
      <c r="O18" s="20">
        <f t="shared" si="20"/>
        <v>-55</v>
      </c>
      <c r="P18" s="20">
        <f t="shared" si="20"/>
        <v>75</v>
      </c>
      <c r="Q18" s="20">
        <f t="shared" si="20"/>
        <v>101</v>
      </c>
      <c r="R18" s="20">
        <f t="shared" si="20"/>
        <v>212</v>
      </c>
      <c r="S18" s="20">
        <f t="shared" si="20"/>
        <v>13</v>
      </c>
      <c r="T18" s="20">
        <f t="shared" si="20"/>
        <v>95</v>
      </c>
      <c r="U18" s="20">
        <f t="shared" si="20"/>
        <v>117</v>
      </c>
      <c r="V18" s="26">
        <v>-4.5419665263288884</v>
      </c>
    </row>
    <row r="19" spans="1:22" ht="18.75" customHeight="1" x14ac:dyDescent="0.2">
      <c r="A19" s="2" t="s">
        <v>19</v>
      </c>
      <c r="B19" s="19">
        <f t="shared" ref="B19:I19" si="21">B15+B16+B21+B23</f>
        <v>-122</v>
      </c>
      <c r="C19" s="19">
        <f t="shared" si="21"/>
        <v>7</v>
      </c>
      <c r="D19" s="19">
        <f t="shared" si="21"/>
        <v>33</v>
      </c>
      <c r="E19" s="19">
        <f t="shared" si="21"/>
        <v>-141</v>
      </c>
      <c r="F19" s="19">
        <f t="shared" si="21"/>
        <v>139</v>
      </c>
      <c r="G19" s="19">
        <f t="shared" si="21"/>
        <v>1</v>
      </c>
      <c r="H19" s="19">
        <f t="shared" si="21"/>
        <v>280</v>
      </c>
      <c r="I19" s="21">
        <f t="shared" si="21"/>
        <v>-12</v>
      </c>
      <c r="J19" s="27">
        <f t="shared" si="1"/>
        <v>-7.5899019573142681</v>
      </c>
      <c r="K19" s="34">
        <v>7.4822437735225762</v>
      </c>
      <c r="L19" s="34">
        <v>15.072145730836844</v>
      </c>
      <c r="M19" s="21">
        <f t="shared" ref="M19:U19" si="22">M15+M16+M21+M23</f>
        <v>19</v>
      </c>
      <c r="N19" s="21">
        <f>N15+N16+N21+N23</f>
        <v>468</v>
      </c>
      <c r="O19" s="19">
        <f t="shared" si="22"/>
        <v>25</v>
      </c>
      <c r="P19" s="19">
        <f t="shared" si="22"/>
        <v>262</v>
      </c>
      <c r="Q19" s="19">
        <f t="shared" si="22"/>
        <v>206</v>
      </c>
      <c r="R19" s="19">
        <f t="shared" si="22"/>
        <v>449</v>
      </c>
      <c r="S19" s="19">
        <f t="shared" si="22"/>
        <v>5</v>
      </c>
      <c r="T19" s="19">
        <f t="shared" si="22"/>
        <v>261</v>
      </c>
      <c r="U19" s="19">
        <f t="shared" si="22"/>
        <v>188</v>
      </c>
      <c r="V19" s="30">
        <v>1.022752746021073</v>
      </c>
    </row>
    <row r="20" spans="1:22" ht="18.75" customHeight="1" x14ac:dyDescent="0.2">
      <c r="A20" s="5" t="s">
        <v>18</v>
      </c>
      <c r="B20" s="18">
        <f>E20+M20</f>
        <v>-85</v>
      </c>
      <c r="C20" s="18">
        <v>17</v>
      </c>
      <c r="D20" s="18">
        <f>G20-I20+O20-S20</f>
        <v>-17</v>
      </c>
      <c r="E20" s="18">
        <f>F20-H20</f>
        <v>-98</v>
      </c>
      <c r="F20" s="18">
        <v>106</v>
      </c>
      <c r="G20" s="18">
        <v>-10</v>
      </c>
      <c r="H20" s="18">
        <v>204</v>
      </c>
      <c r="I20" s="18">
        <v>1</v>
      </c>
      <c r="J20" s="25">
        <f>K20-L20</f>
        <v>-6.4152919612464014</v>
      </c>
      <c r="K20" s="33">
        <v>6.9389892642052882</v>
      </c>
      <c r="L20" s="33">
        <v>13.35428122545169</v>
      </c>
      <c r="M20" s="18">
        <f>N20-R20</f>
        <v>13</v>
      </c>
      <c r="N20" s="18">
        <f>P20+Q20</f>
        <v>235</v>
      </c>
      <c r="O20" s="22">
        <v>-11</v>
      </c>
      <c r="P20" s="22">
        <v>169</v>
      </c>
      <c r="Q20" s="22">
        <v>66</v>
      </c>
      <c r="R20" s="22">
        <f>SUM(T20:U20)</f>
        <v>222</v>
      </c>
      <c r="S20" s="22">
        <v>-5</v>
      </c>
      <c r="T20" s="22">
        <v>175</v>
      </c>
      <c r="U20" s="22">
        <v>47</v>
      </c>
      <c r="V20" s="29">
        <v>0.85100811730819537</v>
      </c>
    </row>
    <row r="21" spans="1:22" ht="18.75" customHeight="1" x14ac:dyDescent="0.2">
      <c r="A21" s="3" t="s">
        <v>17</v>
      </c>
      <c r="B21" s="20">
        <f t="shared" ref="B21:B38" si="23">E21+M21</f>
        <v>-65</v>
      </c>
      <c r="C21" s="20">
        <v>-27</v>
      </c>
      <c r="D21" s="20">
        <f t="shared" ref="D21:D38" si="24">G21-I21+O21-S21</f>
        <v>-16</v>
      </c>
      <c r="E21" s="20">
        <f t="shared" ref="E21:E38" si="25">F21-H21</f>
        <v>-63</v>
      </c>
      <c r="F21" s="20">
        <v>103</v>
      </c>
      <c r="G21" s="20">
        <v>0</v>
      </c>
      <c r="H21" s="20">
        <v>166</v>
      </c>
      <c r="I21" s="20">
        <v>-4</v>
      </c>
      <c r="J21" s="26">
        <f t="shared" ref="J21:J38" si="26">K21-L21</f>
        <v>-5.2483823479064675</v>
      </c>
      <c r="K21" s="35">
        <v>8.5806886005454928</v>
      </c>
      <c r="L21" s="35">
        <v>13.82907094845196</v>
      </c>
      <c r="M21" s="20">
        <f t="shared" ref="M21:M38" si="27">N21-R21</f>
        <v>-2</v>
      </c>
      <c r="N21" s="20">
        <f t="shared" ref="N21:N38" si="28">P21+Q21</f>
        <v>282</v>
      </c>
      <c r="O21" s="20">
        <v>9</v>
      </c>
      <c r="P21" s="20">
        <v>182</v>
      </c>
      <c r="Q21" s="20">
        <v>100</v>
      </c>
      <c r="R21" s="20">
        <f t="shared" ref="R21:R38" si="29">SUM(T21:U21)</f>
        <v>284</v>
      </c>
      <c r="S21" s="20">
        <v>29</v>
      </c>
      <c r="T21" s="20">
        <v>185</v>
      </c>
      <c r="U21" s="20">
        <v>99</v>
      </c>
      <c r="V21" s="26">
        <v>-0.16661531263195428</v>
      </c>
    </row>
    <row r="22" spans="1:22" ht="18.75" customHeight="1" x14ac:dyDescent="0.2">
      <c r="A22" s="3" t="s">
        <v>16</v>
      </c>
      <c r="B22" s="20">
        <f t="shared" si="23"/>
        <v>-81</v>
      </c>
      <c r="C22" s="20">
        <v>-69</v>
      </c>
      <c r="D22" s="20">
        <f t="shared" si="24"/>
        <v>-11</v>
      </c>
      <c r="E22" s="20">
        <f t="shared" si="25"/>
        <v>-52</v>
      </c>
      <c r="F22" s="20">
        <v>22</v>
      </c>
      <c r="G22" s="20">
        <v>-3</v>
      </c>
      <c r="H22" s="20">
        <v>74</v>
      </c>
      <c r="I22" s="20">
        <v>-10</v>
      </c>
      <c r="J22" s="26">
        <f t="shared" si="26"/>
        <v>-14.01751820504867</v>
      </c>
      <c r="K22" s="35">
        <v>5.9304884713667443</v>
      </c>
      <c r="L22" s="35">
        <v>19.948006676415414</v>
      </c>
      <c r="M22" s="20">
        <f t="shared" si="27"/>
        <v>-29</v>
      </c>
      <c r="N22" s="20">
        <f t="shared" si="28"/>
        <v>70</v>
      </c>
      <c r="O22" s="20">
        <v>-26</v>
      </c>
      <c r="P22" s="20">
        <v>33</v>
      </c>
      <c r="Q22" s="20">
        <v>37</v>
      </c>
      <c r="R22" s="20">
        <f t="shared" si="29"/>
        <v>99</v>
      </c>
      <c r="S22" s="20">
        <v>-8</v>
      </c>
      <c r="T22" s="20">
        <v>46</v>
      </c>
      <c r="U22" s="20">
        <v>53</v>
      </c>
      <c r="V22" s="26">
        <v>-7.8174620758925251</v>
      </c>
    </row>
    <row r="23" spans="1:22" ht="18.75" customHeight="1" x14ac:dyDescent="0.2">
      <c r="A23" s="1" t="s">
        <v>15</v>
      </c>
      <c r="B23" s="19">
        <f t="shared" si="23"/>
        <v>-63</v>
      </c>
      <c r="C23" s="19">
        <v>-35</v>
      </c>
      <c r="D23" s="19">
        <f t="shared" si="24"/>
        <v>-45</v>
      </c>
      <c r="E23" s="19">
        <f t="shared" si="25"/>
        <v>-25</v>
      </c>
      <c r="F23" s="19">
        <v>19</v>
      </c>
      <c r="G23" s="19">
        <v>3</v>
      </c>
      <c r="H23" s="19">
        <v>44</v>
      </c>
      <c r="I23" s="21">
        <v>5</v>
      </c>
      <c r="J23" s="27">
        <f t="shared" si="26"/>
        <v>-9.4968985471046139</v>
      </c>
      <c r="K23" s="34">
        <v>7.217642895799508</v>
      </c>
      <c r="L23" s="34">
        <v>16.714541442904121</v>
      </c>
      <c r="M23" s="21">
        <f t="shared" si="27"/>
        <v>-38</v>
      </c>
      <c r="N23" s="21">
        <f t="shared" si="28"/>
        <v>56</v>
      </c>
      <c r="O23" s="19">
        <v>-27</v>
      </c>
      <c r="P23" s="19">
        <v>33</v>
      </c>
      <c r="Q23" s="19">
        <v>23</v>
      </c>
      <c r="R23" s="19">
        <f t="shared" si="29"/>
        <v>94</v>
      </c>
      <c r="S23" s="19">
        <v>16</v>
      </c>
      <c r="T23" s="19">
        <v>51</v>
      </c>
      <c r="U23" s="19">
        <v>43</v>
      </c>
      <c r="V23" s="31">
        <v>-14.435285791599021</v>
      </c>
    </row>
    <row r="24" spans="1:22" ht="18.75" customHeight="1" x14ac:dyDescent="0.2">
      <c r="A24" s="7" t="s">
        <v>14</v>
      </c>
      <c r="B24" s="17">
        <f t="shared" si="23"/>
        <v>-28</v>
      </c>
      <c r="C24" s="17">
        <v>-7</v>
      </c>
      <c r="D24" s="18">
        <f t="shared" si="24"/>
        <v>-35</v>
      </c>
      <c r="E24" s="18">
        <f t="shared" si="25"/>
        <v>-12</v>
      </c>
      <c r="F24" s="17">
        <v>5</v>
      </c>
      <c r="G24" s="17">
        <v>-7</v>
      </c>
      <c r="H24" s="17">
        <v>17</v>
      </c>
      <c r="I24" s="23">
        <v>8</v>
      </c>
      <c r="J24" s="28">
        <f t="shared" si="26"/>
        <v>-13.928639572600648</v>
      </c>
      <c r="K24" s="32">
        <v>5.8035998219169365</v>
      </c>
      <c r="L24" s="32">
        <v>19.732239394517585</v>
      </c>
      <c r="M24" s="18">
        <f t="shared" si="27"/>
        <v>-16</v>
      </c>
      <c r="N24" s="17">
        <f t="shared" si="28"/>
        <v>16</v>
      </c>
      <c r="O24" s="17">
        <v>-5</v>
      </c>
      <c r="P24" s="17">
        <v>7</v>
      </c>
      <c r="Q24" s="17">
        <v>9</v>
      </c>
      <c r="R24" s="17">
        <f t="shared" si="29"/>
        <v>32</v>
      </c>
      <c r="S24" s="17">
        <v>15</v>
      </c>
      <c r="T24" s="17">
        <v>24</v>
      </c>
      <c r="U24" s="17">
        <v>8</v>
      </c>
      <c r="V24" s="28">
        <v>-18.571519430134199</v>
      </c>
    </row>
    <row r="25" spans="1:22" ht="18.75" customHeight="1" x14ac:dyDescent="0.2">
      <c r="A25" s="5" t="s">
        <v>13</v>
      </c>
      <c r="B25" s="18">
        <f t="shared" si="23"/>
        <v>-6</v>
      </c>
      <c r="C25" s="18">
        <v>4</v>
      </c>
      <c r="D25" s="18">
        <f t="shared" si="24"/>
        <v>0</v>
      </c>
      <c r="E25" s="18">
        <f t="shared" si="25"/>
        <v>-5</v>
      </c>
      <c r="F25" s="18">
        <v>0</v>
      </c>
      <c r="G25" s="18">
        <v>0</v>
      </c>
      <c r="H25" s="18">
        <v>5</v>
      </c>
      <c r="I25" s="18">
        <v>0</v>
      </c>
      <c r="J25" s="25">
        <f t="shared" si="26"/>
        <v>-22.999369880277253</v>
      </c>
      <c r="K25" s="33">
        <v>0</v>
      </c>
      <c r="L25" s="33">
        <v>22.999369880277253</v>
      </c>
      <c r="M25" s="18">
        <f t="shared" si="27"/>
        <v>-1</v>
      </c>
      <c r="N25" s="18">
        <f t="shared" si="28"/>
        <v>3</v>
      </c>
      <c r="O25" s="18">
        <v>1</v>
      </c>
      <c r="P25" s="18">
        <v>2</v>
      </c>
      <c r="Q25" s="18">
        <v>1</v>
      </c>
      <c r="R25" s="18">
        <f t="shared" si="29"/>
        <v>4</v>
      </c>
      <c r="S25" s="18">
        <v>1</v>
      </c>
      <c r="T25" s="18">
        <v>0</v>
      </c>
      <c r="U25" s="18">
        <v>4</v>
      </c>
      <c r="V25" s="29">
        <v>-4.5998739760554503</v>
      </c>
    </row>
    <row r="26" spans="1:22" ht="18.75" customHeight="1" x14ac:dyDescent="0.2">
      <c r="A26" s="3" t="s">
        <v>12</v>
      </c>
      <c r="B26" s="20">
        <f t="shared" si="23"/>
        <v>-15</v>
      </c>
      <c r="C26" s="20">
        <v>-3</v>
      </c>
      <c r="D26" s="20">
        <f t="shared" si="24"/>
        <v>6</v>
      </c>
      <c r="E26" s="20">
        <f t="shared" si="25"/>
        <v>-9</v>
      </c>
      <c r="F26" s="20">
        <v>1</v>
      </c>
      <c r="G26" s="20">
        <v>-3</v>
      </c>
      <c r="H26" s="20">
        <v>10</v>
      </c>
      <c r="I26" s="20">
        <v>-1</v>
      </c>
      <c r="J26" s="26">
        <f t="shared" si="26"/>
        <v>-17.983248480867136</v>
      </c>
      <c r="K26" s="35">
        <v>1.9981387200963485</v>
      </c>
      <c r="L26" s="35">
        <v>19.981387200963486</v>
      </c>
      <c r="M26" s="20">
        <f t="shared" si="27"/>
        <v>-6</v>
      </c>
      <c r="N26" s="20">
        <f t="shared" si="28"/>
        <v>9</v>
      </c>
      <c r="O26" s="20">
        <v>0</v>
      </c>
      <c r="P26" s="20">
        <v>6</v>
      </c>
      <c r="Q26" s="20">
        <v>3</v>
      </c>
      <c r="R26" s="20">
        <f t="shared" si="29"/>
        <v>15</v>
      </c>
      <c r="S26" s="20">
        <v>-8</v>
      </c>
      <c r="T26" s="20">
        <v>1</v>
      </c>
      <c r="U26" s="20">
        <v>14</v>
      </c>
      <c r="V26" s="26">
        <v>-11.988832320578087</v>
      </c>
    </row>
    <row r="27" spans="1:22" ht="18.75" customHeight="1" x14ac:dyDescent="0.2">
      <c r="A27" s="1" t="s">
        <v>11</v>
      </c>
      <c r="B27" s="19">
        <f t="shared" si="23"/>
        <v>-22</v>
      </c>
      <c r="C27" s="19">
        <v>-8</v>
      </c>
      <c r="D27" s="19">
        <f t="shared" si="24"/>
        <v>-6</v>
      </c>
      <c r="E27" s="19">
        <f t="shared" si="25"/>
        <v>-14</v>
      </c>
      <c r="F27" s="19">
        <v>5</v>
      </c>
      <c r="G27" s="19">
        <v>-5</v>
      </c>
      <c r="H27" s="21">
        <v>19</v>
      </c>
      <c r="I27" s="21">
        <v>4</v>
      </c>
      <c r="J27" s="27">
        <f t="shared" si="26"/>
        <v>-11.118363794604004</v>
      </c>
      <c r="K27" s="34">
        <v>3.9708442123585721</v>
      </c>
      <c r="L27" s="34">
        <v>15.089208006962576</v>
      </c>
      <c r="M27" s="21">
        <f t="shared" si="27"/>
        <v>-8</v>
      </c>
      <c r="N27" s="21">
        <f t="shared" si="28"/>
        <v>13</v>
      </c>
      <c r="O27" s="24">
        <v>-9</v>
      </c>
      <c r="P27" s="24">
        <v>5</v>
      </c>
      <c r="Q27" s="24">
        <v>8</v>
      </c>
      <c r="R27" s="24">
        <f t="shared" si="29"/>
        <v>21</v>
      </c>
      <c r="S27" s="24">
        <v>-12</v>
      </c>
      <c r="T27" s="24">
        <v>5</v>
      </c>
      <c r="U27" s="24">
        <v>16</v>
      </c>
      <c r="V27" s="31">
        <v>-6.353350739773715</v>
      </c>
    </row>
    <row r="28" spans="1:22" ht="18.75" customHeight="1" x14ac:dyDescent="0.2">
      <c r="A28" s="5" t="s">
        <v>10</v>
      </c>
      <c r="B28" s="18">
        <f t="shared" si="23"/>
        <v>-4</v>
      </c>
      <c r="C28" s="18">
        <v>12</v>
      </c>
      <c r="D28" s="18">
        <f t="shared" si="24"/>
        <v>-2</v>
      </c>
      <c r="E28" s="18">
        <f>F28-H28</f>
        <v>-5</v>
      </c>
      <c r="F28" s="18">
        <v>4</v>
      </c>
      <c r="G28" s="18">
        <v>4</v>
      </c>
      <c r="H28" s="18">
        <v>9</v>
      </c>
      <c r="I28" s="18">
        <v>-3</v>
      </c>
      <c r="J28" s="25">
        <f t="shared" si="26"/>
        <v>-10.566846158300041</v>
      </c>
      <c r="K28" s="33">
        <v>8.4534769266400325</v>
      </c>
      <c r="L28" s="33">
        <v>19.020323084940074</v>
      </c>
      <c r="M28" s="18">
        <f t="shared" si="27"/>
        <v>1</v>
      </c>
      <c r="N28" s="18">
        <f t="shared" si="28"/>
        <v>7</v>
      </c>
      <c r="O28" s="18">
        <v>-8</v>
      </c>
      <c r="P28" s="18">
        <v>4</v>
      </c>
      <c r="Q28" s="18">
        <v>3</v>
      </c>
      <c r="R28" s="18">
        <f t="shared" si="29"/>
        <v>6</v>
      </c>
      <c r="S28" s="18">
        <v>1</v>
      </c>
      <c r="T28" s="18">
        <v>1</v>
      </c>
      <c r="U28" s="18">
        <v>5</v>
      </c>
      <c r="V28" s="25">
        <v>2.113369231660009</v>
      </c>
    </row>
    <row r="29" spans="1:22" ht="18.75" customHeight="1" x14ac:dyDescent="0.2">
      <c r="A29" s="3" t="s">
        <v>9</v>
      </c>
      <c r="B29" s="20">
        <f t="shared" si="23"/>
        <v>-29</v>
      </c>
      <c r="C29" s="20">
        <v>-28</v>
      </c>
      <c r="D29" s="20">
        <f t="shared" si="24"/>
        <v>-49</v>
      </c>
      <c r="E29" s="20">
        <f t="shared" si="25"/>
        <v>-12</v>
      </c>
      <c r="F29" s="20">
        <v>15</v>
      </c>
      <c r="G29" s="20">
        <v>4</v>
      </c>
      <c r="H29" s="20">
        <v>27</v>
      </c>
      <c r="I29" s="20">
        <v>5</v>
      </c>
      <c r="J29" s="26">
        <f t="shared" si="26"/>
        <v>-9.211356466876973</v>
      </c>
      <c r="K29" s="35">
        <v>11.514195583596214</v>
      </c>
      <c r="L29" s="35">
        <v>20.725552050473187</v>
      </c>
      <c r="M29" s="22">
        <f t="shared" si="27"/>
        <v>-17</v>
      </c>
      <c r="N29" s="22">
        <f t="shared" si="28"/>
        <v>27</v>
      </c>
      <c r="O29" s="20">
        <v>-25</v>
      </c>
      <c r="P29" s="20">
        <v>6</v>
      </c>
      <c r="Q29" s="20">
        <v>21</v>
      </c>
      <c r="R29" s="20">
        <f t="shared" si="29"/>
        <v>44</v>
      </c>
      <c r="S29" s="20">
        <v>23</v>
      </c>
      <c r="T29" s="20">
        <v>19</v>
      </c>
      <c r="U29" s="20">
        <v>25</v>
      </c>
      <c r="V29" s="26">
        <v>-13.049421661409038</v>
      </c>
    </row>
    <row r="30" spans="1:22" ht="18.75" customHeight="1" x14ac:dyDescent="0.2">
      <c r="A30" s="3" t="s">
        <v>8</v>
      </c>
      <c r="B30" s="20">
        <f t="shared" si="23"/>
        <v>-23</v>
      </c>
      <c r="C30" s="20">
        <v>-13</v>
      </c>
      <c r="D30" s="20">
        <f t="shared" si="24"/>
        <v>5</v>
      </c>
      <c r="E30" s="20">
        <f t="shared" si="25"/>
        <v>-22</v>
      </c>
      <c r="F30" s="20">
        <v>9</v>
      </c>
      <c r="G30" s="20">
        <v>4</v>
      </c>
      <c r="H30" s="20">
        <v>31</v>
      </c>
      <c r="I30" s="20">
        <v>4</v>
      </c>
      <c r="J30" s="29">
        <f t="shared" si="26"/>
        <v>-17.016317016317018</v>
      </c>
      <c r="K30" s="36">
        <v>6.9612205975842336</v>
      </c>
      <c r="L30" s="36">
        <v>23.977537613901251</v>
      </c>
      <c r="M30" s="20">
        <f t="shared" si="27"/>
        <v>-1</v>
      </c>
      <c r="N30" s="20">
        <f t="shared" si="28"/>
        <v>32</v>
      </c>
      <c r="O30" s="20">
        <v>2</v>
      </c>
      <c r="P30" s="20">
        <v>19</v>
      </c>
      <c r="Q30" s="20">
        <v>13</v>
      </c>
      <c r="R30" s="20">
        <f t="shared" si="29"/>
        <v>33</v>
      </c>
      <c r="S30" s="20">
        <v>-3</v>
      </c>
      <c r="T30" s="20">
        <v>17</v>
      </c>
      <c r="U30" s="20">
        <v>16</v>
      </c>
      <c r="V30" s="26">
        <v>-0.77346895528713944</v>
      </c>
    </row>
    <row r="31" spans="1:22" ht="18.75" customHeight="1" x14ac:dyDescent="0.2">
      <c r="A31" s="1" t="s">
        <v>7</v>
      </c>
      <c r="B31" s="19">
        <f t="shared" si="23"/>
        <v>5</v>
      </c>
      <c r="C31" s="19">
        <v>31</v>
      </c>
      <c r="D31" s="19">
        <f t="shared" si="24"/>
        <v>9</v>
      </c>
      <c r="E31" s="19">
        <f t="shared" si="25"/>
        <v>-5</v>
      </c>
      <c r="F31" s="19">
        <v>7</v>
      </c>
      <c r="G31" s="19">
        <v>-4</v>
      </c>
      <c r="H31" s="19">
        <v>12</v>
      </c>
      <c r="I31" s="21">
        <v>-11</v>
      </c>
      <c r="J31" s="27">
        <f t="shared" si="26"/>
        <v>-4.3567523693571095</v>
      </c>
      <c r="K31" s="34">
        <v>6.0994533170999548</v>
      </c>
      <c r="L31" s="34">
        <v>10.456205686457064</v>
      </c>
      <c r="M31" s="19">
        <f t="shared" si="27"/>
        <v>10</v>
      </c>
      <c r="N31" s="19">
        <f t="shared" si="28"/>
        <v>40</v>
      </c>
      <c r="O31" s="19">
        <v>2</v>
      </c>
      <c r="P31" s="19">
        <v>13</v>
      </c>
      <c r="Q31" s="19">
        <v>27</v>
      </c>
      <c r="R31" s="19">
        <f t="shared" si="29"/>
        <v>30</v>
      </c>
      <c r="S31" s="19">
        <v>0</v>
      </c>
      <c r="T31" s="19">
        <v>12</v>
      </c>
      <c r="U31" s="19">
        <v>18</v>
      </c>
      <c r="V31" s="30">
        <v>8.7135047387142208</v>
      </c>
    </row>
    <row r="32" spans="1:22" ht="18.75" customHeight="1" x14ac:dyDescent="0.2">
      <c r="A32" s="5" t="s">
        <v>6</v>
      </c>
      <c r="B32" s="18">
        <f t="shared" si="23"/>
        <v>7</v>
      </c>
      <c r="C32" s="18">
        <v>5</v>
      </c>
      <c r="D32" s="18">
        <f t="shared" si="24"/>
        <v>-4</v>
      </c>
      <c r="E32" s="18">
        <f t="shared" si="25"/>
        <v>-2</v>
      </c>
      <c r="F32" s="18">
        <v>2</v>
      </c>
      <c r="G32" s="18">
        <v>1</v>
      </c>
      <c r="H32" s="18">
        <v>4</v>
      </c>
      <c r="I32" s="18">
        <v>2</v>
      </c>
      <c r="J32" s="25">
        <f t="shared" si="26"/>
        <v>-6.8506006006006004</v>
      </c>
      <c r="K32" s="33">
        <v>6.8506006006006004</v>
      </c>
      <c r="L32" s="33">
        <v>13.701201201201201</v>
      </c>
      <c r="M32" s="18">
        <f t="shared" si="27"/>
        <v>9</v>
      </c>
      <c r="N32" s="18">
        <f t="shared" si="28"/>
        <v>24</v>
      </c>
      <c r="O32" s="22">
        <v>6</v>
      </c>
      <c r="P32" s="22">
        <v>5</v>
      </c>
      <c r="Q32" s="22">
        <v>19</v>
      </c>
      <c r="R32" s="22">
        <f t="shared" si="29"/>
        <v>15</v>
      </c>
      <c r="S32" s="22">
        <v>9</v>
      </c>
      <c r="T32" s="22">
        <v>1</v>
      </c>
      <c r="U32" s="22">
        <v>14</v>
      </c>
      <c r="V32" s="29">
        <v>30.827702702702709</v>
      </c>
    </row>
    <row r="33" spans="1:22" ht="18.75" customHeight="1" x14ac:dyDescent="0.2">
      <c r="A33" s="3" t="s">
        <v>5</v>
      </c>
      <c r="B33" s="20">
        <f t="shared" si="23"/>
        <v>20</v>
      </c>
      <c r="C33" s="20">
        <v>43</v>
      </c>
      <c r="D33" s="20">
        <f t="shared" si="24"/>
        <v>59</v>
      </c>
      <c r="E33" s="20">
        <f t="shared" si="25"/>
        <v>-6</v>
      </c>
      <c r="F33" s="20">
        <v>6</v>
      </c>
      <c r="G33" s="20">
        <v>-1</v>
      </c>
      <c r="H33" s="20">
        <v>12</v>
      </c>
      <c r="I33" s="20">
        <v>-8</v>
      </c>
      <c r="J33" s="26">
        <f t="shared" si="26"/>
        <v>-4.9421163089838194</v>
      </c>
      <c r="K33" s="35">
        <v>4.9421163089838194</v>
      </c>
      <c r="L33" s="35">
        <v>9.8842326179676387</v>
      </c>
      <c r="M33" s="20">
        <f t="shared" si="27"/>
        <v>26</v>
      </c>
      <c r="N33" s="20">
        <f t="shared" si="28"/>
        <v>37</v>
      </c>
      <c r="O33" s="20">
        <v>27</v>
      </c>
      <c r="P33" s="20">
        <v>17</v>
      </c>
      <c r="Q33" s="20">
        <v>20</v>
      </c>
      <c r="R33" s="20">
        <f t="shared" si="29"/>
        <v>11</v>
      </c>
      <c r="S33" s="20">
        <v>-25</v>
      </c>
      <c r="T33" s="20">
        <v>4</v>
      </c>
      <c r="U33" s="20">
        <v>7</v>
      </c>
      <c r="V33" s="26">
        <v>21.415837338929887</v>
      </c>
    </row>
    <row r="34" spans="1:22" ht="18.75" customHeight="1" x14ac:dyDescent="0.2">
      <c r="A34" s="3" t="s">
        <v>4</v>
      </c>
      <c r="B34" s="20">
        <f t="shared" si="23"/>
        <v>7</v>
      </c>
      <c r="C34" s="20">
        <v>17</v>
      </c>
      <c r="D34" s="20">
        <f t="shared" si="24"/>
        <v>9</v>
      </c>
      <c r="E34" s="20">
        <f t="shared" si="25"/>
        <v>-11</v>
      </c>
      <c r="F34" s="20">
        <v>3</v>
      </c>
      <c r="G34" s="20">
        <v>-3</v>
      </c>
      <c r="H34" s="20">
        <v>14</v>
      </c>
      <c r="I34" s="20">
        <v>-2</v>
      </c>
      <c r="J34" s="26">
        <f t="shared" si="26"/>
        <v>-13.299546192321705</v>
      </c>
      <c r="K34" s="35">
        <v>3.6271489615422836</v>
      </c>
      <c r="L34" s="35">
        <v>16.926695153863989</v>
      </c>
      <c r="M34" s="20">
        <f>N34-R34</f>
        <v>18</v>
      </c>
      <c r="N34" s="20">
        <f t="shared" si="28"/>
        <v>40</v>
      </c>
      <c r="O34" s="20">
        <v>14</v>
      </c>
      <c r="P34" s="20">
        <v>15</v>
      </c>
      <c r="Q34" s="20">
        <v>25</v>
      </c>
      <c r="R34" s="20">
        <f t="shared" si="29"/>
        <v>22</v>
      </c>
      <c r="S34" s="20">
        <v>4</v>
      </c>
      <c r="T34" s="20">
        <v>9</v>
      </c>
      <c r="U34" s="20">
        <v>13</v>
      </c>
      <c r="V34" s="26">
        <v>21.762893769253704</v>
      </c>
    </row>
    <row r="35" spans="1:22" ht="18.75" customHeight="1" x14ac:dyDescent="0.2">
      <c r="A35" s="1" t="s">
        <v>3</v>
      </c>
      <c r="B35" s="19">
        <f t="shared" si="23"/>
        <v>-3</v>
      </c>
      <c r="C35" s="19">
        <v>4</v>
      </c>
      <c r="D35" s="19">
        <f t="shared" si="24"/>
        <v>21</v>
      </c>
      <c r="E35" s="19">
        <f t="shared" si="25"/>
        <v>-14</v>
      </c>
      <c r="F35" s="19">
        <v>3</v>
      </c>
      <c r="G35" s="19">
        <v>1</v>
      </c>
      <c r="H35" s="19">
        <v>17</v>
      </c>
      <c r="I35" s="21">
        <v>-4</v>
      </c>
      <c r="J35" s="27">
        <f t="shared" si="26"/>
        <v>-16.466872905387984</v>
      </c>
      <c r="K35" s="34">
        <v>3.52861562258314</v>
      </c>
      <c r="L35" s="34">
        <v>19.995488527971123</v>
      </c>
      <c r="M35" s="21">
        <f t="shared" si="27"/>
        <v>11</v>
      </c>
      <c r="N35" s="21">
        <f t="shared" si="28"/>
        <v>21</v>
      </c>
      <c r="O35" s="24">
        <v>1</v>
      </c>
      <c r="P35" s="24">
        <v>8</v>
      </c>
      <c r="Q35" s="24">
        <v>13</v>
      </c>
      <c r="R35" s="24">
        <f t="shared" si="29"/>
        <v>10</v>
      </c>
      <c r="S35" s="24">
        <v>-15</v>
      </c>
      <c r="T35" s="24">
        <v>2</v>
      </c>
      <c r="U35" s="24">
        <v>8</v>
      </c>
      <c r="V35" s="31">
        <v>12.938257282804845</v>
      </c>
    </row>
    <row r="36" spans="1:22" ht="18.75" customHeight="1" x14ac:dyDescent="0.2">
      <c r="A36" s="5" t="s">
        <v>2</v>
      </c>
      <c r="B36" s="18">
        <f t="shared" si="23"/>
        <v>-12</v>
      </c>
      <c r="C36" s="18">
        <v>9</v>
      </c>
      <c r="D36" s="18">
        <f t="shared" si="24"/>
        <v>7</v>
      </c>
      <c r="E36" s="18">
        <f t="shared" si="25"/>
        <v>-6</v>
      </c>
      <c r="F36" s="18">
        <v>1</v>
      </c>
      <c r="G36" s="18">
        <v>0</v>
      </c>
      <c r="H36" s="18">
        <v>7</v>
      </c>
      <c r="I36" s="18">
        <v>-5</v>
      </c>
      <c r="J36" s="25">
        <f t="shared" si="26"/>
        <v>-18.523217457498099</v>
      </c>
      <c r="K36" s="33">
        <v>3.087202909583016</v>
      </c>
      <c r="L36" s="33">
        <v>21.610420367081115</v>
      </c>
      <c r="M36" s="18">
        <f t="shared" si="27"/>
        <v>-6</v>
      </c>
      <c r="N36" s="18">
        <f t="shared" si="28"/>
        <v>1</v>
      </c>
      <c r="O36" s="18">
        <v>-2</v>
      </c>
      <c r="P36" s="18">
        <v>0</v>
      </c>
      <c r="Q36" s="18">
        <v>1</v>
      </c>
      <c r="R36" s="18">
        <f t="shared" si="29"/>
        <v>7</v>
      </c>
      <c r="S36" s="18">
        <v>-4</v>
      </c>
      <c r="T36" s="18">
        <v>3</v>
      </c>
      <c r="U36" s="18">
        <v>4</v>
      </c>
      <c r="V36" s="25">
        <v>-18.523217457498099</v>
      </c>
    </row>
    <row r="37" spans="1:22" ht="18.75" customHeight="1" x14ac:dyDescent="0.2">
      <c r="A37" s="3" t="s">
        <v>1</v>
      </c>
      <c r="B37" s="20">
        <f t="shared" si="23"/>
        <v>-12</v>
      </c>
      <c r="C37" s="20">
        <v>-3</v>
      </c>
      <c r="D37" s="20">
        <f t="shared" si="24"/>
        <v>-7</v>
      </c>
      <c r="E37" s="20">
        <f t="shared" si="25"/>
        <v>-10</v>
      </c>
      <c r="F37" s="20">
        <v>0</v>
      </c>
      <c r="G37" s="20">
        <v>-1</v>
      </c>
      <c r="H37" s="20">
        <v>10</v>
      </c>
      <c r="I37" s="20">
        <v>6</v>
      </c>
      <c r="J37" s="26">
        <f t="shared" si="26"/>
        <v>-43.938846755748159</v>
      </c>
      <c r="K37" s="35">
        <v>0</v>
      </c>
      <c r="L37" s="35">
        <v>43.938846755748159</v>
      </c>
      <c r="M37" s="20">
        <f>N37-R37</f>
        <v>-2</v>
      </c>
      <c r="N37" s="22">
        <f t="shared" si="28"/>
        <v>3</v>
      </c>
      <c r="O37" s="20">
        <v>-3</v>
      </c>
      <c r="P37" s="20">
        <v>1</v>
      </c>
      <c r="Q37" s="20">
        <v>2</v>
      </c>
      <c r="R37" s="20">
        <f t="shared" si="29"/>
        <v>5</v>
      </c>
      <c r="S37" s="20">
        <v>-3</v>
      </c>
      <c r="T37" s="20">
        <v>5</v>
      </c>
      <c r="U37" s="20">
        <v>0</v>
      </c>
      <c r="V37" s="26">
        <v>-8.7877693511496293</v>
      </c>
    </row>
    <row r="38" spans="1:22" ht="18.75" customHeight="1" x14ac:dyDescent="0.2">
      <c r="A38" s="1" t="s">
        <v>0</v>
      </c>
      <c r="B38" s="19">
        <f t="shared" si="23"/>
        <v>-1</v>
      </c>
      <c r="C38" s="19">
        <v>-6</v>
      </c>
      <c r="D38" s="19">
        <f t="shared" si="24"/>
        <v>9</v>
      </c>
      <c r="E38" s="19">
        <f t="shared" si="25"/>
        <v>-4</v>
      </c>
      <c r="F38" s="19">
        <v>2</v>
      </c>
      <c r="G38" s="19">
        <v>1</v>
      </c>
      <c r="H38" s="19">
        <v>6</v>
      </c>
      <c r="I38" s="21">
        <v>-2</v>
      </c>
      <c r="J38" s="27">
        <f t="shared" si="26"/>
        <v>-19.381388557015796</v>
      </c>
      <c r="K38" s="34">
        <v>9.6906942785078982</v>
      </c>
      <c r="L38" s="34">
        <v>29.072082835523695</v>
      </c>
      <c r="M38" s="21">
        <f t="shared" si="27"/>
        <v>3</v>
      </c>
      <c r="N38" s="19">
        <f t="shared" si="28"/>
        <v>4</v>
      </c>
      <c r="O38" s="19">
        <v>0</v>
      </c>
      <c r="P38" s="19">
        <v>1</v>
      </c>
      <c r="Q38" s="19">
        <v>3</v>
      </c>
      <c r="R38" s="19">
        <f t="shared" si="29"/>
        <v>1</v>
      </c>
      <c r="S38" s="19">
        <v>-6</v>
      </c>
      <c r="T38" s="19">
        <v>1</v>
      </c>
      <c r="U38" s="19">
        <v>0</v>
      </c>
      <c r="V38" s="30">
        <v>14.536041417761847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 ref="R6:U6"/>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H9" si="0">B10+B11</f>
        <v>-218</v>
      </c>
      <c r="C9" s="17">
        <f t="shared" si="0"/>
        <v>-73</v>
      </c>
      <c r="D9" s="17">
        <f t="shared" si="0"/>
        <v>-76</v>
      </c>
      <c r="E9" s="17">
        <f t="shared" si="0"/>
        <v>-177</v>
      </c>
      <c r="F9" s="17">
        <f t="shared" si="0"/>
        <v>155</v>
      </c>
      <c r="G9" s="17">
        <f t="shared" si="0"/>
        <v>-6</v>
      </c>
      <c r="H9" s="17">
        <f t="shared" si="0"/>
        <v>332</v>
      </c>
      <c r="I9" s="17">
        <f>I10+I11</f>
        <v>16</v>
      </c>
      <c r="J9" s="28">
        <f>K9-L9</f>
        <v>-8.2934418842884803</v>
      </c>
      <c r="K9" s="28">
        <v>7.2626185992356769</v>
      </c>
      <c r="L9" s="28">
        <v>15.556060483524156</v>
      </c>
      <c r="M9" s="17">
        <f t="shared" ref="M9:U9" si="1">M10+M11</f>
        <v>-41</v>
      </c>
      <c r="N9" s="17">
        <f t="shared" si="1"/>
        <v>430</v>
      </c>
      <c r="O9" s="17">
        <f t="shared" si="1"/>
        <v>-44</v>
      </c>
      <c r="P9" s="17">
        <f t="shared" si="1"/>
        <v>257</v>
      </c>
      <c r="Q9" s="17">
        <f t="shared" si="1"/>
        <v>173</v>
      </c>
      <c r="R9" s="17">
        <f>R10+R11</f>
        <v>471</v>
      </c>
      <c r="S9" s="17">
        <f t="shared" si="1"/>
        <v>10</v>
      </c>
      <c r="T9" s="17">
        <f t="shared" si="1"/>
        <v>298</v>
      </c>
      <c r="U9" s="17">
        <f t="shared" si="1"/>
        <v>173</v>
      </c>
      <c r="V9" s="28">
        <v>-1.9210797585074992</v>
      </c>
    </row>
    <row r="10" spans="1:22" ht="15" customHeight="1" x14ac:dyDescent="0.2">
      <c r="A10" s="6" t="s">
        <v>28</v>
      </c>
      <c r="B10" s="18">
        <f t="shared" ref="B10:I10" si="2">B20+B21+B22+B23</f>
        <v>-155</v>
      </c>
      <c r="C10" s="18">
        <f t="shared" si="2"/>
        <v>-108</v>
      </c>
      <c r="D10" s="18">
        <f t="shared" si="2"/>
        <v>-72</v>
      </c>
      <c r="E10" s="18">
        <f t="shared" si="2"/>
        <v>-113</v>
      </c>
      <c r="F10" s="18">
        <f t="shared" si="2"/>
        <v>120</v>
      </c>
      <c r="G10" s="18">
        <f t="shared" si="2"/>
        <v>-13</v>
      </c>
      <c r="H10" s="18">
        <f t="shared" si="2"/>
        <v>233</v>
      </c>
      <c r="I10" s="18">
        <f t="shared" si="2"/>
        <v>7</v>
      </c>
      <c r="J10" s="25">
        <f t="shared" ref="J10:J38" si="3">K10-L10</f>
        <v>-7.0133823054294417</v>
      </c>
      <c r="K10" s="25">
        <v>7.4478396163852469</v>
      </c>
      <c r="L10" s="25">
        <v>14.461221921814689</v>
      </c>
      <c r="M10" s="18">
        <f t="shared" ref="M10:U10" si="4">M20+M21+M22+M23</f>
        <v>-42</v>
      </c>
      <c r="N10" s="18">
        <f t="shared" si="4"/>
        <v>314</v>
      </c>
      <c r="O10" s="18">
        <f t="shared" si="4"/>
        <v>-43</v>
      </c>
      <c r="P10" s="18">
        <f t="shared" si="4"/>
        <v>208</v>
      </c>
      <c r="Q10" s="18">
        <f t="shared" si="4"/>
        <v>106</v>
      </c>
      <c r="R10" s="18">
        <f t="shared" si="4"/>
        <v>356</v>
      </c>
      <c r="S10" s="18">
        <f t="shared" si="4"/>
        <v>9</v>
      </c>
      <c r="T10" s="18">
        <f t="shared" si="4"/>
        <v>250</v>
      </c>
      <c r="U10" s="18">
        <f t="shared" si="4"/>
        <v>106</v>
      </c>
      <c r="V10" s="25">
        <v>-2.6067438657348383</v>
      </c>
    </row>
    <row r="11" spans="1:22" ht="15" customHeight="1" x14ac:dyDescent="0.2">
      <c r="A11" s="2" t="s">
        <v>27</v>
      </c>
      <c r="B11" s="19">
        <f t="shared" ref="B11:I11" si="5">B12+B13+B14+B15+B16</f>
        <v>-63</v>
      </c>
      <c r="C11" s="19">
        <f t="shared" si="5"/>
        <v>35</v>
      </c>
      <c r="D11" s="19">
        <f t="shared" si="5"/>
        <v>-4</v>
      </c>
      <c r="E11" s="19">
        <f t="shared" si="5"/>
        <v>-64</v>
      </c>
      <c r="F11" s="19">
        <f t="shared" si="5"/>
        <v>35</v>
      </c>
      <c r="G11" s="19">
        <f t="shared" si="5"/>
        <v>7</v>
      </c>
      <c r="H11" s="19">
        <f t="shared" si="5"/>
        <v>99</v>
      </c>
      <c r="I11" s="19">
        <f t="shared" si="5"/>
        <v>9</v>
      </c>
      <c r="J11" s="30">
        <f t="shared" si="3"/>
        <v>-12.23683728044673</v>
      </c>
      <c r="K11" s="30">
        <v>6.6920203877443054</v>
      </c>
      <c r="L11" s="30">
        <v>18.928857668191036</v>
      </c>
      <c r="M11" s="19">
        <f t="shared" ref="M11:U11" si="6">M12+M13+M14+M15+M16</f>
        <v>1</v>
      </c>
      <c r="N11" s="19">
        <f t="shared" si="6"/>
        <v>116</v>
      </c>
      <c r="O11" s="19">
        <f t="shared" si="6"/>
        <v>-1</v>
      </c>
      <c r="P11" s="19">
        <f t="shared" si="6"/>
        <v>49</v>
      </c>
      <c r="Q11" s="19">
        <f t="shared" si="6"/>
        <v>67</v>
      </c>
      <c r="R11" s="19">
        <f t="shared" si="6"/>
        <v>115</v>
      </c>
      <c r="S11" s="19">
        <f t="shared" si="6"/>
        <v>1</v>
      </c>
      <c r="T11" s="19">
        <f t="shared" si="6"/>
        <v>48</v>
      </c>
      <c r="U11" s="19">
        <f t="shared" si="6"/>
        <v>67</v>
      </c>
      <c r="V11" s="30">
        <v>0.19120058250697625</v>
      </c>
    </row>
    <row r="12" spans="1:22" ht="15" customHeight="1" x14ac:dyDescent="0.2">
      <c r="A12" s="6" t="s">
        <v>26</v>
      </c>
      <c r="B12" s="18">
        <f t="shared" ref="B12:I12" si="7">B24</f>
        <v>-13</v>
      </c>
      <c r="C12" s="18">
        <f t="shared" si="7"/>
        <v>-2</v>
      </c>
      <c r="D12" s="18">
        <f t="shared" si="7"/>
        <v>-8</v>
      </c>
      <c r="E12" s="18">
        <f t="shared" si="7"/>
        <v>-7</v>
      </c>
      <c r="F12" s="18">
        <f t="shared" si="7"/>
        <v>3</v>
      </c>
      <c r="G12" s="18">
        <f t="shared" si="7"/>
        <v>-2</v>
      </c>
      <c r="H12" s="18">
        <f t="shared" si="7"/>
        <v>10</v>
      </c>
      <c r="I12" s="18">
        <f t="shared" si="7"/>
        <v>4</v>
      </c>
      <c r="J12" s="25">
        <f t="shared" si="3"/>
        <v>-16.888095710225393</v>
      </c>
      <c r="K12" s="25">
        <v>7.2377553043823122</v>
      </c>
      <c r="L12" s="25">
        <v>24.125851014607704</v>
      </c>
      <c r="M12" s="18">
        <f t="shared" ref="M12:U12" si="8">M24</f>
        <v>-6</v>
      </c>
      <c r="N12" s="18">
        <f t="shared" si="8"/>
        <v>6</v>
      </c>
      <c r="O12" s="18">
        <f t="shared" si="8"/>
        <v>-1</v>
      </c>
      <c r="P12" s="18">
        <f t="shared" si="8"/>
        <v>3</v>
      </c>
      <c r="Q12" s="18">
        <f t="shared" si="8"/>
        <v>3</v>
      </c>
      <c r="R12" s="18">
        <f t="shared" si="8"/>
        <v>12</v>
      </c>
      <c r="S12" s="18">
        <f t="shared" si="8"/>
        <v>1</v>
      </c>
      <c r="T12" s="18">
        <f t="shared" si="8"/>
        <v>7</v>
      </c>
      <c r="U12" s="18">
        <f t="shared" si="8"/>
        <v>5</v>
      </c>
      <c r="V12" s="25">
        <v>-14.475510608764624</v>
      </c>
    </row>
    <row r="13" spans="1:22" ht="15" customHeight="1" x14ac:dyDescent="0.2">
      <c r="A13" s="4" t="s">
        <v>25</v>
      </c>
      <c r="B13" s="20">
        <f t="shared" ref="B13:I13" si="9">B25+B26+B27</f>
        <v>-17</v>
      </c>
      <c r="C13" s="20">
        <f t="shared" si="9"/>
        <v>3</v>
      </c>
      <c r="D13" s="20">
        <f t="shared" si="9"/>
        <v>15</v>
      </c>
      <c r="E13" s="20">
        <f t="shared" si="9"/>
        <v>-7</v>
      </c>
      <c r="F13" s="20">
        <f t="shared" si="9"/>
        <v>2</v>
      </c>
      <c r="G13" s="20">
        <f t="shared" si="9"/>
        <v>0</v>
      </c>
      <c r="H13" s="20">
        <f t="shared" si="9"/>
        <v>9</v>
      </c>
      <c r="I13" s="20">
        <f t="shared" si="9"/>
        <v>-7</v>
      </c>
      <c r="J13" s="26">
        <f t="shared" si="3"/>
        <v>-7.4792892479728339</v>
      </c>
      <c r="K13" s="26">
        <v>2.1369397851350955</v>
      </c>
      <c r="L13" s="26">
        <v>9.6162290331079294</v>
      </c>
      <c r="M13" s="20">
        <f t="shared" ref="M13:U13" si="10">M25+M26+M27</f>
        <v>-10</v>
      </c>
      <c r="N13" s="20">
        <f t="shared" si="10"/>
        <v>11</v>
      </c>
      <c r="O13" s="20">
        <f t="shared" si="10"/>
        <v>1</v>
      </c>
      <c r="P13" s="20">
        <f t="shared" si="10"/>
        <v>6</v>
      </c>
      <c r="Q13" s="20">
        <f t="shared" si="10"/>
        <v>5</v>
      </c>
      <c r="R13" s="20">
        <f t="shared" si="10"/>
        <v>21</v>
      </c>
      <c r="S13" s="20">
        <f t="shared" si="10"/>
        <v>-7</v>
      </c>
      <c r="T13" s="20">
        <f t="shared" si="10"/>
        <v>4</v>
      </c>
      <c r="U13" s="20">
        <f t="shared" si="10"/>
        <v>17</v>
      </c>
      <c r="V13" s="26">
        <v>-10.684698925675475</v>
      </c>
    </row>
    <row r="14" spans="1:22" ht="15" customHeight="1" x14ac:dyDescent="0.2">
      <c r="A14" s="4" t="s">
        <v>24</v>
      </c>
      <c r="B14" s="20">
        <f t="shared" ref="B14:I14" si="11">B28+B29+B30+B31</f>
        <v>-28</v>
      </c>
      <c r="C14" s="20">
        <f t="shared" si="11"/>
        <v>15</v>
      </c>
      <c r="D14" s="20">
        <f t="shared" si="11"/>
        <v>-34</v>
      </c>
      <c r="E14" s="20">
        <f t="shared" si="11"/>
        <v>-20</v>
      </c>
      <c r="F14" s="20">
        <f t="shared" si="11"/>
        <v>23</v>
      </c>
      <c r="G14" s="20">
        <f t="shared" si="11"/>
        <v>13</v>
      </c>
      <c r="H14" s="20">
        <f t="shared" si="11"/>
        <v>43</v>
      </c>
      <c r="I14" s="20">
        <f t="shared" si="11"/>
        <v>9</v>
      </c>
      <c r="J14" s="26">
        <f t="shared" si="3"/>
        <v>-9.965734256187627</v>
      </c>
      <c r="K14" s="26">
        <v>11.460594394615775</v>
      </c>
      <c r="L14" s="26">
        <v>21.426328650803402</v>
      </c>
      <c r="M14" s="20">
        <f t="shared" ref="M14:U14" si="12">M28+M29+M30+M31</f>
        <v>-8</v>
      </c>
      <c r="N14" s="20">
        <f t="shared" si="12"/>
        <v>43</v>
      </c>
      <c r="O14" s="20">
        <f t="shared" si="12"/>
        <v>-20</v>
      </c>
      <c r="P14" s="20">
        <f t="shared" si="12"/>
        <v>21</v>
      </c>
      <c r="Q14" s="20">
        <f t="shared" si="12"/>
        <v>22</v>
      </c>
      <c r="R14" s="20">
        <f t="shared" si="12"/>
        <v>51</v>
      </c>
      <c r="S14" s="20">
        <f t="shared" si="12"/>
        <v>18</v>
      </c>
      <c r="T14" s="20">
        <f t="shared" si="12"/>
        <v>22</v>
      </c>
      <c r="U14" s="20">
        <f t="shared" si="12"/>
        <v>29</v>
      </c>
      <c r="V14" s="26">
        <v>-3.9862937024750522</v>
      </c>
    </row>
    <row r="15" spans="1:22" ht="15" customHeight="1" x14ac:dyDescent="0.2">
      <c r="A15" s="4" t="s">
        <v>23</v>
      </c>
      <c r="B15" s="20">
        <f t="shared" ref="B15:I15" si="13">B32+B33+B34+B35</f>
        <v>14</v>
      </c>
      <c r="C15" s="20">
        <f t="shared" si="13"/>
        <v>23</v>
      </c>
      <c r="D15" s="20">
        <f t="shared" si="13"/>
        <v>29</v>
      </c>
      <c r="E15" s="20">
        <f t="shared" si="13"/>
        <v>-16</v>
      </c>
      <c r="F15" s="20">
        <f t="shared" si="13"/>
        <v>6</v>
      </c>
      <c r="G15" s="20">
        <f t="shared" si="13"/>
        <v>-2</v>
      </c>
      <c r="H15" s="20">
        <f t="shared" si="13"/>
        <v>22</v>
      </c>
      <c r="I15" s="20">
        <f t="shared" si="13"/>
        <v>-3</v>
      </c>
      <c r="J15" s="26">
        <f t="shared" si="3"/>
        <v>-10.528213448711014</v>
      </c>
      <c r="K15" s="26">
        <v>3.9480800432666303</v>
      </c>
      <c r="L15" s="26">
        <v>14.476293491977644</v>
      </c>
      <c r="M15" s="20">
        <f t="shared" ref="M15:U15" si="14">M32+M33+M34+M35</f>
        <v>30</v>
      </c>
      <c r="N15" s="20">
        <f t="shared" si="14"/>
        <v>52</v>
      </c>
      <c r="O15" s="20">
        <f t="shared" si="14"/>
        <v>19</v>
      </c>
      <c r="P15" s="20">
        <f t="shared" si="14"/>
        <v>18</v>
      </c>
      <c r="Q15" s="20">
        <f t="shared" si="14"/>
        <v>34</v>
      </c>
      <c r="R15" s="20">
        <f t="shared" si="14"/>
        <v>22</v>
      </c>
      <c r="S15" s="20">
        <f t="shared" si="14"/>
        <v>-9</v>
      </c>
      <c r="T15" s="20">
        <f t="shared" si="14"/>
        <v>8</v>
      </c>
      <c r="U15" s="20">
        <f t="shared" si="14"/>
        <v>14</v>
      </c>
      <c r="V15" s="26">
        <v>19.740400216333164</v>
      </c>
    </row>
    <row r="16" spans="1:22" ht="15" customHeight="1" x14ac:dyDescent="0.2">
      <c r="A16" s="2" t="s">
        <v>22</v>
      </c>
      <c r="B16" s="19">
        <f t="shared" ref="B16:I16" si="15">B36+B37+B38</f>
        <v>-19</v>
      </c>
      <c r="C16" s="19">
        <f t="shared" si="15"/>
        <v>-4</v>
      </c>
      <c r="D16" s="19">
        <f t="shared" si="15"/>
        <v>-6</v>
      </c>
      <c r="E16" s="19">
        <f t="shared" si="15"/>
        <v>-14</v>
      </c>
      <c r="F16" s="19">
        <f t="shared" si="15"/>
        <v>1</v>
      </c>
      <c r="G16" s="19">
        <f t="shared" si="15"/>
        <v>-2</v>
      </c>
      <c r="H16" s="19">
        <f t="shared" si="15"/>
        <v>15</v>
      </c>
      <c r="I16" s="19">
        <f t="shared" si="15"/>
        <v>6</v>
      </c>
      <c r="J16" s="30">
        <f t="shared" si="3"/>
        <v>-39.649286157666047</v>
      </c>
      <c r="K16" s="30">
        <v>2.8320918684047176</v>
      </c>
      <c r="L16" s="30">
        <v>42.481378026070765</v>
      </c>
      <c r="M16" s="19">
        <f t="shared" ref="M16:U16" si="16">M36+M37+M38</f>
        <v>-5</v>
      </c>
      <c r="N16" s="19">
        <f t="shared" si="16"/>
        <v>4</v>
      </c>
      <c r="O16" s="19">
        <f t="shared" si="16"/>
        <v>0</v>
      </c>
      <c r="P16" s="19">
        <f t="shared" si="16"/>
        <v>1</v>
      </c>
      <c r="Q16" s="19">
        <f t="shared" si="16"/>
        <v>3</v>
      </c>
      <c r="R16" s="19">
        <f t="shared" si="16"/>
        <v>9</v>
      </c>
      <c r="S16" s="19">
        <f t="shared" si="16"/>
        <v>-2</v>
      </c>
      <c r="T16" s="19">
        <f t="shared" si="16"/>
        <v>7</v>
      </c>
      <c r="U16" s="19">
        <f t="shared" si="16"/>
        <v>2</v>
      </c>
      <c r="V16" s="30">
        <v>-14.160459342023588</v>
      </c>
    </row>
    <row r="17" spans="1:22" ht="15" customHeight="1" x14ac:dyDescent="0.2">
      <c r="A17" s="6" t="s">
        <v>21</v>
      </c>
      <c r="B17" s="18">
        <f t="shared" ref="B17:I17" si="17">B12+B13+B20</f>
        <v>-46</v>
      </c>
      <c r="C17" s="18">
        <f t="shared" si="17"/>
        <v>17</v>
      </c>
      <c r="D17" s="18">
        <f t="shared" si="17"/>
        <v>4</v>
      </c>
      <c r="E17" s="18">
        <f t="shared" si="17"/>
        <v>-59</v>
      </c>
      <c r="F17" s="18">
        <f t="shared" si="17"/>
        <v>55</v>
      </c>
      <c r="G17" s="18">
        <f t="shared" si="17"/>
        <v>-15</v>
      </c>
      <c r="H17" s="18">
        <f t="shared" si="17"/>
        <v>114</v>
      </c>
      <c r="I17" s="18">
        <f t="shared" si="17"/>
        <v>-1</v>
      </c>
      <c r="J17" s="25">
        <f t="shared" si="3"/>
        <v>-6.7337698479703327</v>
      </c>
      <c r="K17" s="25">
        <v>6.2772430786164115</v>
      </c>
      <c r="L17" s="25">
        <v>13.011012926586744</v>
      </c>
      <c r="M17" s="18">
        <f t="shared" ref="M17:U17" si="18">M12+M13+M20</f>
        <v>13</v>
      </c>
      <c r="N17" s="18">
        <f t="shared" si="18"/>
        <v>147</v>
      </c>
      <c r="O17" s="18">
        <f t="shared" si="18"/>
        <v>-1</v>
      </c>
      <c r="P17" s="18">
        <f t="shared" si="18"/>
        <v>103</v>
      </c>
      <c r="Q17" s="18">
        <f t="shared" si="18"/>
        <v>44</v>
      </c>
      <c r="R17" s="18">
        <f t="shared" si="18"/>
        <v>134</v>
      </c>
      <c r="S17" s="18">
        <f t="shared" si="18"/>
        <v>-19</v>
      </c>
      <c r="T17" s="18">
        <f t="shared" si="18"/>
        <v>91</v>
      </c>
      <c r="U17" s="18">
        <f t="shared" si="18"/>
        <v>43</v>
      </c>
      <c r="V17" s="25">
        <v>1.483712000400244</v>
      </c>
    </row>
    <row r="18" spans="1:22" ht="15" customHeight="1" x14ac:dyDescent="0.2">
      <c r="A18" s="4" t="s">
        <v>20</v>
      </c>
      <c r="B18" s="20">
        <f t="shared" ref="B18:I18" si="19">B14+B22</f>
        <v>-67</v>
      </c>
      <c r="C18" s="20">
        <f t="shared" si="19"/>
        <v>-23</v>
      </c>
      <c r="D18" s="20">
        <f t="shared" si="19"/>
        <v>-51</v>
      </c>
      <c r="E18" s="20">
        <f t="shared" si="19"/>
        <v>-45</v>
      </c>
      <c r="F18" s="20">
        <f t="shared" si="19"/>
        <v>32</v>
      </c>
      <c r="G18" s="20">
        <f t="shared" si="19"/>
        <v>7</v>
      </c>
      <c r="H18" s="20">
        <f t="shared" si="19"/>
        <v>77</v>
      </c>
      <c r="I18" s="20">
        <f t="shared" si="19"/>
        <v>11</v>
      </c>
      <c r="J18" s="26">
        <f t="shared" si="3"/>
        <v>-11.987651077246456</v>
      </c>
      <c r="K18" s="26">
        <v>8.5245518771530318</v>
      </c>
      <c r="L18" s="26">
        <v>20.512202954399488</v>
      </c>
      <c r="M18" s="20">
        <f t="shared" ref="M18:U18" si="20">M14+M22</f>
        <v>-22</v>
      </c>
      <c r="N18" s="20">
        <f t="shared" si="20"/>
        <v>81</v>
      </c>
      <c r="O18" s="20">
        <f t="shared" si="20"/>
        <v>-31</v>
      </c>
      <c r="P18" s="20">
        <f t="shared" si="20"/>
        <v>40</v>
      </c>
      <c r="Q18" s="20">
        <f t="shared" si="20"/>
        <v>41</v>
      </c>
      <c r="R18" s="20">
        <f t="shared" si="20"/>
        <v>103</v>
      </c>
      <c r="S18" s="20">
        <f t="shared" si="20"/>
        <v>16</v>
      </c>
      <c r="T18" s="20">
        <f t="shared" si="20"/>
        <v>49</v>
      </c>
      <c r="U18" s="20">
        <f t="shared" si="20"/>
        <v>54</v>
      </c>
      <c r="V18" s="26">
        <v>-5.8606294155427072</v>
      </c>
    </row>
    <row r="19" spans="1:22" ht="15" customHeight="1" x14ac:dyDescent="0.2">
      <c r="A19" s="2" t="s">
        <v>19</v>
      </c>
      <c r="B19" s="19">
        <f t="shared" ref="B19:I19" si="21">B15+B16+B21+B23</f>
        <v>-105</v>
      </c>
      <c r="C19" s="19">
        <f t="shared" si="21"/>
        <v>-67</v>
      </c>
      <c r="D19" s="19">
        <f t="shared" si="21"/>
        <v>-29</v>
      </c>
      <c r="E19" s="19">
        <f t="shared" si="21"/>
        <v>-73</v>
      </c>
      <c r="F19" s="19">
        <f t="shared" si="21"/>
        <v>68</v>
      </c>
      <c r="G19" s="19">
        <f t="shared" si="21"/>
        <v>2</v>
      </c>
      <c r="H19" s="19">
        <f t="shared" si="21"/>
        <v>141</v>
      </c>
      <c r="I19" s="19">
        <f t="shared" si="21"/>
        <v>6</v>
      </c>
      <c r="J19" s="30">
        <f t="shared" si="3"/>
        <v>-8.2705553331036405</v>
      </c>
      <c r="K19" s="30">
        <v>7.7040789404253065</v>
      </c>
      <c r="L19" s="30">
        <v>15.974634273528947</v>
      </c>
      <c r="M19" s="19">
        <f t="shared" ref="M19:U19" si="22">M15+M16+M21+M23</f>
        <v>-32</v>
      </c>
      <c r="N19" s="19">
        <f t="shared" si="22"/>
        <v>202</v>
      </c>
      <c r="O19" s="19">
        <f t="shared" si="22"/>
        <v>-12</v>
      </c>
      <c r="P19" s="19">
        <f t="shared" si="22"/>
        <v>114</v>
      </c>
      <c r="Q19" s="19">
        <f t="shared" si="22"/>
        <v>88</v>
      </c>
      <c r="R19" s="19">
        <f t="shared" si="22"/>
        <v>234</v>
      </c>
      <c r="S19" s="19">
        <f t="shared" si="22"/>
        <v>13</v>
      </c>
      <c r="T19" s="19">
        <f t="shared" si="22"/>
        <v>158</v>
      </c>
      <c r="U19" s="19">
        <f t="shared" si="22"/>
        <v>76</v>
      </c>
      <c r="V19" s="30">
        <v>-3.625448913141323</v>
      </c>
    </row>
    <row r="20" spans="1:22" ht="15" customHeight="1" x14ac:dyDescent="0.2">
      <c r="A20" s="5" t="s">
        <v>18</v>
      </c>
      <c r="B20" s="18">
        <f>E20+M20</f>
        <v>-16</v>
      </c>
      <c r="C20" s="18">
        <v>16</v>
      </c>
      <c r="D20" s="18">
        <f>G20-I20+O20-S20</f>
        <v>-3</v>
      </c>
      <c r="E20" s="18">
        <f>F20-H20</f>
        <v>-45</v>
      </c>
      <c r="F20" s="18">
        <v>50</v>
      </c>
      <c r="G20" s="18">
        <v>-13</v>
      </c>
      <c r="H20" s="18">
        <v>95</v>
      </c>
      <c r="I20" s="18">
        <v>2</v>
      </c>
      <c r="J20" s="25">
        <f t="shared" si="3"/>
        <v>-6.071729583462715</v>
      </c>
      <c r="K20" s="25">
        <v>6.7463662038474626</v>
      </c>
      <c r="L20" s="25">
        <v>12.818095787310178</v>
      </c>
      <c r="M20" s="18">
        <f>N20-R20</f>
        <v>29</v>
      </c>
      <c r="N20" s="18">
        <f>SUM(P20:Q20)</f>
        <v>130</v>
      </c>
      <c r="O20" s="22">
        <v>-1</v>
      </c>
      <c r="P20" s="22">
        <v>94</v>
      </c>
      <c r="Q20" s="22">
        <v>36</v>
      </c>
      <c r="R20" s="22">
        <f>SUM(T20:U20)</f>
        <v>101</v>
      </c>
      <c r="S20" s="22">
        <v>-13</v>
      </c>
      <c r="T20" s="22">
        <v>80</v>
      </c>
      <c r="U20" s="22">
        <v>21</v>
      </c>
      <c r="V20" s="29">
        <v>3.9128923982315253</v>
      </c>
    </row>
    <row r="21" spans="1:22" ht="15" customHeight="1" x14ac:dyDescent="0.2">
      <c r="A21" s="3" t="s">
        <v>17</v>
      </c>
      <c r="B21" s="20">
        <f t="shared" ref="B21:B38" si="23">E21+M21</f>
        <v>-71</v>
      </c>
      <c r="C21" s="20">
        <v>-75</v>
      </c>
      <c r="D21" s="20">
        <f t="shared" ref="D21:D38" si="24">G21-I21+O21-S21</f>
        <v>-25</v>
      </c>
      <c r="E21" s="20">
        <f t="shared" ref="E21:E38" si="25">F21-H21</f>
        <v>-34</v>
      </c>
      <c r="F21" s="20">
        <v>50</v>
      </c>
      <c r="G21" s="20">
        <v>4</v>
      </c>
      <c r="H21" s="20">
        <v>84</v>
      </c>
      <c r="I21" s="20">
        <v>2</v>
      </c>
      <c r="J21" s="26">
        <f t="shared" si="3"/>
        <v>-5.9795702033342941</v>
      </c>
      <c r="K21" s="26">
        <v>8.7934855931386728</v>
      </c>
      <c r="L21" s="26">
        <v>14.773055796472967</v>
      </c>
      <c r="M21" s="20">
        <f t="shared" ref="M21:M38" si="26">N21-R21</f>
        <v>-37</v>
      </c>
      <c r="N21" s="20">
        <f>SUM(P21:Q21)</f>
        <v>124</v>
      </c>
      <c r="O21" s="20">
        <v>-11</v>
      </c>
      <c r="P21" s="20">
        <v>80</v>
      </c>
      <c r="Q21" s="20">
        <v>44</v>
      </c>
      <c r="R21" s="20">
        <f t="shared" ref="R21:R38" si="27">SUM(T21:U21)</f>
        <v>161</v>
      </c>
      <c r="S21" s="20">
        <v>16</v>
      </c>
      <c r="T21" s="20">
        <v>118</v>
      </c>
      <c r="U21" s="20">
        <v>43</v>
      </c>
      <c r="V21" s="26">
        <v>-6.5071793389226116</v>
      </c>
    </row>
    <row r="22" spans="1:22" ht="15" customHeight="1" x14ac:dyDescent="0.2">
      <c r="A22" s="3" t="s">
        <v>16</v>
      </c>
      <c r="B22" s="20">
        <f t="shared" si="23"/>
        <v>-39</v>
      </c>
      <c r="C22" s="20">
        <v>-38</v>
      </c>
      <c r="D22" s="20">
        <f t="shared" si="24"/>
        <v>-17</v>
      </c>
      <c r="E22" s="20">
        <f t="shared" si="25"/>
        <v>-25</v>
      </c>
      <c r="F22" s="20">
        <v>9</v>
      </c>
      <c r="G22" s="20">
        <v>-6</v>
      </c>
      <c r="H22" s="20">
        <v>34</v>
      </c>
      <c r="I22" s="20">
        <v>2</v>
      </c>
      <c r="J22" s="26">
        <f t="shared" si="3"/>
        <v>-14.310358347055592</v>
      </c>
      <c r="K22" s="26">
        <v>5.1517290049400142</v>
      </c>
      <c r="L22" s="26">
        <v>19.462087351995606</v>
      </c>
      <c r="M22" s="20">
        <f>N22-R22</f>
        <v>-14</v>
      </c>
      <c r="N22" s="20">
        <f t="shared" ref="N22:N38" si="28">SUM(P22:Q22)</f>
        <v>38</v>
      </c>
      <c r="O22" s="20">
        <v>-11</v>
      </c>
      <c r="P22" s="20">
        <v>19</v>
      </c>
      <c r="Q22" s="20">
        <v>19</v>
      </c>
      <c r="R22" s="20">
        <f t="shared" si="27"/>
        <v>52</v>
      </c>
      <c r="S22" s="20">
        <v>-2</v>
      </c>
      <c r="T22" s="20">
        <v>27</v>
      </c>
      <c r="U22" s="20">
        <v>25</v>
      </c>
      <c r="V22" s="26">
        <v>-8.0138006743511383</v>
      </c>
    </row>
    <row r="23" spans="1:22" ht="15" customHeight="1" x14ac:dyDescent="0.2">
      <c r="A23" s="1" t="s">
        <v>15</v>
      </c>
      <c r="B23" s="19">
        <f t="shared" si="23"/>
        <v>-29</v>
      </c>
      <c r="C23" s="19">
        <v>-11</v>
      </c>
      <c r="D23" s="19">
        <f t="shared" si="24"/>
        <v>-27</v>
      </c>
      <c r="E23" s="19">
        <f t="shared" si="25"/>
        <v>-9</v>
      </c>
      <c r="F23" s="19">
        <v>11</v>
      </c>
      <c r="G23" s="19">
        <v>2</v>
      </c>
      <c r="H23" s="19">
        <v>20</v>
      </c>
      <c r="I23" s="19">
        <v>1</v>
      </c>
      <c r="J23" s="30">
        <f t="shared" si="3"/>
        <v>-7.0997860338455556</v>
      </c>
      <c r="K23" s="30">
        <v>8.6775162635890108</v>
      </c>
      <c r="L23" s="30">
        <v>15.777302297434566</v>
      </c>
      <c r="M23" s="19">
        <f t="shared" si="26"/>
        <v>-20</v>
      </c>
      <c r="N23" s="19">
        <f t="shared" si="28"/>
        <v>22</v>
      </c>
      <c r="O23" s="19">
        <v>-20</v>
      </c>
      <c r="P23" s="19">
        <v>15</v>
      </c>
      <c r="Q23" s="19">
        <v>7</v>
      </c>
      <c r="R23" s="19">
        <f t="shared" si="27"/>
        <v>42</v>
      </c>
      <c r="S23" s="24">
        <v>8</v>
      </c>
      <c r="T23" s="24">
        <v>25</v>
      </c>
      <c r="U23" s="24">
        <v>17</v>
      </c>
      <c r="V23" s="31">
        <v>-15.777302297434563</v>
      </c>
    </row>
    <row r="24" spans="1:22" ht="15" customHeight="1" x14ac:dyDescent="0.2">
      <c r="A24" s="7" t="s">
        <v>14</v>
      </c>
      <c r="B24" s="17">
        <f t="shared" si="23"/>
        <v>-13</v>
      </c>
      <c r="C24" s="17">
        <v>-2</v>
      </c>
      <c r="D24" s="17">
        <f t="shared" si="24"/>
        <v>-8</v>
      </c>
      <c r="E24" s="18">
        <f t="shared" si="25"/>
        <v>-7</v>
      </c>
      <c r="F24" s="17">
        <v>3</v>
      </c>
      <c r="G24" s="17">
        <v>-2</v>
      </c>
      <c r="H24" s="17">
        <v>10</v>
      </c>
      <c r="I24" s="23">
        <v>4</v>
      </c>
      <c r="J24" s="38">
        <f t="shared" si="3"/>
        <v>-16.888095710225393</v>
      </c>
      <c r="K24" s="38">
        <v>7.2377553043823122</v>
      </c>
      <c r="L24" s="38">
        <v>24.125851014607704</v>
      </c>
      <c r="M24" s="18">
        <f t="shared" si="26"/>
        <v>-6</v>
      </c>
      <c r="N24" s="17">
        <f t="shared" si="28"/>
        <v>6</v>
      </c>
      <c r="O24" s="17">
        <v>-1</v>
      </c>
      <c r="P24" s="17">
        <v>3</v>
      </c>
      <c r="Q24" s="17">
        <v>3</v>
      </c>
      <c r="R24" s="17">
        <f t="shared" si="27"/>
        <v>12</v>
      </c>
      <c r="S24" s="17">
        <v>1</v>
      </c>
      <c r="T24" s="17">
        <v>7</v>
      </c>
      <c r="U24" s="17">
        <v>5</v>
      </c>
      <c r="V24" s="28">
        <v>-14.475510608764624</v>
      </c>
    </row>
    <row r="25" spans="1:22" ht="15" customHeight="1" x14ac:dyDescent="0.2">
      <c r="A25" s="5" t="s">
        <v>13</v>
      </c>
      <c r="B25" s="18">
        <f t="shared" si="23"/>
        <v>-2</v>
      </c>
      <c r="C25" s="18">
        <v>2</v>
      </c>
      <c r="D25" s="18">
        <f t="shared" si="24"/>
        <v>1</v>
      </c>
      <c r="E25" s="18">
        <f t="shared" si="25"/>
        <v>-1</v>
      </c>
      <c r="F25" s="18">
        <v>0</v>
      </c>
      <c r="G25" s="18">
        <v>0</v>
      </c>
      <c r="H25" s="18">
        <v>1</v>
      </c>
      <c r="I25" s="18">
        <v>-3</v>
      </c>
      <c r="J25" s="25">
        <f t="shared" si="3"/>
        <v>-9.6484271742003695</v>
      </c>
      <c r="K25" s="25">
        <v>0</v>
      </c>
      <c r="L25" s="25">
        <v>9.6484271742003695</v>
      </c>
      <c r="M25" s="18">
        <f t="shared" si="26"/>
        <v>-1</v>
      </c>
      <c r="N25" s="18">
        <f t="shared" si="28"/>
        <v>2</v>
      </c>
      <c r="O25" s="18">
        <v>1</v>
      </c>
      <c r="P25" s="18">
        <v>1</v>
      </c>
      <c r="Q25" s="18">
        <v>1</v>
      </c>
      <c r="R25" s="18">
        <f t="shared" si="27"/>
        <v>3</v>
      </c>
      <c r="S25" s="22">
        <v>3</v>
      </c>
      <c r="T25" s="22">
        <v>0</v>
      </c>
      <c r="U25" s="22">
        <v>3</v>
      </c>
      <c r="V25" s="29">
        <v>-9.6484271742003713</v>
      </c>
    </row>
    <row r="26" spans="1:22" ht="15" customHeight="1" x14ac:dyDescent="0.2">
      <c r="A26" s="3" t="s">
        <v>12</v>
      </c>
      <c r="B26" s="20">
        <f t="shared" si="23"/>
        <v>-5</v>
      </c>
      <c r="C26" s="20">
        <v>3</v>
      </c>
      <c r="D26" s="20">
        <f t="shared" si="24"/>
        <v>14</v>
      </c>
      <c r="E26" s="20">
        <f t="shared" si="25"/>
        <v>-4</v>
      </c>
      <c r="F26" s="20">
        <v>0</v>
      </c>
      <c r="G26" s="20">
        <v>-1</v>
      </c>
      <c r="H26" s="20">
        <v>4</v>
      </c>
      <c r="I26" s="20">
        <v>-4</v>
      </c>
      <c r="J26" s="26">
        <f t="shared" si="3"/>
        <v>-17.088014981273407</v>
      </c>
      <c r="K26" s="26">
        <v>0</v>
      </c>
      <c r="L26" s="26">
        <v>17.088014981273407</v>
      </c>
      <c r="M26" s="20">
        <f t="shared" si="26"/>
        <v>-1</v>
      </c>
      <c r="N26" s="20">
        <f t="shared" si="28"/>
        <v>6</v>
      </c>
      <c r="O26" s="20">
        <v>5</v>
      </c>
      <c r="P26" s="20">
        <v>4</v>
      </c>
      <c r="Q26" s="20">
        <v>2</v>
      </c>
      <c r="R26" s="20">
        <f t="shared" si="27"/>
        <v>7</v>
      </c>
      <c r="S26" s="20">
        <v>-6</v>
      </c>
      <c r="T26" s="20">
        <v>1</v>
      </c>
      <c r="U26" s="20">
        <v>6</v>
      </c>
      <c r="V26" s="26">
        <v>-4.2720037453183544</v>
      </c>
    </row>
    <row r="27" spans="1:22" ht="15" customHeight="1" x14ac:dyDescent="0.2">
      <c r="A27" s="1" t="s">
        <v>11</v>
      </c>
      <c r="B27" s="19">
        <f t="shared" si="23"/>
        <v>-10</v>
      </c>
      <c r="C27" s="19">
        <v>-2</v>
      </c>
      <c r="D27" s="19">
        <f t="shared" si="24"/>
        <v>0</v>
      </c>
      <c r="E27" s="19">
        <f t="shared" si="25"/>
        <v>-2</v>
      </c>
      <c r="F27" s="19">
        <v>2</v>
      </c>
      <c r="G27" s="19">
        <v>1</v>
      </c>
      <c r="H27" s="19">
        <v>4</v>
      </c>
      <c r="I27" s="19">
        <v>0</v>
      </c>
      <c r="J27" s="30">
        <f t="shared" si="3"/>
        <v>-3.3434093615462119</v>
      </c>
      <c r="K27" s="30">
        <v>3.3434093615462119</v>
      </c>
      <c r="L27" s="30">
        <v>6.6868187230924239</v>
      </c>
      <c r="M27" s="19">
        <f t="shared" si="26"/>
        <v>-8</v>
      </c>
      <c r="N27" s="19">
        <f t="shared" si="28"/>
        <v>3</v>
      </c>
      <c r="O27" s="24">
        <v>-5</v>
      </c>
      <c r="P27" s="24">
        <v>1</v>
      </c>
      <c r="Q27" s="24">
        <v>2</v>
      </c>
      <c r="R27" s="24">
        <f t="shared" si="27"/>
        <v>11</v>
      </c>
      <c r="S27" s="24">
        <v>-4</v>
      </c>
      <c r="T27" s="24">
        <v>3</v>
      </c>
      <c r="U27" s="24">
        <v>8</v>
      </c>
      <c r="V27" s="31">
        <v>-13.373637446184848</v>
      </c>
    </row>
    <row r="28" spans="1:22" ht="15" customHeight="1" x14ac:dyDescent="0.2">
      <c r="A28" s="5" t="s">
        <v>10</v>
      </c>
      <c r="B28" s="18">
        <f t="shared" si="23"/>
        <v>-2</v>
      </c>
      <c r="C28" s="18">
        <v>7</v>
      </c>
      <c r="D28" s="18">
        <f t="shared" si="24"/>
        <v>-3</v>
      </c>
      <c r="E28" s="18">
        <f t="shared" si="25"/>
        <v>-3</v>
      </c>
      <c r="F28" s="18">
        <v>3</v>
      </c>
      <c r="G28" s="18">
        <v>3</v>
      </c>
      <c r="H28" s="18">
        <v>6</v>
      </c>
      <c r="I28" s="18">
        <v>0</v>
      </c>
      <c r="J28" s="25">
        <f t="shared" si="3"/>
        <v>-13.234227701232777</v>
      </c>
      <c r="K28" s="25">
        <v>13.234227701232777</v>
      </c>
      <c r="L28" s="25">
        <v>26.468455402465555</v>
      </c>
      <c r="M28" s="18">
        <f t="shared" si="26"/>
        <v>1</v>
      </c>
      <c r="N28" s="18">
        <f t="shared" si="28"/>
        <v>3</v>
      </c>
      <c r="O28" s="18">
        <v>-5</v>
      </c>
      <c r="P28" s="18">
        <v>1</v>
      </c>
      <c r="Q28" s="18">
        <v>2</v>
      </c>
      <c r="R28" s="18">
        <f t="shared" si="27"/>
        <v>2</v>
      </c>
      <c r="S28" s="18">
        <v>1</v>
      </c>
      <c r="T28" s="18">
        <v>0</v>
      </c>
      <c r="U28" s="18">
        <v>2</v>
      </c>
      <c r="V28" s="25">
        <v>4.4114092337442585</v>
      </c>
    </row>
    <row r="29" spans="1:22" ht="15" customHeight="1" x14ac:dyDescent="0.2">
      <c r="A29" s="3" t="s">
        <v>9</v>
      </c>
      <c r="B29" s="20">
        <f t="shared" si="23"/>
        <v>-6</v>
      </c>
      <c r="C29" s="20">
        <v>-1</v>
      </c>
      <c r="D29" s="20">
        <f t="shared" si="24"/>
        <v>-7</v>
      </c>
      <c r="E29" s="20">
        <f>F29-H29</f>
        <v>-4</v>
      </c>
      <c r="F29" s="20">
        <v>9</v>
      </c>
      <c r="G29" s="20">
        <v>5</v>
      </c>
      <c r="H29" s="20">
        <v>13</v>
      </c>
      <c r="I29" s="20">
        <v>1</v>
      </c>
      <c r="J29" s="26">
        <f t="shared" si="3"/>
        <v>-6.4382413899545785</v>
      </c>
      <c r="K29" s="26">
        <v>14.486043127397805</v>
      </c>
      <c r="L29" s="26">
        <v>20.924284517352383</v>
      </c>
      <c r="M29" s="20">
        <f t="shared" si="26"/>
        <v>-2</v>
      </c>
      <c r="N29" s="20">
        <f t="shared" si="28"/>
        <v>16</v>
      </c>
      <c r="O29" s="20">
        <v>-4</v>
      </c>
      <c r="P29" s="20">
        <v>6</v>
      </c>
      <c r="Q29" s="20">
        <v>10</v>
      </c>
      <c r="R29" s="20">
        <f t="shared" si="27"/>
        <v>18</v>
      </c>
      <c r="S29" s="20">
        <v>7</v>
      </c>
      <c r="T29" s="20">
        <v>8</v>
      </c>
      <c r="U29" s="20">
        <v>10</v>
      </c>
      <c r="V29" s="26">
        <v>-3.2191206949772919</v>
      </c>
    </row>
    <row r="30" spans="1:22" ht="15" customHeight="1" x14ac:dyDescent="0.2">
      <c r="A30" s="3" t="s">
        <v>8</v>
      </c>
      <c r="B30" s="20">
        <f t="shared" si="23"/>
        <v>-15</v>
      </c>
      <c r="C30" s="20">
        <v>-6</v>
      </c>
      <c r="D30" s="20">
        <f t="shared" si="24"/>
        <v>-14</v>
      </c>
      <c r="E30" s="20">
        <f t="shared" si="25"/>
        <v>-11</v>
      </c>
      <c r="F30" s="20">
        <v>8</v>
      </c>
      <c r="G30" s="20">
        <v>6</v>
      </c>
      <c r="H30" s="20">
        <v>19</v>
      </c>
      <c r="I30" s="20">
        <v>10</v>
      </c>
      <c r="J30" s="26">
        <f t="shared" si="3"/>
        <v>-17.978685294644453</v>
      </c>
      <c r="K30" s="26">
        <v>13.07540748701415</v>
      </c>
      <c r="L30" s="26">
        <v>31.054092781658603</v>
      </c>
      <c r="M30" s="20">
        <f t="shared" si="26"/>
        <v>-4</v>
      </c>
      <c r="N30" s="20">
        <f t="shared" si="28"/>
        <v>10</v>
      </c>
      <c r="O30" s="20">
        <v>-7</v>
      </c>
      <c r="P30" s="20">
        <v>8</v>
      </c>
      <c r="Q30" s="20">
        <v>2</v>
      </c>
      <c r="R30" s="20">
        <f t="shared" si="27"/>
        <v>14</v>
      </c>
      <c r="S30" s="20">
        <v>3</v>
      </c>
      <c r="T30" s="20">
        <v>8</v>
      </c>
      <c r="U30" s="20">
        <v>6</v>
      </c>
      <c r="V30" s="26">
        <v>-6.5377037435070768</v>
      </c>
    </row>
    <row r="31" spans="1:22" ht="15" customHeight="1" x14ac:dyDescent="0.2">
      <c r="A31" s="1" t="s">
        <v>7</v>
      </c>
      <c r="B31" s="19">
        <f t="shared" si="23"/>
        <v>-5</v>
      </c>
      <c r="C31" s="19">
        <v>15</v>
      </c>
      <c r="D31" s="19">
        <f t="shared" si="24"/>
        <v>-10</v>
      </c>
      <c r="E31" s="19">
        <f t="shared" si="25"/>
        <v>-2</v>
      </c>
      <c r="F31" s="19">
        <v>3</v>
      </c>
      <c r="G31" s="19">
        <v>-1</v>
      </c>
      <c r="H31" s="19">
        <v>5</v>
      </c>
      <c r="I31" s="19">
        <v>-2</v>
      </c>
      <c r="J31" s="30">
        <f t="shared" si="3"/>
        <v>-3.6558493589743577</v>
      </c>
      <c r="K31" s="30">
        <v>5.4837740384615383</v>
      </c>
      <c r="L31" s="30">
        <v>9.139623397435896</v>
      </c>
      <c r="M31" s="19">
        <f t="shared" si="26"/>
        <v>-3</v>
      </c>
      <c r="N31" s="19">
        <f t="shared" si="28"/>
        <v>14</v>
      </c>
      <c r="O31" s="19">
        <v>-4</v>
      </c>
      <c r="P31" s="19">
        <v>6</v>
      </c>
      <c r="Q31" s="19">
        <v>8</v>
      </c>
      <c r="R31" s="19">
        <f t="shared" si="27"/>
        <v>17</v>
      </c>
      <c r="S31" s="19">
        <v>7</v>
      </c>
      <c r="T31" s="19">
        <v>6</v>
      </c>
      <c r="U31" s="19">
        <v>11</v>
      </c>
      <c r="V31" s="30">
        <v>-5.483774038461533</v>
      </c>
    </row>
    <row r="32" spans="1:22" ht="15" customHeight="1" x14ac:dyDescent="0.2">
      <c r="A32" s="5" t="s">
        <v>6</v>
      </c>
      <c r="B32" s="18">
        <f t="shared" si="23"/>
        <v>4</v>
      </c>
      <c r="C32" s="18">
        <v>2</v>
      </c>
      <c r="D32" s="18">
        <f t="shared" si="24"/>
        <v>0</v>
      </c>
      <c r="E32" s="18">
        <f t="shared" si="25"/>
        <v>0</v>
      </c>
      <c r="F32" s="18">
        <v>1</v>
      </c>
      <c r="G32" s="18">
        <v>1</v>
      </c>
      <c r="H32" s="18">
        <v>1</v>
      </c>
      <c r="I32" s="18">
        <v>1</v>
      </c>
      <c r="J32" s="25">
        <f t="shared" si="3"/>
        <v>0</v>
      </c>
      <c r="K32" s="25">
        <v>7.347020933977455</v>
      </c>
      <c r="L32" s="25">
        <v>7.347020933977455</v>
      </c>
      <c r="M32" s="18">
        <f t="shared" si="26"/>
        <v>4</v>
      </c>
      <c r="N32" s="18">
        <f t="shared" si="28"/>
        <v>12</v>
      </c>
      <c r="O32" s="22">
        <v>4</v>
      </c>
      <c r="P32" s="22">
        <v>4</v>
      </c>
      <c r="Q32" s="22">
        <v>8</v>
      </c>
      <c r="R32" s="22">
        <f t="shared" si="27"/>
        <v>8</v>
      </c>
      <c r="S32" s="22">
        <v>4</v>
      </c>
      <c r="T32" s="22">
        <v>1</v>
      </c>
      <c r="U32" s="22">
        <v>7</v>
      </c>
      <c r="V32" s="29">
        <v>29.388083735909838</v>
      </c>
    </row>
    <row r="33" spans="1:22" ht="15" customHeight="1" x14ac:dyDescent="0.2">
      <c r="A33" s="3" t="s">
        <v>5</v>
      </c>
      <c r="B33" s="20">
        <f t="shared" si="23"/>
        <v>8</v>
      </c>
      <c r="C33" s="20">
        <v>20</v>
      </c>
      <c r="D33" s="20">
        <f t="shared" si="24"/>
        <v>23</v>
      </c>
      <c r="E33" s="20">
        <f t="shared" si="25"/>
        <v>-4</v>
      </c>
      <c r="F33" s="20">
        <v>2</v>
      </c>
      <c r="G33" s="20">
        <v>0</v>
      </c>
      <c r="H33" s="20">
        <v>6</v>
      </c>
      <c r="I33" s="20">
        <v>-4</v>
      </c>
      <c r="J33" s="26">
        <f t="shared" si="3"/>
        <v>-6.8650961583674226</v>
      </c>
      <c r="K33" s="26">
        <v>3.4325480791837117</v>
      </c>
      <c r="L33" s="26">
        <v>10.297644237551134</v>
      </c>
      <c r="M33" s="20">
        <f t="shared" si="26"/>
        <v>12</v>
      </c>
      <c r="N33" s="20">
        <f t="shared" si="28"/>
        <v>16</v>
      </c>
      <c r="O33" s="20">
        <v>10</v>
      </c>
      <c r="P33" s="20">
        <v>7</v>
      </c>
      <c r="Q33" s="20">
        <v>9</v>
      </c>
      <c r="R33" s="20">
        <f t="shared" si="27"/>
        <v>4</v>
      </c>
      <c r="S33" s="20">
        <v>-9</v>
      </c>
      <c r="T33" s="20">
        <v>3</v>
      </c>
      <c r="U33" s="20">
        <v>1</v>
      </c>
      <c r="V33" s="26">
        <v>20.595288475102272</v>
      </c>
    </row>
    <row r="34" spans="1:22" ht="15" customHeight="1" x14ac:dyDescent="0.2">
      <c r="A34" s="3" t="s">
        <v>4</v>
      </c>
      <c r="B34" s="20">
        <f t="shared" si="23"/>
        <v>5</v>
      </c>
      <c r="C34" s="20">
        <v>5</v>
      </c>
      <c r="D34" s="20">
        <f t="shared" si="24"/>
        <v>4</v>
      </c>
      <c r="E34" s="20">
        <f t="shared" si="25"/>
        <v>-3</v>
      </c>
      <c r="F34" s="20">
        <v>2</v>
      </c>
      <c r="G34" s="20">
        <v>-2</v>
      </c>
      <c r="H34" s="20">
        <v>5</v>
      </c>
      <c r="I34" s="20">
        <v>-3</v>
      </c>
      <c r="J34" s="26">
        <f t="shared" si="3"/>
        <v>-7.5475599669148048</v>
      </c>
      <c r="K34" s="26">
        <v>5.0317066446098702</v>
      </c>
      <c r="L34" s="26">
        <v>12.579266611524675</v>
      </c>
      <c r="M34" s="20">
        <f t="shared" si="26"/>
        <v>8</v>
      </c>
      <c r="N34" s="20">
        <f t="shared" si="28"/>
        <v>14</v>
      </c>
      <c r="O34" s="20">
        <v>4</v>
      </c>
      <c r="P34" s="20">
        <v>2</v>
      </c>
      <c r="Q34" s="20">
        <v>12</v>
      </c>
      <c r="R34" s="20">
        <f t="shared" si="27"/>
        <v>6</v>
      </c>
      <c r="S34" s="20">
        <v>1</v>
      </c>
      <c r="T34" s="20">
        <v>3</v>
      </c>
      <c r="U34" s="20">
        <v>3</v>
      </c>
      <c r="V34" s="26">
        <v>20.126826578439481</v>
      </c>
    </row>
    <row r="35" spans="1:22" ht="15" customHeight="1" x14ac:dyDescent="0.2">
      <c r="A35" s="1" t="s">
        <v>3</v>
      </c>
      <c r="B35" s="19">
        <f t="shared" si="23"/>
        <v>-3</v>
      </c>
      <c r="C35" s="19">
        <v>-4</v>
      </c>
      <c r="D35" s="19">
        <f t="shared" si="24"/>
        <v>2</v>
      </c>
      <c r="E35" s="19">
        <f t="shared" si="25"/>
        <v>-9</v>
      </c>
      <c r="F35" s="19">
        <v>1</v>
      </c>
      <c r="G35" s="19">
        <v>-1</v>
      </c>
      <c r="H35" s="19">
        <v>10</v>
      </c>
      <c r="I35" s="19">
        <v>3</v>
      </c>
      <c r="J35" s="30">
        <f t="shared" si="3"/>
        <v>-22.305968629048685</v>
      </c>
      <c r="K35" s="30">
        <v>2.478440958783187</v>
      </c>
      <c r="L35" s="30">
        <v>24.78440958783187</v>
      </c>
      <c r="M35" s="19">
        <f>N35-R35</f>
        <v>6</v>
      </c>
      <c r="N35" s="19">
        <f t="shared" si="28"/>
        <v>10</v>
      </c>
      <c r="O35" s="24">
        <v>1</v>
      </c>
      <c r="P35" s="24">
        <v>5</v>
      </c>
      <c r="Q35" s="24">
        <v>5</v>
      </c>
      <c r="R35" s="24">
        <f t="shared" si="27"/>
        <v>4</v>
      </c>
      <c r="S35" s="24">
        <v>-5</v>
      </c>
      <c r="T35" s="24">
        <v>1</v>
      </c>
      <c r="U35" s="24">
        <v>3</v>
      </c>
      <c r="V35" s="31">
        <v>14.870645752699122</v>
      </c>
    </row>
    <row r="36" spans="1:22" ht="15" customHeight="1" x14ac:dyDescent="0.2">
      <c r="A36" s="5" t="s">
        <v>2</v>
      </c>
      <c r="B36" s="18">
        <f t="shared" si="23"/>
        <v>-8</v>
      </c>
      <c r="C36" s="18">
        <v>5</v>
      </c>
      <c r="D36" s="18">
        <f t="shared" si="24"/>
        <v>-1</v>
      </c>
      <c r="E36" s="18">
        <f t="shared" si="25"/>
        <v>-6</v>
      </c>
      <c r="F36" s="18">
        <v>0</v>
      </c>
      <c r="G36" s="18">
        <v>-1</v>
      </c>
      <c r="H36" s="18">
        <v>6</v>
      </c>
      <c r="I36" s="18">
        <v>2</v>
      </c>
      <c r="J36" s="25">
        <f t="shared" si="3"/>
        <v>-39.037433155080215</v>
      </c>
      <c r="K36" s="25">
        <v>0</v>
      </c>
      <c r="L36" s="25">
        <v>39.037433155080215</v>
      </c>
      <c r="M36" s="18">
        <f t="shared" si="26"/>
        <v>-2</v>
      </c>
      <c r="N36" s="18">
        <f t="shared" si="28"/>
        <v>1</v>
      </c>
      <c r="O36" s="18">
        <v>1</v>
      </c>
      <c r="P36" s="18">
        <v>0</v>
      </c>
      <c r="Q36" s="18">
        <v>1</v>
      </c>
      <c r="R36" s="18">
        <f t="shared" si="27"/>
        <v>3</v>
      </c>
      <c r="S36" s="18">
        <v>-1</v>
      </c>
      <c r="T36" s="18">
        <v>1</v>
      </c>
      <c r="U36" s="18">
        <v>2</v>
      </c>
      <c r="V36" s="25">
        <v>-13.012477718360072</v>
      </c>
    </row>
    <row r="37" spans="1:22" ht="15" customHeight="1" x14ac:dyDescent="0.2">
      <c r="A37" s="3" t="s">
        <v>1</v>
      </c>
      <c r="B37" s="20">
        <f t="shared" si="23"/>
        <v>-9</v>
      </c>
      <c r="C37" s="20">
        <v>-4</v>
      </c>
      <c r="D37" s="20">
        <f t="shared" si="24"/>
        <v>-7</v>
      </c>
      <c r="E37" s="20">
        <f t="shared" si="25"/>
        <v>-5</v>
      </c>
      <c r="F37" s="20">
        <v>0</v>
      </c>
      <c r="G37" s="20">
        <v>-1</v>
      </c>
      <c r="H37" s="20">
        <v>5</v>
      </c>
      <c r="I37" s="20">
        <v>4</v>
      </c>
      <c r="J37" s="26">
        <f t="shared" si="3"/>
        <v>-48.280423280423278</v>
      </c>
      <c r="K37" s="26">
        <v>0</v>
      </c>
      <c r="L37" s="26">
        <v>48.280423280423278</v>
      </c>
      <c r="M37" s="20">
        <f t="shared" si="26"/>
        <v>-4</v>
      </c>
      <c r="N37" s="20">
        <f t="shared" si="28"/>
        <v>1</v>
      </c>
      <c r="O37" s="20">
        <v>-1</v>
      </c>
      <c r="P37" s="20">
        <v>0</v>
      </c>
      <c r="Q37" s="20">
        <v>1</v>
      </c>
      <c r="R37" s="20">
        <f t="shared" si="27"/>
        <v>5</v>
      </c>
      <c r="S37" s="20">
        <v>1</v>
      </c>
      <c r="T37" s="20">
        <v>5</v>
      </c>
      <c r="U37" s="20">
        <v>0</v>
      </c>
      <c r="V37" s="26">
        <v>-38.62433862433862</v>
      </c>
    </row>
    <row r="38" spans="1:22" ht="15" customHeight="1" x14ac:dyDescent="0.2">
      <c r="A38" s="1" t="s">
        <v>0</v>
      </c>
      <c r="B38" s="19">
        <f t="shared" si="23"/>
        <v>-2</v>
      </c>
      <c r="C38" s="19">
        <v>-5</v>
      </c>
      <c r="D38" s="19">
        <f t="shared" si="24"/>
        <v>2</v>
      </c>
      <c r="E38" s="19">
        <f t="shared" si="25"/>
        <v>-3</v>
      </c>
      <c r="F38" s="19">
        <v>1</v>
      </c>
      <c r="G38" s="19">
        <v>0</v>
      </c>
      <c r="H38" s="19">
        <v>4</v>
      </c>
      <c r="I38" s="19">
        <v>0</v>
      </c>
      <c r="J38" s="30">
        <f t="shared" si="3"/>
        <v>-31.303602058319036</v>
      </c>
      <c r="K38" s="30">
        <v>10.434534019439679</v>
      </c>
      <c r="L38" s="30">
        <v>41.738136077758718</v>
      </c>
      <c r="M38" s="19">
        <f t="shared" si="26"/>
        <v>1</v>
      </c>
      <c r="N38" s="19">
        <f t="shared" si="28"/>
        <v>2</v>
      </c>
      <c r="O38" s="19">
        <v>0</v>
      </c>
      <c r="P38" s="19">
        <v>1</v>
      </c>
      <c r="Q38" s="19">
        <v>1</v>
      </c>
      <c r="R38" s="19">
        <f t="shared" si="27"/>
        <v>1</v>
      </c>
      <c r="S38" s="19">
        <v>-2</v>
      </c>
      <c r="T38" s="19">
        <v>1</v>
      </c>
      <c r="U38" s="19">
        <v>0</v>
      </c>
      <c r="V38" s="30">
        <v>10.434534019439679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50</v>
      </c>
      <c r="H6" s="14"/>
      <c r="I6" s="39" t="s">
        <v>50</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I9" si="0">B10+B11</f>
        <v>-192</v>
      </c>
      <c r="C9" s="17">
        <f t="shared" si="0"/>
        <v>16</v>
      </c>
      <c r="D9" s="17">
        <f t="shared" si="0"/>
        <v>9</v>
      </c>
      <c r="E9" s="17">
        <f t="shared" si="0"/>
        <v>-198</v>
      </c>
      <c r="F9" s="17">
        <f t="shared" si="0"/>
        <v>158</v>
      </c>
      <c r="G9" s="17">
        <f t="shared" si="0"/>
        <v>-13</v>
      </c>
      <c r="H9" s="17">
        <f t="shared" si="0"/>
        <v>356</v>
      </c>
      <c r="I9" s="17">
        <f t="shared" si="0"/>
        <v>-31</v>
      </c>
      <c r="J9" s="28">
        <f>K9-L9</f>
        <v>-8.5066863472804393</v>
      </c>
      <c r="K9" s="28">
        <v>6.7881638528803494</v>
      </c>
      <c r="L9" s="28">
        <v>15.29485020016079</v>
      </c>
      <c r="M9" s="17">
        <f t="shared" ref="M9:U9" si="1">M10+M11</f>
        <v>6</v>
      </c>
      <c r="N9" s="17">
        <f t="shared" si="1"/>
        <v>490</v>
      </c>
      <c r="O9" s="17">
        <f t="shared" si="1"/>
        <v>-10</v>
      </c>
      <c r="P9" s="17">
        <f t="shared" si="1"/>
        <v>269</v>
      </c>
      <c r="Q9" s="17">
        <f t="shared" si="1"/>
        <v>221</v>
      </c>
      <c r="R9" s="17">
        <f>R10+R11</f>
        <v>484</v>
      </c>
      <c r="S9" s="17">
        <f t="shared" si="1"/>
        <v>-1</v>
      </c>
      <c r="T9" s="17">
        <f t="shared" si="1"/>
        <v>263</v>
      </c>
      <c r="U9" s="17">
        <f t="shared" si="1"/>
        <v>221</v>
      </c>
      <c r="V9" s="28">
        <v>0.25777837416001503</v>
      </c>
    </row>
    <row r="10" spans="1:22" ht="15" customHeight="1" x14ac:dyDescent="0.2">
      <c r="A10" s="6" t="s">
        <v>28</v>
      </c>
      <c r="B10" s="18">
        <f t="shared" ref="B10:I10" si="2">B20+B21+B22+B23</f>
        <v>-139</v>
      </c>
      <c r="C10" s="18">
        <f t="shared" si="2"/>
        <v>-6</v>
      </c>
      <c r="D10" s="18">
        <f t="shared" si="2"/>
        <v>-17</v>
      </c>
      <c r="E10" s="18">
        <f t="shared" si="2"/>
        <v>-125</v>
      </c>
      <c r="F10" s="18">
        <f t="shared" si="2"/>
        <v>130</v>
      </c>
      <c r="G10" s="18">
        <f t="shared" si="2"/>
        <v>3</v>
      </c>
      <c r="H10" s="18">
        <f t="shared" si="2"/>
        <v>255</v>
      </c>
      <c r="I10" s="18">
        <f t="shared" si="2"/>
        <v>-15</v>
      </c>
      <c r="J10" s="25">
        <f t="shared" ref="J10:J38" si="3">K10-L10</f>
        <v>-7.1388895408422739</v>
      </c>
      <c r="K10" s="25">
        <v>7.4244451224759613</v>
      </c>
      <c r="L10" s="25">
        <v>14.563334663318235</v>
      </c>
      <c r="M10" s="18">
        <f t="shared" ref="M10:U10" si="4">M20+M21+M22+M23</f>
        <v>-14</v>
      </c>
      <c r="N10" s="18">
        <f t="shared" si="4"/>
        <v>329</v>
      </c>
      <c r="O10" s="18">
        <f t="shared" si="4"/>
        <v>-12</v>
      </c>
      <c r="P10" s="18">
        <f t="shared" si="4"/>
        <v>209</v>
      </c>
      <c r="Q10" s="18">
        <f t="shared" si="4"/>
        <v>120</v>
      </c>
      <c r="R10" s="18">
        <f t="shared" si="4"/>
        <v>343</v>
      </c>
      <c r="S10" s="18">
        <f t="shared" si="4"/>
        <v>23</v>
      </c>
      <c r="T10" s="18">
        <f t="shared" si="4"/>
        <v>207</v>
      </c>
      <c r="U10" s="18">
        <f t="shared" si="4"/>
        <v>136</v>
      </c>
      <c r="V10" s="25">
        <v>-0.79955562857433549</v>
      </c>
    </row>
    <row r="11" spans="1:22" ht="15" customHeight="1" x14ac:dyDescent="0.2">
      <c r="A11" s="2" t="s">
        <v>27</v>
      </c>
      <c r="B11" s="19">
        <f t="shared" ref="B11:I11" si="5">B12+B13+B14+B15+B16</f>
        <v>-53</v>
      </c>
      <c r="C11" s="19">
        <f t="shared" si="5"/>
        <v>22</v>
      </c>
      <c r="D11" s="19">
        <f t="shared" si="5"/>
        <v>26</v>
      </c>
      <c r="E11" s="19">
        <f t="shared" si="5"/>
        <v>-73</v>
      </c>
      <c r="F11" s="19">
        <f t="shared" si="5"/>
        <v>28</v>
      </c>
      <c r="G11" s="19">
        <f t="shared" si="5"/>
        <v>-16</v>
      </c>
      <c r="H11" s="19">
        <f t="shared" si="5"/>
        <v>101</v>
      </c>
      <c r="I11" s="19">
        <f t="shared" si="5"/>
        <v>-16</v>
      </c>
      <c r="J11" s="30">
        <f t="shared" si="3"/>
        <v>-12.660242704146114</v>
      </c>
      <c r="K11" s="30">
        <v>4.8559835029601546</v>
      </c>
      <c r="L11" s="30">
        <v>17.516226207106268</v>
      </c>
      <c r="M11" s="19">
        <f t="shared" ref="M11:U11" si="6">M12+M13+M14+M15+M16</f>
        <v>20</v>
      </c>
      <c r="N11" s="19">
        <f t="shared" si="6"/>
        <v>161</v>
      </c>
      <c r="O11" s="19">
        <f t="shared" si="6"/>
        <v>2</v>
      </c>
      <c r="P11" s="19">
        <f t="shared" si="6"/>
        <v>60</v>
      </c>
      <c r="Q11" s="19">
        <f t="shared" si="6"/>
        <v>101</v>
      </c>
      <c r="R11" s="19">
        <f t="shared" si="6"/>
        <v>141</v>
      </c>
      <c r="S11" s="19">
        <f t="shared" si="6"/>
        <v>-24</v>
      </c>
      <c r="T11" s="19">
        <f t="shared" si="6"/>
        <v>56</v>
      </c>
      <c r="U11" s="19">
        <f t="shared" si="6"/>
        <v>85</v>
      </c>
      <c r="V11" s="30">
        <v>3.4685596449715383</v>
      </c>
    </row>
    <row r="12" spans="1:22" ht="15" customHeight="1" x14ac:dyDescent="0.2">
      <c r="A12" s="6" t="s">
        <v>26</v>
      </c>
      <c r="B12" s="18">
        <f t="shared" ref="B12:I12" si="7">B24</f>
        <v>-15</v>
      </c>
      <c r="C12" s="18">
        <f t="shared" si="7"/>
        <v>-5</v>
      </c>
      <c r="D12" s="18">
        <f t="shared" si="7"/>
        <v>-27</v>
      </c>
      <c r="E12" s="18">
        <f t="shared" si="7"/>
        <v>-5</v>
      </c>
      <c r="F12" s="18">
        <f t="shared" si="7"/>
        <v>2</v>
      </c>
      <c r="G12" s="18">
        <f t="shared" si="7"/>
        <v>-5</v>
      </c>
      <c r="H12" s="18">
        <f t="shared" si="7"/>
        <v>7</v>
      </c>
      <c r="I12" s="18">
        <f t="shared" si="7"/>
        <v>4</v>
      </c>
      <c r="J12" s="25">
        <f t="shared" si="3"/>
        <v>-11.1846540417969</v>
      </c>
      <c r="K12" s="25">
        <v>4.473861616718759</v>
      </c>
      <c r="L12" s="25">
        <v>15.658515658515659</v>
      </c>
      <c r="M12" s="18">
        <f t="shared" ref="M12:U12" si="8">M24</f>
        <v>-10</v>
      </c>
      <c r="N12" s="18">
        <f t="shared" si="8"/>
        <v>10</v>
      </c>
      <c r="O12" s="18">
        <f t="shared" si="8"/>
        <v>-4</v>
      </c>
      <c r="P12" s="18">
        <f t="shared" si="8"/>
        <v>4</v>
      </c>
      <c r="Q12" s="18">
        <f t="shared" si="8"/>
        <v>6</v>
      </c>
      <c r="R12" s="18">
        <f t="shared" si="8"/>
        <v>20</v>
      </c>
      <c r="S12" s="18">
        <f t="shared" si="8"/>
        <v>14</v>
      </c>
      <c r="T12" s="18">
        <f t="shared" si="8"/>
        <v>17</v>
      </c>
      <c r="U12" s="18">
        <f t="shared" si="8"/>
        <v>3</v>
      </c>
      <c r="V12" s="25">
        <v>-22.369308083593797</v>
      </c>
    </row>
    <row r="13" spans="1:22" ht="15" customHeight="1" x14ac:dyDescent="0.2">
      <c r="A13" s="4" t="s">
        <v>25</v>
      </c>
      <c r="B13" s="20">
        <f t="shared" ref="B13:I13" si="9">B25+B26+B27</f>
        <v>-26</v>
      </c>
      <c r="C13" s="20">
        <f t="shared" si="9"/>
        <v>-10</v>
      </c>
      <c r="D13" s="20">
        <f t="shared" si="9"/>
        <v>-15</v>
      </c>
      <c r="E13" s="20">
        <f t="shared" si="9"/>
        <v>-21</v>
      </c>
      <c r="F13" s="20">
        <f t="shared" si="9"/>
        <v>4</v>
      </c>
      <c r="G13" s="20">
        <f t="shared" si="9"/>
        <v>-8</v>
      </c>
      <c r="H13" s="20">
        <f t="shared" si="9"/>
        <v>25</v>
      </c>
      <c r="I13" s="20">
        <f t="shared" si="9"/>
        <v>10</v>
      </c>
      <c r="J13" s="26">
        <f t="shared" si="3"/>
        <v>-20.170521828372937</v>
      </c>
      <c r="K13" s="26">
        <v>3.8420041577853214</v>
      </c>
      <c r="L13" s="26">
        <v>24.012525986158259</v>
      </c>
      <c r="M13" s="20">
        <f t="shared" ref="M13:U13" si="10">M25+M26+M27</f>
        <v>-5</v>
      </c>
      <c r="N13" s="20">
        <f t="shared" si="10"/>
        <v>14</v>
      </c>
      <c r="O13" s="20">
        <f t="shared" si="10"/>
        <v>-9</v>
      </c>
      <c r="P13" s="20">
        <f t="shared" si="10"/>
        <v>7</v>
      </c>
      <c r="Q13" s="20">
        <f t="shared" si="10"/>
        <v>7</v>
      </c>
      <c r="R13" s="20">
        <f t="shared" si="10"/>
        <v>19</v>
      </c>
      <c r="S13" s="20">
        <f t="shared" si="10"/>
        <v>-12</v>
      </c>
      <c r="T13" s="20">
        <f t="shared" si="10"/>
        <v>2</v>
      </c>
      <c r="U13" s="20">
        <f t="shared" si="10"/>
        <v>17</v>
      </c>
      <c r="V13" s="26">
        <v>-4.8025051972316497</v>
      </c>
    </row>
    <row r="14" spans="1:22" ht="15" customHeight="1" x14ac:dyDescent="0.2">
      <c r="A14" s="4" t="s">
        <v>24</v>
      </c>
      <c r="B14" s="20">
        <f t="shared" ref="B14:I14" si="11">B28+B29+B30+B31</f>
        <v>-23</v>
      </c>
      <c r="C14" s="20">
        <f t="shared" si="11"/>
        <v>-13</v>
      </c>
      <c r="D14" s="20">
        <f t="shared" si="11"/>
        <v>-3</v>
      </c>
      <c r="E14" s="20">
        <f t="shared" si="11"/>
        <v>-24</v>
      </c>
      <c r="F14" s="20">
        <f t="shared" si="11"/>
        <v>12</v>
      </c>
      <c r="G14" s="20">
        <f t="shared" si="11"/>
        <v>-5</v>
      </c>
      <c r="H14" s="20">
        <f t="shared" si="11"/>
        <v>36</v>
      </c>
      <c r="I14" s="20">
        <f t="shared" si="11"/>
        <v>-14</v>
      </c>
      <c r="J14" s="26">
        <f t="shared" si="3"/>
        <v>-10.861882974370424</v>
      </c>
      <c r="K14" s="26">
        <v>5.4309414871852093</v>
      </c>
      <c r="L14" s="26">
        <v>16.292824461555632</v>
      </c>
      <c r="M14" s="20">
        <f t="shared" ref="M14:U14" si="12">M28+M29+M30+M31</f>
        <v>1</v>
      </c>
      <c r="N14" s="20">
        <f t="shared" si="12"/>
        <v>63</v>
      </c>
      <c r="O14" s="20">
        <f t="shared" si="12"/>
        <v>-9</v>
      </c>
      <c r="P14" s="20">
        <f t="shared" si="12"/>
        <v>21</v>
      </c>
      <c r="Q14" s="20">
        <f t="shared" si="12"/>
        <v>42</v>
      </c>
      <c r="R14" s="20">
        <f t="shared" si="12"/>
        <v>62</v>
      </c>
      <c r="S14" s="20">
        <f t="shared" si="12"/>
        <v>3</v>
      </c>
      <c r="T14" s="20">
        <f t="shared" si="12"/>
        <v>27</v>
      </c>
      <c r="U14" s="20">
        <f t="shared" si="12"/>
        <v>35</v>
      </c>
      <c r="V14" s="26">
        <v>0.45257845726543522</v>
      </c>
    </row>
    <row r="15" spans="1:22" ht="15" customHeight="1" x14ac:dyDescent="0.2">
      <c r="A15" s="4" t="s">
        <v>23</v>
      </c>
      <c r="B15" s="20">
        <f t="shared" ref="B15:I15" si="13">B32+B33+B34+B35</f>
        <v>17</v>
      </c>
      <c r="C15" s="20">
        <f t="shared" si="13"/>
        <v>46</v>
      </c>
      <c r="D15" s="20">
        <f t="shared" si="13"/>
        <v>56</v>
      </c>
      <c r="E15" s="20">
        <f t="shared" si="13"/>
        <v>-17</v>
      </c>
      <c r="F15" s="20">
        <f t="shared" si="13"/>
        <v>8</v>
      </c>
      <c r="G15" s="20">
        <f t="shared" si="13"/>
        <v>0</v>
      </c>
      <c r="H15" s="20">
        <f t="shared" si="13"/>
        <v>25</v>
      </c>
      <c r="I15" s="20">
        <f t="shared" si="13"/>
        <v>-9</v>
      </c>
      <c r="J15" s="26">
        <f t="shared" si="3"/>
        <v>-10.219038208168644</v>
      </c>
      <c r="K15" s="26">
        <v>4.8089591567852432</v>
      </c>
      <c r="L15" s="26">
        <v>15.027997364953888</v>
      </c>
      <c r="M15" s="20">
        <f t="shared" ref="M15:U15" si="14">M32+M33+M34+M35</f>
        <v>34</v>
      </c>
      <c r="N15" s="20">
        <f t="shared" si="14"/>
        <v>70</v>
      </c>
      <c r="O15" s="20">
        <f t="shared" si="14"/>
        <v>29</v>
      </c>
      <c r="P15" s="20">
        <f t="shared" si="14"/>
        <v>27</v>
      </c>
      <c r="Q15" s="20">
        <f t="shared" si="14"/>
        <v>43</v>
      </c>
      <c r="R15" s="20">
        <f t="shared" si="14"/>
        <v>36</v>
      </c>
      <c r="S15" s="20">
        <f t="shared" si="14"/>
        <v>-18</v>
      </c>
      <c r="T15" s="20">
        <f t="shared" si="14"/>
        <v>8</v>
      </c>
      <c r="U15" s="20">
        <f t="shared" si="14"/>
        <v>28</v>
      </c>
      <c r="V15" s="26">
        <v>20.438076416337292</v>
      </c>
    </row>
    <row r="16" spans="1:22" ht="15" customHeight="1" x14ac:dyDescent="0.2">
      <c r="A16" s="2" t="s">
        <v>22</v>
      </c>
      <c r="B16" s="19">
        <f t="shared" ref="B16:I16" si="15">B36+B37+B38</f>
        <v>-6</v>
      </c>
      <c r="C16" s="19">
        <f t="shared" si="15"/>
        <v>4</v>
      </c>
      <c r="D16" s="19">
        <f t="shared" si="15"/>
        <v>15</v>
      </c>
      <c r="E16" s="19">
        <f t="shared" si="15"/>
        <v>-6</v>
      </c>
      <c r="F16" s="19">
        <f t="shared" si="15"/>
        <v>2</v>
      </c>
      <c r="G16" s="19">
        <f t="shared" si="15"/>
        <v>2</v>
      </c>
      <c r="H16" s="19">
        <f t="shared" si="15"/>
        <v>8</v>
      </c>
      <c r="I16" s="19">
        <f t="shared" si="15"/>
        <v>-7</v>
      </c>
      <c r="J16" s="30">
        <f t="shared" si="3"/>
        <v>-14.82233502538071</v>
      </c>
      <c r="K16" s="30">
        <v>4.9407783417935702</v>
      </c>
      <c r="L16" s="30">
        <v>19.763113367174281</v>
      </c>
      <c r="M16" s="19">
        <f t="shared" ref="M16:U16" si="16">M36+M37+M38</f>
        <v>0</v>
      </c>
      <c r="N16" s="19">
        <f t="shared" si="16"/>
        <v>4</v>
      </c>
      <c r="O16" s="19">
        <f t="shared" si="16"/>
        <v>-5</v>
      </c>
      <c r="P16" s="19">
        <f t="shared" si="16"/>
        <v>1</v>
      </c>
      <c r="Q16" s="19">
        <f t="shared" si="16"/>
        <v>3</v>
      </c>
      <c r="R16" s="19">
        <f t="shared" si="16"/>
        <v>4</v>
      </c>
      <c r="S16" s="19">
        <f t="shared" si="16"/>
        <v>-11</v>
      </c>
      <c r="T16" s="19">
        <f t="shared" si="16"/>
        <v>2</v>
      </c>
      <c r="U16" s="19">
        <f t="shared" si="16"/>
        <v>2</v>
      </c>
      <c r="V16" s="30">
        <v>0</v>
      </c>
    </row>
    <row r="17" spans="1:22" ht="15" customHeight="1" x14ac:dyDescent="0.2">
      <c r="A17" s="6" t="s">
        <v>21</v>
      </c>
      <c r="B17" s="18">
        <f t="shared" ref="B17:I17" si="17">B12+B13+B20</f>
        <v>-110</v>
      </c>
      <c r="C17" s="18">
        <f t="shared" si="17"/>
        <v>-14</v>
      </c>
      <c r="D17" s="18">
        <f t="shared" si="17"/>
        <v>-56</v>
      </c>
      <c r="E17" s="18">
        <f t="shared" si="17"/>
        <v>-79</v>
      </c>
      <c r="F17" s="18">
        <f t="shared" si="17"/>
        <v>62</v>
      </c>
      <c r="G17" s="18">
        <f t="shared" si="17"/>
        <v>-10</v>
      </c>
      <c r="H17" s="18">
        <f t="shared" si="17"/>
        <v>141</v>
      </c>
      <c r="I17" s="18">
        <f t="shared" si="17"/>
        <v>13</v>
      </c>
      <c r="J17" s="25">
        <f t="shared" si="3"/>
        <v>-8.4466980689913775</v>
      </c>
      <c r="K17" s="25">
        <v>6.629054180727409</v>
      </c>
      <c r="L17" s="25">
        <v>15.075752249718786</v>
      </c>
      <c r="M17" s="18">
        <f t="shared" ref="M17:U17" si="18">M12+M13+M20</f>
        <v>-31</v>
      </c>
      <c r="N17" s="18">
        <f t="shared" si="18"/>
        <v>129</v>
      </c>
      <c r="O17" s="18">
        <f t="shared" si="18"/>
        <v>-23</v>
      </c>
      <c r="P17" s="18">
        <f t="shared" si="18"/>
        <v>86</v>
      </c>
      <c r="Q17" s="18">
        <f t="shared" si="18"/>
        <v>43</v>
      </c>
      <c r="R17" s="18">
        <f t="shared" si="18"/>
        <v>160</v>
      </c>
      <c r="S17" s="18">
        <f t="shared" si="18"/>
        <v>10</v>
      </c>
      <c r="T17" s="18">
        <f t="shared" si="18"/>
        <v>114</v>
      </c>
      <c r="U17" s="18">
        <f t="shared" si="18"/>
        <v>46</v>
      </c>
      <c r="V17" s="25">
        <v>-3.3145270903637041</v>
      </c>
    </row>
    <row r="18" spans="1:22" ht="15" customHeight="1" x14ac:dyDescent="0.2">
      <c r="A18" s="4" t="s">
        <v>20</v>
      </c>
      <c r="B18" s="20">
        <f t="shared" ref="B18:I18" si="19">B14+B22</f>
        <v>-65</v>
      </c>
      <c r="C18" s="20">
        <f t="shared" si="19"/>
        <v>-44</v>
      </c>
      <c r="D18" s="20">
        <f t="shared" si="19"/>
        <v>3</v>
      </c>
      <c r="E18" s="20">
        <f t="shared" si="19"/>
        <v>-51</v>
      </c>
      <c r="F18" s="20">
        <f t="shared" si="19"/>
        <v>25</v>
      </c>
      <c r="G18" s="20">
        <f t="shared" si="19"/>
        <v>-2</v>
      </c>
      <c r="H18" s="20">
        <f t="shared" si="19"/>
        <v>76</v>
      </c>
      <c r="I18" s="20">
        <f t="shared" si="19"/>
        <v>-26</v>
      </c>
      <c r="J18" s="26">
        <f t="shared" si="3"/>
        <v>-12.223710649698594</v>
      </c>
      <c r="K18" s="26">
        <v>5.9920150243620558</v>
      </c>
      <c r="L18" s="26">
        <v>18.21572567406065</v>
      </c>
      <c r="M18" s="20">
        <f t="shared" ref="M18:U18" si="20">M14+M22</f>
        <v>-14</v>
      </c>
      <c r="N18" s="20">
        <f t="shared" si="20"/>
        <v>95</v>
      </c>
      <c r="O18" s="20">
        <f t="shared" si="20"/>
        <v>-24</v>
      </c>
      <c r="P18" s="20">
        <f t="shared" si="20"/>
        <v>35</v>
      </c>
      <c r="Q18" s="20">
        <f t="shared" si="20"/>
        <v>60</v>
      </c>
      <c r="R18" s="20">
        <f t="shared" si="20"/>
        <v>109</v>
      </c>
      <c r="S18" s="20">
        <f t="shared" si="20"/>
        <v>-3</v>
      </c>
      <c r="T18" s="20">
        <f t="shared" si="20"/>
        <v>46</v>
      </c>
      <c r="U18" s="20">
        <f t="shared" si="20"/>
        <v>63</v>
      </c>
      <c r="V18" s="26">
        <v>-3.3555284136427552</v>
      </c>
    </row>
    <row r="19" spans="1:22" ht="15" customHeight="1" x14ac:dyDescent="0.2">
      <c r="A19" s="2" t="s">
        <v>19</v>
      </c>
      <c r="B19" s="19">
        <f t="shared" ref="B19:I19" si="21">B15+B16+B21+B23</f>
        <v>-17</v>
      </c>
      <c r="C19" s="19">
        <f t="shared" si="21"/>
        <v>74</v>
      </c>
      <c r="D19" s="19">
        <f t="shared" si="21"/>
        <v>62</v>
      </c>
      <c r="E19" s="19">
        <f t="shared" si="21"/>
        <v>-68</v>
      </c>
      <c r="F19" s="19">
        <f t="shared" si="21"/>
        <v>71</v>
      </c>
      <c r="G19" s="19">
        <f t="shared" si="21"/>
        <v>-1</v>
      </c>
      <c r="H19" s="19">
        <f t="shared" si="21"/>
        <v>139</v>
      </c>
      <c r="I19" s="19">
        <f t="shared" si="21"/>
        <v>-18</v>
      </c>
      <c r="J19" s="30">
        <f t="shared" si="3"/>
        <v>-6.9737710906000192</v>
      </c>
      <c r="K19" s="30">
        <v>7.2814374622441385</v>
      </c>
      <c r="L19" s="30">
        <v>14.255208552844158</v>
      </c>
      <c r="M19" s="19">
        <f t="shared" ref="M19:U19" si="22">M15+M16+M21+M23</f>
        <v>51</v>
      </c>
      <c r="N19" s="19">
        <f t="shared" si="22"/>
        <v>266</v>
      </c>
      <c r="O19" s="19">
        <f t="shared" si="22"/>
        <v>37</v>
      </c>
      <c r="P19" s="19">
        <f t="shared" si="22"/>
        <v>148</v>
      </c>
      <c r="Q19" s="19">
        <f t="shared" si="22"/>
        <v>118</v>
      </c>
      <c r="R19" s="19">
        <f t="shared" si="22"/>
        <v>215</v>
      </c>
      <c r="S19" s="19">
        <f t="shared" si="22"/>
        <v>-8</v>
      </c>
      <c r="T19" s="19">
        <f t="shared" si="22"/>
        <v>103</v>
      </c>
      <c r="U19" s="19">
        <f t="shared" si="22"/>
        <v>112</v>
      </c>
      <c r="V19" s="30">
        <v>5.2303283179500148</v>
      </c>
    </row>
    <row r="20" spans="1:22" ht="15" customHeight="1" x14ac:dyDescent="0.2">
      <c r="A20" s="5" t="s">
        <v>18</v>
      </c>
      <c r="B20" s="18">
        <f>E20+M20</f>
        <v>-69</v>
      </c>
      <c r="C20" s="18">
        <v>1</v>
      </c>
      <c r="D20" s="18">
        <f>G20-I20+O20-S20</f>
        <v>-14</v>
      </c>
      <c r="E20" s="18">
        <f>F20-H20</f>
        <v>-53</v>
      </c>
      <c r="F20" s="18">
        <v>56</v>
      </c>
      <c r="G20" s="18">
        <v>3</v>
      </c>
      <c r="H20" s="18">
        <v>109</v>
      </c>
      <c r="I20" s="18">
        <v>-1</v>
      </c>
      <c r="J20" s="25">
        <f t="shared" si="3"/>
        <v>-6.7390562186039054</v>
      </c>
      <c r="K20" s="25">
        <v>7.1205122309777122</v>
      </c>
      <c r="L20" s="25">
        <v>13.859568449581618</v>
      </c>
      <c r="M20" s="18">
        <f>N20-R20</f>
        <v>-16</v>
      </c>
      <c r="N20" s="18">
        <f>SUM(P20:Q20)</f>
        <v>105</v>
      </c>
      <c r="O20" s="22">
        <v>-10</v>
      </c>
      <c r="P20" s="22">
        <v>75</v>
      </c>
      <c r="Q20" s="22">
        <v>30</v>
      </c>
      <c r="R20" s="22">
        <f>SUM(T20:U20)</f>
        <v>121</v>
      </c>
      <c r="S20" s="22">
        <v>8</v>
      </c>
      <c r="T20" s="22">
        <v>95</v>
      </c>
      <c r="U20" s="22">
        <v>26</v>
      </c>
      <c r="V20" s="29">
        <v>-2.034432065993629</v>
      </c>
    </row>
    <row r="21" spans="1:22" ht="15" customHeight="1" x14ac:dyDescent="0.2">
      <c r="A21" s="3" t="s">
        <v>17</v>
      </c>
      <c r="B21" s="20">
        <f t="shared" ref="B21:B38" si="23">E21+M21</f>
        <v>6</v>
      </c>
      <c r="C21" s="20">
        <v>48</v>
      </c>
      <c r="D21" s="20">
        <f t="shared" ref="D21:D38" si="24">G21-I21+O21-S21</f>
        <v>9</v>
      </c>
      <c r="E21" s="20">
        <f t="shared" ref="E21:E38" si="25">F21-H21</f>
        <v>-29</v>
      </c>
      <c r="F21" s="20">
        <v>53</v>
      </c>
      <c r="G21" s="20">
        <v>-4</v>
      </c>
      <c r="H21" s="20">
        <v>82</v>
      </c>
      <c r="I21" s="20">
        <v>-6</v>
      </c>
      <c r="J21" s="26">
        <f t="shared" si="3"/>
        <v>-4.5902990090851947</v>
      </c>
      <c r="K21" s="26">
        <v>8.3891671545350057</v>
      </c>
      <c r="L21" s="26">
        <v>12.9794661636202</v>
      </c>
      <c r="M21" s="20">
        <f t="shared" ref="M21:M38" si="26">N21-R21</f>
        <v>35</v>
      </c>
      <c r="N21" s="20">
        <f>SUM(P21:Q21)</f>
        <v>158</v>
      </c>
      <c r="O21" s="20">
        <v>20</v>
      </c>
      <c r="P21" s="20">
        <v>102</v>
      </c>
      <c r="Q21" s="20">
        <v>56</v>
      </c>
      <c r="R21" s="20">
        <f t="shared" ref="R21:R38" si="27">SUM(T21:U21)</f>
        <v>123</v>
      </c>
      <c r="S21" s="20">
        <v>13</v>
      </c>
      <c r="T21" s="20">
        <v>67</v>
      </c>
      <c r="U21" s="20">
        <v>56</v>
      </c>
      <c r="V21" s="26">
        <v>5.540016045447647</v>
      </c>
    </row>
    <row r="22" spans="1:22" ht="15" customHeight="1" x14ac:dyDescent="0.2">
      <c r="A22" s="3" t="s">
        <v>16</v>
      </c>
      <c r="B22" s="20">
        <f t="shared" si="23"/>
        <v>-42</v>
      </c>
      <c r="C22" s="20">
        <v>-31</v>
      </c>
      <c r="D22" s="20">
        <f t="shared" si="24"/>
        <v>6</v>
      </c>
      <c r="E22" s="20">
        <f t="shared" si="25"/>
        <v>-27</v>
      </c>
      <c r="F22" s="20">
        <v>13</v>
      </c>
      <c r="G22" s="20">
        <v>3</v>
      </c>
      <c r="H22" s="20">
        <v>40</v>
      </c>
      <c r="I22" s="20">
        <v>-12</v>
      </c>
      <c r="J22" s="26">
        <f t="shared" si="3"/>
        <v>-13.756857489844633</v>
      </c>
      <c r="K22" s="26">
        <v>6.6236721247400094</v>
      </c>
      <c r="L22" s="26">
        <v>20.380529614584642</v>
      </c>
      <c r="M22" s="20">
        <f t="shared" si="26"/>
        <v>-15</v>
      </c>
      <c r="N22" s="20">
        <f t="shared" ref="N22:N38" si="28">SUM(P22:Q22)</f>
        <v>32</v>
      </c>
      <c r="O22" s="20">
        <v>-15</v>
      </c>
      <c r="P22" s="20">
        <v>14</v>
      </c>
      <c r="Q22" s="20">
        <v>18</v>
      </c>
      <c r="R22" s="20">
        <f t="shared" si="27"/>
        <v>47</v>
      </c>
      <c r="S22" s="20">
        <v>-6</v>
      </c>
      <c r="T22" s="20">
        <v>19</v>
      </c>
      <c r="U22" s="20">
        <v>28</v>
      </c>
      <c r="V22" s="26">
        <v>-7.6426986054692421</v>
      </c>
    </row>
    <row r="23" spans="1:22" ht="15" customHeight="1" x14ac:dyDescent="0.2">
      <c r="A23" s="1" t="s">
        <v>15</v>
      </c>
      <c r="B23" s="19">
        <f t="shared" si="23"/>
        <v>-34</v>
      </c>
      <c r="C23" s="19">
        <v>-24</v>
      </c>
      <c r="D23" s="19">
        <f t="shared" si="24"/>
        <v>-18</v>
      </c>
      <c r="E23" s="19">
        <f t="shared" si="25"/>
        <v>-16</v>
      </c>
      <c r="F23" s="19">
        <v>8</v>
      </c>
      <c r="G23" s="19">
        <v>1</v>
      </c>
      <c r="H23" s="19">
        <v>24</v>
      </c>
      <c r="I23" s="19">
        <v>4</v>
      </c>
      <c r="J23" s="30">
        <f t="shared" si="3"/>
        <v>-11.72337649302419</v>
      </c>
      <c r="K23" s="30">
        <v>5.8616882465120943</v>
      </c>
      <c r="L23" s="30">
        <v>17.585064739536286</v>
      </c>
      <c r="M23" s="19">
        <f t="shared" si="26"/>
        <v>-18</v>
      </c>
      <c r="N23" s="19">
        <f t="shared" si="28"/>
        <v>34</v>
      </c>
      <c r="O23" s="19">
        <v>-7</v>
      </c>
      <c r="P23" s="19">
        <v>18</v>
      </c>
      <c r="Q23" s="19">
        <v>16</v>
      </c>
      <c r="R23" s="19">
        <f t="shared" si="27"/>
        <v>52</v>
      </c>
      <c r="S23" s="24">
        <v>8</v>
      </c>
      <c r="T23" s="24">
        <v>26</v>
      </c>
      <c r="U23" s="24">
        <v>26</v>
      </c>
      <c r="V23" s="31">
        <v>-13.188798554652223</v>
      </c>
    </row>
    <row r="24" spans="1:22" ht="15" customHeight="1" x14ac:dyDescent="0.2">
      <c r="A24" s="7" t="s">
        <v>14</v>
      </c>
      <c r="B24" s="17">
        <f t="shared" si="23"/>
        <v>-15</v>
      </c>
      <c r="C24" s="17">
        <v>-5</v>
      </c>
      <c r="D24" s="17">
        <f t="shared" si="24"/>
        <v>-27</v>
      </c>
      <c r="E24" s="18">
        <f t="shared" si="25"/>
        <v>-5</v>
      </c>
      <c r="F24" s="17">
        <v>2</v>
      </c>
      <c r="G24" s="17">
        <v>-5</v>
      </c>
      <c r="H24" s="17">
        <v>7</v>
      </c>
      <c r="I24" s="23">
        <v>4</v>
      </c>
      <c r="J24" s="38">
        <f t="shared" si="3"/>
        <v>-11.1846540417969</v>
      </c>
      <c r="K24" s="38">
        <v>4.473861616718759</v>
      </c>
      <c r="L24" s="38">
        <v>15.658515658515659</v>
      </c>
      <c r="M24" s="18">
        <f t="shared" si="26"/>
        <v>-10</v>
      </c>
      <c r="N24" s="17">
        <f t="shared" si="28"/>
        <v>10</v>
      </c>
      <c r="O24" s="17">
        <v>-4</v>
      </c>
      <c r="P24" s="17">
        <v>4</v>
      </c>
      <c r="Q24" s="17">
        <v>6</v>
      </c>
      <c r="R24" s="17">
        <f t="shared" si="27"/>
        <v>20</v>
      </c>
      <c r="S24" s="17">
        <v>14</v>
      </c>
      <c r="T24" s="17">
        <v>17</v>
      </c>
      <c r="U24" s="17">
        <v>3</v>
      </c>
      <c r="V24" s="28">
        <v>-22.369308083593797</v>
      </c>
    </row>
    <row r="25" spans="1:22" ht="15" customHeight="1" x14ac:dyDescent="0.2">
      <c r="A25" s="5" t="s">
        <v>13</v>
      </c>
      <c r="B25" s="18">
        <f t="shared" si="23"/>
        <v>-4</v>
      </c>
      <c r="C25" s="18">
        <v>2</v>
      </c>
      <c r="D25" s="18">
        <f t="shared" si="24"/>
        <v>-1</v>
      </c>
      <c r="E25" s="18">
        <f t="shared" si="25"/>
        <v>-4</v>
      </c>
      <c r="F25" s="18">
        <v>0</v>
      </c>
      <c r="G25" s="18">
        <v>0</v>
      </c>
      <c r="H25" s="18">
        <v>4</v>
      </c>
      <c r="I25" s="18">
        <v>3</v>
      </c>
      <c r="J25" s="25">
        <f t="shared" si="3"/>
        <v>-35.163776493256265</v>
      </c>
      <c r="K25" s="25">
        <v>0</v>
      </c>
      <c r="L25" s="25">
        <v>35.163776493256265</v>
      </c>
      <c r="M25" s="18">
        <f t="shared" si="26"/>
        <v>0</v>
      </c>
      <c r="N25" s="18">
        <f t="shared" si="28"/>
        <v>1</v>
      </c>
      <c r="O25" s="18">
        <v>0</v>
      </c>
      <c r="P25" s="18">
        <v>1</v>
      </c>
      <c r="Q25" s="18">
        <v>0</v>
      </c>
      <c r="R25" s="18">
        <f t="shared" si="27"/>
        <v>1</v>
      </c>
      <c r="S25" s="22">
        <v>-2</v>
      </c>
      <c r="T25" s="22">
        <v>0</v>
      </c>
      <c r="U25" s="22">
        <v>1</v>
      </c>
      <c r="V25" s="29">
        <v>0</v>
      </c>
    </row>
    <row r="26" spans="1:22" ht="15" customHeight="1" x14ac:dyDescent="0.2">
      <c r="A26" s="3" t="s">
        <v>12</v>
      </c>
      <c r="B26" s="20">
        <f t="shared" si="23"/>
        <v>-10</v>
      </c>
      <c r="C26" s="20">
        <v>-6</v>
      </c>
      <c r="D26" s="20">
        <f t="shared" si="24"/>
        <v>-8</v>
      </c>
      <c r="E26" s="20">
        <f t="shared" si="25"/>
        <v>-5</v>
      </c>
      <c r="F26" s="20">
        <v>1</v>
      </c>
      <c r="G26" s="20">
        <v>-2</v>
      </c>
      <c r="H26" s="20">
        <v>6</v>
      </c>
      <c r="I26" s="20">
        <v>3</v>
      </c>
      <c r="J26" s="26">
        <f t="shared" si="3"/>
        <v>-18.769926977270394</v>
      </c>
      <c r="K26" s="26">
        <v>3.7539853954540781</v>
      </c>
      <c r="L26" s="26">
        <v>22.523912372724471</v>
      </c>
      <c r="M26" s="20">
        <f t="shared" si="26"/>
        <v>-5</v>
      </c>
      <c r="N26" s="20">
        <f t="shared" si="28"/>
        <v>3</v>
      </c>
      <c r="O26" s="20">
        <v>-5</v>
      </c>
      <c r="P26" s="20">
        <v>2</v>
      </c>
      <c r="Q26" s="20">
        <v>1</v>
      </c>
      <c r="R26" s="20">
        <f t="shared" si="27"/>
        <v>8</v>
      </c>
      <c r="S26" s="20">
        <v>-2</v>
      </c>
      <c r="T26" s="20">
        <v>0</v>
      </c>
      <c r="U26" s="20">
        <v>8</v>
      </c>
      <c r="V26" s="26">
        <v>-18.769926977270387</v>
      </c>
    </row>
    <row r="27" spans="1:22" ht="15" customHeight="1" x14ac:dyDescent="0.2">
      <c r="A27" s="1" t="s">
        <v>11</v>
      </c>
      <c r="B27" s="19">
        <f t="shared" si="23"/>
        <v>-12</v>
      </c>
      <c r="C27" s="19">
        <v>-6</v>
      </c>
      <c r="D27" s="19">
        <f t="shared" si="24"/>
        <v>-6</v>
      </c>
      <c r="E27" s="19">
        <f t="shared" si="25"/>
        <v>-12</v>
      </c>
      <c r="F27" s="19">
        <v>3</v>
      </c>
      <c r="G27" s="19">
        <v>-6</v>
      </c>
      <c r="H27" s="19">
        <v>15</v>
      </c>
      <c r="I27" s="19">
        <v>4</v>
      </c>
      <c r="J27" s="30">
        <f t="shared" si="3"/>
        <v>-18.154687888584927</v>
      </c>
      <c r="K27" s="30">
        <v>4.5386719721462327</v>
      </c>
      <c r="L27" s="30">
        <v>22.69335986073116</v>
      </c>
      <c r="M27" s="19">
        <f t="shared" si="26"/>
        <v>0</v>
      </c>
      <c r="N27" s="19">
        <f t="shared" si="28"/>
        <v>10</v>
      </c>
      <c r="O27" s="24">
        <v>-4</v>
      </c>
      <c r="P27" s="24">
        <v>4</v>
      </c>
      <c r="Q27" s="24">
        <v>6</v>
      </c>
      <c r="R27" s="24">
        <f t="shared" si="27"/>
        <v>10</v>
      </c>
      <c r="S27" s="24">
        <v>-8</v>
      </c>
      <c r="T27" s="24">
        <v>2</v>
      </c>
      <c r="U27" s="24">
        <v>8</v>
      </c>
      <c r="V27" s="31">
        <v>0</v>
      </c>
    </row>
    <row r="28" spans="1:22" ht="15" customHeight="1" x14ac:dyDescent="0.2">
      <c r="A28" s="5" t="s">
        <v>10</v>
      </c>
      <c r="B28" s="18">
        <f t="shared" si="23"/>
        <v>-2</v>
      </c>
      <c r="C28" s="18">
        <v>5</v>
      </c>
      <c r="D28" s="18">
        <f t="shared" si="24"/>
        <v>1</v>
      </c>
      <c r="E28" s="18">
        <f t="shared" si="25"/>
        <v>-2</v>
      </c>
      <c r="F28" s="18">
        <v>1</v>
      </c>
      <c r="G28" s="18">
        <v>1</v>
      </c>
      <c r="H28" s="18">
        <v>3</v>
      </c>
      <c r="I28" s="18">
        <v>-3</v>
      </c>
      <c r="J28" s="25">
        <f t="shared" si="3"/>
        <v>-8.1138157163498956</v>
      </c>
      <c r="K28" s="25">
        <v>4.0569078581749469</v>
      </c>
      <c r="L28" s="25">
        <v>12.170723574524843</v>
      </c>
      <c r="M28" s="18">
        <f t="shared" si="26"/>
        <v>0</v>
      </c>
      <c r="N28" s="18">
        <f t="shared" si="28"/>
        <v>4</v>
      </c>
      <c r="O28" s="18">
        <v>-3</v>
      </c>
      <c r="P28" s="18">
        <v>3</v>
      </c>
      <c r="Q28" s="18">
        <v>1</v>
      </c>
      <c r="R28" s="18">
        <f t="shared" si="27"/>
        <v>4</v>
      </c>
      <c r="S28" s="18">
        <v>0</v>
      </c>
      <c r="T28" s="18">
        <v>1</v>
      </c>
      <c r="U28" s="18">
        <v>3</v>
      </c>
      <c r="V28" s="25">
        <v>0</v>
      </c>
    </row>
    <row r="29" spans="1:22" ht="15" customHeight="1" x14ac:dyDescent="0.2">
      <c r="A29" s="3" t="s">
        <v>9</v>
      </c>
      <c r="B29" s="20">
        <f t="shared" si="23"/>
        <v>-23</v>
      </c>
      <c r="C29" s="20">
        <v>-27</v>
      </c>
      <c r="D29" s="20">
        <f t="shared" si="24"/>
        <v>-42</v>
      </c>
      <c r="E29" s="20">
        <f t="shared" si="25"/>
        <v>-8</v>
      </c>
      <c r="F29" s="20">
        <v>6</v>
      </c>
      <c r="G29" s="20">
        <v>-1</v>
      </c>
      <c r="H29" s="20">
        <v>14</v>
      </c>
      <c r="I29" s="20">
        <v>4</v>
      </c>
      <c r="J29" s="26">
        <f t="shared" si="3"/>
        <v>-11.739637357777511</v>
      </c>
      <c r="K29" s="26">
        <v>8.8047280183331331</v>
      </c>
      <c r="L29" s="26">
        <v>20.544365376110644</v>
      </c>
      <c r="M29" s="20">
        <f t="shared" si="26"/>
        <v>-15</v>
      </c>
      <c r="N29" s="20">
        <f t="shared" si="28"/>
        <v>11</v>
      </c>
      <c r="O29" s="20">
        <v>-21</v>
      </c>
      <c r="P29" s="20">
        <v>0</v>
      </c>
      <c r="Q29" s="20">
        <v>11</v>
      </c>
      <c r="R29" s="20">
        <f t="shared" si="27"/>
        <v>26</v>
      </c>
      <c r="S29" s="20">
        <v>16</v>
      </c>
      <c r="T29" s="20">
        <v>11</v>
      </c>
      <c r="U29" s="20">
        <v>15</v>
      </c>
      <c r="V29" s="26">
        <v>-22.011820045832842</v>
      </c>
    </row>
    <row r="30" spans="1:22" ht="15" customHeight="1" x14ac:dyDescent="0.2">
      <c r="A30" s="3" t="s">
        <v>8</v>
      </c>
      <c r="B30" s="20">
        <f t="shared" si="23"/>
        <v>-8</v>
      </c>
      <c r="C30" s="20">
        <v>-7</v>
      </c>
      <c r="D30" s="20">
        <f t="shared" si="24"/>
        <v>19</v>
      </c>
      <c r="E30" s="20">
        <f t="shared" si="25"/>
        <v>-11</v>
      </c>
      <c r="F30" s="20">
        <v>1</v>
      </c>
      <c r="G30" s="20">
        <v>-2</v>
      </c>
      <c r="H30" s="20">
        <v>12</v>
      </c>
      <c r="I30" s="20">
        <v>-6</v>
      </c>
      <c r="J30" s="26">
        <f t="shared" si="3"/>
        <v>-16.151741893957681</v>
      </c>
      <c r="K30" s="26">
        <v>1.4683401721779707</v>
      </c>
      <c r="L30" s="26">
        <v>17.620082066135652</v>
      </c>
      <c r="M30" s="20">
        <f t="shared" si="26"/>
        <v>3</v>
      </c>
      <c r="N30" s="20">
        <f t="shared" si="28"/>
        <v>22</v>
      </c>
      <c r="O30" s="20">
        <v>9</v>
      </c>
      <c r="P30" s="20">
        <v>11</v>
      </c>
      <c r="Q30" s="20">
        <v>11</v>
      </c>
      <c r="R30" s="20">
        <f t="shared" si="27"/>
        <v>19</v>
      </c>
      <c r="S30" s="20">
        <v>-6</v>
      </c>
      <c r="T30" s="20">
        <v>9</v>
      </c>
      <c r="U30" s="20">
        <v>10</v>
      </c>
      <c r="V30" s="26">
        <v>4.4050205165339058</v>
      </c>
    </row>
    <row r="31" spans="1:22" ht="15" customHeight="1" x14ac:dyDescent="0.2">
      <c r="A31" s="1" t="s">
        <v>7</v>
      </c>
      <c r="B31" s="19">
        <f t="shared" si="23"/>
        <v>10</v>
      </c>
      <c r="C31" s="19">
        <v>16</v>
      </c>
      <c r="D31" s="19">
        <f t="shared" si="24"/>
        <v>19</v>
      </c>
      <c r="E31" s="19">
        <f t="shared" si="25"/>
        <v>-3</v>
      </c>
      <c r="F31" s="19">
        <v>4</v>
      </c>
      <c r="G31" s="19">
        <v>-3</v>
      </c>
      <c r="H31" s="19">
        <v>7</v>
      </c>
      <c r="I31" s="19">
        <v>-9</v>
      </c>
      <c r="J31" s="30">
        <f t="shared" si="3"/>
        <v>-4.9952100725331867</v>
      </c>
      <c r="K31" s="30">
        <v>6.6602800967109168</v>
      </c>
      <c r="L31" s="30">
        <v>11.655490169244104</v>
      </c>
      <c r="M31" s="19">
        <f t="shared" si="26"/>
        <v>13</v>
      </c>
      <c r="N31" s="19">
        <f t="shared" si="28"/>
        <v>26</v>
      </c>
      <c r="O31" s="19">
        <v>6</v>
      </c>
      <c r="P31" s="19">
        <v>7</v>
      </c>
      <c r="Q31" s="19">
        <v>19</v>
      </c>
      <c r="R31" s="19">
        <f t="shared" si="27"/>
        <v>13</v>
      </c>
      <c r="S31" s="19">
        <v>-7</v>
      </c>
      <c r="T31" s="19">
        <v>6</v>
      </c>
      <c r="U31" s="19">
        <v>7</v>
      </c>
      <c r="V31" s="30">
        <v>21.645910314310481</v>
      </c>
    </row>
    <row r="32" spans="1:22" ht="15" customHeight="1" x14ac:dyDescent="0.2">
      <c r="A32" s="5" t="s">
        <v>6</v>
      </c>
      <c r="B32" s="18">
        <f t="shared" si="23"/>
        <v>3</v>
      </c>
      <c r="C32" s="18">
        <v>3</v>
      </c>
      <c r="D32" s="18">
        <f t="shared" si="24"/>
        <v>-4</v>
      </c>
      <c r="E32" s="18">
        <f t="shared" si="25"/>
        <v>-2</v>
      </c>
      <c r="F32" s="18">
        <v>1</v>
      </c>
      <c r="G32" s="18">
        <v>0</v>
      </c>
      <c r="H32" s="18">
        <v>3</v>
      </c>
      <c r="I32" s="18">
        <v>1</v>
      </c>
      <c r="J32" s="25">
        <f t="shared" si="3"/>
        <v>-12.834036568213783</v>
      </c>
      <c r="K32" s="25">
        <v>6.4170182841068915</v>
      </c>
      <c r="L32" s="25">
        <v>19.251054852320674</v>
      </c>
      <c r="M32" s="18">
        <f t="shared" si="26"/>
        <v>5</v>
      </c>
      <c r="N32" s="18">
        <f t="shared" si="28"/>
        <v>12</v>
      </c>
      <c r="O32" s="22">
        <v>2</v>
      </c>
      <c r="P32" s="22">
        <v>1</v>
      </c>
      <c r="Q32" s="22">
        <v>11</v>
      </c>
      <c r="R32" s="22">
        <f t="shared" si="27"/>
        <v>7</v>
      </c>
      <c r="S32" s="22">
        <v>5</v>
      </c>
      <c r="T32" s="22">
        <v>0</v>
      </c>
      <c r="U32" s="22">
        <v>7</v>
      </c>
      <c r="V32" s="29">
        <v>32.085091420534454</v>
      </c>
    </row>
    <row r="33" spans="1:22" ht="15" customHeight="1" x14ac:dyDescent="0.2">
      <c r="A33" s="3" t="s">
        <v>5</v>
      </c>
      <c r="B33" s="20">
        <f t="shared" si="23"/>
        <v>12</v>
      </c>
      <c r="C33" s="20">
        <v>23</v>
      </c>
      <c r="D33" s="20">
        <f t="shared" si="24"/>
        <v>36</v>
      </c>
      <c r="E33" s="20">
        <f>F33-H33</f>
        <v>-2</v>
      </c>
      <c r="F33" s="20">
        <v>4</v>
      </c>
      <c r="G33" s="20">
        <v>-1</v>
      </c>
      <c r="H33" s="20">
        <v>6</v>
      </c>
      <c r="I33" s="20">
        <v>-4</v>
      </c>
      <c r="J33" s="26">
        <f t="shared" si="3"/>
        <v>-3.1675778877028558</v>
      </c>
      <c r="K33" s="26">
        <v>6.3351557754057106</v>
      </c>
      <c r="L33" s="26">
        <v>9.5027336631085664</v>
      </c>
      <c r="M33" s="20">
        <f>N33-R33</f>
        <v>14</v>
      </c>
      <c r="N33" s="20">
        <f t="shared" si="28"/>
        <v>21</v>
      </c>
      <c r="O33" s="20">
        <v>17</v>
      </c>
      <c r="P33" s="20">
        <v>10</v>
      </c>
      <c r="Q33" s="20">
        <v>11</v>
      </c>
      <c r="R33" s="20">
        <f t="shared" si="27"/>
        <v>7</v>
      </c>
      <c r="S33" s="20">
        <v>-16</v>
      </c>
      <c r="T33" s="20">
        <v>1</v>
      </c>
      <c r="U33" s="20">
        <v>6</v>
      </c>
      <c r="V33" s="26">
        <v>22.173045213919984</v>
      </c>
    </row>
    <row r="34" spans="1:22" ht="15" customHeight="1" x14ac:dyDescent="0.2">
      <c r="A34" s="3" t="s">
        <v>4</v>
      </c>
      <c r="B34" s="20">
        <f t="shared" si="23"/>
        <v>2</v>
      </c>
      <c r="C34" s="20">
        <v>12</v>
      </c>
      <c r="D34" s="20">
        <f t="shared" si="24"/>
        <v>5</v>
      </c>
      <c r="E34" s="20">
        <f t="shared" si="25"/>
        <v>-8</v>
      </c>
      <c r="F34" s="20">
        <v>1</v>
      </c>
      <c r="G34" s="20">
        <v>-1</v>
      </c>
      <c r="H34" s="20">
        <v>9</v>
      </c>
      <c r="I34" s="20">
        <v>1</v>
      </c>
      <c r="J34" s="26">
        <f t="shared" si="3"/>
        <v>-18.621261399145464</v>
      </c>
      <c r="K34" s="26">
        <v>2.327657674893183</v>
      </c>
      <c r="L34" s="26">
        <v>20.948919074038646</v>
      </c>
      <c r="M34" s="20">
        <f t="shared" si="26"/>
        <v>10</v>
      </c>
      <c r="N34" s="20">
        <f t="shared" si="28"/>
        <v>26</v>
      </c>
      <c r="O34" s="20">
        <v>10</v>
      </c>
      <c r="P34" s="20">
        <v>13</v>
      </c>
      <c r="Q34" s="20">
        <v>13</v>
      </c>
      <c r="R34" s="20">
        <f t="shared" si="27"/>
        <v>16</v>
      </c>
      <c r="S34" s="20">
        <v>3</v>
      </c>
      <c r="T34" s="20">
        <v>6</v>
      </c>
      <c r="U34" s="20">
        <v>10</v>
      </c>
      <c r="V34" s="26">
        <v>23.276576748931831</v>
      </c>
    </row>
    <row r="35" spans="1:22" ht="15" customHeight="1" x14ac:dyDescent="0.2">
      <c r="A35" s="1" t="s">
        <v>3</v>
      </c>
      <c r="B35" s="19">
        <f t="shared" si="23"/>
        <v>0</v>
      </c>
      <c r="C35" s="19">
        <v>8</v>
      </c>
      <c r="D35" s="19">
        <f t="shared" si="24"/>
        <v>19</v>
      </c>
      <c r="E35" s="19">
        <f t="shared" si="25"/>
        <v>-5</v>
      </c>
      <c r="F35" s="19">
        <v>2</v>
      </c>
      <c r="G35" s="19">
        <v>2</v>
      </c>
      <c r="H35" s="19">
        <v>7</v>
      </c>
      <c r="I35" s="19">
        <v>-7</v>
      </c>
      <c r="J35" s="30">
        <f t="shared" si="3"/>
        <v>-11.192885617908619</v>
      </c>
      <c r="K35" s="30">
        <v>4.4771542471634467</v>
      </c>
      <c r="L35" s="30">
        <v>15.670039865072066</v>
      </c>
      <c r="M35" s="19">
        <f t="shared" si="26"/>
        <v>5</v>
      </c>
      <c r="N35" s="19">
        <f t="shared" si="28"/>
        <v>11</v>
      </c>
      <c r="O35" s="24">
        <v>0</v>
      </c>
      <c r="P35" s="24">
        <v>3</v>
      </c>
      <c r="Q35" s="24">
        <v>8</v>
      </c>
      <c r="R35" s="24">
        <f t="shared" si="27"/>
        <v>6</v>
      </c>
      <c r="S35" s="24">
        <v>-10</v>
      </c>
      <c r="T35" s="24">
        <v>1</v>
      </c>
      <c r="U35" s="24">
        <v>5</v>
      </c>
      <c r="V35" s="31">
        <v>11.192885617908612</v>
      </c>
    </row>
    <row r="36" spans="1:22" ht="15" customHeight="1" x14ac:dyDescent="0.2">
      <c r="A36" s="5" t="s">
        <v>2</v>
      </c>
      <c r="B36" s="18">
        <f t="shared" si="23"/>
        <v>-4</v>
      </c>
      <c r="C36" s="18">
        <v>4</v>
      </c>
      <c r="D36" s="18">
        <f t="shared" si="24"/>
        <v>8</v>
      </c>
      <c r="E36" s="18">
        <f t="shared" si="25"/>
        <v>0</v>
      </c>
      <c r="F36" s="18">
        <v>1</v>
      </c>
      <c r="G36" s="18">
        <v>1</v>
      </c>
      <c r="H36" s="18">
        <v>1</v>
      </c>
      <c r="I36" s="18">
        <v>-7</v>
      </c>
      <c r="J36" s="25">
        <f t="shared" si="3"/>
        <v>0</v>
      </c>
      <c r="K36" s="25">
        <v>5.8747786898438754</v>
      </c>
      <c r="L36" s="25">
        <v>5.8747786898438754</v>
      </c>
      <c r="M36" s="18">
        <f t="shared" si="26"/>
        <v>-4</v>
      </c>
      <c r="N36" s="18">
        <f t="shared" si="28"/>
        <v>0</v>
      </c>
      <c r="O36" s="18">
        <v>-3</v>
      </c>
      <c r="P36" s="18">
        <v>0</v>
      </c>
      <c r="Q36" s="18">
        <v>0</v>
      </c>
      <c r="R36" s="18">
        <f t="shared" si="27"/>
        <v>4</v>
      </c>
      <c r="S36" s="18">
        <v>-3</v>
      </c>
      <c r="T36" s="18">
        <v>2</v>
      </c>
      <c r="U36" s="18">
        <v>2</v>
      </c>
      <c r="V36" s="25">
        <v>-23.499114759375502</v>
      </c>
    </row>
    <row r="37" spans="1:22" ht="15" customHeight="1" x14ac:dyDescent="0.2">
      <c r="A37" s="3" t="s">
        <v>1</v>
      </c>
      <c r="B37" s="20">
        <f t="shared" si="23"/>
        <v>-3</v>
      </c>
      <c r="C37" s="20">
        <v>1</v>
      </c>
      <c r="D37" s="20">
        <f t="shared" si="24"/>
        <v>0</v>
      </c>
      <c r="E37" s="20">
        <f t="shared" si="25"/>
        <v>-5</v>
      </c>
      <c r="F37" s="20">
        <v>0</v>
      </c>
      <c r="G37" s="20">
        <v>0</v>
      </c>
      <c r="H37" s="20">
        <v>5</v>
      </c>
      <c r="I37" s="20">
        <v>2</v>
      </c>
      <c r="J37" s="26">
        <f t="shared" si="3"/>
        <v>-40.313673514468739</v>
      </c>
      <c r="K37" s="26">
        <v>0</v>
      </c>
      <c r="L37" s="26">
        <v>40.313673514468739</v>
      </c>
      <c r="M37" s="20">
        <f t="shared" si="26"/>
        <v>2</v>
      </c>
      <c r="N37" s="20">
        <f t="shared" si="28"/>
        <v>2</v>
      </c>
      <c r="O37" s="20">
        <v>-2</v>
      </c>
      <c r="P37" s="20">
        <v>1</v>
      </c>
      <c r="Q37" s="20">
        <v>1</v>
      </c>
      <c r="R37" s="20">
        <f t="shared" si="27"/>
        <v>0</v>
      </c>
      <c r="S37" s="20">
        <v>-4</v>
      </c>
      <c r="T37" s="20">
        <v>0</v>
      </c>
      <c r="U37" s="20">
        <v>0</v>
      </c>
      <c r="V37" s="26">
        <v>16.125469405787499</v>
      </c>
    </row>
    <row r="38" spans="1:22" ht="15" customHeight="1" x14ac:dyDescent="0.2">
      <c r="A38" s="1" t="s">
        <v>0</v>
      </c>
      <c r="B38" s="19">
        <f t="shared" si="23"/>
        <v>1</v>
      </c>
      <c r="C38" s="19">
        <v>-1</v>
      </c>
      <c r="D38" s="19">
        <f t="shared" si="24"/>
        <v>7</v>
      </c>
      <c r="E38" s="19">
        <f t="shared" si="25"/>
        <v>-1</v>
      </c>
      <c r="F38" s="19">
        <v>1</v>
      </c>
      <c r="G38" s="19">
        <v>1</v>
      </c>
      <c r="H38" s="19">
        <v>2</v>
      </c>
      <c r="I38" s="19">
        <v>-2</v>
      </c>
      <c r="J38" s="30">
        <f t="shared" si="3"/>
        <v>-9.0458488228004956</v>
      </c>
      <c r="K38" s="30">
        <v>9.0458488228004956</v>
      </c>
      <c r="L38" s="30">
        <v>18.091697645600991</v>
      </c>
      <c r="M38" s="19">
        <f t="shared" si="26"/>
        <v>2</v>
      </c>
      <c r="N38" s="19">
        <f t="shared" si="28"/>
        <v>2</v>
      </c>
      <c r="O38" s="19">
        <v>0</v>
      </c>
      <c r="P38" s="19">
        <v>0</v>
      </c>
      <c r="Q38" s="19">
        <v>2</v>
      </c>
      <c r="R38" s="19">
        <f t="shared" si="27"/>
        <v>0</v>
      </c>
      <c r="S38" s="19">
        <v>-4</v>
      </c>
      <c r="T38" s="19">
        <v>0</v>
      </c>
      <c r="U38" s="19">
        <v>0</v>
      </c>
      <c r="V38" s="30">
        <v>18.091697645600991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小川 恭左</cp:lastModifiedBy>
  <cp:lastPrinted>2024-07-19T05:29:17Z</cp:lastPrinted>
  <dcterms:created xsi:type="dcterms:W3CDTF">2017-09-15T07:21:02Z</dcterms:created>
  <dcterms:modified xsi:type="dcterms:W3CDTF">2025-03-19T01:29:50Z</dcterms:modified>
</cp:coreProperties>
</file>