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第10表、第10－1表" sheetId="1" r:id="rId1"/>
  </sheets>
  <definedNames>
    <definedName name="_xlfn.RANK.EQ" hidden="1">#NAME?</definedName>
    <definedName name="_xlnm.Print_Area" localSheetId="0">'第10表、第10－1表'!$A$1:$M$65</definedName>
  </definedNames>
  <calcPr fullCalcOnLoad="1"/>
</workbook>
</file>

<file path=xl/sharedStrings.xml><?xml version="1.0" encoding="utf-8"?>
<sst xmlns="http://schemas.openxmlformats.org/spreadsheetml/2006/main" count="108" uniqueCount="71">
  <si>
    <t>鳥 取 市</t>
  </si>
  <si>
    <t>米 子 市</t>
  </si>
  <si>
    <t>倉 吉 市</t>
  </si>
  <si>
    <t>境 港 市</t>
  </si>
  <si>
    <t>八 頭 町</t>
  </si>
  <si>
    <t>北 栄 町</t>
  </si>
  <si>
    <t>伯 耆 町</t>
  </si>
  <si>
    <t>県　　 計</t>
  </si>
  <si>
    <t>市　　 計</t>
  </si>
  <si>
    <t>郡　　 計</t>
  </si>
  <si>
    <t xml:space="preserve"> 岩 美 郡</t>
  </si>
  <si>
    <t xml:space="preserve"> 八 頭 郡</t>
  </si>
  <si>
    <t xml:space="preserve"> 東 伯 郡</t>
  </si>
  <si>
    <t xml:space="preserve"> 西 伯 郡</t>
  </si>
  <si>
    <t xml:space="preserve"> 日 野 郡</t>
  </si>
  <si>
    <t>湯梨浜町</t>
  </si>
  <si>
    <t>琴 浦 町</t>
  </si>
  <si>
    <t>南 部 町</t>
  </si>
  <si>
    <t>増　　　減</t>
  </si>
  <si>
    <t>県　　 計</t>
  </si>
  <si>
    <t>八 頭 町</t>
  </si>
  <si>
    <t>湯梨浜町</t>
  </si>
  <si>
    <t>琴 浦 町</t>
  </si>
  <si>
    <t>北 栄 町</t>
  </si>
  <si>
    <t>南 部 町</t>
  </si>
  <si>
    <t>伯 耆 町</t>
  </si>
  <si>
    <t>岩 美 町</t>
  </si>
  <si>
    <t>若 桜 町</t>
  </si>
  <si>
    <t>智 頭 町</t>
  </si>
  <si>
    <t>三 朝 町</t>
  </si>
  <si>
    <t>日吉津村</t>
  </si>
  <si>
    <t>大 山 町</t>
  </si>
  <si>
    <t>日 南 町</t>
  </si>
  <si>
    <t>日 野 町</t>
  </si>
  <si>
    <t>江 府 町</t>
  </si>
  <si>
    <t>A</t>
  </si>
  <si>
    <t>B</t>
  </si>
  <si>
    <t>C</t>
  </si>
  <si>
    <t>D</t>
  </si>
  <si>
    <t>E</t>
  </si>
  <si>
    <t>F</t>
  </si>
  <si>
    <t>A-D</t>
  </si>
  <si>
    <t>B-E</t>
  </si>
  <si>
    <t>C-F</t>
  </si>
  <si>
    <t>岩 美 町</t>
  </si>
  <si>
    <t>若 桜 町</t>
  </si>
  <si>
    <t>智 頭 町</t>
  </si>
  <si>
    <t>三 朝 町</t>
  </si>
  <si>
    <t>日吉津村</t>
  </si>
  <si>
    <t>大 山 町</t>
  </si>
  <si>
    <t>日 南 町</t>
  </si>
  <si>
    <t>日 野 町</t>
  </si>
  <si>
    <t>江 府 町</t>
  </si>
  <si>
    <t>年 　齢　 ３　 区　 分　 別　 人　 口</t>
  </si>
  <si>
    <t>（人）</t>
  </si>
  <si>
    <t>年 齢 ３ 区 分 別 人 口　（人）</t>
  </si>
  <si>
    <t>年齢３区分別人口割合 （％）</t>
  </si>
  <si>
    <t>年少人口</t>
  </si>
  <si>
    <t>生産年齢人口</t>
  </si>
  <si>
    <t>老年人口</t>
  </si>
  <si>
    <t>（０～14歳）</t>
  </si>
  <si>
    <t>（０～14歳）</t>
  </si>
  <si>
    <t>（15～64歳）</t>
  </si>
  <si>
    <t>（15～64歳）</t>
  </si>
  <si>
    <t>（65歳以上）</t>
  </si>
  <si>
    <t>（65歳以上）</t>
  </si>
  <si>
    <t>※市町村の区分別人口に年齢不詳は含まない。</t>
  </si>
  <si>
    <t>第１０表　市町村別、年齢３区分別推計人口</t>
  </si>
  <si>
    <t>第１０－１表　市町村別、年齢３区分別推計人口増減数</t>
  </si>
  <si>
    <t>令和３年１０月１日現在</t>
  </si>
  <si>
    <t>令和４年１０月１日現在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</si>
</sst>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00"/>
    <numFmt numFmtId="179" formatCode="0.000000"/>
    <numFmt numFmtId="180" formatCode="0.00000"/>
    <numFmt numFmtId="181" formatCode="0.0000"/>
    <numFmt numFmtId="182" formatCode="0.000"/>
    <numFmt numFmtId="183" formatCode="#,##0.0"/>
    <numFmt numFmtId="184" formatCode="#,##0_ "/>
    <numFmt numFmtId="185" formatCode="#,##0.0_ "/>
    <numFmt numFmtId="186" formatCode="0_);[Red]\(0\)"/>
    <numFmt numFmtId="187" formatCode="0.0_);[Red]\(0.0\)"/>
  </numFmts>
  <fonts count="5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sz val="12"/>
      <color indexed="10"/>
      <name val="ＭＳ Ｐゴシック"/>
      <family val="3"/>
    </font>
    <font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/>
      <top style="thin">
        <color indexed="8"/>
      </top>
      <bottom>
        <color indexed="63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hair"/>
      <top>
        <color indexed="63"/>
      </top>
      <bottom style="thin">
        <color indexed="8"/>
      </bottom>
    </border>
    <border>
      <left style="thin">
        <color indexed="8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7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9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22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27" xfId="0" applyNumberFormat="1" applyFont="1" applyFill="1" applyBorder="1" applyAlignment="1">
      <alignment horizontal="left" vertical="center"/>
    </xf>
    <xf numFmtId="0" fontId="0" fillId="0" borderId="27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vertical="center"/>
    </xf>
    <xf numFmtId="3" fontId="0" fillId="0" borderId="29" xfId="0" applyNumberFormat="1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vertical="center"/>
    </xf>
    <xf numFmtId="3" fontId="0" fillId="0" borderId="33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187" fontId="0" fillId="0" borderId="22" xfId="0" applyNumberFormat="1" applyFont="1" applyFill="1" applyBorder="1" applyAlignment="1">
      <alignment vertical="center"/>
    </xf>
    <xf numFmtId="187" fontId="0" fillId="0" borderId="40" xfId="0" applyNumberFormat="1" applyFont="1" applyFill="1" applyBorder="1" applyAlignment="1">
      <alignment vertical="center"/>
    </xf>
    <xf numFmtId="187" fontId="0" fillId="0" borderId="17" xfId="0" applyNumberFormat="1" applyFont="1" applyFill="1" applyBorder="1" applyAlignment="1">
      <alignment vertical="center"/>
    </xf>
    <xf numFmtId="187" fontId="0" fillId="0" borderId="23" xfId="0" applyNumberFormat="1" applyFont="1" applyFill="1" applyBorder="1" applyAlignment="1">
      <alignment vertical="center"/>
    </xf>
    <xf numFmtId="187" fontId="0" fillId="0" borderId="41" xfId="0" applyNumberFormat="1" applyFont="1" applyFill="1" applyBorder="1" applyAlignment="1">
      <alignment vertical="center"/>
    </xf>
    <xf numFmtId="187" fontId="0" fillId="0" borderId="24" xfId="0" applyNumberFormat="1" applyFont="1" applyFill="1" applyBorder="1" applyAlignment="1">
      <alignment vertical="center"/>
    </xf>
    <xf numFmtId="187" fontId="0" fillId="0" borderId="25" xfId="0" applyNumberFormat="1" applyFont="1" applyFill="1" applyBorder="1" applyAlignment="1">
      <alignment vertical="center"/>
    </xf>
    <xf numFmtId="187" fontId="0" fillId="0" borderId="42" xfId="0" applyNumberFormat="1" applyFont="1" applyFill="1" applyBorder="1" applyAlignment="1">
      <alignment vertical="center"/>
    </xf>
    <xf numFmtId="187" fontId="0" fillId="0" borderId="26" xfId="0" applyNumberFormat="1" applyFont="1" applyFill="1" applyBorder="1" applyAlignment="1">
      <alignment vertical="center"/>
    </xf>
    <xf numFmtId="187" fontId="0" fillId="0" borderId="18" xfId="0" applyNumberFormat="1" applyFont="1" applyFill="1" applyBorder="1" applyAlignment="1">
      <alignment vertical="center"/>
    </xf>
    <xf numFmtId="187" fontId="0" fillId="0" borderId="19" xfId="0" applyNumberFormat="1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 vertical="center"/>
    </xf>
    <xf numFmtId="187" fontId="0" fillId="0" borderId="27" xfId="0" applyNumberFormat="1" applyFont="1" applyFill="1" applyBorder="1" applyAlignment="1">
      <alignment vertical="center"/>
    </xf>
    <xf numFmtId="187" fontId="0" fillId="0" borderId="43" xfId="0" applyNumberFormat="1" applyFont="1" applyFill="1" applyBorder="1" applyAlignment="1">
      <alignment vertical="center"/>
    </xf>
    <xf numFmtId="187" fontId="0" fillId="0" borderId="29" xfId="0" applyNumberFormat="1" applyFont="1" applyFill="1" applyBorder="1" applyAlignment="1">
      <alignment vertical="center"/>
    </xf>
    <xf numFmtId="187" fontId="0" fillId="0" borderId="28" xfId="0" applyNumberFormat="1" applyFont="1" applyFill="1" applyBorder="1" applyAlignment="1">
      <alignment vertical="center"/>
    </xf>
    <xf numFmtId="187" fontId="0" fillId="0" borderId="44" xfId="0" applyNumberFormat="1" applyFont="1" applyFill="1" applyBorder="1" applyAlignment="1">
      <alignment vertical="center"/>
    </xf>
    <xf numFmtId="187" fontId="0" fillId="0" borderId="45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187" fontId="0" fillId="0" borderId="46" xfId="0" applyNumberFormat="1" applyFont="1" applyFill="1" applyBorder="1" applyAlignment="1">
      <alignment vertical="center"/>
    </xf>
    <xf numFmtId="187" fontId="0" fillId="0" borderId="47" xfId="0" applyNumberFormat="1" applyFont="1" applyFill="1" applyBorder="1" applyAlignment="1">
      <alignment vertical="center"/>
    </xf>
    <xf numFmtId="187" fontId="0" fillId="0" borderId="48" xfId="0" applyNumberFormat="1" applyFont="1" applyFill="1" applyBorder="1" applyAlignment="1">
      <alignment vertical="center"/>
    </xf>
    <xf numFmtId="187" fontId="0" fillId="0" borderId="49" xfId="0" applyNumberFormat="1" applyFont="1" applyFill="1" applyBorder="1" applyAlignment="1">
      <alignment vertical="center"/>
    </xf>
    <xf numFmtId="187" fontId="0" fillId="0" borderId="50" xfId="0" applyNumberFormat="1" applyFont="1" applyFill="1" applyBorder="1" applyAlignment="1">
      <alignment vertical="center"/>
    </xf>
    <xf numFmtId="187" fontId="0" fillId="0" borderId="51" xfId="0" applyNumberFormat="1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shrinkToFit="1"/>
    </xf>
    <xf numFmtId="0" fontId="7" fillId="0" borderId="11" xfId="0" applyFont="1" applyFill="1" applyBorder="1" applyAlignment="1">
      <alignment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right" shrinkToFit="1"/>
    </xf>
    <xf numFmtId="0" fontId="7" fillId="0" borderId="0" xfId="0" applyFont="1" applyFill="1" applyBorder="1" applyAlignment="1">
      <alignment horizontal="center" vertical="center" shrinkToFit="1"/>
    </xf>
    <xf numFmtId="0" fontId="14" fillId="0" borderId="34" xfId="0" applyNumberFormat="1" applyFont="1" applyFill="1" applyBorder="1" applyAlignment="1">
      <alignment horizontal="center" vertical="center"/>
    </xf>
    <xf numFmtId="0" fontId="14" fillId="0" borderId="38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25" xfId="0" applyNumberFormat="1" applyFont="1" applyFill="1" applyBorder="1" applyAlignment="1">
      <alignment horizontal="center" vertical="center"/>
    </xf>
    <xf numFmtId="0" fontId="14" fillId="0" borderId="42" xfId="0" applyNumberFormat="1" applyFont="1" applyFill="1" applyBorder="1" applyAlignment="1">
      <alignment horizontal="center" vertical="center"/>
    </xf>
    <xf numFmtId="0" fontId="14" fillId="0" borderId="26" xfId="0" applyNumberFormat="1" applyFont="1" applyFill="1" applyBorder="1" applyAlignment="1">
      <alignment horizontal="center" vertical="center"/>
    </xf>
    <xf numFmtId="0" fontId="14" fillId="0" borderId="48" xfId="0" applyNumberFormat="1" applyFont="1" applyFill="1" applyBorder="1" applyAlignment="1">
      <alignment horizontal="center" vertical="center"/>
    </xf>
    <xf numFmtId="0" fontId="7" fillId="0" borderId="54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textRotation="255"/>
    </xf>
    <xf numFmtId="3" fontId="0" fillId="0" borderId="55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57" xfId="0" applyNumberFormat="1" applyFont="1" applyFill="1" applyBorder="1" applyAlignment="1">
      <alignment vertical="center"/>
    </xf>
    <xf numFmtId="3" fontId="0" fillId="0" borderId="58" xfId="0" applyNumberFormat="1" applyFont="1" applyFill="1" applyBorder="1" applyAlignment="1">
      <alignment vertical="center"/>
    </xf>
    <xf numFmtId="3" fontId="0" fillId="0" borderId="59" xfId="0" applyNumberFormat="1" applyFont="1" applyFill="1" applyBorder="1" applyAlignment="1">
      <alignment vertical="center"/>
    </xf>
    <xf numFmtId="3" fontId="12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3" fillId="0" borderId="0" xfId="0" applyFont="1" applyFill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/>
    </xf>
    <xf numFmtId="0" fontId="0" fillId="0" borderId="61" xfId="0" applyNumberFormat="1" applyFont="1" applyFill="1" applyBorder="1" applyAlignment="1">
      <alignment horizontal="center" vertical="center"/>
    </xf>
    <xf numFmtId="0" fontId="0" fillId="0" borderId="62" xfId="0" applyNumberFormat="1" applyFont="1" applyFill="1" applyBorder="1" applyAlignment="1">
      <alignment horizontal="center" vertical="center"/>
    </xf>
    <xf numFmtId="0" fontId="0" fillId="0" borderId="55" xfId="0" applyNumberFormat="1" applyFont="1" applyFill="1" applyBorder="1" applyAlignment="1">
      <alignment horizontal="center" vertical="center"/>
    </xf>
    <xf numFmtId="0" fontId="0" fillId="0" borderId="60" xfId="0" applyNumberFormat="1" applyFont="1" applyFill="1" applyBorder="1" applyAlignment="1">
      <alignment horizontal="center" vertical="center"/>
    </xf>
    <xf numFmtId="0" fontId="0" fillId="0" borderId="56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63" xfId="0" applyNumberFormat="1" applyFont="1" applyFill="1" applyBorder="1" applyAlignment="1">
      <alignment horizontal="center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 2" xfId="56"/>
    <cellStyle name="Followed Hyperlink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showOutlineSymbols="0" view="pageBreakPreview" zoomScale="90" zoomScaleNormal="87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0.75390625" defaultRowHeight="19.5" customHeight="1"/>
  <cols>
    <col min="1" max="1" width="8.875" style="18" customWidth="1"/>
    <col min="2" max="13" width="9.625" style="18" customWidth="1"/>
    <col min="14" max="14" width="12.00390625" style="44" customWidth="1"/>
    <col min="15" max="15" width="10.75390625" style="46" customWidth="1"/>
    <col min="16" max="16" width="10.75390625" style="18" customWidth="1"/>
    <col min="17" max="17" width="10.75390625" style="46" customWidth="1"/>
    <col min="18" max="16384" width="10.75390625" style="18" customWidth="1"/>
  </cols>
  <sheetData>
    <row r="1" spans="1:19" ht="19.5" customHeight="1">
      <c r="A1" s="16" t="s">
        <v>67</v>
      </c>
      <c r="B1" s="17"/>
      <c r="C1" s="17"/>
      <c r="D1" s="17"/>
      <c r="E1" s="17"/>
      <c r="F1" s="17"/>
      <c r="G1" s="17"/>
      <c r="H1" s="109"/>
      <c r="I1" s="17"/>
      <c r="J1" s="17"/>
      <c r="K1" s="17"/>
      <c r="L1" s="17"/>
      <c r="M1" s="17"/>
      <c r="N1" s="113"/>
      <c r="P1" s="46"/>
      <c r="S1" s="114"/>
    </row>
    <row r="2" spans="1:19" ht="19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73"/>
      <c r="N2" s="113"/>
      <c r="P2" s="46"/>
      <c r="S2" s="114"/>
    </row>
    <row r="3" spans="1:19" ht="19.5" customHeight="1">
      <c r="A3" s="19"/>
      <c r="B3" s="116" t="s">
        <v>55</v>
      </c>
      <c r="C3" s="117"/>
      <c r="D3" s="117"/>
      <c r="E3" s="117"/>
      <c r="F3" s="117"/>
      <c r="G3" s="117"/>
      <c r="H3" s="118" t="s">
        <v>56</v>
      </c>
      <c r="I3" s="119"/>
      <c r="J3" s="119"/>
      <c r="K3" s="119"/>
      <c r="L3" s="119"/>
      <c r="M3" s="120"/>
      <c r="N3" s="113"/>
      <c r="P3" s="45"/>
      <c r="R3" s="45"/>
      <c r="S3" s="114"/>
    </row>
    <row r="4" spans="1:19" ht="19.5" customHeight="1">
      <c r="A4" s="20"/>
      <c r="B4" s="116" t="s">
        <v>70</v>
      </c>
      <c r="C4" s="117"/>
      <c r="D4" s="123"/>
      <c r="E4" s="116" t="s">
        <v>69</v>
      </c>
      <c r="F4" s="117"/>
      <c r="G4" s="123"/>
      <c r="H4" s="116" t="str">
        <f>B4</f>
        <v>令和４年１０月１日現在</v>
      </c>
      <c r="I4" s="117"/>
      <c r="J4" s="123"/>
      <c r="K4" s="116" t="str">
        <f>E4</f>
        <v>令和３年１０月１日現在</v>
      </c>
      <c r="L4" s="117"/>
      <c r="M4" s="123"/>
      <c r="P4" s="45"/>
      <c r="R4" s="45"/>
      <c r="S4" s="114"/>
    </row>
    <row r="5" spans="1:19" ht="19.5" customHeight="1">
      <c r="A5" s="20"/>
      <c r="B5" s="80" t="s">
        <v>57</v>
      </c>
      <c r="C5" s="82" t="s">
        <v>58</v>
      </c>
      <c r="D5" s="81" t="s">
        <v>59</v>
      </c>
      <c r="E5" s="80" t="s">
        <v>57</v>
      </c>
      <c r="F5" s="82" t="s">
        <v>58</v>
      </c>
      <c r="G5" s="81" t="s">
        <v>59</v>
      </c>
      <c r="H5" s="80" t="s">
        <v>57</v>
      </c>
      <c r="I5" s="82" t="s">
        <v>58</v>
      </c>
      <c r="J5" s="81" t="s">
        <v>59</v>
      </c>
      <c r="K5" s="80" t="s">
        <v>57</v>
      </c>
      <c r="L5" s="82" t="s">
        <v>58</v>
      </c>
      <c r="M5" s="97" t="s">
        <v>59</v>
      </c>
      <c r="P5" s="45"/>
      <c r="R5" s="45"/>
      <c r="S5" s="114"/>
    </row>
    <row r="6" spans="1:19" ht="19.5" customHeight="1">
      <c r="A6" s="20"/>
      <c r="B6" s="90" t="s">
        <v>61</v>
      </c>
      <c r="C6" s="91" t="s">
        <v>63</v>
      </c>
      <c r="D6" s="92" t="s">
        <v>65</v>
      </c>
      <c r="E6" s="90" t="s">
        <v>60</v>
      </c>
      <c r="F6" s="91" t="s">
        <v>62</v>
      </c>
      <c r="G6" s="92" t="s">
        <v>64</v>
      </c>
      <c r="H6" s="93" t="s">
        <v>60</v>
      </c>
      <c r="I6" s="94" t="s">
        <v>62</v>
      </c>
      <c r="J6" s="95" t="s">
        <v>64</v>
      </c>
      <c r="K6" s="93" t="s">
        <v>60</v>
      </c>
      <c r="L6" s="94" t="s">
        <v>62</v>
      </c>
      <c r="M6" s="96" t="s">
        <v>64</v>
      </c>
      <c r="O6" s="47"/>
      <c r="P6" s="1"/>
      <c r="Q6" s="47"/>
      <c r="R6" s="1"/>
      <c r="S6" s="114"/>
    </row>
    <row r="7" spans="1:19" ht="19.5" customHeight="1">
      <c r="A7" s="21" t="s">
        <v>7</v>
      </c>
      <c r="B7" s="34">
        <f>B8+B9</f>
        <v>65923</v>
      </c>
      <c r="C7" s="39">
        <f>C8+C9</f>
        <v>291508</v>
      </c>
      <c r="D7" s="10">
        <f>D8+D9</f>
        <v>178155</v>
      </c>
      <c r="E7" s="34">
        <f>E8+E9</f>
        <v>67088</v>
      </c>
      <c r="F7" s="39">
        <f>F8+F9</f>
        <v>295531</v>
      </c>
      <c r="G7" s="10">
        <f>G8+G9</f>
        <v>177914</v>
      </c>
      <c r="H7" s="55">
        <f>ROUND(B7/(B7+C7+D7)*100,1)</f>
        <v>12.3</v>
      </c>
      <c r="I7" s="56">
        <f>ROUND(C7/(B7+C7+D7)*100,1)</f>
        <v>54.4</v>
      </c>
      <c r="J7" s="57">
        <f>ROUND(D7/(B7+C7+D7)*100,1)</f>
        <v>33.3</v>
      </c>
      <c r="K7" s="55">
        <f>ROUND(E7/(E7+F7+G7)*100,1)</f>
        <v>12.4</v>
      </c>
      <c r="L7" s="56">
        <f>ROUND(F7/(E7+F7+G7)*100,1)</f>
        <v>54.7</v>
      </c>
      <c r="M7" s="74">
        <f>ROUND(G7/(E7+F7+G7)*100,1)</f>
        <v>32.9</v>
      </c>
      <c r="O7" s="48"/>
      <c r="P7" s="28"/>
      <c r="Q7" s="48"/>
      <c r="R7" s="28"/>
      <c r="S7" s="114"/>
    </row>
    <row r="8" spans="1:19" ht="19.5" customHeight="1">
      <c r="A8" s="23" t="s">
        <v>8</v>
      </c>
      <c r="B8" s="35">
        <f>SUM(B10:B13)</f>
        <v>50728</v>
      </c>
      <c r="C8" s="40">
        <f>SUM(C10:C13)</f>
        <v>225814</v>
      </c>
      <c r="D8" s="24">
        <f>SUM(D10:D13)</f>
        <v>125124</v>
      </c>
      <c r="E8" s="35">
        <f>SUM(E10:E13)</f>
        <v>51535</v>
      </c>
      <c r="F8" s="40">
        <f>SUM(F10:F13)</f>
        <v>228037</v>
      </c>
      <c r="G8" s="24">
        <f>SUM(G10:G13)</f>
        <v>124775</v>
      </c>
      <c r="H8" s="58">
        <f aca="true" t="shared" si="0" ref="H8:H32">ROUND(B8/(B8+C8+D8)*100,1)</f>
        <v>12.6</v>
      </c>
      <c r="I8" s="59">
        <f aca="true" t="shared" si="1" ref="I8:I33">ROUND(C8/(B8+C8+D8)*100,1)</f>
        <v>56.2</v>
      </c>
      <c r="J8" s="60">
        <f aca="true" t="shared" si="2" ref="J8:J32">ROUND(D8/(B8+C8+D8)*100,1)</f>
        <v>31.2</v>
      </c>
      <c r="K8" s="58">
        <f aca="true" t="shared" si="3" ref="K8:K33">ROUND(E8/(E8+F8+G8)*100,1)</f>
        <v>12.7</v>
      </c>
      <c r="L8" s="59">
        <f aca="true" t="shared" si="4" ref="L8:L33">ROUND(F8/(E8+F8+G8)*100,1)</f>
        <v>56.4</v>
      </c>
      <c r="M8" s="75">
        <f aca="true" t="shared" si="5" ref="M8:M33">ROUND(G8/(E8+F8+G8)*100,1)</f>
        <v>30.9</v>
      </c>
      <c r="O8" s="48"/>
      <c r="P8" s="22"/>
      <c r="Q8" s="48"/>
      <c r="R8" s="28"/>
      <c r="S8" s="114"/>
    </row>
    <row r="9" spans="1:19" ht="19.5" customHeight="1">
      <c r="A9" s="25" t="s">
        <v>9</v>
      </c>
      <c r="B9" s="36">
        <f>B14+B16+B20+B25+B30</f>
        <v>15195</v>
      </c>
      <c r="C9" s="41">
        <f>C14+C16+C20+C25+C30</f>
        <v>65694</v>
      </c>
      <c r="D9" s="26">
        <f>D14+D16+D20+D25+D30</f>
        <v>53031</v>
      </c>
      <c r="E9" s="36">
        <f>E14+E16+E20+E25+E30</f>
        <v>15553</v>
      </c>
      <c r="F9" s="41">
        <f>F14+F16+F20+F25+F30</f>
        <v>67494</v>
      </c>
      <c r="G9" s="26">
        <f>G14+G16+G20+G25+G30</f>
        <v>53139</v>
      </c>
      <c r="H9" s="61">
        <f t="shared" si="0"/>
        <v>11.3</v>
      </c>
      <c r="I9" s="62">
        <f t="shared" si="1"/>
        <v>49.1</v>
      </c>
      <c r="J9" s="63">
        <f t="shared" si="2"/>
        <v>39.6</v>
      </c>
      <c r="K9" s="61">
        <f t="shared" si="3"/>
        <v>11.4</v>
      </c>
      <c r="L9" s="62">
        <f t="shared" si="4"/>
        <v>49.6</v>
      </c>
      <c r="M9" s="76">
        <f t="shared" si="5"/>
        <v>39</v>
      </c>
      <c r="O9" s="48"/>
      <c r="P9" s="22"/>
      <c r="Q9" s="48"/>
      <c r="R9" s="28"/>
      <c r="S9" s="114"/>
    </row>
    <row r="10" spans="1:19" ht="19.5" customHeight="1">
      <c r="A10" s="21" t="s">
        <v>0</v>
      </c>
      <c r="B10" s="34">
        <v>22811</v>
      </c>
      <c r="C10" s="39">
        <v>103853</v>
      </c>
      <c r="D10" s="10">
        <v>55808</v>
      </c>
      <c r="E10" s="34">
        <v>23263</v>
      </c>
      <c r="F10" s="39">
        <v>104938</v>
      </c>
      <c r="G10" s="10">
        <v>55464</v>
      </c>
      <c r="H10" s="55">
        <f t="shared" si="0"/>
        <v>12.5</v>
      </c>
      <c r="I10" s="56">
        <f t="shared" si="1"/>
        <v>56.9</v>
      </c>
      <c r="J10" s="57">
        <f t="shared" si="2"/>
        <v>30.6</v>
      </c>
      <c r="K10" s="55">
        <f t="shared" si="3"/>
        <v>12.7</v>
      </c>
      <c r="L10" s="56">
        <f t="shared" si="4"/>
        <v>57.1</v>
      </c>
      <c r="M10" s="74">
        <f t="shared" si="5"/>
        <v>30.2</v>
      </c>
      <c r="O10" s="108"/>
      <c r="P10" s="28"/>
      <c r="Q10" s="108"/>
      <c r="R10" s="28"/>
      <c r="S10" s="114"/>
    </row>
    <row r="11" spans="1:19" ht="19.5" customHeight="1">
      <c r="A11" s="27" t="s">
        <v>1</v>
      </c>
      <c r="B11" s="38">
        <v>18720</v>
      </c>
      <c r="C11" s="42">
        <v>81136</v>
      </c>
      <c r="D11" s="28">
        <v>42577</v>
      </c>
      <c r="E11" s="38">
        <v>18873</v>
      </c>
      <c r="F11" s="42">
        <v>81613</v>
      </c>
      <c r="G11" s="28">
        <v>42552</v>
      </c>
      <c r="H11" s="64">
        <f t="shared" si="0"/>
        <v>13.1</v>
      </c>
      <c r="I11" s="65">
        <f t="shared" si="1"/>
        <v>57</v>
      </c>
      <c r="J11" s="66">
        <f t="shared" si="2"/>
        <v>29.9</v>
      </c>
      <c r="K11" s="64">
        <f t="shared" si="3"/>
        <v>13.2</v>
      </c>
      <c r="L11" s="65">
        <f t="shared" si="4"/>
        <v>57.1</v>
      </c>
      <c r="M11" s="77">
        <f t="shared" si="5"/>
        <v>29.7</v>
      </c>
      <c r="P11" s="22"/>
      <c r="R11" s="28"/>
      <c r="S11" s="114"/>
    </row>
    <row r="12" spans="1:19" ht="19.5" customHeight="1">
      <c r="A12" s="27" t="s">
        <v>2</v>
      </c>
      <c r="B12" s="38">
        <v>5418</v>
      </c>
      <c r="C12" s="42">
        <v>23388</v>
      </c>
      <c r="D12" s="13">
        <v>15980</v>
      </c>
      <c r="E12" s="38">
        <v>5544</v>
      </c>
      <c r="F12" s="42">
        <v>23828</v>
      </c>
      <c r="G12" s="13">
        <v>16015</v>
      </c>
      <c r="H12" s="64">
        <f t="shared" si="0"/>
        <v>12.1</v>
      </c>
      <c r="I12" s="65">
        <f t="shared" si="1"/>
        <v>52.2</v>
      </c>
      <c r="J12" s="66">
        <f t="shared" si="2"/>
        <v>35.7</v>
      </c>
      <c r="K12" s="64">
        <f t="shared" si="3"/>
        <v>12.2</v>
      </c>
      <c r="L12" s="65">
        <f t="shared" si="4"/>
        <v>52.5</v>
      </c>
      <c r="M12" s="77">
        <f t="shared" si="5"/>
        <v>35.3</v>
      </c>
      <c r="P12" s="22"/>
      <c r="R12" s="28"/>
      <c r="S12" s="114"/>
    </row>
    <row r="13" spans="1:19" ht="19.5" customHeight="1">
      <c r="A13" s="27" t="s">
        <v>3</v>
      </c>
      <c r="B13" s="38">
        <v>3779</v>
      </c>
      <c r="C13" s="42">
        <v>17437</v>
      </c>
      <c r="D13" s="13">
        <v>10759</v>
      </c>
      <c r="E13" s="38">
        <v>3855</v>
      </c>
      <c r="F13" s="42">
        <v>17658</v>
      </c>
      <c r="G13" s="13">
        <v>10744</v>
      </c>
      <c r="H13" s="64">
        <f t="shared" si="0"/>
        <v>11.8</v>
      </c>
      <c r="I13" s="65">
        <f t="shared" si="1"/>
        <v>54.5</v>
      </c>
      <c r="J13" s="66">
        <f t="shared" si="2"/>
        <v>33.6</v>
      </c>
      <c r="K13" s="64">
        <f t="shared" si="3"/>
        <v>12</v>
      </c>
      <c r="L13" s="65">
        <f t="shared" si="4"/>
        <v>54.7</v>
      </c>
      <c r="M13" s="77">
        <f t="shared" si="5"/>
        <v>33.3</v>
      </c>
      <c r="P13" s="22"/>
      <c r="R13" s="28"/>
      <c r="S13" s="114"/>
    </row>
    <row r="14" spans="1:19" ht="19.5" customHeight="1">
      <c r="A14" s="29" t="s">
        <v>10</v>
      </c>
      <c r="B14" s="37">
        <f aca="true" t="shared" si="6" ref="B14:G14">B15</f>
        <v>1134</v>
      </c>
      <c r="C14" s="43">
        <f t="shared" si="6"/>
        <v>5298</v>
      </c>
      <c r="D14" s="33">
        <f t="shared" si="6"/>
        <v>4094</v>
      </c>
      <c r="E14" s="37">
        <f t="shared" si="6"/>
        <v>1151</v>
      </c>
      <c r="F14" s="43">
        <f t="shared" si="6"/>
        <v>5408</v>
      </c>
      <c r="G14" s="33">
        <f t="shared" si="6"/>
        <v>4091</v>
      </c>
      <c r="H14" s="67">
        <f t="shared" si="0"/>
        <v>10.8</v>
      </c>
      <c r="I14" s="68">
        <f t="shared" si="1"/>
        <v>50.3</v>
      </c>
      <c r="J14" s="69">
        <f t="shared" si="2"/>
        <v>38.9</v>
      </c>
      <c r="K14" s="67">
        <f t="shared" si="3"/>
        <v>10.8</v>
      </c>
      <c r="L14" s="68">
        <f t="shared" si="4"/>
        <v>50.8</v>
      </c>
      <c r="M14" s="78">
        <f t="shared" si="5"/>
        <v>38.4</v>
      </c>
      <c r="O14" s="48"/>
      <c r="P14" s="22"/>
      <c r="Q14" s="48"/>
      <c r="R14" s="28"/>
      <c r="S14" s="114"/>
    </row>
    <row r="15" spans="1:19" ht="19.5" customHeight="1">
      <c r="A15" s="27" t="s">
        <v>26</v>
      </c>
      <c r="B15" s="38">
        <v>1134</v>
      </c>
      <c r="C15" s="42">
        <v>5298</v>
      </c>
      <c r="D15" s="13">
        <v>4094</v>
      </c>
      <c r="E15" s="38">
        <v>1151</v>
      </c>
      <c r="F15" s="42">
        <v>5408</v>
      </c>
      <c r="G15" s="13">
        <v>4091</v>
      </c>
      <c r="H15" s="64">
        <f t="shared" si="0"/>
        <v>10.8</v>
      </c>
      <c r="I15" s="65">
        <f t="shared" si="1"/>
        <v>50.3</v>
      </c>
      <c r="J15" s="66">
        <f t="shared" si="2"/>
        <v>38.9</v>
      </c>
      <c r="K15" s="64">
        <f t="shared" si="3"/>
        <v>10.8</v>
      </c>
      <c r="L15" s="65">
        <f t="shared" si="4"/>
        <v>50.8</v>
      </c>
      <c r="M15" s="77">
        <f t="shared" si="5"/>
        <v>38.4</v>
      </c>
      <c r="P15" s="22"/>
      <c r="R15" s="28"/>
      <c r="S15" s="114"/>
    </row>
    <row r="16" spans="1:19" ht="19.5" customHeight="1">
      <c r="A16" s="30" t="s">
        <v>11</v>
      </c>
      <c r="B16" s="37">
        <f aca="true" t="shared" si="7" ref="B16:G16">SUM(B17:B19)</f>
        <v>2465</v>
      </c>
      <c r="C16" s="43">
        <f t="shared" si="7"/>
        <v>11696</v>
      </c>
      <c r="D16" s="33">
        <f t="shared" si="7"/>
        <v>9968</v>
      </c>
      <c r="E16" s="37">
        <f t="shared" si="7"/>
        <v>2565</v>
      </c>
      <c r="F16" s="43">
        <f t="shared" si="7"/>
        <v>12109</v>
      </c>
      <c r="G16" s="33">
        <f t="shared" si="7"/>
        <v>9958</v>
      </c>
      <c r="H16" s="67">
        <f t="shared" si="0"/>
        <v>10.2</v>
      </c>
      <c r="I16" s="68">
        <f t="shared" si="1"/>
        <v>48.5</v>
      </c>
      <c r="J16" s="69">
        <f t="shared" si="2"/>
        <v>41.3</v>
      </c>
      <c r="K16" s="67">
        <f t="shared" si="3"/>
        <v>10.4</v>
      </c>
      <c r="L16" s="68">
        <f t="shared" si="4"/>
        <v>49.2</v>
      </c>
      <c r="M16" s="78">
        <f t="shared" si="5"/>
        <v>40.4</v>
      </c>
      <c r="O16" s="48"/>
      <c r="P16" s="22"/>
      <c r="Q16" s="48"/>
      <c r="R16" s="28"/>
      <c r="S16" s="114"/>
    </row>
    <row r="17" spans="1:19" ht="19.5" customHeight="1">
      <c r="A17" s="27" t="s">
        <v>27</v>
      </c>
      <c r="B17" s="38">
        <v>170</v>
      </c>
      <c r="C17" s="42">
        <v>1130</v>
      </c>
      <c r="D17" s="13">
        <v>1360</v>
      </c>
      <c r="E17" s="38">
        <v>181</v>
      </c>
      <c r="F17" s="42">
        <v>1201</v>
      </c>
      <c r="G17" s="13">
        <v>1384</v>
      </c>
      <c r="H17" s="64">
        <f t="shared" si="0"/>
        <v>6.4</v>
      </c>
      <c r="I17" s="65">
        <f t="shared" si="1"/>
        <v>42.5</v>
      </c>
      <c r="J17" s="66">
        <f t="shared" si="2"/>
        <v>51.1</v>
      </c>
      <c r="K17" s="64">
        <f t="shared" si="3"/>
        <v>6.5</v>
      </c>
      <c r="L17" s="65">
        <f t="shared" si="4"/>
        <v>43.4</v>
      </c>
      <c r="M17" s="77">
        <f t="shared" si="5"/>
        <v>50</v>
      </c>
      <c r="P17" s="22"/>
      <c r="R17" s="28"/>
      <c r="S17" s="114"/>
    </row>
    <row r="18" spans="1:19" ht="19.5" customHeight="1">
      <c r="A18" s="27" t="s">
        <v>28</v>
      </c>
      <c r="B18" s="38">
        <v>560</v>
      </c>
      <c r="C18" s="42">
        <v>2757</v>
      </c>
      <c r="D18" s="28">
        <v>2799</v>
      </c>
      <c r="E18" s="38">
        <v>602</v>
      </c>
      <c r="F18" s="42">
        <v>2857</v>
      </c>
      <c r="G18" s="28">
        <v>2792</v>
      </c>
      <c r="H18" s="64">
        <f t="shared" si="0"/>
        <v>9.2</v>
      </c>
      <c r="I18" s="65">
        <f t="shared" si="1"/>
        <v>45.1</v>
      </c>
      <c r="J18" s="66">
        <f t="shared" si="2"/>
        <v>45.8</v>
      </c>
      <c r="K18" s="64">
        <f t="shared" si="3"/>
        <v>9.6</v>
      </c>
      <c r="L18" s="65">
        <f t="shared" si="4"/>
        <v>45.7</v>
      </c>
      <c r="M18" s="77">
        <f t="shared" si="5"/>
        <v>44.7</v>
      </c>
      <c r="P18" s="22"/>
      <c r="R18" s="28"/>
      <c r="S18" s="114"/>
    </row>
    <row r="19" spans="1:19" ht="19.5" customHeight="1">
      <c r="A19" s="25" t="s">
        <v>4</v>
      </c>
      <c r="B19" s="36">
        <v>1735</v>
      </c>
      <c r="C19" s="41">
        <v>7809</v>
      </c>
      <c r="D19" s="14">
        <v>5809</v>
      </c>
      <c r="E19" s="36">
        <v>1782</v>
      </c>
      <c r="F19" s="41">
        <v>8051</v>
      </c>
      <c r="G19" s="14">
        <v>5782</v>
      </c>
      <c r="H19" s="61">
        <f t="shared" si="0"/>
        <v>11.3</v>
      </c>
      <c r="I19" s="62">
        <f t="shared" si="1"/>
        <v>50.9</v>
      </c>
      <c r="J19" s="63">
        <f t="shared" si="2"/>
        <v>37.8</v>
      </c>
      <c r="K19" s="61">
        <f t="shared" si="3"/>
        <v>11.4</v>
      </c>
      <c r="L19" s="62">
        <f t="shared" si="4"/>
        <v>51.6</v>
      </c>
      <c r="M19" s="76">
        <f t="shared" si="5"/>
        <v>37</v>
      </c>
      <c r="P19" s="22"/>
      <c r="R19" s="28"/>
      <c r="S19" s="114"/>
    </row>
    <row r="20" spans="1:19" ht="19.5" customHeight="1">
      <c r="A20" s="20" t="s">
        <v>12</v>
      </c>
      <c r="B20" s="38">
        <f>SUM(B21:B24)</f>
        <v>6549</v>
      </c>
      <c r="C20" s="42">
        <f>SUM(C21:C24)</f>
        <v>25988</v>
      </c>
      <c r="D20" s="28">
        <f>SUM(D21:D24)</f>
        <v>18778</v>
      </c>
      <c r="E20" s="38">
        <f>SUM(E21:E24)</f>
        <v>6623</v>
      </c>
      <c r="F20" s="42">
        <f>SUM(F21:F24)</f>
        <v>26620</v>
      </c>
      <c r="G20" s="28">
        <f>SUM(G21:G24)</f>
        <v>18772</v>
      </c>
      <c r="H20" s="64">
        <f t="shared" si="0"/>
        <v>12.8</v>
      </c>
      <c r="I20" s="65">
        <f t="shared" si="1"/>
        <v>50.6</v>
      </c>
      <c r="J20" s="66">
        <f t="shared" si="2"/>
        <v>36.6</v>
      </c>
      <c r="K20" s="64">
        <f t="shared" si="3"/>
        <v>12.7</v>
      </c>
      <c r="L20" s="65">
        <f t="shared" si="4"/>
        <v>51.2</v>
      </c>
      <c r="M20" s="77">
        <f t="shared" si="5"/>
        <v>36.1</v>
      </c>
      <c r="O20" s="48"/>
      <c r="P20" s="22"/>
      <c r="Q20" s="48"/>
      <c r="R20" s="28"/>
      <c r="S20" s="114"/>
    </row>
    <row r="21" spans="1:19" ht="19.5" customHeight="1">
      <c r="A21" s="31" t="s">
        <v>29</v>
      </c>
      <c r="B21" s="105">
        <v>610</v>
      </c>
      <c r="C21" s="106">
        <v>2766</v>
      </c>
      <c r="D21" s="107">
        <v>2387</v>
      </c>
      <c r="E21" s="105">
        <v>660</v>
      </c>
      <c r="F21" s="106">
        <v>2849</v>
      </c>
      <c r="G21" s="107">
        <v>2392</v>
      </c>
      <c r="H21" s="70">
        <f t="shared" si="0"/>
        <v>10.6</v>
      </c>
      <c r="I21" s="71">
        <f t="shared" si="1"/>
        <v>48</v>
      </c>
      <c r="J21" s="72">
        <f t="shared" si="2"/>
        <v>41.4</v>
      </c>
      <c r="K21" s="70">
        <f t="shared" si="3"/>
        <v>11.2</v>
      </c>
      <c r="L21" s="71">
        <f t="shared" si="4"/>
        <v>48.3</v>
      </c>
      <c r="M21" s="79">
        <f t="shared" si="5"/>
        <v>40.5</v>
      </c>
      <c r="P21" s="22"/>
      <c r="R21" s="28"/>
      <c r="S21" s="114"/>
    </row>
    <row r="22" spans="1:19" ht="19.5" customHeight="1">
      <c r="A22" s="27" t="s">
        <v>15</v>
      </c>
      <c r="B22" s="38">
        <v>2273</v>
      </c>
      <c r="C22" s="42">
        <v>8349</v>
      </c>
      <c r="D22" s="13">
        <v>5208</v>
      </c>
      <c r="E22" s="38">
        <v>2226</v>
      </c>
      <c r="F22" s="42">
        <v>8455</v>
      </c>
      <c r="G22" s="13">
        <v>5214</v>
      </c>
      <c r="H22" s="64">
        <f>ROUND(B22/(B22+C22+D22)*100,1)</f>
        <v>14.4</v>
      </c>
      <c r="I22" s="65">
        <f>ROUND(C22/(B22+C22+D22)*100,1)</f>
        <v>52.7</v>
      </c>
      <c r="J22" s="66">
        <f>ROUND(D22/(B22+C22+D22)*100,1)</f>
        <v>32.9</v>
      </c>
      <c r="K22" s="64">
        <f>ROUND(E22/(E22+F22+G22)*100,1)</f>
        <v>14</v>
      </c>
      <c r="L22" s="65">
        <f>ROUND(F22/(E22+F22+G22)*100,1)</f>
        <v>53.2</v>
      </c>
      <c r="M22" s="77">
        <f>ROUND(G22/(E22+F22+G22)*100,1)</f>
        <v>32.8</v>
      </c>
      <c r="P22" s="22"/>
      <c r="R22" s="28"/>
      <c r="S22" s="114"/>
    </row>
    <row r="23" spans="1:19" ht="19.5" customHeight="1">
      <c r="A23" s="27" t="s">
        <v>16</v>
      </c>
      <c r="B23" s="38">
        <v>1879</v>
      </c>
      <c r="C23" s="42">
        <v>7839</v>
      </c>
      <c r="D23" s="28">
        <v>6043</v>
      </c>
      <c r="E23" s="38">
        <v>1948</v>
      </c>
      <c r="F23" s="42">
        <v>8078</v>
      </c>
      <c r="G23" s="28">
        <v>6038</v>
      </c>
      <c r="H23" s="64">
        <f t="shared" si="0"/>
        <v>11.9</v>
      </c>
      <c r="I23" s="65">
        <f t="shared" si="1"/>
        <v>49.7</v>
      </c>
      <c r="J23" s="66">
        <f t="shared" si="2"/>
        <v>38.3</v>
      </c>
      <c r="K23" s="64">
        <f t="shared" si="3"/>
        <v>12.1</v>
      </c>
      <c r="L23" s="65">
        <f t="shared" si="4"/>
        <v>50.3</v>
      </c>
      <c r="M23" s="77">
        <f t="shared" si="5"/>
        <v>37.6</v>
      </c>
      <c r="P23" s="22"/>
      <c r="R23" s="28"/>
      <c r="S23" s="114"/>
    </row>
    <row r="24" spans="1:19" ht="19.5" customHeight="1">
      <c r="A24" s="25" t="s">
        <v>5</v>
      </c>
      <c r="B24" s="36">
        <v>1787</v>
      </c>
      <c r="C24" s="41">
        <v>7034</v>
      </c>
      <c r="D24" s="14">
        <v>5140</v>
      </c>
      <c r="E24" s="36">
        <v>1789</v>
      </c>
      <c r="F24" s="41">
        <v>7238</v>
      </c>
      <c r="G24" s="14">
        <v>5128</v>
      </c>
      <c r="H24" s="61">
        <f t="shared" si="0"/>
        <v>12.8</v>
      </c>
      <c r="I24" s="62">
        <f t="shared" si="1"/>
        <v>50.4</v>
      </c>
      <c r="J24" s="63">
        <f t="shared" si="2"/>
        <v>36.8</v>
      </c>
      <c r="K24" s="61">
        <f t="shared" si="3"/>
        <v>12.6</v>
      </c>
      <c r="L24" s="62">
        <f t="shared" si="4"/>
        <v>51.1</v>
      </c>
      <c r="M24" s="76">
        <f t="shared" si="5"/>
        <v>36.2</v>
      </c>
      <c r="P24" s="22"/>
      <c r="R24" s="28"/>
      <c r="S24" s="114"/>
    </row>
    <row r="25" spans="1:19" ht="19.5" customHeight="1">
      <c r="A25" s="20" t="s">
        <v>13</v>
      </c>
      <c r="B25" s="38">
        <f aca="true" t="shared" si="8" ref="B25:G25">SUM(B26:B29)</f>
        <v>4407</v>
      </c>
      <c r="C25" s="42">
        <f t="shared" si="8"/>
        <v>18930</v>
      </c>
      <c r="D25" s="28">
        <f t="shared" si="8"/>
        <v>15344</v>
      </c>
      <c r="E25" s="38">
        <f t="shared" si="8"/>
        <v>4570</v>
      </c>
      <c r="F25" s="42">
        <f t="shared" si="8"/>
        <v>19390</v>
      </c>
      <c r="G25" s="28">
        <f t="shared" si="8"/>
        <v>15424</v>
      </c>
      <c r="H25" s="64">
        <f t="shared" si="0"/>
        <v>11.4</v>
      </c>
      <c r="I25" s="65">
        <f t="shared" si="1"/>
        <v>48.9</v>
      </c>
      <c r="J25" s="66">
        <f t="shared" si="2"/>
        <v>39.7</v>
      </c>
      <c r="K25" s="64">
        <f t="shared" si="3"/>
        <v>11.6</v>
      </c>
      <c r="L25" s="65">
        <f t="shared" si="4"/>
        <v>49.2</v>
      </c>
      <c r="M25" s="77">
        <f t="shared" si="5"/>
        <v>39.2</v>
      </c>
      <c r="O25" s="48"/>
      <c r="P25" s="22"/>
      <c r="Q25" s="48"/>
      <c r="R25" s="28"/>
      <c r="S25" s="114"/>
    </row>
    <row r="26" spans="1:19" ht="19.5" customHeight="1">
      <c r="A26" s="31" t="s">
        <v>30</v>
      </c>
      <c r="B26" s="105">
        <v>520</v>
      </c>
      <c r="C26" s="106">
        <v>1965</v>
      </c>
      <c r="D26" s="107">
        <v>1029</v>
      </c>
      <c r="E26" s="105">
        <v>510</v>
      </c>
      <c r="F26" s="106">
        <v>1981</v>
      </c>
      <c r="G26" s="107">
        <v>1012</v>
      </c>
      <c r="H26" s="70">
        <f t="shared" si="0"/>
        <v>14.8</v>
      </c>
      <c r="I26" s="71">
        <f t="shared" si="1"/>
        <v>55.9</v>
      </c>
      <c r="J26" s="72">
        <f t="shared" si="2"/>
        <v>29.3</v>
      </c>
      <c r="K26" s="70">
        <f t="shared" si="3"/>
        <v>14.6</v>
      </c>
      <c r="L26" s="71">
        <f t="shared" si="4"/>
        <v>56.6</v>
      </c>
      <c r="M26" s="79">
        <f t="shared" si="5"/>
        <v>28.9</v>
      </c>
      <c r="P26" s="22"/>
      <c r="R26" s="28"/>
      <c r="S26" s="114"/>
    </row>
    <row r="27" spans="1:19" ht="19.5" customHeight="1">
      <c r="A27" s="27" t="s">
        <v>31</v>
      </c>
      <c r="B27" s="38">
        <v>1574</v>
      </c>
      <c r="C27" s="42">
        <v>7036</v>
      </c>
      <c r="D27" s="13">
        <v>6164</v>
      </c>
      <c r="E27" s="38">
        <v>1661</v>
      </c>
      <c r="F27" s="42">
        <v>7241</v>
      </c>
      <c r="G27" s="13">
        <v>6208</v>
      </c>
      <c r="H27" s="64">
        <f t="shared" si="0"/>
        <v>10.7</v>
      </c>
      <c r="I27" s="65">
        <f t="shared" si="1"/>
        <v>47.6</v>
      </c>
      <c r="J27" s="66">
        <f t="shared" si="2"/>
        <v>41.7</v>
      </c>
      <c r="K27" s="64">
        <f t="shared" si="3"/>
        <v>11</v>
      </c>
      <c r="L27" s="65">
        <f t="shared" si="4"/>
        <v>47.9</v>
      </c>
      <c r="M27" s="77">
        <f t="shared" si="5"/>
        <v>41.1</v>
      </c>
      <c r="P27" s="22"/>
      <c r="R27" s="28"/>
      <c r="S27" s="114"/>
    </row>
    <row r="28" spans="1:19" ht="19.5" customHeight="1">
      <c r="A28" s="27" t="s">
        <v>17</v>
      </c>
      <c r="B28" s="38">
        <v>1106</v>
      </c>
      <c r="C28" s="42">
        <v>5058</v>
      </c>
      <c r="D28" s="13">
        <v>3898</v>
      </c>
      <c r="E28" s="38">
        <v>1140</v>
      </c>
      <c r="F28" s="42">
        <v>5161</v>
      </c>
      <c r="G28" s="13">
        <v>3903</v>
      </c>
      <c r="H28" s="64">
        <f t="shared" si="0"/>
        <v>11</v>
      </c>
      <c r="I28" s="65">
        <f t="shared" si="1"/>
        <v>50.3</v>
      </c>
      <c r="J28" s="66">
        <f t="shared" si="2"/>
        <v>38.7</v>
      </c>
      <c r="K28" s="64">
        <f t="shared" si="3"/>
        <v>11.2</v>
      </c>
      <c r="L28" s="65">
        <f t="shared" si="4"/>
        <v>50.6</v>
      </c>
      <c r="M28" s="77">
        <f t="shared" si="5"/>
        <v>38.2</v>
      </c>
      <c r="P28" s="22"/>
      <c r="R28" s="28"/>
      <c r="S28" s="114"/>
    </row>
    <row r="29" spans="1:19" ht="19.5" customHeight="1">
      <c r="A29" s="25" t="s">
        <v>6</v>
      </c>
      <c r="B29" s="36">
        <v>1207</v>
      </c>
      <c r="C29" s="41">
        <v>4871</v>
      </c>
      <c r="D29" s="14">
        <v>4253</v>
      </c>
      <c r="E29" s="36">
        <v>1259</v>
      </c>
      <c r="F29" s="41">
        <v>5007</v>
      </c>
      <c r="G29" s="14">
        <v>4301</v>
      </c>
      <c r="H29" s="61">
        <f t="shared" si="0"/>
        <v>11.7</v>
      </c>
      <c r="I29" s="62">
        <f t="shared" si="1"/>
        <v>47.1</v>
      </c>
      <c r="J29" s="63">
        <f t="shared" si="2"/>
        <v>41.2</v>
      </c>
      <c r="K29" s="61">
        <f t="shared" si="3"/>
        <v>11.9</v>
      </c>
      <c r="L29" s="62">
        <f t="shared" si="4"/>
        <v>47.4</v>
      </c>
      <c r="M29" s="76">
        <f t="shared" si="5"/>
        <v>40.7</v>
      </c>
      <c r="P29" s="22"/>
      <c r="R29" s="28"/>
      <c r="S29" s="114"/>
    </row>
    <row r="30" spans="1:19" ht="19.5" customHeight="1">
      <c r="A30" s="30" t="s">
        <v>14</v>
      </c>
      <c r="B30" s="37">
        <f>SUM(B31:B33)</f>
        <v>640</v>
      </c>
      <c r="C30" s="43">
        <f>SUM(C31:C33)</f>
        <v>3782</v>
      </c>
      <c r="D30" s="33">
        <f>SUM(D31:D33)</f>
        <v>4847</v>
      </c>
      <c r="E30" s="37">
        <f>SUM(E31:E33)</f>
        <v>644</v>
      </c>
      <c r="F30" s="43">
        <f>SUM(F31:F33)</f>
        <v>3967</v>
      </c>
      <c r="G30" s="33">
        <f>SUM(G31:G33)</f>
        <v>4894</v>
      </c>
      <c r="H30" s="67">
        <f t="shared" si="0"/>
        <v>6.9</v>
      </c>
      <c r="I30" s="68">
        <f t="shared" si="1"/>
        <v>40.8</v>
      </c>
      <c r="J30" s="69">
        <f t="shared" si="2"/>
        <v>52.3</v>
      </c>
      <c r="K30" s="67">
        <f t="shared" si="3"/>
        <v>6.8</v>
      </c>
      <c r="L30" s="68">
        <f t="shared" si="4"/>
        <v>41.7</v>
      </c>
      <c r="M30" s="78">
        <f t="shared" si="5"/>
        <v>51.5</v>
      </c>
      <c r="O30" s="48"/>
      <c r="P30" s="22"/>
      <c r="Q30" s="48"/>
      <c r="R30" s="28"/>
      <c r="S30" s="114"/>
    </row>
    <row r="31" spans="1:19" ht="19.5" customHeight="1">
      <c r="A31" s="27" t="s">
        <v>32</v>
      </c>
      <c r="B31" s="38">
        <v>264</v>
      </c>
      <c r="C31" s="42">
        <v>1557</v>
      </c>
      <c r="D31" s="13">
        <v>2151</v>
      </c>
      <c r="E31" s="38">
        <v>277</v>
      </c>
      <c r="F31" s="42">
        <v>1651</v>
      </c>
      <c r="G31" s="13">
        <v>2160</v>
      </c>
      <c r="H31" s="64">
        <f t="shared" si="0"/>
        <v>6.6</v>
      </c>
      <c r="I31" s="65">
        <f t="shared" si="1"/>
        <v>39.2</v>
      </c>
      <c r="J31" s="66">
        <f t="shared" si="2"/>
        <v>54.2</v>
      </c>
      <c r="K31" s="64">
        <f t="shared" si="3"/>
        <v>6.8</v>
      </c>
      <c r="L31" s="65">
        <f t="shared" si="4"/>
        <v>40.4</v>
      </c>
      <c r="M31" s="77">
        <f t="shared" si="5"/>
        <v>52.8</v>
      </c>
      <c r="P31" s="22"/>
      <c r="R31" s="28"/>
      <c r="S31" s="114"/>
    </row>
    <row r="32" spans="1:19" ht="19.5" customHeight="1">
      <c r="A32" s="27" t="s">
        <v>33</v>
      </c>
      <c r="B32" s="11">
        <v>186</v>
      </c>
      <c r="C32" s="12">
        <v>1174</v>
      </c>
      <c r="D32" s="13">
        <v>1430</v>
      </c>
      <c r="E32" s="11">
        <v>173</v>
      </c>
      <c r="F32" s="12">
        <v>1198</v>
      </c>
      <c r="G32" s="13">
        <v>1451</v>
      </c>
      <c r="H32" s="64">
        <f t="shared" si="0"/>
        <v>6.7</v>
      </c>
      <c r="I32" s="65">
        <f t="shared" si="1"/>
        <v>42.1</v>
      </c>
      <c r="J32" s="66">
        <f t="shared" si="2"/>
        <v>51.3</v>
      </c>
      <c r="K32" s="64">
        <f t="shared" si="3"/>
        <v>6.1</v>
      </c>
      <c r="L32" s="65">
        <f t="shared" si="4"/>
        <v>42.5</v>
      </c>
      <c r="M32" s="77">
        <f t="shared" si="5"/>
        <v>51.4</v>
      </c>
      <c r="P32" s="22"/>
      <c r="R32" s="28"/>
      <c r="S32" s="114"/>
    </row>
    <row r="33" spans="1:19" ht="19.5" customHeight="1">
      <c r="A33" s="27" t="s">
        <v>34</v>
      </c>
      <c r="B33" s="11">
        <v>190</v>
      </c>
      <c r="C33" s="12">
        <v>1051</v>
      </c>
      <c r="D33" s="13">
        <v>1266</v>
      </c>
      <c r="E33" s="11">
        <v>194</v>
      </c>
      <c r="F33" s="12">
        <v>1118</v>
      </c>
      <c r="G33" s="13">
        <v>1283</v>
      </c>
      <c r="H33" s="64">
        <f>ROUND(B33/(B33+C33+D33)*100,1)</f>
        <v>7.6</v>
      </c>
      <c r="I33" s="65">
        <f t="shared" si="1"/>
        <v>41.9</v>
      </c>
      <c r="J33" s="66">
        <f>ROUND(D33/(B33+C33+D33)*100,1)</f>
        <v>50.5</v>
      </c>
      <c r="K33" s="64">
        <f t="shared" si="3"/>
        <v>7.5</v>
      </c>
      <c r="L33" s="65">
        <f t="shared" si="4"/>
        <v>43.1</v>
      </c>
      <c r="M33" s="76">
        <f t="shared" si="5"/>
        <v>49.4</v>
      </c>
      <c r="P33" s="22"/>
      <c r="R33" s="28"/>
      <c r="S33" s="114"/>
    </row>
    <row r="34" spans="1:19" ht="6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S34" s="114"/>
    </row>
    <row r="35" spans="1:19" ht="19.5" customHeight="1">
      <c r="A35" s="121" t="s">
        <v>66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S35" s="101"/>
    </row>
    <row r="36" spans="1:19" ht="19.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S36" s="101"/>
    </row>
    <row r="38" spans="1:11" ht="19.5" customHeight="1">
      <c r="A38" s="15" t="s">
        <v>68</v>
      </c>
      <c r="C38" s="2"/>
      <c r="D38" s="2"/>
      <c r="E38" s="2"/>
      <c r="F38" s="2"/>
      <c r="G38" s="2"/>
      <c r="H38" s="2"/>
      <c r="I38" s="2"/>
      <c r="J38" s="2"/>
      <c r="K38" s="2"/>
    </row>
    <row r="39" spans="2:20" ht="19.5" customHeight="1">
      <c r="B39" s="2"/>
      <c r="C39" s="2"/>
      <c r="D39" s="2"/>
      <c r="E39" s="2"/>
      <c r="F39" s="2"/>
      <c r="G39" s="2"/>
      <c r="H39" s="2"/>
      <c r="I39" s="2"/>
      <c r="J39" s="17"/>
      <c r="K39" s="73" t="s">
        <v>54</v>
      </c>
      <c r="O39" s="51"/>
      <c r="P39" s="52"/>
      <c r="Q39" s="51"/>
      <c r="R39" s="52"/>
      <c r="S39" s="52"/>
      <c r="T39" s="52"/>
    </row>
    <row r="40" spans="2:20" ht="19.5" customHeight="1">
      <c r="B40" s="3"/>
      <c r="C40" s="110" t="s">
        <v>53</v>
      </c>
      <c r="D40" s="110"/>
      <c r="E40" s="110"/>
      <c r="F40" s="110"/>
      <c r="G40" s="110"/>
      <c r="H40" s="110"/>
      <c r="I40" s="110"/>
      <c r="J40" s="110"/>
      <c r="K40" s="111"/>
      <c r="O40" s="51"/>
      <c r="P40" s="52"/>
      <c r="Q40" s="51"/>
      <c r="R40" s="52"/>
      <c r="S40" s="52"/>
      <c r="T40" s="52"/>
    </row>
    <row r="41" spans="2:20" ht="19.5" customHeight="1">
      <c r="B41" s="4"/>
      <c r="C41" s="112" t="str">
        <f>B4</f>
        <v>令和４年１０月１日現在</v>
      </c>
      <c r="D41" s="112"/>
      <c r="E41" s="112"/>
      <c r="F41" s="112" t="str">
        <f>E4</f>
        <v>令和３年１０月１日現在</v>
      </c>
      <c r="G41" s="112"/>
      <c r="H41" s="112"/>
      <c r="I41" s="112" t="s">
        <v>18</v>
      </c>
      <c r="J41" s="112"/>
      <c r="K41" s="112"/>
      <c r="O41" s="115"/>
      <c r="P41" s="115"/>
      <c r="Q41" s="115"/>
      <c r="R41" s="115"/>
      <c r="S41" s="115"/>
      <c r="T41" s="115"/>
    </row>
    <row r="42" spans="2:20" s="83" customFormat="1" ht="19.5" customHeight="1">
      <c r="B42" s="84"/>
      <c r="C42" s="85" t="s">
        <v>57</v>
      </c>
      <c r="D42" s="85" t="s">
        <v>58</v>
      </c>
      <c r="E42" s="86" t="s">
        <v>59</v>
      </c>
      <c r="F42" s="87" t="s">
        <v>57</v>
      </c>
      <c r="G42" s="85" t="s">
        <v>58</v>
      </c>
      <c r="H42" s="86" t="s">
        <v>59</v>
      </c>
      <c r="I42" s="87" t="s">
        <v>57</v>
      </c>
      <c r="J42" s="85" t="s">
        <v>58</v>
      </c>
      <c r="K42" s="86" t="s">
        <v>59</v>
      </c>
      <c r="N42" s="88"/>
      <c r="O42" s="89"/>
      <c r="P42" s="89"/>
      <c r="Q42" s="89"/>
      <c r="R42" s="89"/>
      <c r="S42" s="89"/>
      <c r="T42" s="89"/>
    </row>
    <row r="43" spans="2:20" ht="19.5" customHeight="1">
      <c r="B43" s="6"/>
      <c r="C43" s="98" t="s">
        <v>60</v>
      </c>
      <c r="D43" s="98" t="s">
        <v>62</v>
      </c>
      <c r="E43" s="99" t="s">
        <v>64</v>
      </c>
      <c r="F43" s="100" t="s">
        <v>60</v>
      </c>
      <c r="G43" s="98" t="s">
        <v>62</v>
      </c>
      <c r="H43" s="99" t="s">
        <v>64</v>
      </c>
      <c r="I43" s="100" t="s">
        <v>60</v>
      </c>
      <c r="J43" s="98" t="s">
        <v>62</v>
      </c>
      <c r="K43" s="99" t="s">
        <v>64</v>
      </c>
      <c r="O43" s="53"/>
      <c r="P43" s="53"/>
      <c r="Q43" s="53"/>
      <c r="R43" s="53"/>
      <c r="S43" s="53"/>
      <c r="T43" s="53"/>
    </row>
    <row r="44" spans="2:20" ht="19.5" customHeight="1">
      <c r="B44" s="7"/>
      <c r="C44" s="50" t="s">
        <v>35</v>
      </c>
      <c r="D44" s="50" t="s">
        <v>36</v>
      </c>
      <c r="E44" s="9" t="s">
        <v>37</v>
      </c>
      <c r="F44" s="8" t="s">
        <v>38</v>
      </c>
      <c r="G44" s="50" t="s">
        <v>39</v>
      </c>
      <c r="H44" s="9" t="s">
        <v>40</v>
      </c>
      <c r="I44" s="8" t="s">
        <v>41</v>
      </c>
      <c r="J44" s="50" t="s">
        <v>42</v>
      </c>
      <c r="K44" s="9" t="s">
        <v>43</v>
      </c>
      <c r="O44" s="53"/>
      <c r="P44" s="53"/>
      <c r="Q44" s="53"/>
      <c r="R44" s="53"/>
      <c r="S44" s="53"/>
      <c r="T44" s="53"/>
    </row>
    <row r="45" spans="2:20" ht="19.5" customHeight="1">
      <c r="B45" s="5" t="s">
        <v>19</v>
      </c>
      <c r="C45" s="49">
        <f aca="true" t="shared" si="9" ref="C45:H45">B7</f>
        <v>65923</v>
      </c>
      <c r="D45" s="49">
        <f t="shared" si="9"/>
        <v>291508</v>
      </c>
      <c r="E45" s="49">
        <f t="shared" si="9"/>
        <v>178155</v>
      </c>
      <c r="F45" s="49">
        <f t="shared" si="9"/>
        <v>67088</v>
      </c>
      <c r="G45" s="49">
        <f t="shared" si="9"/>
        <v>295531</v>
      </c>
      <c r="H45" s="49">
        <f t="shared" si="9"/>
        <v>177914</v>
      </c>
      <c r="I45" s="102">
        <f aca="true" t="shared" si="10" ref="I45:K64">C45-F45</f>
        <v>-1165</v>
      </c>
      <c r="J45" s="103">
        <f t="shared" si="10"/>
        <v>-4023</v>
      </c>
      <c r="K45" s="104">
        <f t="shared" si="10"/>
        <v>241</v>
      </c>
      <c r="O45" s="28"/>
      <c r="P45" s="28"/>
      <c r="Q45" s="28"/>
      <c r="R45" s="54"/>
      <c r="S45" s="54"/>
      <c r="T45" s="54"/>
    </row>
    <row r="46" spans="2:20" ht="19.5" customHeight="1">
      <c r="B46" s="5" t="s">
        <v>0</v>
      </c>
      <c r="C46" s="49">
        <f aca="true" t="shared" si="11" ref="C46:H49">B10</f>
        <v>22811</v>
      </c>
      <c r="D46" s="49">
        <f t="shared" si="11"/>
        <v>103853</v>
      </c>
      <c r="E46" s="49">
        <f t="shared" si="11"/>
        <v>55808</v>
      </c>
      <c r="F46" s="49">
        <f t="shared" si="11"/>
        <v>23263</v>
      </c>
      <c r="G46" s="49">
        <f t="shared" si="11"/>
        <v>104938</v>
      </c>
      <c r="H46" s="49">
        <f t="shared" si="11"/>
        <v>55464</v>
      </c>
      <c r="I46" s="103">
        <f t="shared" si="10"/>
        <v>-452</v>
      </c>
      <c r="J46" s="103">
        <f t="shared" si="10"/>
        <v>-1085</v>
      </c>
      <c r="K46" s="103">
        <f t="shared" si="10"/>
        <v>344</v>
      </c>
      <c r="O46" s="28"/>
      <c r="P46" s="28"/>
      <c r="Q46" s="28"/>
      <c r="R46" s="54"/>
      <c r="S46" s="54"/>
      <c r="T46" s="54"/>
    </row>
    <row r="47" spans="2:20" ht="19.5" customHeight="1">
      <c r="B47" s="5" t="s">
        <v>1</v>
      </c>
      <c r="C47" s="49">
        <f t="shared" si="11"/>
        <v>18720</v>
      </c>
      <c r="D47" s="49">
        <f t="shared" si="11"/>
        <v>81136</v>
      </c>
      <c r="E47" s="49">
        <f t="shared" si="11"/>
        <v>42577</v>
      </c>
      <c r="F47" s="49">
        <f t="shared" si="11"/>
        <v>18873</v>
      </c>
      <c r="G47" s="49">
        <f t="shared" si="11"/>
        <v>81613</v>
      </c>
      <c r="H47" s="49">
        <f t="shared" si="11"/>
        <v>42552</v>
      </c>
      <c r="I47" s="103">
        <f t="shared" si="10"/>
        <v>-153</v>
      </c>
      <c r="J47" s="103">
        <f t="shared" si="10"/>
        <v>-477</v>
      </c>
      <c r="K47" s="103">
        <f t="shared" si="10"/>
        <v>25</v>
      </c>
      <c r="O47" s="28"/>
      <c r="P47" s="28"/>
      <c r="Q47" s="28"/>
      <c r="R47" s="54"/>
      <c r="S47" s="54"/>
      <c r="T47" s="54"/>
    </row>
    <row r="48" spans="2:20" ht="19.5" customHeight="1">
      <c r="B48" s="5" t="s">
        <v>2</v>
      </c>
      <c r="C48" s="49">
        <f t="shared" si="11"/>
        <v>5418</v>
      </c>
      <c r="D48" s="49">
        <f t="shared" si="11"/>
        <v>23388</v>
      </c>
      <c r="E48" s="49">
        <f t="shared" si="11"/>
        <v>15980</v>
      </c>
      <c r="F48" s="49">
        <f t="shared" si="11"/>
        <v>5544</v>
      </c>
      <c r="G48" s="49">
        <f t="shared" si="11"/>
        <v>23828</v>
      </c>
      <c r="H48" s="49">
        <f t="shared" si="11"/>
        <v>16015</v>
      </c>
      <c r="I48" s="103">
        <f t="shared" si="10"/>
        <v>-126</v>
      </c>
      <c r="J48" s="103">
        <f t="shared" si="10"/>
        <v>-440</v>
      </c>
      <c r="K48" s="103">
        <f t="shared" si="10"/>
        <v>-35</v>
      </c>
      <c r="O48" s="28"/>
      <c r="P48" s="28"/>
      <c r="Q48" s="28"/>
      <c r="R48" s="54"/>
      <c r="S48" s="54"/>
      <c r="T48" s="54"/>
    </row>
    <row r="49" spans="2:20" ht="19.5" customHeight="1">
      <c r="B49" s="5" t="s">
        <v>3</v>
      </c>
      <c r="C49" s="49">
        <f t="shared" si="11"/>
        <v>3779</v>
      </c>
      <c r="D49" s="49">
        <f t="shared" si="11"/>
        <v>17437</v>
      </c>
      <c r="E49" s="49">
        <f t="shared" si="11"/>
        <v>10759</v>
      </c>
      <c r="F49" s="49">
        <f t="shared" si="11"/>
        <v>3855</v>
      </c>
      <c r="G49" s="49">
        <f t="shared" si="11"/>
        <v>17658</v>
      </c>
      <c r="H49" s="49">
        <f t="shared" si="11"/>
        <v>10744</v>
      </c>
      <c r="I49" s="103">
        <f t="shared" si="10"/>
        <v>-76</v>
      </c>
      <c r="J49" s="103">
        <f t="shared" si="10"/>
        <v>-221</v>
      </c>
      <c r="K49" s="103">
        <f t="shared" si="10"/>
        <v>15</v>
      </c>
      <c r="O49" s="28"/>
      <c r="P49" s="28"/>
      <c r="Q49" s="28"/>
      <c r="R49" s="54"/>
      <c r="S49" s="54"/>
      <c r="T49" s="54"/>
    </row>
    <row r="50" spans="2:20" ht="19.5" customHeight="1">
      <c r="B50" s="5" t="s">
        <v>44</v>
      </c>
      <c r="C50" s="49">
        <f aca="true" t="shared" si="12" ref="C50:H50">B15</f>
        <v>1134</v>
      </c>
      <c r="D50" s="49">
        <f t="shared" si="12"/>
        <v>5298</v>
      </c>
      <c r="E50" s="49">
        <f t="shared" si="12"/>
        <v>4094</v>
      </c>
      <c r="F50" s="49">
        <f t="shared" si="12"/>
        <v>1151</v>
      </c>
      <c r="G50" s="49">
        <f t="shared" si="12"/>
        <v>5408</v>
      </c>
      <c r="H50" s="49">
        <f t="shared" si="12"/>
        <v>4091</v>
      </c>
      <c r="I50" s="103">
        <f t="shared" si="10"/>
        <v>-17</v>
      </c>
      <c r="J50" s="103">
        <f t="shared" si="10"/>
        <v>-110</v>
      </c>
      <c r="K50" s="103">
        <f t="shared" si="10"/>
        <v>3</v>
      </c>
      <c r="O50" s="28"/>
      <c r="P50" s="28"/>
      <c r="Q50" s="28"/>
      <c r="R50" s="54"/>
      <c r="S50" s="54"/>
      <c r="T50" s="54"/>
    </row>
    <row r="51" spans="2:20" ht="19.5" customHeight="1">
      <c r="B51" s="5" t="s">
        <v>45</v>
      </c>
      <c r="C51" s="49">
        <f aca="true" t="shared" si="13" ref="C51:H53">B17</f>
        <v>170</v>
      </c>
      <c r="D51" s="49">
        <f t="shared" si="13"/>
        <v>1130</v>
      </c>
      <c r="E51" s="49">
        <f t="shared" si="13"/>
        <v>1360</v>
      </c>
      <c r="F51" s="49">
        <f t="shared" si="13"/>
        <v>181</v>
      </c>
      <c r="G51" s="49">
        <f t="shared" si="13"/>
        <v>1201</v>
      </c>
      <c r="H51" s="49">
        <f t="shared" si="13"/>
        <v>1384</v>
      </c>
      <c r="I51" s="103">
        <f t="shared" si="10"/>
        <v>-11</v>
      </c>
      <c r="J51" s="103">
        <f t="shared" si="10"/>
        <v>-71</v>
      </c>
      <c r="K51" s="103">
        <f t="shared" si="10"/>
        <v>-24</v>
      </c>
      <c r="O51" s="28"/>
      <c r="P51" s="28"/>
      <c r="Q51" s="28"/>
      <c r="R51" s="54"/>
      <c r="S51" s="54"/>
      <c r="T51" s="54"/>
    </row>
    <row r="52" spans="2:20" ht="19.5" customHeight="1">
      <c r="B52" s="5" t="s">
        <v>46</v>
      </c>
      <c r="C52" s="49">
        <f t="shared" si="13"/>
        <v>560</v>
      </c>
      <c r="D52" s="49">
        <f t="shared" si="13"/>
        <v>2757</v>
      </c>
      <c r="E52" s="49">
        <f t="shared" si="13"/>
        <v>2799</v>
      </c>
      <c r="F52" s="49">
        <f t="shared" si="13"/>
        <v>602</v>
      </c>
      <c r="G52" s="49">
        <f t="shared" si="13"/>
        <v>2857</v>
      </c>
      <c r="H52" s="49">
        <f t="shared" si="13"/>
        <v>2792</v>
      </c>
      <c r="I52" s="103">
        <f t="shared" si="10"/>
        <v>-42</v>
      </c>
      <c r="J52" s="103">
        <f t="shared" si="10"/>
        <v>-100</v>
      </c>
      <c r="K52" s="103">
        <f t="shared" si="10"/>
        <v>7</v>
      </c>
      <c r="O52" s="28"/>
      <c r="P52" s="28"/>
      <c r="Q52" s="28"/>
      <c r="R52" s="54"/>
      <c r="S52" s="54"/>
      <c r="T52" s="54"/>
    </row>
    <row r="53" spans="2:20" ht="19.5" customHeight="1">
      <c r="B53" s="5" t="s">
        <v>20</v>
      </c>
      <c r="C53" s="49">
        <f t="shared" si="13"/>
        <v>1735</v>
      </c>
      <c r="D53" s="49">
        <f t="shared" si="13"/>
        <v>7809</v>
      </c>
      <c r="E53" s="49">
        <f t="shared" si="13"/>
        <v>5809</v>
      </c>
      <c r="F53" s="49">
        <f t="shared" si="13"/>
        <v>1782</v>
      </c>
      <c r="G53" s="49">
        <f t="shared" si="13"/>
        <v>8051</v>
      </c>
      <c r="H53" s="49">
        <f t="shared" si="13"/>
        <v>5782</v>
      </c>
      <c r="I53" s="103">
        <f t="shared" si="10"/>
        <v>-47</v>
      </c>
      <c r="J53" s="103">
        <f t="shared" si="10"/>
        <v>-242</v>
      </c>
      <c r="K53" s="103">
        <f t="shared" si="10"/>
        <v>27</v>
      </c>
      <c r="O53" s="28"/>
      <c r="P53" s="28"/>
      <c r="Q53" s="28"/>
      <c r="R53" s="54"/>
      <c r="S53" s="54"/>
      <c r="T53" s="54"/>
    </row>
    <row r="54" spans="2:20" ht="19.5" customHeight="1">
      <c r="B54" s="5" t="s">
        <v>47</v>
      </c>
      <c r="C54" s="49">
        <f aca="true" t="shared" si="14" ref="C54:H57">B21</f>
        <v>610</v>
      </c>
      <c r="D54" s="49">
        <f t="shared" si="14"/>
        <v>2766</v>
      </c>
      <c r="E54" s="49">
        <f t="shared" si="14"/>
        <v>2387</v>
      </c>
      <c r="F54" s="49">
        <f t="shared" si="14"/>
        <v>660</v>
      </c>
      <c r="G54" s="49">
        <f t="shared" si="14"/>
        <v>2849</v>
      </c>
      <c r="H54" s="49">
        <f t="shared" si="14"/>
        <v>2392</v>
      </c>
      <c r="I54" s="103">
        <f t="shared" si="10"/>
        <v>-50</v>
      </c>
      <c r="J54" s="103">
        <f t="shared" si="10"/>
        <v>-83</v>
      </c>
      <c r="K54" s="103">
        <f t="shared" si="10"/>
        <v>-5</v>
      </c>
      <c r="O54" s="28"/>
      <c r="P54" s="28"/>
      <c r="Q54" s="28"/>
      <c r="R54" s="54"/>
      <c r="S54" s="54"/>
      <c r="T54" s="54"/>
    </row>
    <row r="55" spans="2:20" ht="19.5" customHeight="1">
      <c r="B55" s="5" t="s">
        <v>21</v>
      </c>
      <c r="C55" s="49">
        <f t="shared" si="14"/>
        <v>2273</v>
      </c>
      <c r="D55" s="49">
        <f t="shared" si="14"/>
        <v>8349</v>
      </c>
      <c r="E55" s="49">
        <f t="shared" si="14"/>
        <v>5208</v>
      </c>
      <c r="F55" s="49">
        <f t="shared" si="14"/>
        <v>2226</v>
      </c>
      <c r="G55" s="49">
        <f t="shared" si="14"/>
        <v>8455</v>
      </c>
      <c r="H55" s="49">
        <f t="shared" si="14"/>
        <v>5214</v>
      </c>
      <c r="I55" s="103">
        <f t="shared" si="10"/>
        <v>47</v>
      </c>
      <c r="J55" s="103">
        <f t="shared" si="10"/>
        <v>-106</v>
      </c>
      <c r="K55" s="103">
        <f t="shared" si="10"/>
        <v>-6</v>
      </c>
      <c r="O55" s="28"/>
      <c r="P55" s="28"/>
      <c r="Q55" s="28"/>
      <c r="R55" s="54"/>
      <c r="S55" s="54"/>
      <c r="T55" s="54"/>
    </row>
    <row r="56" spans="2:20" ht="19.5" customHeight="1">
      <c r="B56" s="5" t="s">
        <v>22</v>
      </c>
      <c r="C56" s="49">
        <f t="shared" si="14"/>
        <v>1879</v>
      </c>
      <c r="D56" s="49">
        <f t="shared" si="14"/>
        <v>7839</v>
      </c>
      <c r="E56" s="49">
        <f t="shared" si="14"/>
        <v>6043</v>
      </c>
      <c r="F56" s="49">
        <f t="shared" si="14"/>
        <v>1948</v>
      </c>
      <c r="G56" s="49">
        <f t="shared" si="14"/>
        <v>8078</v>
      </c>
      <c r="H56" s="49">
        <f t="shared" si="14"/>
        <v>6038</v>
      </c>
      <c r="I56" s="103">
        <f t="shared" si="10"/>
        <v>-69</v>
      </c>
      <c r="J56" s="103">
        <f t="shared" si="10"/>
        <v>-239</v>
      </c>
      <c r="K56" s="103">
        <f t="shared" si="10"/>
        <v>5</v>
      </c>
      <c r="O56" s="28"/>
      <c r="P56" s="28"/>
      <c r="Q56" s="28"/>
      <c r="R56" s="54"/>
      <c r="S56" s="54"/>
      <c r="T56" s="54"/>
    </row>
    <row r="57" spans="2:20" ht="19.5" customHeight="1">
      <c r="B57" s="5" t="s">
        <v>23</v>
      </c>
      <c r="C57" s="49">
        <f t="shared" si="14"/>
        <v>1787</v>
      </c>
      <c r="D57" s="49">
        <f t="shared" si="14"/>
        <v>7034</v>
      </c>
      <c r="E57" s="49">
        <f t="shared" si="14"/>
        <v>5140</v>
      </c>
      <c r="F57" s="49">
        <f t="shared" si="14"/>
        <v>1789</v>
      </c>
      <c r="G57" s="49">
        <f t="shared" si="14"/>
        <v>7238</v>
      </c>
      <c r="H57" s="49">
        <f t="shared" si="14"/>
        <v>5128</v>
      </c>
      <c r="I57" s="103">
        <f t="shared" si="10"/>
        <v>-2</v>
      </c>
      <c r="J57" s="103">
        <f t="shared" si="10"/>
        <v>-204</v>
      </c>
      <c r="K57" s="103">
        <f t="shared" si="10"/>
        <v>12</v>
      </c>
      <c r="O57" s="54"/>
      <c r="P57" s="54"/>
      <c r="Q57" s="54"/>
      <c r="R57" s="52"/>
      <c r="S57" s="52"/>
      <c r="T57" s="52"/>
    </row>
    <row r="58" spans="2:20" ht="19.5" customHeight="1">
      <c r="B58" s="5" t="s">
        <v>48</v>
      </c>
      <c r="C58" s="49">
        <f aca="true" t="shared" si="15" ref="C58:H61">B26</f>
        <v>520</v>
      </c>
      <c r="D58" s="49">
        <f t="shared" si="15"/>
        <v>1965</v>
      </c>
      <c r="E58" s="49">
        <f t="shared" si="15"/>
        <v>1029</v>
      </c>
      <c r="F58" s="49">
        <f t="shared" si="15"/>
        <v>510</v>
      </c>
      <c r="G58" s="49">
        <f t="shared" si="15"/>
        <v>1981</v>
      </c>
      <c r="H58" s="49">
        <f t="shared" si="15"/>
        <v>1012</v>
      </c>
      <c r="I58" s="103">
        <f t="shared" si="10"/>
        <v>10</v>
      </c>
      <c r="J58" s="103">
        <f t="shared" si="10"/>
        <v>-16</v>
      </c>
      <c r="K58" s="103">
        <f t="shared" si="10"/>
        <v>17</v>
      </c>
      <c r="O58" s="54"/>
      <c r="P58" s="54"/>
      <c r="Q58" s="54"/>
      <c r="R58" s="52"/>
      <c r="S58" s="52"/>
      <c r="T58" s="52"/>
    </row>
    <row r="59" spans="2:20" ht="19.5" customHeight="1">
      <c r="B59" s="5" t="s">
        <v>49</v>
      </c>
      <c r="C59" s="49">
        <f t="shared" si="15"/>
        <v>1574</v>
      </c>
      <c r="D59" s="49">
        <f t="shared" si="15"/>
        <v>7036</v>
      </c>
      <c r="E59" s="49">
        <f t="shared" si="15"/>
        <v>6164</v>
      </c>
      <c r="F59" s="49">
        <f t="shared" si="15"/>
        <v>1661</v>
      </c>
      <c r="G59" s="49">
        <f t="shared" si="15"/>
        <v>7241</v>
      </c>
      <c r="H59" s="49">
        <f t="shared" si="15"/>
        <v>6208</v>
      </c>
      <c r="I59" s="103">
        <f t="shared" si="10"/>
        <v>-87</v>
      </c>
      <c r="J59" s="103">
        <f t="shared" si="10"/>
        <v>-205</v>
      </c>
      <c r="K59" s="103">
        <f t="shared" si="10"/>
        <v>-44</v>
      </c>
      <c r="O59" s="54"/>
      <c r="P59" s="54"/>
      <c r="Q59" s="54"/>
      <c r="R59" s="52"/>
      <c r="S59" s="52"/>
      <c r="T59" s="52"/>
    </row>
    <row r="60" spans="2:20" ht="19.5" customHeight="1">
      <c r="B60" s="5" t="s">
        <v>24</v>
      </c>
      <c r="C60" s="49">
        <f t="shared" si="15"/>
        <v>1106</v>
      </c>
      <c r="D60" s="49">
        <f t="shared" si="15"/>
        <v>5058</v>
      </c>
      <c r="E60" s="49">
        <f t="shared" si="15"/>
        <v>3898</v>
      </c>
      <c r="F60" s="49">
        <f t="shared" si="15"/>
        <v>1140</v>
      </c>
      <c r="G60" s="49">
        <f t="shared" si="15"/>
        <v>5161</v>
      </c>
      <c r="H60" s="49">
        <f t="shared" si="15"/>
        <v>3903</v>
      </c>
      <c r="I60" s="103">
        <f t="shared" si="10"/>
        <v>-34</v>
      </c>
      <c r="J60" s="103">
        <f t="shared" si="10"/>
        <v>-103</v>
      </c>
      <c r="K60" s="103">
        <f t="shared" si="10"/>
        <v>-5</v>
      </c>
      <c r="O60" s="54"/>
      <c r="P60" s="54"/>
      <c r="Q60" s="54"/>
      <c r="R60" s="52"/>
      <c r="S60" s="52"/>
      <c r="T60" s="52"/>
    </row>
    <row r="61" spans="2:20" ht="19.5" customHeight="1">
      <c r="B61" s="5" t="s">
        <v>25</v>
      </c>
      <c r="C61" s="49">
        <f t="shared" si="15"/>
        <v>1207</v>
      </c>
      <c r="D61" s="49">
        <f t="shared" si="15"/>
        <v>4871</v>
      </c>
      <c r="E61" s="49">
        <f t="shared" si="15"/>
        <v>4253</v>
      </c>
      <c r="F61" s="49">
        <f t="shared" si="15"/>
        <v>1259</v>
      </c>
      <c r="G61" s="49">
        <f t="shared" si="15"/>
        <v>5007</v>
      </c>
      <c r="H61" s="49">
        <f t="shared" si="15"/>
        <v>4301</v>
      </c>
      <c r="I61" s="103">
        <f t="shared" si="10"/>
        <v>-52</v>
      </c>
      <c r="J61" s="103">
        <f t="shared" si="10"/>
        <v>-136</v>
      </c>
      <c r="K61" s="103">
        <f t="shared" si="10"/>
        <v>-48</v>
      </c>
      <c r="O61" s="54"/>
      <c r="P61" s="54"/>
      <c r="Q61" s="54"/>
      <c r="R61" s="52"/>
      <c r="S61" s="52"/>
      <c r="T61" s="52"/>
    </row>
    <row r="62" spans="2:20" ht="19.5" customHeight="1">
      <c r="B62" s="5" t="s">
        <v>50</v>
      </c>
      <c r="C62" s="49">
        <f aca="true" t="shared" si="16" ref="C62:H64">B31</f>
        <v>264</v>
      </c>
      <c r="D62" s="49">
        <f t="shared" si="16"/>
        <v>1557</v>
      </c>
      <c r="E62" s="49">
        <f t="shared" si="16"/>
        <v>2151</v>
      </c>
      <c r="F62" s="49">
        <f t="shared" si="16"/>
        <v>277</v>
      </c>
      <c r="G62" s="49">
        <f t="shared" si="16"/>
        <v>1651</v>
      </c>
      <c r="H62" s="49">
        <f t="shared" si="16"/>
        <v>2160</v>
      </c>
      <c r="I62" s="103">
        <f t="shared" si="10"/>
        <v>-13</v>
      </c>
      <c r="J62" s="103">
        <f t="shared" si="10"/>
        <v>-94</v>
      </c>
      <c r="K62" s="103">
        <f t="shared" si="10"/>
        <v>-9</v>
      </c>
      <c r="O62" s="54"/>
      <c r="P62" s="54"/>
      <c r="Q62" s="54"/>
      <c r="R62" s="52"/>
      <c r="S62" s="52"/>
      <c r="T62" s="52"/>
    </row>
    <row r="63" spans="2:20" ht="19.5" customHeight="1">
      <c r="B63" s="5" t="s">
        <v>51</v>
      </c>
      <c r="C63" s="49">
        <f t="shared" si="16"/>
        <v>186</v>
      </c>
      <c r="D63" s="49">
        <f t="shared" si="16"/>
        <v>1174</v>
      </c>
      <c r="E63" s="49">
        <f t="shared" si="16"/>
        <v>1430</v>
      </c>
      <c r="F63" s="49">
        <f t="shared" si="16"/>
        <v>173</v>
      </c>
      <c r="G63" s="49">
        <f t="shared" si="16"/>
        <v>1198</v>
      </c>
      <c r="H63" s="49">
        <f t="shared" si="16"/>
        <v>1451</v>
      </c>
      <c r="I63" s="103">
        <f t="shared" si="10"/>
        <v>13</v>
      </c>
      <c r="J63" s="103">
        <f t="shared" si="10"/>
        <v>-24</v>
      </c>
      <c r="K63" s="103">
        <f t="shared" si="10"/>
        <v>-21</v>
      </c>
      <c r="O63" s="54"/>
      <c r="P63" s="54"/>
      <c r="Q63" s="54"/>
      <c r="R63" s="52"/>
      <c r="S63" s="52"/>
      <c r="T63" s="52"/>
    </row>
    <row r="64" spans="2:20" ht="19.5" customHeight="1">
      <c r="B64" s="5" t="s">
        <v>52</v>
      </c>
      <c r="C64" s="49">
        <f t="shared" si="16"/>
        <v>190</v>
      </c>
      <c r="D64" s="49">
        <f t="shared" si="16"/>
        <v>1051</v>
      </c>
      <c r="E64" s="49">
        <f t="shared" si="16"/>
        <v>1266</v>
      </c>
      <c r="F64" s="49">
        <f t="shared" si="16"/>
        <v>194</v>
      </c>
      <c r="G64" s="49">
        <f t="shared" si="16"/>
        <v>1118</v>
      </c>
      <c r="H64" s="49">
        <f t="shared" si="16"/>
        <v>1283</v>
      </c>
      <c r="I64" s="103">
        <f t="shared" si="10"/>
        <v>-4</v>
      </c>
      <c r="J64" s="103">
        <f t="shared" si="10"/>
        <v>-67</v>
      </c>
      <c r="K64" s="103">
        <f t="shared" si="10"/>
        <v>-17</v>
      </c>
      <c r="O64" s="54"/>
      <c r="P64" s="54"/>
      <c r="Q64" s="54"/>
      <c r="R64" s="52"/>
      <c r="S64" s="52"/>
      <c r="T64" s="52"/>
    </row>
    <row r="65" spans="15:20" ht="32.25" customHeight="1">
      <c r="O65" s="51"/>
      <c r="P65" s="52"/>
      <c r="Q65" s="51"/>
      <c r="R65" s="52"/>
      <c r="S65" s="52"/>
      <c r="T65" s="52"/>
    </row>
  </sheetData>
  <sheetProtection/>
  <mergeCells count="15">
    <mergeCell ref="A35:M35"/>
    <mergeCell ref="B4:D4"/>
    <mergeCell ref="E4:G4"/>
    <mergeCell ref="H4:J4"/>
    <mergeCell ref="K4:M4"/>
    <mergeCell ref="C40:K40"/>
    <mergeCell ref="C41:E41"/>
    <mergeCell ref="F41:H41"/>
    <mergeCell ref="I41:K41"/>
    <mergeCell ref="N1:N3"/>
    <mergeCell ref="S1:S34"/>
    <mergeCell ref="R41:T41"/>
    <mergeCell ref="B3:G3"/>
    <mergeCell ref="H3:M3"/>
    <mergeCell ref="O41:Q41"/>
  </mergeCells>
  <printOptions/>
  <pageMargins left="0.7874015748031497" right="0.7874015748031497" top="0.7874015748031497" bottom="0.7874015748031497" header="0" footer="0.3937007874015748"/>
  <pageSetup fitToHeight="1" fitToWidth="1" horizontalDpi="600" verticalDpi="600" orientation="portrait" paperSize="9" scale="60" r:id="rId1"/>
  <headerFooter alignWithMargins="0">
    <oddFooter>&amp;C&amp;"ＭＳ 明朝,標準"&amp;16‐67‐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</cp:lastModifiedBy>
  <cp:lastPrinted>2020-10-29T00:45:23Z</cp:lastPrinted>
  <dcterms:created xsi:type="dcterms:W3CDTF">2001-11-22T02:19:45Z</dcterms:created>
  <dcterms:modified xsi:type="dcterms:W3CDTF">2022-11-30T11:48:49Z</dcterms:modified>
  <cp:category/>
  <cp:version/>
  <cp:contentType/>
  <cp:contentStatus/>
</cp:coreProperties>
</file>