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9E7527F5-2F9D-40A2-B59B-53719AECC43A}" xr6:coauthVersionLast="47" xr6:coauthVersionMax="47" xr10:uidLastSave="{00000000-0000-0000-0000-000000000000}"/>
  <bookViews>
    <workbookView xWindow="28680" yWindow="-120" windowWidth="29040" windowHeight="15840" xr2:uid="{2EB8B53A-BD2B-4229-B20A-20A5644BCAD1}"/>
  </bookViews>
  <sheets>
    <sheet name="（別紙）参考様式；実績書" sheetId="1" r:id="rId1"/>
    <sheet name="（別紙）参考様式；実績書_記入例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7" i="1" l="1"/>
  <c r="M37" i="2"/>
  <c r="V37" i="2"/>
  <c r="J37" i="2"/>
  <c r="I37" i="2"/>
  <c r="H37" i="2"/>
  <c r="G37" i="2"/>
  <c r="F37" i="2"/>
  <c r="E37" i="2"/>
  <c r="D37" i="2"/>
  <c r="C37" i="2"/>
  <c r="AU36" i="2"/>
  <c r="M36" i="2"/>
  <c r="O36" i="2" s="1"/>
  <c r="L36" i="2"/>
  <c r="K36" i="2"/>
  <c r="AU35" i="2"/>
  <c r="M35" i="2"/>
  <c r="O35" i="2" s="1"/>
  <c r="L35" i="2"/>
  <c r="K35" i="2"/>
  <c r="AU34" i="2"/>
  <c r="L34" i="2"/>
  <c r="M34" i="2" s="1"/>
  <c r="O34" i="2" s="1"/>
  <c r="K34" i="2"/>
  <c r="AU33" i="2"/>
  <c r="L33" i="2"/>
  <c r="M33" i="2" s="1"/>
  <c r="O33" i="2" s="1"/>
  <c r="K33" i="2"/>
  <c r="AU32" i="2"/>
  <c r="L32" i="2"/>
  <c r="M32" i="2" s="1"/>
  <c r="O32" i="2" s="1"/>
  <c r="K32" i="2"/>
  <c r="AU31" i="2"/>
  <c r="L31" i="2"/>
  <c r="M31" i="2" s="1"/>
  <c r="O31" i="2" s="1"/>
  <c r="K31" i="2"/>
  <c r="AU30" i="2"/>
  <c r="L30" i="2"/>
  <c r="M30" i="2" s="1"/>
  <c r="O30" i="2" s="1"/>
  <c r="K30" i="2"/>
  <c r="AU29" i="2"/>
  <c r="L29" i="2"/>
  <c r="M29" i="2" s="1"/>
  <c r="O29" i="2" s="1"/>
  <c r="K29" i="2"/>
  <c r="K37" i="2" s="1"/>
  <c r="AU28" i="2"/>
  <c r="L28" i="2"/>
  <c r="M28" i="2" s="1"/>
  <c r="O28" i="2" s="1"/>
  <c r="K28" i="2"/>
  <c r="AU27" i="2"/>
  <c r="L27" i="2"/>
  <c r="M27" i="2" s="1"/>
  <c r="O27" i="2" s="1"/>
  <c r="K27" i="2"/>
  <c r="AU26" i="2"/>
  <c r="L26" i="2"/>
  <c r="M26" i="2" s="1"/>
  <c r="O26" i="2" s="1"/>
  <c r="K26" i="2"/>
  <c r="AU25" i="2"/>
  <c r="L25" i="2"/>
  <c r="K25" i="2"/>
  <c r="N15" i="2"/>
  <c r="N14" i="2"/>
  <c r="N13" i="2"/>
  <c r="N12" i="2"/>
  <c r="O28" i="1"/>
  <c r="J37" i="1"/>
  <c r="I37" i="1"/>
  <c r="H37" i="1"/>
  <c r="G37" i="1"/>
  <c r="F37" i="1"/>
  <c r="E37" i="1"/>
  <c r="D37" i="1"/>
  <c r="C37" i="1"/>
  <c r="AU36" i="1"/>
  <c r="L36" i="1"/>
  <c r="M36" i="1" s="1"/>
  <c r="O36" i="1" s="1"/>
  <c r="K36" i="1"/>
  <c r="AU35" i="1"/>
  <c r="L35" i="1"/>
  <c r="M35" i="1" s="1"/>
  <c r="O35" i="1" s="1"/>
  <c r="K35" i="1"/>
  <c r="AU34" i="1"/>
  <c r="L34" i="1"/>
  <c r="M34" i="1" s="1"/>
  <c r="O34" i="1" s="1"/>
  <c r="K34" i="1"/>
  <c r="AU33" i="1"/>
  <c r="L33" i="1"/>
  <c r="M33" i="1" s="1"/>
  <c r="O33" i="1" s="1"/>
  <c r="K33" i="1"/>
  <c r="AU32" i="1"/>
  <c r="L32" i="1"/>
  <c r="M32" i="1" s="1"/>
  <c r="O32" i="1" s="1"/>
  <c r="K32" i="1"/>
  <c r="AU31" i="1"/>
  <c r="L31" i="1"/>
  <c r="M31" i="1" s="1"/>
  <c r="O31" i="1" s="1"/>
  <c r="K31" i="1"/>
  <c r="AU30" i="1"/>
  <c r="L30" i="1"/>
  <c r="M30" i="1" s="1"/>
  <c r="O30" i="1" s="1"/>
  <c r="K30" i="1"/>
  <c r="AU29" i="1"/>
  <c r="L29" i="1"/>
  <c r="M29" i="1" s="1"/>
  <c r="O29" i="1" s="1"/>
  <c r="K29" i="1"/>
  <c r="AU28" i="1"/>
  <c r="L28" i="1"/>
  <c r="M28" i="1" s="1"/>
  <c r="K28" i="1"/>
  <c r="AU27" i="1"/>
  <c r="L27" i="1"/>
  <c r="M27" i="1" s="1"/>
  <c r="O27" i="1" s="1"/>
  <c r="K27" i="1"/>
  <c r="AU26" i="1"/>
  <c r="L26" i="1"/>
  <c r="M26" i="1" s="1"/>
  <c r="O26" i="1" s="1"/>
  <c r="K26" i="1"/>
  <c r="K37" i="1" s="1"/>
  <c r="AU25" i="1"/>
  <c r="L25" i="1"/>
  <c r="K25" i="1"/>
  <c r="N15" i="1"/>
  <c r="N14" i="1"/>
  <c r="N13" i="1"/>
  <c r="N12" i="1"/>
  <c r="L37" i="2" l="1"/>
  <c r="L37" i="1"/>
  <c r="M37" i="1" s="1"/>
</calcChain>
</file>

<file path=xl/sharedStrings.xml><?xml version="1.0" encoding="utf-8"?>
<sst xmlns="http://schemas.openxmlformats.org/spreadsheetml/2006/main" count="286" uniqueCount="92">
  <si>
    <t>（参考様式）</t>
    <rPh sb="1" eb="5">
      <t>サンコウヨウシキ</t>
    </rPh>
    <phoneticPr fontId="2"/>
  </si>
  <si>
    <t>(別　紙)</t>
    <rPh sb="1" eb="2">
      <t>ベツ</t>
    </rPh>
    <rPh sb="3" eb="4">
      <t>カミ</t>
    </rPh>
    <phoneticPr fontId="2"/>
  </si>
  <si>
    <t>週休２日工事　休日等取得実績書</t>
    <rPh sb="0" eb="2">
      <t>シュウキュウ</t>
    </rPh>
    <rPh sb="3" eb="4">
      <t>ニチ</t>
    </rPh>
    <rPh sb="4" eb="6">
      <t>コウジ</t>
    </rPh>
    <rPh sb="7" eb="9">
      <t>キュウジツ</t>
    </rPh>
    <rPh sb="9" eb="10">
      <t>トウ</t>
    </rPh>
    <rPh sb="10" eb="12">
      <t>シュトク</t>
    </rPh>
    <rPh sb="12" eb="14">
      <t>ジッセキ</t>
    </rPh>
    <rPh sb="14" eb="15">
      <t>ショ</t>
    </rPh>
    <phoneticPr fontId="2"/>
  </si>
  <si>
    <t>工事名</t>
    <rPh sb="0" eb="3">
      <t>コウジメイ</t>
    </rPh>
    <phoneticPr fontId="2"/>
  </si>
  <si>
    <t>受注者名</t>
    <rPh sb="0" eb="3">
      <t>ジュチュウシャ</t>
    </rPh>
    <rPh sb="3" eb="4">
      <t>メイ</t>
    </rPh>
    <phoneticPr fontId="2"/>
  </si>
  <si>
    <r>
      <t>工期</t>
    </r>
    <r>
      <rPr>
        <vertAlign val="superscript"/>
        <sz val="10"/>
        <color theme="1"/>
        <rFont val="ＭＳ Ｐゴシック"/>
        <family val="3"/>
        <charset val="128"/>
      </rPr>
      <t>※1</t>
    </r>
    <rPh sb="0" eb="2">
      <t>コウキ</t>
    </rPh>
    <phoneticPr fontId="2"/>
  </si>
  <si>
    <t>始期日</t>
    <rPh sb="0" eb="2">
      <t>シキ</t>
    </rPh>
    <rPh sb="2" eb="3">
      <t>ビ</t>
    </rPh>
    <phoneticPr fontId="2"/>
  </si>
  <si>
    <t>終期日</t>
    <rPh sb="0" eb="2">
      <t>シュウキ</t>
    </rPh>
    <rPh sb="2" eb="3">
      <t>ビ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</si>
  <si>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</si>
  <si>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対象
期間</t>
    <rPh sb="0" eb="2">
      <t>タイショウ</t>
    </rPh>
    <rPh sb="3" eb="5">
      <t>キカン</t>
    </rPh>
    <phoneticPr fontId="2"/>
  </si>
  <si>
    <t>日間</t>
    <phoneticPr fontId="2"/>
  </si>
  <si>
    <t>工事完成日</t>
    <rPh sb="0" eb="2">
      <t>コウジ</t>
    </rPh>
    <rPh sb="2" eb="5">
      <t>カンセイビ</t>
    </rPh>
    <phoneticPr fontId="2"/>
  </si>
  <si>
    <t>夏季
休暇</t>
    <rPh sb="0" eb="2">
      <t>カキ</t>
    </rPh>
    <rPh sb="3" eb="5">
      <t>キュウカ</t>
    </rPh>
    <phoneticPr fontId="2"/>
  </si>
  <si>
    <t>全体期間</t>
    <rPh sb="0" eb="2">
      <t>ゼンタイ</t>
    </rPh>
    <rPh sb="2" eb="4">
      <t>キカン</t>
    </rPh>
    <phoneticPr fontId="2"/>
  </si>
  <si>
    <t>～</t>
    <phoneticPr fontId="2"/>
  </si>
  <si>
    <r>
      <t>対象外の期間</t>
    </r>
    <r>
      <rPr>
        <vertAlign val="superscript"/>
        <sz val="10"/>
        <color theme="1"/>
        <rFont val="ＭＳ Ｐゴシック"/>
        <family val="3"/>
        <charset val="128"/>
      </rPr>
      <t>※2</t>
    </r>
    <rPh sb="0" eb="2">
      <t>タイショウ</t>
    </rPh>
    <rPh sb="2" eb="3">
      <t>ガイ</t>
    </rPh>
    <rPh sb="4" eb="6">
      <t>キカン</t>
    </rPh>
    <phoneticPr fontId="2"/>
  </si>
  <si>
    <t>現場閉所率について</t>
    <rPh sb="0" eb="2">
      <t>ゲンバ</t>
    </rPh>
    <rPh sb="2" eb="5">
      <t>ヘイショリツ</t>
    </rPh>
    <phoneticPr fontId="2"/>
  </si>
  <si>
    <t>年末年始
休暇</t>
    <rPh sb="0" eb="2">
      <t>ネンマツ</t>
    </rPh>
    <rPh sb="2" eb="4">
      <t>ネンシ</t>
    </rPh>
    <rPh sb="5" eb="7">
      <t>キュウカ</t>
    </rPh>
    <phoneticPr fontId="2"/>
  </si>
  <si>
    <t>通期の週休２日　⇒　対象期間内で４週８休（２８．５％（８日／２８日））以上を確保</t>
    <phoneticPr fontId="2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</si>
  <si>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2"/>
  </si>
  <si>
    <r>
      <t>工事全体の一時中止期間</t>
    </r>
    <r>
      <rPr>
        <vertAlign val="superscript"/>
        <sz val="10"/>
        <color theme="1"/>
        <rFont val="ＭＳ Ｐゴシック"/>
        <family val="3"/>
        <charset val="128"/>
      </rPr>
      <t>※3</t>
    </r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2"/>
  </si>
  <si>
    <r>
      <t>その他の対象外期間</t>
    </r>
    <r>
      <rPr>
        <vertAlign val="superscript"/>
        <sz val="10"/>
        <rFont val="ＭＳ Ｐゴシック"/>
        <family val="3"/>
        <charset val="128"/>
      </rPr>
      <t>※4</t>
    </r>
    <rPh sb="2" eb="3">
      <t>タ</t>
    </rPh>
    <rPh sb="4" eb="7">
      <t>タイショウガイ</t>
    </rPh>
    <rPh sb="7" eb="9">
      <t>キカン</t>
    </rPh>
    <phoneticPr fontId="2"/>
  </si>
  <si>
    <t>※1　余裕期間設定工事は実工期を記入
※2　「対象外の期間」とは、実施要領３（１）及び３（６）による、週休２日工事の対象外の期間
※3　一時中止の期間が複数期間となる場合は、適宜、行を追加して記入
※4　その他の対象外期間は、発注者が対象外としている期間、受注者の責によらず現場作業を余儀なくされる期間を記載</t>
    <rPh sb="23" eb="26">
      <t>タイショウガイ</t>
    </rPh>
    <rPh sb="27" eb="29">
      <t>キカン</t>
    </rPh>
    <rPh sb="33" eb="35">
      <t>ジッシ</t>
    </rPh>
    <rPh sb="35" eb="37">
      <t>ヨウリョウ</t>
    </rPh>
    <rPh sb="41" eb="42">
      <t>オヨ</t>
    </rPh>
    <rPh sb="51" eb="53">
      <t>シュウキュウ</t>
    </rPh>
    <rPh sb="54" eb="55">
      <t>ニチ</t>
    </rPh>
    <rPh sb="55" eb="57">
      <t>コウジ</t>
    </rPh>
    <rPh sb="58" eb="61">
      <t>タイショウガイ</t>
    </rPh>
    <rPh sb="62" eb="64">
      <t>キカン</t>
    </rPh>
    <rPh sb="68" eb="70">
      <t>イチジ</t>
    </rPh>
    <rPh sb="70" eb="72">
      <t>チュウシ</t>
    </rPh>
    <rPh sb="73" eb="75">
      <t>キカン</t>
    </rPh>
    <rPh sb="76" eb="78">
      <t>フクスウ</t>
    </rPh>
    <rPh sb="78" eb="80">
      <t>キカン</t>
    </rPh>
    <rPh sb="83" eb="85">
      <t>バアイ</t>
    </rPh>
    <rPh sb="87" eb="89">
      <t>テキギ</t>
    </rPh>
    <rPh sb="90" eb="91">
      <t>ギョウ</t>
    </rPh>
    <rPh sb="92" eb="94">
      <t>ツイカ</t>
    </rPh>
    <rPh sb="96" eb="98">
      <t>キニュウ</t>
    </rPh>
    <rPh sb="104" eb="105">
      <t>タ</t>
    </rPh>
    <rPh sb="106" eb="109">
      <t>タイショウガイ</t>
    </rPh>
    <rPh sb="109" eb="111">
      <t>キカン</t>
    </rPh>
    <rPh sb="152" eb="154">
      <t>キサイ</t>
    </rPh>
    <phoneticPr fontId="2"/>
  </si>
  <si>
    <t>月別
工事日数</t>
    <rPh sb="0" eb="2">
      <t>ツキベツ</t>
    </rPh>
    <rPh sb="3" eb="5">
      <t>コウジ</t>
    </rPh>
    <rPh sb="5" eb="7">
      <t>ニッスウ</t>
    </rPh>
    <phoneticPr fontId="2"/>
  </si>
  <si>
    <t>対象期間の日数</t>
    <rPh sb="0" eb="2">
      <t>タイショウ</t>
    </rPh>
    <rPh sb="2" eb="4">
      <t>キカン</t>
    </rPh>
    <rPh sb="5" eb="7">
      <t>ニッスウ</t>
    </rPh>
    <phoneticPr fontId="2"/>
  </si>
  <si>
    <t>対象期間内の実績休工日数</t>
    <rPh sb="0" eb="2">
      <t>タイショウ</t>
    </rPh>
    <rPh sb="2" eb="4">
      <t>キカン</t>
    </rPh>
    <rPh sb="4" eb="5">
      <t>ナイ</t>
    </rPh>
    <rPh sb="6" eb="8">
      <t>ジッセキ</t>
    </rPh>
    <rPh sb="8" eb="10">
      <t>キュウコウ</t>
    </rPh>
    <rPh sb="10" eb="12">
      <t>ニッスウ</t>
    </rPh>
    <phoneticPr fontId="2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</si>
  <si>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2"/>
  </si>
  <si>
    <t>土日日数以上の閉所</t>
    <rPh sb="0" eb="2">
      <t>ドニチ</t>
    </rPh>
    <rPh sb="2" eb="4">
      <t>ニッスウ</t>
    </rPh>
    <rPh sb="4" eb="6">
      <t>イジョウ</t>
    </rPh>
    <rPh sb="7" eb="9">
      <t>ヘイショ</t>
    </rPh>
    <phoneticPr fontId="2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</si>
  <si>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2"/>
  </si>
  <si>
    <t>対象外の日数</t>
    <rPh sb="0" eb="3">
      <t>タイショウガイ</t>
    </rPh>
    <rPh sb="4" eb="6">
      <t>ニッスウ</t>
    </rPh>
    <phoneticPr fontId="2"/>
  </si>
  <si>
    <t>計</t>
    <rPh sb="0" eb="1">
      <t>ケイ</t>
    </rPh>
    <phoneticPr fontId="2"/>
  </si>
  <si>
    <t>年末年始休暇</t>
    <rPh sb="0" eb="2">
      <t>ネンマツ</t>
    </rPh>
    <rPh sb="2" eb="4">
      <t>ネンシ</t>
    </rPh>
    <rPh sb="4" eb="6">
      <t>キュウカ</t>
    </rPh>
    <phoneticPr fontId="2"/>
  </si>
  <si>
    <t>工場製作
期間</t>
    <rPh sb="0" eb="2">
      <t>コウジョウ</t>
    </rPh>
    <rPh sb="2" eb="4">
      <t>セイサク</t>
    </rPh>
    <rPh sb="5" eb="7">
      <t>キカン</t>
    </rPh>
    <phoneticPr fontId="2"/>
  </si>
  <si>
    <t>一時中止
期間</t>
    <rPh sb="0" eb="2">
      <t>イチジ</t>
    </rPh>
    <rPh sb="2" eb="4">
      <t>チュウシ</t>
    </rPh>
    <rPh sb="5" eb="7">
      <t>キカン</t>
    </rPh>
    <phoneticPr fontId="2"/>
  </si>
  <si>
    <t>その他期間</t>
    <rPh sb="2" eb="3">
      <t>タ</t>
    </rPh>
    <rPh sb="3" eb="5">
      <t>キカン</t>
    </rPh>
    <rPh sb="4" eb="5">
      <t>テイキ</t>
    </rPh>
    <phoneticPr fontId="2"/>
  </si>
  <si>
    <t>1日</t>
    <rPh sb="1" eb="2">
      <t>ニチ</t>
    </rPh>
    <phoneticPr fontId="2"/>
  </si>
  <si>
    <t>2日</t>
    <rPh sb="1" eb="2">
      <t>ニチ</t>
    </rPh>
    <phoneticPr fontId="2"/>
  </si>
  <si>
    <t>3日</t>
    <rPh sb="1" eb="2">
      <t>ニチ</t>
    </rPh>
    <phoneticPr fontId="2"/>
  </si>
  <si>
    <t>4日</t>
    <rPh sb="1" eb="2">
      <t>ニチ</t>
    </rPh>
    <phoneticPr fontId="2"/>
  </si>
  <si>
    <t>5日</t>
    <rPh sb="1" eb="2">
      <t>ニチ</t>
    </rPh>
    <phoneticPr fontId="2"/>
  </si>
  <si>
    <t>6日</t>
    <rPh sb="1" eb="2">
      <t>ニチ</t>
    </rPh>
    <phoneticPr fontId="2"/>
  </si>
  <si>
    <t>7日</t>
    <rPh sb="1" eb="2">
      <t>ニチ</t>
    </rPh>
    <phoneticPr fontId="2"/>
  </si>
  <si>
    <t>8日</t>
    <rPh sb="1" eb="2">
      <t>ニチ</t>
    </rPh>
    <phoneticPr fontId="2"/>
  </si>
  <si>
    <t>9日</t>
    <rPh sb="1" eb="2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</si>
  <si>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</si>
  <si>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</si>
  <si>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</si>
  <si>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</si>
  <si>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</si>
  <si>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</si>
  <si>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</si>
  <si>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</si>
  <si>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</si>
  <si>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</si>
  <si>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</si>
  <si>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</si>
  <si>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</si>
  <si>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</si>
  <si>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</si>
  <si>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</si>
  <si>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</si>
  <si>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</si>
  <si>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</si>
  <si>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</si>
  <si>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</si>
  <si>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31日</t>
    <rPh sb="2" eb="3">
      <t>ニチ</t>
    </rPh>
    <phoneticPr fontId="2"/>
  </si>
  <si>
    <t>○○年4月</t>
    <rPh sb="2" eb="3">
      <t>ネン</t>
    </rPh>
    <rPh sb="4" eb="5">
      <t>ガツ</t>
    </rPh>
    <phoneticPr fontId="2"/>
  </si>
  <si>
    <t>5月</t>
  </si>
  <si>
    <t>●</t>
    <phoneticPr fontId="2"/>
  </si>
  <si>
    <t>6月</t>
  </si>
  <si>
    <t>7月</t>
  </si>
  <si>
    <t>8月</t>
  </si>
  <si>
    <t>9月</t>
  </si>
  <si>
    <t>10月</t>
  </si>
  <si>
    <t>11月</t>
  </si>
  <si>
    <t>12月</t>
  </si>
  <si>
    <t>○○年1月</t>
    <rPh sb="2" eb="3">
      <t>ネン</t>
    </rPh>
    <rPh sb="4" eb="5">
      <t>ガツ</t>
    </rPh>
    <phoneticPr fontId="2"/>
  </si>
  <si>
    <t>2月</t>
  </si>
  <si>
    <t>3月</t>
  </si>
  <si>
    <t>●</t>
  </si>
  <si>
    <t>累計</t>
    <rPh sb="0" eb="2">
      <t>ルイケイ</t>
    </rPh>
    <phoneticPr fontId="2"/>
  </si>
  <si>
    <t>実績：</t>
    <rPh sb="0" eb="2">
      <t>ジッセキ</t>
    </rPh>
    <phoneticPr fontId="2"/>
  </si>
  <si>
    <t>※行数等は工事毎の工期にあわせて追加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ツイカ</t>
    </rPh>
    <phoneticPr fontId="2"/>
  </si>
  <si>
    <t>対象期間外</t>
    <rPh sb="0" eb="5">
      <t>タイショウキカンガイ</t>
    </rPh>
    <phoneticPr fontId="2"/>
  </si>
  <si>
    <t>対象期間</t>
    <rPh sb="0" eb="4">
      <t>タイショウキカン</t>
    </rPh>
    <phoneticPr fontId="2"/>
  </si>
  <si>
    <t>土曜日・日曜日</t>
    <rPh sb="0" eb="2">
      <t>ドヨウ</t>
    </rPh>
    <rPh sb="2" eb="3">
      <t>ヒ</t>
    </rPh>
    <rPh sb="4" eb="7">
      <t>ニチヨウビ</t>
    </rPh>
    <phoneticPr fontId="2"/>
  </si>
  <si>
    <t>（参考）
月単位の週休２日</t>
    <rPh sb="1" eb="3">
      <t>サンコウ</t>
    </rPh>
    <rPh sb="5" eb="8">
      <t>ツキタンイ</t>
    </rPh>
    <rPh sb="9" eb="11">
      <t>シュウキュウ</t>
    </rPh>
    <rPh sb="12" eb="13">
      <t>ニチ</t>
    </rPh>
    <phoneticPr fontId="2"/>
  </si>
  <si>
    <t>【記入例】</t>
    <rPh sb="1" eb="3">
      <t>キニュウ</t>
    </rPh>
    <rPh sb="3" eb="4">
      <t>レイ</t>
    </rPh>
    <phoneticPr fontId="2"/>
  </si>
  <si>
    <t>（株）・（有）　○○建設</t>
    <rPh sb="0" eb="3">
      <t>カブ</t>
    </rPh>
    <rPh sb="4" eb="7">
      <t>ユウ</t>
    </rPh>
    <rPh sb="10" eb="12">
      <t>ケンセツ</t>
    </rPh>
    <phoneticPr fontId="2"/>
  </si>
  <si>
    <t>300日間</t>
    <rPh sb="3" eb="5">
      <t>ニチカン</t>
    </rPh>
    <phoneticPr fontId="2"/>
  </si>
  <si>
    <t>×</t>
  </si>
  <si>
    <t>○○○ため池改修工事（○工区）</t>
    <rPh sb="5" eb="6">
      <t>イケ</t>
    </rPh>
    <rPh sb="6" eb="8">
      <t>カイシュウ</t>
    </rPh>
    <rPh sb="8" eb="10">
      <t>コウジ</t>
    </rPh>
    <rPh sb="12" eb="14">
      <t>コウク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</si>
</sst>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yyyy&quot;年&quot;m&quot;月&quot;d&quot;日&quot;;@"/>
    <numFmt numFmtId="178" formatCode="#,##0&quot; 日間&quot;"/>
    <numFmt numFmtId="179" formatCode="&quot;(準備期間　&quot;#,##0&quot;日)&quot;"/>
    <numFmt numFmtId="180" formatCode="&quot;( &quot;#,##0&quot; 日間 )&quot;"/>
    <numFmt numFmtId="181" formatCode="yyyy&quot;年&quot;m&quot;月&quot;;@"/>
  </numFmts>
  <fonts count="21" x14ac:knownFonts="1"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trike/>
      <sz val="9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76" fontId="3" fillId="0" borderId="0" xfId="0" applyNumberFormat="1" applyFont="1">
      <alignment vertical="center"/>
    </xf>
    <xf numFmtId="56" fontId="3" fillId="0" borderId="0" xfId="0" applyNumberFormat="1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/>
      <protection locked="0"/>
    </xf>
    <xf numFmtId="177" fontId="6" fillId="0" borderId="3" xfId="0" applyNumberFormat="1" applyFont="1" applyBorder="1" applyAlignment="1" applyProtection="1">
      <alignment horizontal="center" vertical="center"/>
      <protection locked="0"/>
    </xf>
    <xf numFmtId="177" fontId="6" fillId="0" borderId="4" xfId="0" applyNumberFormat="1" applyFont="1" applyBorder="1" applyAlignment="1" applyProtection="1">
      <alignment horizontal="center" vertical="center"/>
      <protection locked="0"/>
    </xf>
    <xf numFmtId="177" fontId="7" fillId="0" borderId="7" xfId="0" applyNumberFormat="1" applyFont="1" applyBorder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 wrapText="1"/>
    </xf>
    <xf numFmtId="179" fontId="7" fillId="0" borderId="6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 applyProtection="1">
      <alignment horizontal="center" vertical="center"/>
      <protection locked="0"/>
    </xf>
    <xf numFmtId="179" fontId="6" fillId="0" borderId="6" xfId="0" applyNumberFormat="1" applyFont="1" applyBorder="1" applyAlignment="1" applyProtection="1">
      <alignment horizontal="center" vertical="center"/>
      <protection locked="0"/>
    </xf>
    <xf numFmtId="180" fontId="9" fillId="0" borderId="7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79" fontId="7" fillId="0" borderId="8" xfId="0" applyNumberFormat="1" applyFont="1" applyBorder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/>
    </xf>
    <xf numFmtId="179" fontId="6" fillId="0" borderId="8" xfId="0" applyNumberFormat="1" applyFont="1" applyBorder="1" applyAlignment="1" applyProtection="1">
      <alignment horizontal="center" vertical="center"/>
      <protection locked="0"/>
    </xf>
    <xf numFmtId="179" fontId="6" fillId="0" borderId="9" xfId="0" applyNumberFormat="1" applyFont="1" applyBorder="1" applyAlignment="1" applyProtection="1">
      <alignment horizontal="center" vertical="center"/>
      <protection locked="0"/>
    </xf>
    <xf numFmtId="180" fontId="9" fillId="0" borderId="8" xfId="0" applyNumberFormat="1" applyFont="1" applyBorder="1" applyAlignment="1">
      <alignment horizontal="center" vertical="center"/>
    </xf>
    <xf numFmtId="180" fontId="9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176" fontId="3" fillId="0" borderId="14" xfId="0" applyNumberFormat="1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7" fillId="0" borderId="0" xfId="0" applyFont="1">
      <alignment vertical="center"/>
    </xf>
    <xf numFmtId="0" fontId="3" fillId="0" borderId="17" xfId="0" applyFont="1" applyBorder="1">
      <alignment vertical="center"/>
    </xf>
    <xf numFmtId="180" fontId="3" fillId="0" borderId="3" xfId="0" applyNumberFormat="1" applyFont="1" applyBorder="1" applyAlignment="1" applyProtection="1">
      <alignment horizontal="center" vertical="center"/>
      <protection locked="0"/>
    </xf>
    <xf numFmtId="180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81" fontId="7" fillId="0" borderId="1" xfId="0" applyNumberFormat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Protection="1">
      <alignment vertical="center"/>
      <protection locked="0"/>
    </xf>
    <xf numFmtId="0" fontId="17" fillId="0" borderId="26" xfId="0" applyFont="1" applyBorder="1" applyProtection="1">
      <alignment vertical="center"/>
      <protection locked="0"/>
    </xf>
    <xf numFmtId="0" fontId="17" fillId="0" borderId="27" xfId="0" applyFont="1" applyBorder="1" applyProtection="1">
      <alignment vertical="center"/>
      <protection locked="0"/>
    </xf>
    <xf numFmtId="181" fontId="3" fillId="0" borderId="0" xfId="0" applyNumberFormat="1" applyFont="1" applyAlignment="1">
      <alignment horizontal="right" vertical="center"/>
    </xf>
    <xf numFmtId="0" fontId="3" fillId="0" borderId="1" xfId="0" applyFont="1" applyBorder="1" applyProtection="1">
      <alignment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176" fontId="16" fillId="0" borderId="1" xfId="0" applyNumberFormat="1" applyFont="1" applyBorder="1" applyAlignment="1">
      <alignment horizontal="center" vertical="center"/>
    </xf>
    <xf numFmtId="0" fontId="16" fillId="0" borderId="29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16" fillId="0" borderId="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Protection="1">
      <alignment vertical="center"/>
      <protection locked="0"/>
    </xf>
    <xf numFmtId="0" fontId="17" fillId="0" borderId="34" xfId="0" applyFont="1" applyBorder="1" applyProtection="1">
      <alignment vertical="center"/>
      <protection locked="0"/>
    </xf>
    <xf numFmtId="0" fontId="17" fillId="0" borderId="35" xfId="0" applyFont="1" applyBorder="1" applyProtection="1">
      <alignment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6" fontId="18" fillId="0" borderId="36" xfId="0" applyNumberFormat="1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13" fillId="0" borderId="0" xfId="0" applyFont="1">
      <alignment vertical="center"/>
    </xf>
    <xf numFmtId="0" fontId="3" fillId="0" borderId="44" xfId="0" applyFont="1" applyBorder="1">
      <alignment vertical="center"/>
    </xf>
    <xf numFmtId="0" fontId="3" fillId="2" borderId="44" xfId="0" applyFont="1" applyFill="1" applyBorder="1">
      <alignment vertical="center"/>
    </xf>
    <xf numFmtId="0" fontId="3" fillId="3" borderId="44" xfId="0" applyFont="1" applyFill="1" applyBorder="1">
      <alignment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8" fillId="4" borderId="36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1" fontId="3" fillId="0" borderId="1" xfId="0" applyNumberFormat="1" applyFont="1" applyBorder="1" applyAlignment="1" applyProtection="1">
      <alignment horizontal="left" vertical="center"/>
      <protection locked="0"/>
    </xf>
    <xf numFmtId="0" fontId="17" fillId="5" borderId="25" xfId="0" applyFont="1" applyFill="1" applyBorder="1" applyProtection="1">
      <alignment vertical="center"/>
      <protection locked="0"/>
    </xf>
    <xf numFmtId="0" fontId="17" fillId="5" borderId="26" xfId="0" applyFont="1" applyFill="1" applyBorder="1" applyProtection="1">
      <alignment vertical="center"/>
      <protection locked="0"/>
    </xf>
    <xf numFmtId="0" fontId="17" fillId="0" borderId="45" xfId="0" applyFont="1" applyBorder="1" applyProtection="1">
      <alignment vertical="center"/>
      <protection locked="0"/>
    </xf>
    <xf numFmtId="0" fontId="17" fillId="2" borderId="26" xfId="0" applyFont="1" applyFill="1" applyBorder="1" applyProtection="1">
      <alignment vertical="center"/>
      <protection locked="0"/>
    </xf>
    <xf numFmtId="0" fontId="17" fillId="3" borderId="26" xfId="0" applyFont="1" applyFill="1" applyBorder="1" applyProtection="1">
      <alignment vertical="center"/>
      <protection locked="0"/>
    </xf>
    <xf numFmtId="0" fontId="17" fillId="3" borderId="27" xfId="0" applyFont="1" applyFill="1" applyBorder="1" applyProtection="1">
      <alignment vertical="center"/>
      <protection locked="0"/>
    </xf>
    <xf numFmtId="0" fontId="17" fillId="2" borderId="25" xfId="0" applyFont="1" applyFill="1" applyBorder="1" applyProtection="1">
      <alignment vertical="center"/>
      <protection locked="0"/>
    </xf>
    <xf numFmtId="0" fontId="17" fillId="0" borderId="45" xfId="0" applyFont="1" applyBorder="1" applyAlignment="1" applyProtection="1">
      <alignment horizontal="center" vertical="center"/>
      <protection locked="0"/>
    </xf>
    <xf numFmtId="0" fontId="17" fillId="2" borderId="27" xfId="0" applyFont="1" applyFill="1" applyBorder="1" applyProtection="1">
      <alignment vertical="center"/>
      <protection locked="0"/>
    </xf>
    <xf numFmtId="0" fontId="17" fillId="3" borderId="25" xfId="0" applyFont="1" applyFill="1" applyBorder="1" applyProtection="1">
      <alignment vertical="center"/>
      <protection locked="0"/>
    </xf>
    <xf numFmtId="0" fontId="17" fillId="0" borderId="46" xfId="0" applyFont="1" applyBorder="1" applyProtection="1">
      <alignment vertical="center"/>
      <protection locked="0"/>
    </xf>
    <xf numFmtId="0" fontId="17" fillId="2" borderId="47" xfId="0" applyFont="1" applyFill="1" applyBorder="1" applyProtection="1">
      <alignment vertical="center"/>
      <protection locked="0"/>
    </xf>
    <xf numFmtId="0" fontId="17" fillId="2" borderId="48" xfId="0" applyFont="1" applyFill="1" applyBorder="1" applyProtection="1">
      <alignment vertical="center"/>
      <protection locked="0"/>
    </xf>
    <xf numFmtId="0" fontId="17" fillId="3" borderId="48" xfId="0" applyFont="1" applyFill="1" applyBorder="1" applyProtection="1">
      <alignment vertical="center"/>
      <protection locked="0"/>
    </xf>
    <xf numFmtId="0" fontId="17" fillId="0" borderId="48" xfId="0" applyFont="1" applyBorder="1" applyProtection="1">
      <alignment vertical="center"/>
      <protection locked="0"/>
    </xf>
    <xf numFmtId="0" fontId="17" fillId="5" borderId="48" xfId="0" applyFont="1" applyFill="1" applyBorder="1" applyProtection="1">
      <alignment vertical="center"/>
      <protection locked="0"/>
    </xf>
    <xf numFmtId="0" fontId="17" fillId="5" borderId="49" xfId="0" applyFont="1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4C47-476A-4328-BF6F-068D5D70AC1A}">
  <dimension ref="B2:AU39"/>
  <sheetViews>
    <sheetView tabSelected="1" zoomScaleNormal="100" workbookViewId="0">
      <selection activeCell="O37" sqref="O37"/>
    </sheetView>
  </sheetViews>
  <sheetFormatPr defaultColWidth="9" defaultRowHeight="13.2" x14ac:dyDescent="0.45"/>
  <cols>
    <col min="1" max="1" width="9" style="2"/>
    <col min="2" max="2" width="9.5" style="2" customWidth="1"/>
    <col min="3" max="7" width="6.59765625" style="2" customWidth="1"/>
    <col min="8" max="8" width="5.3984375" style="2" customWidth="1"/>
    <col min="9" max="10" width="2.59765625" style="2" customWidth="1"/>
    <col min="11" max="11" width="4.8984375" style="2" customWidth="1"/>
    <col min="12" max="15" width="6.59765625" style="2" customWidth="1"/>
    <col min="16" max="46" width="2.19921875" style="2" customWidth="1"/>
    <col min="47" max="47" width="10.19921875" style="2" bestFit="1" customWidth="1"/>
    <col min="48" max="16384" width="9" style="2"/>
  </cols>
  <sheetData>
    <row r="2" spans="2:46" ht="19.2" x14ac:dyDescent="0.45">
      <c r="B2" s="1" t="s">
        <v>0</v>
      </c>
      <c r="M2" s="3"/>
      <c r="N2" s="3"/>
      <c r="O2" s="3"/>
      <c r="AT2" s="4" t="s">
        <v>1</v>
      </c>
    </row>
    <row r="3" spans="2:46" ht="21" x14ac:dyDescent="0.4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5" spans="2:46" x14ac:dyDescent="0.45">
      <c r="B5" s="6" t="s">
        <v>3</v>
      </c>
      <c r="C5" s="7"/>
      <c r="D5" s="8"/>
      <c r="E5" s="8"/>
      <c r="F5" s="8"/>
      <c r="G5" s="8"/>
      <c r="H5" s="8"/>
      <c r="I5" s="8"/>
      <c r="J5" s="8"/>
      <c r="K5" s="8"/>
      <c r="L5" s="9"/>
      <c r="S5" s="10"/>
    </row>
    <row r="6" spans="2:46" x14ac:dyDescent="0.45">
      <c r="B6" s="6" t="s">
        <v>4</v>
      </c>
      <c r="C6" s="7"/>
      <c r="D6" s="8"/>
      <c r="E6" s="8"/>
      <c r="F6" s="8"/>
      <c r="G6" s="8"/>
      <c r="H6" s="8"/>
      <c r="I6" s="8"/>
      <c r="J6" s="8"/>
      <c r="K6" s="8"/>
      <c r="L6" s="9"/>
      <c r="S6" s="10"/>
    </row>
    <row r="7" spans="2:46" x14ac:dyDescent="0.45">
      <c r="C7" s="11"/>
      <c r="E7" s="11"/>
      <c r="F7" s="11"/>
      <c r="K7" s="10"/>
      <c r="S7" s="10"/>
    </row>
    <row r="8" spans="2:46" x14ac:dyDescent="0.45">
      <c r="B8" s="12" t="s">
        <v>5</v>
      </c>
      <c r="C8" s="13"/>
      <c r="D8" s="14" t="s">
        <v>6</v>
      </c>
      <c r="E8" s="15"/>
      <c r="F8" s="16"/>
      <c r="G8" s="17"/>
      <c r="H8" s="18"/>
      <c r="I8" s="19"/>
      <c r="J8" s="20"/>
      <c r="K8" s="21"/>
      <c r="M8" s="10"/>
      <c r="N8" s="10"/>
      <c r="O8" s="10"/>
      <c r="S8" s="10"/>
    </row>
    <row r="9" spans="2:46" x14ac:dyDescent="0.45">
      <c r="B9" s="22"/>
      <c r="C9" s="23"/>
      <c r="D9" s="14" t="s">
        <v>7</v>
      </c>
      <c r="E9" s="15"/>
      <c r="F9" s="16"/>
      <c r="G9" s="17"/>
      <c r="H9" s="24"/>
      <c r="I9" s="19"/>
      <c r="J9" s="21"/>
      <c r="K9" s="21"/>
      <c r="S9" s="10"/>
    </row>
    <row r="10" spans="2:46" x14ac:dyDescent="0.45">
      <c r="B10" s="25" t="s">
        <v>8</v>
      </c>
      <c r="C10" s="26"/>
      <c r="D10" s="27"/>
      <c r="E10" s="15"/>
      <c r="F10" s="16"/>
      <c r="G10" s="16"/>
      <c r="H10" s="28" t="s">
        <v>9</v>
      </c>
      <c r="I10" s="29"/>
      <c r="J10" s="30" t="s">
        <v>10</v>
      </c>
      <c r="K10" s="31"/>
      <c r="L10" s="32"/>
      <c r="M10" s="33"/>
      <c r="N10" s="33"/>
      <c r="O10" s="33"/>
      <c r="S10" s="10"/>
    </row>
    <row r="11" spans="2:46" x14ac:dyDescent="0.45">
      <c r="B11" s="25" t="s">
        <v>11</v>
      </c>
      <c r="C11" s="26"/>
      <c r="D11" s="27"/>
      <c r="E11" s="15"/>
      <c r="F11" s="16"/>
      <c r="G11" s="16"/>
      <c r="H11" s="34"/>
      <c r="I11" s="35"/>
      <c r="J11" s="36"/>
      <c r="K11" s="37"/>
      <c r="L11" s="38"/>
      <c r="M11" s="39"/>
      <c r="N11" s="33"/>
      <c r="O11" s="33"/>
      <c r="S11" s="10"/>
    </row>
    <row r="12" spans="2:46" ht="13.8" thickBot="1" x14ac:dyDescent="0.5">
      <c r="B12" s="40" t="s">
        <v>12</v>
      </c>
      <c r="C12" s="25" t="s">
        <v>13</v>
      </c>
      <c r="D12" s="27"/>
      <c r="E12" s="15"/>
      <c r="F12" s="16"/>
      <c r="G12" s="16"/>
      <c r="H12" s="41" t="s">
        <v>14</v>
      </c>
      <c r="I12" s="16"/>
      <c r="J12" s="16"/>
      <c r="K12" s="16"/>
      <c r="L12" s="16"/>
      <c r="M12" s="17"/>
      <c r="N12" s="42">
        <f>I12-E12+1</f>
        <v>1</v>
      </c>
      <c r="O12" s="42"/>
      <c r="S12" s="10"/>
    </row>
    <row r="13" spans="2:46" x14ac:dyDescent="0.45">
      <c r="B13" s="43"/>
      <c r="C13" s="25" t="s">
        <v>15</v>
      </c>
      <c r="D13" s="27"/>
      <c r="E13" s="15"/>
      <c r="F13" s="16"/>
      <c r="G13" s="16"/>
      <c r="H13" s="41" t="s">
        <v>14</v>
      </c>
      <c r="I13" s="16"/>
      <c r="J13" s="16"/>
      <c r="K13" s="16"/>
      <c r="L13" s="16"/>
      <c r="M13" s="17"/>
      <c r="N13" s="42">
        <f>I13-E13+1</f>
        <v>1</v>
      </c>
      <c r="O13" s="42"/>
      <c r="R13" s="44" t="s">
        <v>16</v>
      </c>
      <c r="S13" s="45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7"/>
    </row>
    <row r="14" spans="2:46" x14ac:dyDescent="0.45">
      <c r="B14" s="40" t="s">
        <v>17</v>
      </c>
      <c r="C14" s="25" t="s">
        <v>13</v>
      </c>
      <c r="D14" s="27"/>
      <c r="E14" s="15"/>
      <c r="F14" s="16"/>
      <c r="G14" s="16"/>
      <c r="H14" s="41" t="s">
        <v>14</v>
      </c>
      <c r="I14" s="16"/>
      <c r="J14" s="16"/>
      <c r="K14" s="16"/>
      <c r="L14" s="16"/>
      <c r="M14" s="17"/>
      <c r="N14" s="42">
        <f>I14-E14+1</f>
        <v>1</v>
      </c>
      <c r="O14" s="42"/>
      <c r="R14" s="48"/>
      <c r="S14" s="49"/>
      <c r="AT14" s="50"/>
    </row>
    <row r="15" spans="2:46" x14ac:dyDescent="0.45">
      <c r="B15" s="43"/>
      <c r="C15" s="25" t="s">
        <v>15</v>
      </c>
      <c r="D15" s="27"/>
      <c r="E15" s="15"/>
      <c r="F15" s="16"/>
      <c r="G15" s="16"/>
      <c r="H15" s="41" t="s">
        <v>14</v>
      </c>
      <c r="I15" s="16"/>
      <c r="J15" s="16"/>
      <c r="K15" s="16"/>
      <c r="L15" s="16"/>
      <c r="M15" s="17"/>
      <c r="N15" s="42">
        <f>I15-E15+1</f>
        <v>1</v>
      </c>
      <c r="O15" s="42"/>
      <c r="R15" s="48"/>
      <c r="S15" s="49" t="s">
        <v>18</v>
      </c>
      <c r="AT15" s="50"/>
    </row>
    <row r="16" spans="2:46" ht="13.8" thickBot="1" x14ac:dyDescent="0.5">
      <c r="B16" s="25" t="s">
        <v>19</v>
      </c>
      <c r="C16" s="26"/>
      <c r="D16" s="27"/>
      <c r="E16" s="15"/>
      <c r="F16" s="16"/>
      <c r="G16" s="16"/>
      <c r="H16" s="41" t="s">
        <v>14</v>
      </c>
      <c r="I16" s="51"/>
      <c r="J16" s="51"/>
      <c r="K16" s="51"/>
      <c r="L16" s="51"/>
      <c r="M16" s="52"/>
      <c r="N16" s="42">
        <v>0</v>
      </c>
      <c r="O16" s="42"/>
      <c r="R16" s="53"/>
      <c r="S16" s="54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6"/>
    </row>
    <row r="17" spans="2:47" x14ac:dyDescent="0.45">
      <c r="B17" s="25" t="s">
        <v>20</v>
      </c>
      <c r="C17" s="26"/>
      <c r="D17" s="27"/>
      <c r="E17" s="15"/>
      <c r="F17" s="16"/>
      <c r="G17" s="16"/>
      <c r="H17" s="41" t="s">
        <v>14</v>
      </c>
      <c r="I17" s="51"/>
      <c r="J17" s="51"/>
      <c r="K17" s="51"/>
      <c r="L17" s="51"/>
      <c r="M17" s="52"/>
      <c r="N17" s="42">
        <v>0</v>
      </c>
      <c r="O17" s="42"/>
      <c r="S17" s="10"/>
    </row>
    <row r="18" spans="2:47" x14ac:dyDescent="0.45">
      <c r="B18" s="57" t="s">
        <v>21</v>
      </c>
      <c r="C18" s="58"/>
      <c r="D18" s="59"/>
      <c r="E18" s="15"/>
      <c r="F18" s="16"/>
      <c r="G18" s="16"/>
      <c r="H18" s="41" t="s">
        <v>14</v>
      </c>
      <c r="I18" s="51"/>
      <c r="J18" s="51"/>
      <c r="K18" s="51"/>
      <c r="L18" s="51"/>
      <c r="M18" s="52"/>
      <c r="N18" s="42">
        <v>0</v>
      </c>
      <c r="O18" s="42"/>
      <c r="S18" s="10"/>
    </row>
    <row r="19" spans="2:47" x14ac:dyDescent="0.45">
      <c r="B19" s="60" t="s">
        <v>22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S19" s="10"/>
    </row>
    <row r="20" spans="2:47" x14ac:dyDescent="0.4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S20" s="10"/>
    </row>
    <row r="21" spans="2:47" x14ac:dyDescent="0.45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spans="2:47" s="69" customFormat="1" x14ac:dyDescent="0.45">
      <c r="B22" s="63"/>
      <c r="C22" s="64" t="s">
        <v>23</v>
      </c>
      <c r="D22" s="65" t="s">
        <v>24</v>
      </c>
      <c r="E22" s="66"/>
      <c r="F22" s="66"/>
      <c r="G22" s="66"/>
      <c r="H22" s="66"/>
      <c r="I22" s="66"/>
      <c r="J22" s="66"/>
      <c r="K22" s="67"/>
      <c r="L22" s="64" t="s">
        <v>25</v>
      </c>
      <c r="M22" s="64" t="s">
        <v>26</v>
      </c>
      <c r="N22" s="64" t="s">
        <v>27</v>
      </c>
      <c r="O22" s="128" t="s">
        <v>86</v>
      </c>
      <c r="P22" s="68" t="s">
        <v>28</v>
      </c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</row>
    <row r="23" spans="2:47" s="69" customFormat="1" x14ac:dyDescent="0.45">
      <c r="B23" s="70"/>
      <c r="C23" s="71"/>
      <c r="D23" s="72" t="s">
        <v>29</v>
      </c>
      <c r="E23" s="73"/>
      <c r="F23" s="73"/>
      <c r="G23" s="73"/>
      <c r="H23" s="73"/>
      <c r="I23" s="73"/>
      <c r="J23" s="74"/>
      <c r="K23" s="75" t="s">
        <v>30</v>
      </c>
      <c r="L23" s="71"/>
      <c r="M23" s="71"/>
      <c r="N23" s="71"/>
      <c r="O23" s="129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</row>
    <row r="24" spans="2:47" s="69" customFormat="1" ht="21.6" x14ac:dyDescent="0.45">
      <c r="B24" s="76"/>
      <c r="C24" s="77"/>
      <c r="D24" s="78" t="s">
        <v>12</v>
      </c>
      <c r="E24" s="78" t="s">
        <v>31</v>
      </c>
      <c r="F24" s="78" t="s">
        <v>32</v>
      </c>
      <c r="G24" s="78" t="s">
        <v>33</v>
      </c>
      <c r="H24" s="78" t="s">
        <v>34</v>
      </c>
      <c r="I24" s="79"/>
      <c r="J24" s="80"/>
      <c r="K24" s="81"/>
      <c r="L24" s="77"/>
      <c r="M24" s="77"/>
      <c r="N24" s="77"/>
      <c r="O24" s="130"/>
      <c r="P24" s="82" t="s">
        <v>35</v>
      </c>
      <c r="Q24" s="83" t="s">
        <v>36</v>
      </c>
      <c r="R24" s="83" t="s">
        <v>37</v>
      </c>
      <c r="S24" s="83" t="s">
        <v>38</v>
      </c>
      <c r="T24" s="83" t="s">
        <v>39</v>
      </c>
      <c r="U24" s="83" t="s">
        <v>40</v>
      </c>
      <c r="V24" s="83" t="s">
        <v>41</v>
      </c>
      <c r="W24" s="83" t="s">
        <v>42</v>
      </c>
      <c r="X24" s="83" t="s">
        <v>43</v>
      </c>
      <c r="Y24" s="83" t="s">
        <v>44</v>
      </c>
      <c r="Z24" s="83" t="s">
        <v>45</v>
      </c>
      <c r="AA24" s="83" t="s">
        <v>46</v>
      </c>
      <c r="AB24" s="83" t="s">
        <v>47</v>
      </c>
      <c r="AC24" s="83" t="s">
        <v>48</v>
      </c>
      <c r="AD24" s="83" t="s">
        <v>49</v>
      </c>
      <c r="AE24" s="83" t="s">
        <v>50</v>
      </c>
      <c r="AF24" s="83" t="s">
        <v>51</v>
      </c>
      <c r="AG24" s="83" t="s">
        <v>52</v>
      </c>
      <c r="AH24" s="83" t="s">
        <v>53</v>
      </c>
      <c r="AI24" s="83" t="s">
        <v>54</v>
      </c>
      <c r="AJ24" s="83" t="s">
        <v>55</v>
      </c>
      <c r="AK24" s="83" t="s">
        <v>56</v>
      </c>
      <c r="AL24" s="83" t="s">
        <v>57</v>
      </c>
      <c r="AM24" s="83" t="s">
        <v>58</v>
      </c>
      <c r="AN24" s="83" t="s">
        <v>59</v>
      </c>
      <c r="AO24" s="83" t="s">
        <v>60</v>
      </c>
      <c r="AP24" s="83" t="s">
        <v>61</v>
      </c>
      <c r="AQ24" s="83" t="s">
        <v>62</v>
      </c>
      <c r="AR24" s="83" t="s">
        <v>63</v>
      </c>
      <c r="AS24" s="83" t="s">
        <v>64</v>
      </c>
      <c r="AT24" s="84" t="s">
        <v>65</v>
      </c>
    </row>
    <row r="25" spans="2:47" x14ac:dyDescent="0.45">
      <c r="B25" s="85" t="s">
        <v>66</v>
      </c>
      <c r="C25" s="86"/>
      <c r="D25" s="87"/>
      <c r="E25" s="88"/>
      <c r="F25" s="88"/>
      <c r="G25" s="88"/>
      <c r="H25" s="88"/>
      <c r="I25" s="89"/>
      <c r="J25" s="90"/>
      <c r="K25" s="91">
        <f>C25-D25-E25-F25-G25-H25-I25-J25</f>
        <v>0</v>
      </c>
      <c r="L25" s="91">
        <f>COUNTIF(P25:AT25,"●")</f>
        <v>0</v>
      </c>
      <c r="M25" s="92"/>
      <c r="N25" s="93"/>
      <c r="O25" s="131"/>
      <c r="P25" s="94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6"/>
      <c r="AU25" s="97" t="str">
        <f>B25</f>
        <v>○○年4月</v>
      </c>
    </row>
    <row r="26" spans="2:47" x14ac:dyDescent="0.45">
      <c r="B26" s="98" t="s">
        <v>67</v>
      </c>
      <c r="C26" s="86"/>
      <c r="D26" s="99"/>
      <c r="E26" s="89"/>
      <c r="F26" s="89"/>
      <c r="G26" s="89"/>
      <c r="H26" s="89"/>
      <c r="I26" s="89"/>
      <c r="J26" s="90"/>
      <c r="K26" s="91">
        <f>C26-D26-E26-F26-G26-H26-I26-J26</f>
        <v>0</v>
      </c>
      <c r="L26" s="91">
        <f>COUNTIF(P26:AT26,"●")</f>
        <v>0</v>
      </c>
      <c r="M26" s="100" t="e">
        <f>L26/K26</f>
        <v>#DIV/0!</v>
      </c>
      <c r="N26" s="93" t="s">
        <v>68</v>
      </c>
      <c r="O26" s="131" t="e">
        <f t="shared" ref="O26:O35" si="0">IF(M26&gt;=0.285,"●",IF(AND(M26&lt;0.285,N26="●"),"●",""))</f>
        <v>#DIV/0!</v>
      </c>
      <c r="P26" s="94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6"/>
      <c r="AU26" s="97" t="str">
        <f t="shared" ref="AU26:AU36" si="1">B26</f>
        <v>5月</v>
      </c>
    </row>
    <row r="27" spans="2:47" x14ac:dyDescent="0.45">
      <c r="B27" s="98" t="s">
        <v>69</v>
      </c>
      <c r="C27" s="86"/>
      <c r="D27" s="99"/>
      <c r="E27" s="89"/>
      <c r="F27" s="89"/>
      <c r="G27" s="89"/>
      <c r="H27" s="89"/>
      <c r="I27" s="89"/>
      <c r="J27" s="90"/>
      <c r="K27" s="91">
        <f t="shared" ref="K27:K35" si="2">C27-D27-E27-F27-G27-H27-I27-J27</f>
        <v>0</v>
      </c>
      <c r="L27" s="91">
        <f t="shared" ref="L27:L36" si="3">COUNTIF(P27:AT27,"●")</f>
        <v>0</v>
      </c>
      <c r="M27" s="100" t="e">
        <f t="shared" ref="M27:M36" si="4">L27/K27</f>
        <v>#DIV/0!</v>
      </c>
      <c r="N27" s="101"/>
      <c r="O27" s="131" t="e">
        <f t="shared" si="0"/>
        <v>#DIV/0!</v>
      </c>
      <c r="P27" s="94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102"/>
      <c r="AU27" s="97" t="str">
        <f t="shared" si="1"/>
        <v>6月</v>
      </c>
    </row>
    <row r="28" spans="2:47" x14ac:dyDescent="0.45">
      <c r="B28" s="98" t="s">
        <v>70</v>
      </c>
      <c r="C28" s="86"/>
      <c r="D28" s="99"/>
      <c r="E28" s="89"/>
      <c r="F28" s="89"/>
      <c r="G28" s="89"/>
      <c r="H28" s="89"/>
      <c r="I28" s="89"/>
      <c r="J28" s="90"/>
      <c r="K28" s="91">
        <f t="shared" si="2"/>
        <v>0</v>
      </c>
      <c r="L28" s="91">
        <f t="shared" si="3"/>
        <v>0</v>
      </c>
      <c r="M28" s="100" t="e">
        <f t="shared" si="4"/>
        <v>#DIV/0!</v>
      </c>
      <c r="N28" s="101"/>
      <c r="O28" s="131" t="e">
        <f t="shared" si="0"/>
        <v>#DIV/0!</v>
      </c>
      <c r="P28" s="94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6"/>
      <c r="AU28" s="97" t="str">
        <f t="shared" si="1"/>
        <v>7月</v>
      </c>
    </row>
    <row r="29" spans="2:47" x14ac:dyDescent="0.45">
      <c r="B29" s="98" t="s">
        <v>71</v>
      </c>
      <c r="C29" s="86"/>
      <c r="D29" s="89"/>
      <c r="E29" s="89"/>
      <c r="F29" s="89"/>
      <c r="G29" s="89"/>
      <c r="H29" s="89"/>
      <c r="I29" s="89"/>
      <c r="J29" s="90"/>
      <c r="K29" s="91">
        <f t="shared" si="2"/>
        <v>0</v>
      </c>
      <c r="L29" s="91">
        <f t="shared" si="3"/>
        <v>0</v>
      </c>
      <c r="M29" s="100" t="e">
        <f t="shared" si="4"/>
        <v>#DIV/0!</v>
      </c>
      <c r="N29" s="101"/>
      <c r="O29" s="131" t="e">
        <f t="shared" si="0"/>
        <v>#DIV/0!</v>
      </c>
      <c r="P29" s="94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6"/>
      <c r="AU29" s="97" t="str">
        <f t="shared" si="1"/>
        <v>8月</v>
      </c>
    </row>
    <row r="30" spans="2:47" x14ac:dyDescent="0.45">
      <c r="B30" s="98" t="s">
        <v>72</v>
      </c>
      <c r="C30" s="86"/>
      <c r="D30" s="89"/>
      <c r="E30" s="89"/>
      <c r="F30" s="89"/>
      <c r="G30" s="89"/>
      <c r="H30" s="89"/>
      <c r="I30" s="89"/>
      <c r="J30" s="90"/>
      <c r="K30" s="91">
        <f t="shared" si="2"/>
        <v>0</v>
      </c>
      <c r="L30" s="91">
        <f t="shared" si="3"/>
        <v>0</v>
      </c>
      <c r="M30" s="100" t="e">
        <f t="shared" si="4"/>
        <v>#DIV/0!</v>
      </c>
      <c r="N30" s="101"/>
      <c r="O30" s="131" t="e">
        <f t="shared" si="0"/>
        <v>#DIV/0!</v>
      </c>
      <c r="P30" s="94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6"/>
      <c r="AU30" s="97" t="str">
        <f t="shared" si="1"/>
        <v>9月</v>
      </c>
    </row>
    <row r="31" spans="2:47" x14ac:dyDescent="0.45">
      <c r="B31" s="98" t="s">
        <v>73</v>
      </c>
      <c r="C31" s="86"/>
      <c r="D31" s="89"/>
      <c r="E31" s="89"/>
      <c r="F31" s="89"/>
      <c r="G31" s="89"/>
      <c r="H31" s="89"/>
      <c r="I31" s="89"/>
      <c r="J31" s="90"/>
      <c r="K31" s="91">
        <f t="shared" si="2"/>
        <v>0</v>
      </c>
      <c r="L31" s="91">
        <f t="shared" si="3"/>
        <v>0</v>
      </c>
      <c r="M31" s="100" t="e">
        <f t="shared" si="4"/>
        <v>#DIV/0!</v>
      </c>
      <c r="N31" s="101"/>
      <c r="O31" s="131" t="e">
        <f t="shared" si="0"/>
        <v>#DIV/0!</v>
      </c>
      <c r="P31" s="94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6"/>
      <c r="AU31" s="97" t="str">
        <f t="shared" si="1"/>
        <v>10月</v>
      </c>
    </row>
    <row r="32" spans="2:47" x14ac:dyDescent="0.45">
      <c r="B32" s="98" t="s">
        <v>74</v>
      </c>
      <c r="C32" s="86"/>
      <c r="D32" s="89"/>
      <c r="E32" s="89"/>
      <c r="F32" s="89"/>
      <c r="G32" s="89"/>
      <c r="H32" s="89"/>
      <c r="I32" s="89"/>
      <c r="J32" s="90"/>
      <c r="K32" s="91">
        <f t="shared" si="2"/>
        <v>0</v>
      </c>
      <c r="L32" s="91">
        <f t="shared" si="3"/>
        <v>0</v>
      </c>
      <c r="M32" s="100" t="e">
        <f t="shared" si="4"/>
        <v>#DIV/0!</v>
      </c>
      <c r="N32" s="101"/>
      <c r="O32" s="131" t="e">
        <f t="shared" si="0"/>
        <v>#DIV/0!</v>
      </c>
      <c r="P32" s="94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6"/>
      <c r="AU32" s="97" t="str">
        <f t="shared" si="1"/>
        <v>11月</v>
      </c>
    </row>
    <row r="33" spans="2:47" x14ac:dyDescent="0.45">
      <c r="B33" s="98" t="s">
        <v>75</v>
      </c>
      <c r="C33" s="86"/>
      <c r="D33" s="89"/>
      <c r="E33" s="89"/>
      <c r="F33" s="89"/>
      <c r="G33" s="89"/>
      <c r="H33" s="89"/>
      <c r="I33" s="89"/>
      <c r="J33" s="90"/>
      <c r="K33" s="91">
        <f t="shared" si="2"/>
        <v>0</v>
      </c>
      <c r="L33" s="91">
        <f t="shared" si="3"/>
        <v>0</v>
      </c>
      <c r="M33" s="100" t="e">
        <f t="shared" si="4"/>
        <v>#DIV/0!</v>
      </c>
      <c r="N33" s="101"/>
      <c r="O33" s="131" t="e">
        <f t="shared" si="0"/>
        <v>#DIV/0!</v>
      </c>
      <c r="P33" s="94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6"/>
      <c r="AU33" s="97" t="str">
        <f t="shared" si="1"/>
        <v>12月</v>
      </c>
    </row>
    <row r="34" spans="2:47" x14ac:dyDescent="0.45">
      <c r="B34" s="85" t="s">
        <v>76</v>
      </c>
      <c r="C34" s="86"/>
      <c r="D34" s="89"/>
      <c r="E34" s="89"/>
      <c r="F34" s="89"/>
      <c r="G34" s="89"/>
      <c r="H34" s="89"/>
      <c r="I34" s="89"/>
      <c r="J34" s="90"/>
      <c r="K34" s="91">
        <f t="shared" si="2"/>
        <v>0</v>
      </c>
      <c r="L34" s="91">
        <f t="shared" si="3"/>
        <v>0</v>
      </c>
      <c r="M34" s="100" t="e">
        <f t="shared" si="4"/>
        <v>#DIV/0!</v>
      </c>
      <c r="N34" s="101"/>
      <c r="O34" s="131" t="e">
        <f t="shared" si="0"/>
        <v>#DIV/0!</v>
      </c>
      <c r="P34" s="94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6"/>
      <c r="AU34" s="97" t="str">
        <f t="shared" si="1"/>
        <v>○○年1月</v>
      </c>
    </row>
    <row r="35" spans="2:47" x14ac:dyDescent="0.45">
      <c r="B35" s="98" t="s">
        <v>77</v>
      </c>
      <c r="C35" s="86"/>
      <c r="D35" s="99"/>
      <c r="E35" s="89"/>
      <c r="F35" s="89"/>
      <c r="G35" s="89"/>
      <c r="H35" s="89"/>
      <c r="I35" s="89"/>
      <c r="J35" s="90"/>
      <c r="K35" s="91">
        <f t="shared" si="2"/>
        <v>0</v>
      </c>
      <c r="L35" s="91">
        <f t="shared" si="3"/>
        <v>0</v>
      </c>
      <c r="M35" s="100" t="e">
        <f t="shared" si="4"/>
        <v>#DIV/0!</v>
      </c>
      <c r="N35" s="101"/>
      <c r="O35" s="131" t="e">
        <f t="shared" si="0"/>
        <v>#DIV/0!</v>
      </c>
      <c r="P35" s="94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6"/>
      <c r="AU35" s="97" t="str">
        <f t="shared" si="1"/>
        <v>2月</v>
      </c>
    </row>
    <row r="36" spans="2:47" ht="13.8" thickBot="1" x14ac:dyDescent="0.5">
      <c r="B36" s="103" t="s">
        <v>78</v>
      </c>
      <c r="C36" s="104"/>
      <c r="D36" s="105"/>
      <c r="E36" s="106"/>
      <c r="F36" s="106"/>
      <c r="G36" s="106"/>
      <c r="H36" s="106"/>
      <c r="I36" s="106"/>
      <c r="J36" s="107"/>
      <c r="K36" s="108">
        <f>C36-D36-E36-F36-G36-H36-I36-J36</f>
        <v>0</v>
      </c>
      <c r="L36" s="108">
        <f t="shared" si="3"/>
        <v>0</v>
      </c>
      <c r="M36" s="100" t="e">
        <f t="shared" si="4"/>
        <v>#DIV/0!</v>
      </c>
      <c r="N36" s="109" t="s">
        <v>79</v>
      </c>
      <c r="O36" s="131" t="e">
        <f>IF(M36&gt;=0.285,"●",IF(AND(M36&lt;0.285,N36="●"),"●",""))</f>
        <v>#DIV/0!</v>
      </c>
      <c r="P36" s="110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2"/>
      <c r="AU36" s="97" t="str">
        <f t="shared" si="1"/>
        <v>3月</v>
      </c>
    </row>
    <row r="37" spans="2:47" ht="13.8" thickTop="1" x14ac:dyDescent="0.45">
      <c r="B37" s="113" t="s">
        <v>80</v>
      </c>
      <c r="C37" s="113">
        <f>SUM(C25:C36)</f>
        <v>0</v>
      </c>
      <c r="D37" s="114">
        <f>SUM(D25:D36)</f>
        <v>0</v>
      </c>
      <c r="E37" s="115">
        <f t="shared" ref="E37:J37" si="5">SUM(E25:E36)</f>
        <v>0</v>
      </c>
      <c r="F37" s="115">
        <f t="shared" si="5"/>
        <v>0</v>
      </c>
      <c r="G37" s="115">
        <f t="shared" si="5"/>
        <v>0</v>
      </c>
      <c r="H37" s="115">
        <f t="shared" si="5"/>
        <v>0</v>
      </c>
      <c r="I37" s="115">
        <f t="shared" si="5"/>
        <v>0</v>
      </c>
      <c r="J37" s="116">
        <f t="shared" si="5"/>
        <v>0</v>
      </c>
      <c r="K37" s="113">
        <f>SUM(K25:K36)</f>
        <v>0</v>
      </c>
      <c r="L37" s="113">
        <f>SUM(L26:L36)</f>
        <v>0</v>
      </c>
      <c r="M37" s="117" t="e">
        <f>L37/K37</f>
        <v>#DIV/0!</v>
      </c>
      <c r="N37" s="118"/>
      <c r="O37" s="132"/>
      <c r="P37" s="119" t="s">
        <v>81</v>
      </c>
      <c r="Q37" s="120"/>
      <c r="R37" s="120"/>
      <c r="S37" s="120"/>
      <c r="T37" s="120"/>
      <c r="U37" s="120"/>
      <c r="V37" s="121" t="e">
        <f>IF((M37&gt;=0.285),"通期の週休２日","週休２日未達成")</f>
        <v>#DIV/0!</v>
      </c>
      <c r="W37" s="121"/>
      <c r="X37" s="121"/>
      <c r="Y37" s="121"/>
      <c r="Z37" s="121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3"/>
    </row>
    <row r="38" spans="2:47" x14ac:dyDescent="0.45">
      <c r="B38" s="124" t="s">
        <v>82</v>
      </c>
    </row>
    <row r="39" spans="2:47" x14ac:dyDescent="0.45">
      <c r="R39" s="125"/>
      <c r="S39" s="2" t="s">
        <v>83</v>
      </c>
      <c r="X39" s="126"/>
      <c r="Y39" s="2" t="s">
        <v>84</v>
      </c>
      <c r="AC39" s="127"/>
      <c r="AD39" s="2" t="s">
        <v>85</v>
      </c>
    </row>
  </sheetData>
  <mergeCells count="54">
    <mergeCell ref="N22:N24"/>
    <mergeCell ref="O22:O24"/>
    <mergeCell ref="P22:AT23"/>
    <mergeCell ref="D23:J23"/>
    <mergeCell ref="K23:K24"/>
    <mergeCell ref="P37:U37"/>
    <mergeCell ref="B18:D18"/>
    <mergeCell ref="E18:G18"/>
    <mergeCell ref="I18:M18"/>
    <mergeCell ref="N18:O18"/>
    <mergeCell ref="B19:O21"/>
    <mergeCell ref="B22:B24"/>
    <mergeCell ref="C22:C24"/>
    <mergeCell ref="D22:K22"/>
    <mergeCell ref="L22:L24"/>
    <mergeCell ref="M22:M24"/>
    <mergeCell ref="B16:D16"/>
    <mergeCell ref="E16:G16"/>
    <mergeCell ref="I16:M16"/>
    <mergeCell ref="N16:O16"/>
    <mergeCell ref="B17:D17"/>
    <mergeCell ref="E17:G17"/>
    <mergeCell ref="I17:M17"/>
    <mergeCell ref="N17:O17"/>
    <mergeCell ref="B14:B15"/>
    <mergeCell ref="C14:D14"/>
    <mergeCell ref="E14:G14"/>
    <mergeCell ref="I14:M14"/>
    <mergeCell ref="N14:O14"/>
    <mergeCell ref="C15:D15"/>
    <mergeCell ref="E15:G15"/>
    <mergeCell ref="I15:M15"/>
    <mergeCell ref="N15:O15"/>
    <mergeCell ref="B12:B13"/>
    <mergeCell ref="C12:D12"/>
    <mergeCell ref="E12:G12"/>
    <mergeCell ref="I12:M12"/>
    <mergeCell ref="N12:O12"/>
    <mergeCell ref="C13:D13"/>
    <mergeCell ref="E13:G13"/>
    <mergeCell ref="I13:M13"/>
    <mergeCell ref="N13:O13"/>
    <mergeCell ref="B10:D10"/>
    <mergeCell ref="E10:G10"/>
    <mergeCell ref="H10:I11"/>
    <mergeCell ref="J10:K11"/>
    <mergeCell ref="B11:D11"/>
    <mergeCell ref="E11:G11"/>
    <mergeCell ref="B3:AT3"/>
    <mergeCell ref="C5:L5"/>
    <mergeCell ref="C6:L6"/>
    <mergeCell ref="B8:C9"/>
    <mergeCell ref="E8:G8"/>
    <mergeCell ref="E9:G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EE48-ADED-40E2-B4B2-5B2940BE09F4}">
  <dimension ref="B2:AU39"/>
  <sheetViews>
    <sheetView workbookViewId="0">
      <selection activeCell="B35" sqref="B35"/>
    </sheetView>
  </sheetViews>
  <sheetFormatPr defaultColWidth="9" defaultRowHeight="13.2" x14ac:dyDescent="0.45"/>
  <cols>
    <col min="1" max="1" width="9" style="2"/>
    <col min="2" max="2" width="9.5" style="2" customWidth="1"/>
    <col min="3" max="7" width="6.59765625" style="2" customWidth="1"/>
    <col min="8" max="8" width="5.3984375" style="2" customWidth="1"/>
    <col min="9" max="10" width="2.59765625" style="2" customWidth="1"/>
    <col min="11" max="11" width="4.8984375" style="2" customWidth="1"/>
    <col min="12" max="15" width="6.59765625" style="2" customWidth="1"/>
    <col min="16" max="46" width="2.19921875" style="2" customWidth="1"/>
    <col min="47" max="47" width="10.19921875" style="2" bestFit="1" customWidth="1"/>
    <col min="48" max="16384" width="9" style="2"/>
  </cols>
  <sheetData>
    <row r="2" spans="2:46" ht="19.2" x14ac:dyDescent="0.45">
      <c r="B2" s="133" t="s">
        <v>87</v>
      </c>
      <c r="C2" s="134" t="s">
        <v>0</v>
      </c>
      <c r="M2" s="3"/>
      <c r="N2" s="3"/>
      <c r="O2" s="3"/>
      <c r="AT2" s="4" t="s">
        <v>1</v>
      </c>
    </row>
    <row r="3" spans="2:46" ht="21" x14ac:dyDescent="0.4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5" spans="2:46" x14ac:dyDescent="0.45">
      <c r="B5" s="6" t="s">
        <v>3</v>
      </c>
      <c r="C5" s="7" t="s">
        <v>91</v>
      </c>
      <c r="D5" s="8"/>
      <c r="E5" s="8"/>
      <c r="F5" s="8"/>
      <c r="G5" s="8"/>
      <c r="H5" s="8"/>
      <c r="I5" s="8"/>
      <c r="J5" s="8"/>
      <c r="K5" s="8"/>
      <c r="L5" s="9"/>
      <c r="S5" s="10"/>
    </row>
    <row r="6" spans="2:46" x14ac:dyDescent="0.45">
      <c r="B6" s="6" t="s">
        <v>4</v>
      </c>
      <c r="C6" s="7" t="s">
        <v>88</v>
      </c>
      <c r="D6" s="8"/>
      <c r="E6" s="8"/>
      <c r="F6" s="8"/>
      <c r="G6" s="8"/>
      <c r="H6" s="8"/>
      <c r="I6" s="8"/>
      <c r="J6" s="8"/>
      <c r="K6" s="8"/>
      <c r="L6" s="9"/>
      <c r="S6" s="10"/>
    </row>
    <row r="7" spans="2:46" x14ac:dyDescent="0.45">
      <c r="C7" s="11"/>
      <c r="E7" s="11"/>
      <c r="F7" s="11"/>
      <c r="K7" s="10"/>
      <c r="S7" s="10"/>
    </row>
    <row r="8" spans="2:46" x14ac:dyDescent="0.45">
      <c r="B8" s="12" t="s">
        <v>5</v>
      </c>
      <c r="C8" s="13"/>
      <c r="D8" s="14" t="s">
        <v>6</v>
      </c>
      <c r="E8" s="15">
        <v>45422</v>
      </c>
      <c r="F8" s="16"/>
      <c r="G8" s="17"/>
      <c r="H8" s="18"/>
      <c r="I8" s="19"/>
      <c r="J8" s="20"/>
      <c r="K8" s="21"/>
      <c r="M8" s="10"/>
      <c r="N8" s="10"/>
      <c r="O8" s="10"/>
      <c r="S8" s="10"/>
    </row>
    <row r="9" spans="2:46" x14ac:dyDescent="0.45">
      <c r="B9" s="22"/>
      <c r="C9" s="23"/>
      <c r="D9" s="14" t="s">
        <v>7</v>
      </c>
      <c r="E9" s="15">
        <v>45737</v>
      </c>
      <c r="F9" s="16"/>
      <c r="G9" s="17"/>
      <c r="H9" s="24"/>
      <c r="I9" s="19"/>
      <c r="J9" s="21"/>
      <c r="K9" s="21"/>
      <c r="S9" s="10"/>
    </row>
    <row r="10" spans="2:46" x14ac:dyDescent="0.45">
      <c r="B10" s="25" t="s">
        <v>8</v>
      </c>
      <c r="C10" s="26"/>
      <c r="D10" s="27"/>
      <c r="E10" s="15">
        <v>45432</v>
      </c>
      <c r="F10" s="16"/>
      <c r="G10" s="16"/>
      <c r="H10" s="28" t="s">
        <v>9</v>
      </c>
      <c r="I10" s="29"/>
      <c r="J10" s="30" t="s">
        <v>89</v>
      </c>
      <c r="K10" s="31"/>
      <c r="L10" s="32"/>
      <c r="M10" s="33"/>
      <c r="N10" s="33"/>
      <c r="O10" s="33"/>
      <c r="S10" s="10"/>
    </row>
    <row r="11" spans="2:46" x14ac:dyDescent="0.45">
      <c r="B11" s="25" t="s">
        <v>11</v>
      </c>
      <c r="C11" s="26"/>
      <c r="D11" s="27"/>
      <c r="E11" s="15">
        <v>45731</v>
      </c>
      <c r="F11" s="16"/>
      <c r="G11" s="16"/>
      <c r="H11" s="34"/>
      <c r="I11" s="35"/>
      <c r="J11" s="36"/>
      <c r="K11" s="37"/>
      <c r="L11" s="38"/>
      <c r="M11" s="39"/>
      <c r="N11" s="33"/>
      <c r="O11" s="33"/>
      <c r="S11" s="10"/>
    </row>
    <row r="12" spans="2:46" ht="13.8" thickBot="1" x14ac:dyDescent="0.5">
      <c r="B12" s="40" t="s">
        <v>12</v>
      </c>
      <c r="C12" s="25" t="s">
        <v>13</v>
      </c>
      <c r="D12" s="27"/>
      <c r="E12" s="15">
        <v>45517</v>
      </c>
      <c r="F12" s="16"/>
      <c r="G12" s="16"/>
      <c r="H12" s="41" t="s">
        <v>14</v>
      </c>
      <c r="I12" s="16">
        <v>45521</v>
      </c>
      <c r="J12" s="16"/>
      <c r="K12" s="16"/>
      <c r="L12" s="16"/>
      <c r="M12" s="17"/>
      <c r="N12" s="42">
        <f>I12-E12+1</f>
        <v>5</v>
      </c>
      <c r="O12" s="42"/>
      <c r="S12" s="10"/>
    </row>
    <row r="13" spans="2:46" x14ac:dyDescent="0.45">
      <c r="B13" s="43"/>
      <c r="C13" s="25" t="s">
        <v>15</v>
      </c>
      <c r="D13" s="27"/>
      <c r="E13" s="15">
        <v>45517</v>
      </c>
      <c r="F13" s="16"/>
      <c r="G13" s="16"/>
      <c r="H13" s="41" t="s">
        <v>14</v>
      </c>
      <c r="I13" s="16">
        <v>45519</v>
      </c>
      <c r="J13" s="16"/>
      <c r="K13" s="16"/>
      <c r="L13" s="16"/>
      <c r="M13" s="17"/>
      <c r="N13" s="42">
        <f>I13-E13+1</f>
        <v>3</v>
      </c>
      <c r="O13" s="42"/>
      <c r="R13" s="44" t="s">
        <v>16</v>
      </c>
      <c r="S13" s="45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7"/>
    </row>
    <row r="14" spans="2:46" x14ac:dyDescent="0.45">
      <c r="B14" s="40" t="s">
        <v>17</v>
      </c>
      <c r="C14" s="25" t="s">
        <v>13</v>
      </c>
      <c r="D14" s="27"/>
      <c r="E14" s="15">
        <v>45655</v>
      </c>
      <c r="F14" s="16"/>
      <c r="G14" s="16"/>
      <c r="H14" s="41" t="s">
        <v>14</v>
      </c>
      <c r="I14" s="16">
        <v>45661</v>
      </c>
      <c r="J14" s="16"/>
      <c r="K14" s="16"/>
      <c r="L14" s="16"/>
      <c r="M14" s="17"/>
      <c r="N14" s="42">
        <f>I14-E14+1</f>
        <v>7</v>
      </c>
      <c r="O14" s="42"/>
      <c r="R14" s="48"/>
      <c r="S14" s="49"/>
      <c r="AT14" s="50"/>
    </row>
    <row r="15" spans="2:46" x14ac:dyDescent="0.45">
      <c r="B15" s="43"/>
      <c r="C15" s="25" t="s">
        <v>15</v>
      </c>
      <c r="D15" s="27"/>
      <c r="E15" s="15">
        <v>45655</v>
      </c>
      <c r="F15" s="16"/>
      <c r="G15" s="16"/>
      <c r="H15" s="41" t="s">
        <v>14</v>
      </c>
      <c r="I15" s="16">
        <v>45660</v>
      </c>
      <c r="J15" s="16"/>
      <c r="K15" s="16"/>
      <c r="L15" s="16"/>
      <c r="M15" s="17"/>
      <c r="N15" s="42">
        <f>I15-E15+1</f>
        <v>6</v>
      </c>
      <c r="O15" s="42"/>
      <c r="R15" s="48"/>
      <c r="S15" s="49" t="s">
        <v>18</v>
      </c>
      <c r="AT15" s="50"/>
    </row>
    <row r="16" spans="2:46" ht="13.8" thickBot="1" x14ac:dyDescent="0.5">
      <c r="B16" s="25" t="s">
        <v>19</v>
      </c>
      <c r="C16" s="26"/>
      <c r="D16" s="27"/>
      <c r="E16" s="15"/>
      <c r="F16" s="16"/>
      <c r="G16" s="16"/>
      <c r="H16" s="41" t="s">
        <v>14</v>
      </c>
      <c r="I16" s="51"/>
      <c r="J16" s="51"/>
      <c r="K16" s="51"/>
      <c r="L16" s="51"/>
      <c r="M16" s="52"/>
      <c r="N16" s="42">
        <v>0</v>
      </c>
      <c r="O16" s="42"/>
      <c r="R16" s="53"/>
      <c r="S16" s="54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6"/>
    </row>
    <row r="17" spans="2:47" x14ac:dyDescent="0.45">
      <c r="B17" s="25" t="s">
        <v>20</v>
      </c>
      <c r="C17" s="26"/>
      <c r="D17" s="27"/>
      <c r="E17" s="15"/>
      <c r="F17" s="16"/>
      <c r="G17" s="16"/>
      <c r="H17" s="41" t="s">
        <v>14</v>
      </c>
      <c r="I17" s="51"/>
      <c r="J17" s="51"/>
      <c r="K17" s="51"/>
      <c r="L17" s="51"/>
      <c r="M17" s="52"/>
      <c r="N17" s="42">
        <v>0</v>
      </c>
      <c r="O17" s="42"/>
      <c r="S17" s="10"/>
    </row>
    <row r="18" spans="2:47" x14ac:dyDescent="0.45">
      <c r="B18" s="57" t="s">
        <v>21</v>
      </c>
      <c r="C18" s="58"/>
      <c r="D18" s="59"/>
      <c r="E18" s="15"/>
      <c r="F18" s="16"/>
      <c r="G18" s="16"/>
      <c r="H18" s="41" t="s">
        <v>14</v>
      </c>
      <c r="I18" s="51"/>
      <c r="J18" s="51"/>
      <c r="K18" s="51"/>
      <c r="L18" s="51"/>
      <c r="M18" s="52"/>
      <c r="N18" s="42">
        <v>0</v>
      </c>
      <c r="O18" s="42"/>
      <c r="S18" s="10"/>
    </row>
    <row r="19" spans="2:47" x14ac:dyDescent="0.45">
      <c r="B19" s="60" t="s">
        <v>22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S19" s="10"/>
    </row>
    <row r="20" spans="2:47" x14ac:dyDescent="0.4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S20" s="10"/>
    </row>
    <row r="21" spans="2:47" x14ac:dyDescent="0.45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spans="2:47" s="69" customFormat="1" x14ac:dyDescent="0.45">
      <c r="B22" s="63"/>
      <c r="C22" s="64" t="s">
        <v>23</v>
      </c>
      <c r="D22" s="65" t="s">
        <v>24</v>
      </c>
      <c r="E22" s="66"/>
      <c r="F22" s="66"/>
      <c r="G22" s="66"/>
      <c r="H22" s="66"/>
      <c r="I22" s="66"/>
      <c r="J22" s="66"/>
      <c r="K22" s="67"/>
      <c r="L22" s="64" t="s">
        <v>25</v>
      </c>
      <c r="M22" s="64" t="s">
        <v>26</v>
      </c>
      <c r="N22" s="64" t="s">
        <v>27</v>
      </c>
      <c r="O22" s="128" t="s">
        <v>86</v>
      </c>
      <c r="P22" s="68" t="s">
        <v>28</v>
      </c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</row>
    <row r="23" spans="2:47" s="69" customFormat="1" x14ac:dyDescent="0.45">
      <c r="B23" s="70"/>
      <c r="C23" s="71"/>
      <c r="D23" s="72" t="s">
        <v>29</v>
      </c>
      <c r="E23" s="73"/>
      <c r="F23" s="73"/>
      <c r="G23" s="73"/>
      <c r="H23" s="73"/>
      <c r="I23" s="73"/>
      <c r="J23" s="74"/>
      <c r="K23" s="75" t="s">
        <v>30</v>
      </c>
      <c r="L23" s="71"/>
      <c r="M23" s="71"/>
      <c r="N23" s="71"/>
      <c r="O23" s="129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</row>
    <row r="24" spans="2:47" s="69" customFormat="1" ht="21.6" x14ac:dyDescent="0.45">
      <c r="B24" s="76"/>
      <c r="C24" s="77"/>
      <c r="D24" s="78" t="s">
        <v>12</v>
      </c>
      <c r="E24" s="78" t="s">
        <v>31</v>
      </c>
      <c r="F24" s="78" t="s">
        <v>32</v>
      </c>
      <c r="G24" s="78" t="s">
        <v>33</v>
      </c>
      <c r="H24" s="78" t="s">
        <v>34</v>
      </c>
      <c r="I24" s="79"/>
      <c r="J24" s="80"/>
      <c r="K24" s="81"/>
      <c r="L24" s="77"/>
      <c r="M24" s="77"/>
      <c r="N24" s="77"/>
      <c r="O24" s="130"/>
      <c r="P24" s="82" t="s">
        <v>35</v>
      </c>
      <c r="Q24" s="83" t="s">
        <v>36</v>
      </c>
      <c r="R24" s="83" t="s">
        <v>37</v>
      </c>
      <c r="S24" s="83" t="s">
        <v>38</v>
      </c>
      <c r="T24" s="83" t="s">
        <v>39</v>
      </c>
      <c r="U24" s="83" t="s">
        <v>40</v>
      </c>
      <c r="V24" s="83" t="s">
        <v>41</v>
      </c>
      <c r="W24" s="83" t="s">
        <v>42</v>
      </c>
      <c r="X24" s="83" t="s">
        <v>43</v>
      </c>
      <c r="Y24" s="83" t="s">
        <v>44</v>
      </c>
      <c r="Z24" s="83" t="s">
        <v>45</v>
      </c>
      <c r="AA24" s="83" t="s">
        <v>46</v>
      </c>
      <c r="AB24" s="83" t="s">
        <v>47</v>
      </c>
      <c r="AC24" s="83" t="s">
        <v>48</v>
      </c>
      <c r="AD24" s="83" t="s">
        <v>49</v>
      </c>
      <c r="AE24" s="83" t="s">
        <v>50</v>
      </c>
      <c r="AF24" s="83" t="s">
        <v>51</v>
      </c>
      <c r="AG24" s="83" t="s">
        <v>52</v>
      </c>
      <c r="AH24" s="83" t="s">
        <v>53</v>
      </c>
      <c r="AI24" s="83" t="s">
        <v>54</v>
      </c>
      <c r="AJ24" s="83" t="s">
        <v>55</v>
      </c>
      <c r="AK24" s="83" t="s">
        <v>56</v>
      </c>
      <c r="AL24" s="83" t="s">
        <v>57</v>
      </c>
      <c r="AM24" s="83" t="s">
        <v>58</v>
      </c>
      <c r="AN24" s="83" t="s">
        <v>59</v>
      </c>
      <c r="AO24" s="83" t="s">
        <v>60</v>
      </c>
      <c r="AP24" s="83" t="s">
        <v>61</v>
      </c>
      <c r="AQ24" s="83" t="s">
        <v>62</v>
      </c>
      <c r="AR24" s="83" t="s">
        <v>63</v>
      </c>
      <c r="AS24" s="83" t="s">
        <v>64</v>
      </c>
      <c r="AT24" s="84" t="s">
        <v>65</v>
      </c>
    </row>
    <row r="25" spans="2:47" x14ac:dyDescent="0.45">
      <c r="B25" s="135">
        <v>45383</v>
      </c>
      <c r="C25" s="86"/>
      <c r="D25" s="87"/>
      <c r="E25" s="88"/>
      <c r="F25" s="88"/>
      <c r="G25" s="88"/>
      <c r="H25" s="88"/>
      <c r="I25" s="89"/>
      <c r="J25" s="90"/>
      <c r="K25" s="91">
        <f>C25-D25-E25-F25-G25-H25-I25-J25</f>
        <v>0</v>
      </c>
      <c r="L25" s="91">
        <f>COUNTIF(P25:AT25,"●")</f>
        <v>0</v>
      </c>
      <c r="M25" s="92"/>
      <c r="N25" s="93"/>
      <c r="O25" s="131"/>
      <c r="P25" s="136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8"/>
      <c r="AU25" s="97">
        <f>B25</f>
        <v>45383</v>
      </c>
    </row>
    <row r="26" spans="2:47" x14ac:dyDescent="0.45">
      <c r="B26" s="98" t="s">
        <v>67</v>
      </c>
      <c r="C26" s="86">
        <v>12</v>
      </c>
      <c r="D26" s="99"/>
      <c r="E26" s="89"/>
      <c r="F26" s="89"/>
      <c r="G26" s="89"/>
      <c r="H26" s="89"/>
      <c r="I26" s="89"/>
      <c r="J26" s="90"/>
      <c r="K26" s="91">
        <f>C26-D26-E26-F26-G26-H26-I26-J26</f>
        <v>12</v>
      </c>
      <c r="L26" s="91">
        <f>COUNTIF(P26:AT26,"●")</f>
        <v>4</v>
      </c>
      <c r="M26" s="100">
        <f>L26/K26</f>
        <v>0.33333333333333331</v>
      </c>
      <c r="N26" s="93" t="s">
        <v>68</v>
      </c>
      <c r="O26" s="131" t="str">
        <f t="shared" ref="O26:O35" si="0">IF(M26&gt;=0.285,"●",IF(AND(M26&lt;0.285,N26="●"),"●",""))</f>
        <v>●</v>
      </c>
      <c r="P26" s="136"/>
      <c r="Q26" s="137"/>
      <c r="R26" s="137"/>
      <c r="S26" s="137"/>
      <c r="T26" s="137"/>
      <c r="U26" s="137"/>
      <c r="V26" s="137"/>
      <c r="W26" s="137"/>
      <c r="X26" s="137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139"/>
      <c r="AJ26" s="139"/>
      <c r="AK26" s="139"/>
      <c r="AL26" s="140" t="s">
        <v>79</v>
      </c>
      <c r="AM26" s="140" t="s">
        <v>79</v>
      </c>
      <c r="AN26" s="139"/>
      <c r="AO26" s="139"/>
      <c r="AP26" s="139"/>
      <c r="AQ26" s="139"/>
      <c r="AR26" s="139"/>
      <c r="AS26" s="140" t="s">
        <v>79</v>
      </c>
      <c r="AT26" s="141" t="s">
        <v>79</v>
      </c>
      <c r="AU26" s="97" t="str">
        <f t="shared" ref="AU26:AU36" si="1">B26</f>
        <v>5月</v>
      </c>
    </row>
    <row r="27" spans="2:47" x14ac:dyDescent="0.45">
      <c r="B27" s="98" t="s">
        <v>69</v>
      </c>
      <c r="C27" s="86">
        <v>30</v>
      </c>
      <c r="D27" s="99"/>
      <c r="E27" s="89"/>
      <c r="F27" s="89"/>
      <c r="G27" s="89"/>
      <c r="H27" s="89"/>
      <c r="I27" s="89"/>
      <c r="J27" s="90"/>
      <c r="K27" s="91">
        <f t="shared" ref="K27:K35" si="2">C27-D27-E27-F27-G27-H27-I27-J27</f>
        <v>30</v>
      </c>
      <c r="L27" s="91">
        <f t="shared" ref="L27:L36" si="3">COUNTIF(P27:AT27,"●")</f>
        <v>7</v>
      </c>
      <c r="M27" s="100">
        <f t="shared" ref="M27:M36" si="4">L27/K27</f>
        <v>0.23333333333333334</v>
      </c>
      <c r="N27" s="101"/>
      <c r="O27" s="131" t="str">
        <f t="shared" si="0"/>
        <v/>
      </c>
      <c r="P27" s="142"/>
      <c r="Q27" s="139"/>
      <c r="R27" s="139"/>
      <c r="S27" s="139"/>
      <c r="T27" s="139"/>
      <c r="U27" s="140" t="s">
        <v>79</v>
      </c>
      <c r="V27" s="140" t="s">
        <v>79</v>
      </c>
      <c r="W27" s="139"/>
      <c r="X27" s="139"/>
      <c r="Y27" s="139"/>
      <c r="Z27" s="139"/>
      <c r="AA27" s="139"/>
      <c r="AB27" s="140" t="s">
        <v>79</v>
      </c>
      <c r="AC27" s="140" t="s">
        <v>79</v>
      </c>
      <c r="AD27" s="139"/>
      <c r="AE27" s="139"/>
      <c r="AF27" s="139"/>
      <c r="AG27" s="139"/>
      <c r="AH27" s="139"/>
      <c r="AI27" s="140" t="s">
        <v>79</v>
      </c>
      <c r="AJ27" s="140" t="s">
        <v>79</v>
      </c>
      <c r="AK27" s="139"/>
      <c r="AL27" s="139"/>
      <c r="AM27" s="139"/>
      <c r="AN27" s="139"/>
      <c r="AO27" s="139"/>
      <c r="AP27" s="140"/>
      <c r="AQ27" s="140" t="s">
        <v>79</v>
      </c>
      <c r="AR27" s="139"/>
      <c r="AS27" s="139"/>
      <c r="AT27" s="143"/>
      <c r="AU27" s="97" t="str">
        <f t="shared" si="1"/>
        <v>6月</v>
      </c>
    </row>
    <row r="28" spans="2:47" x14ac:dyDescent="0.45">
      <c r="B28" s="98" t="s">
        <v>70</v>
      </c>
      <c r="C28" s="86">
        <v>31</v>
      </c>
      <c r="D28" s="99"/>
      <c r="E28" s="89"/>
      <c r="F28" s="89"/>
      <c r="G28" s="89"/>
      <c r="H28" s="89"/>
      <c r="I28" s="89"/>
      <c r="J28" s="90"/>
      <c r="K28" s="91">
        <f t="shared" si="2"/>
        <v>31</v>
      </c>
      <c r="L28" s="91">
        <f t="shared" si="3"/>
        <v>8</v>
      </c>
      <c r="M28" s="100">
        <f t="shared" si="4"/>
        <v>0.25806451612903225</v>
      </c>
      <c r="N28" s="101"/>
      <c r="O28" s="131" t="str">
        <f t="shared" si="0"/>
        <v/>
      </c>
      <c r="P28" s="142"/>
      <c r="Q28" s="139"/>
      <c r="R28" s="139"/>
      <c r="S28" s="140" t="s">
        <v>79</v>
      </c>
      <c r="T28" s="140" t="s">
        <v>79</v>
      </c>
      <c r="U28" s="139"/>
      <c r="V28" s="139"/>
      <c r="W28" s="139"/>
      <c r="X28" s="139"/>
      <c r="Y28" s="139"/>
      <c r="Z28" s="140" t="s">
        <v>79</v>
      </c>
      <c r="AA28" s="140" t="s">
        <v>79</v>
      </c>
      <c r="AB28" s="139"/>
      <c r="AC28" s="139"/>
      <c r="AD28" s="139"/>
      <c r="AE28" s="139"/>
      <c r="AF28" s="139"/>
      <c r="AG28" s="140"/>
      <c r="AH28" s="140" t="s">
        <v>79</v>
      </c>
      <c r="AI28" s="139"/>
      <c r="AJ28" s="139"/>
      <c r="AK28" s="139"/>
      <c r="AL28" s="139"/>
      <c r="AM28" s="139" t="s">
        <v>79</v>
      </c>
      <c r="AN28" s="140" t="s">
        <v>79</v>
      </c>
      <c r="AO28" s="140" t="s">
        <v>79</v>
      </c>
      <c r="AP28" s="139"/>
      <c r="AQ28" s="139"/>
      <c r="AR28" s="139"/>
      <c r="AS28" s="139"/>
      <c r="AT28" s="144"/>
      <c r="AU28" s="97" t="str">
        <f t="shared" si="1"/>
        <v>7月</v>
      </c>
    </row>
    <row r="29" spans="2:47" x14ac:dyDescent="0.45">
      <c r="B29" s="98" t="s">
        <v>71</v>
      </c>
      <c r="C29" s="86">
        <v>31</v>
      </c>
      <c r="D29" s="89">
        <v>3</v>
      </c>
      <c r="E29" s="89"/>
      <c r="F29" s="89"/>
      <c r="G29" s="89"/>
      <c r="H29" s="89"/>
      <c r="I29" s="89"/>
      <c r="J29" s="90"/>
      <c r="K29" s="91">
        <f t="shared" si="2"/>
        <v>28</v>
      </c>
      <c r="L29" s="91">
        <f t="shared" si="3"/>
        <v>11</v>
      </c>
      <c r="M29" s="100">
        <f t="shared" si="4"/>
        <v>0.39285714285714285</v>
      </c>
      <c r="N29" s="101"/>
      <c r="O29" s="131" t="str">
        <f t="shared" si="0"/>
        <v>●</v>
      </c>
      <c r="P29" s="145" t="s">
        <v>79</v>
      </c>
      <c r="Q29" s="140" t="s">
        <v>68</v>
      </c>
      <c r="R29" s="139"/>
      <c r="S29" s="139"/>
      <c r="T29" s="139"/>
      <c r="U29" s="139"/>
      <c r="V29" s="139"/>
      <c r="W29" s="140" t="s">
        <v>79</v>
      </c>
      <c r="X29" s="140" t="s">
        <v>79</v>
      </c>
      <c r="Y29" s="139" t="s">
        <v>79</v>
      </c>
      <c r="Z29" s="139"/>
      <c r="AA29" s="139"/>
      <c r="AB29" s="139" t="s">
        <v>90</v>
      </c>
      <c r="AC29" s="139" t="s">
        <v>90</v>
      </c>
      <c r="AD29" s="140" t="s">
        <v>90</v>
      </c>
      <c r="AE29" s="140" t="s">
        <v>79</v>
      </c>
      <c r="AF29" s="139" t="s">
        <v>79</v>
      </c>
      <c r="AG29" s="139"/>
      <c r="AH29" s="139"/>
      <c r="AI29" s="139"/>
      <c r="AJ29" s="139"/>
      <c r="AK29" s="140" t="s">
        <v>79</v>
      </c>
      <c r="AL29" s="140" t="s">
        <v>79</v>
      </c>
      <c r="AM29" s="139"/>
      <c r="AN29" s="139"/>
      <c r="AO29" s="139"/>
      <c r="AP29" s="139"/>
      <c r="AQ29" s="139"/>
      <c r="AR29" s="140" t="s">
        <v>79</v>
      </c>
      <c r="AS29" s="140" t="s">
        <v>79</v>
      </c>
      <c r="AT29" s="144"/>
      <c r="AU29" s="97" t="str">
        <f t="shared" si="1"/>
        <v>8月</v>
      </c>
    </row>
    <row r="30" spans="2:47" x14ac:dyDescent="0.45">
      <c r="B30" s="98" t="s">
        <v>72</v>
      </c>
      <c r="C30" s="86">
        <v>30</v>
      </c>
      <c r="D30" s="89"/>
      <c r="E30" s="89"/>
      <c r="F30" s="89"/>
      <c r="G30" s="89"/>
      <c r="H30" s="89"/>
      <c r="I30" s="89"/>
      <c r="J30" s="90"/>
      <c r="K30" s="91">
        <f t="shared" si="2"/>
        <v>30</v>
      </c>
      <c r="L30" s="91">
        <f t="shared" si="3"/>
        <v>9</v>
      </c>
      <c r="M30" s="100">
        <f t="shared" si="4"/>
        <v>0.3</v>
      </c>
      <c r="N30" s="101"/>
      <c r="O30" s="131" t="str">
        <f t="shared" si="0"/>
        <v>●</v>
      </c>
      <c r="P30" s="142"/>
      <c r="Q30" s="139"/>
      <c r="R30" s="139"/>
      <c r="S30" s="139"/>
      <c r="T30" s="140" t="s">
        <v>79</v>
      </c>
      <c r="U30" s="140" t="s">
        <v>79</v>
      </c>
      <c r="V30" s="139"/>
      <c r="W30" s="139"/>
      <c r="X30" s="139"/>
      <c r="Y30" s="139"/>
      <c r="Z30" s="139"/>
      <c r="AA30" s="140" t="s">
        <v>79</v>
      </c>
      <c r="AB30" s="140" t="s">
        <v>79</v>
      </c>
      <c r="AC30" s="139"/>
      <c r="AD30" s="139"/>
      <c r="AE30" s="139"/>
      <c r="AF30" s="139"/>
      <c r="AG30" s="139"/>
      <c r="AH30" s="140" t="s">
        <v>79</v>
      </c>
      <c r="AI30" s="140" t="s">
        <v>79</v>
      </c>
      <c r="AJ30" s="139" t="s">
        <v>79</v>
      </c>
      <c r="AK30" s="139" t="s">
        <v>79</v>
      </c>
      <c r="AL30" s="139"/>
      <c r="AM30" s="139"/>
      <c r="AN30" s="139"/>
      <c r="AO30" s="140"/>
      <c r="AP30" s="140" t="s">
        <v>79</v>
      </c>
      <c r="AQ30" s="139"/>
      <c r="AR30" s="139"/>
      <c r="AS30" s="139"/>
      <c r="AT30" s="138"/>
      <c r="AU30" s="97" t="str">
        <f t="shared" si="1"/>
        <v>9月</v>
      </c>
    </row>
    <row r="31" spans="2:47" x14ac:dyDescent="0.45">
      <c r="B31" s="98" t="s">
        <v>73</v>
      </c>
      <c r="C31" s="86">
        <v>31</v>
      </c>
      <c r="D31" s="89"/>
      <c r="E31" s="89"/>
      <c r="F31" s="89"/>
      <c r="G31" s="89"/>
      <c r="H31" s="89"/>
      <c r="I31" s="89"/>
      <c r="J31" s="90"/>
      <c r="K31" s="91">
        <f t="shared" si="2"/>
        <v>31</v>
      </c>
      <c r="L31" s="91">
        <f t="shared" si="3"/>
        <v>9</v>
      </c>
      <c r="M31" s="100">
        <f t="shared" si="4"/>
        <v>0.29032258064516131</v>
      </c>
      <c r="N31" s="101"/>
      <c r="O31" s="131" t="str">
        <f t="shared" si="0"/>
        <v>●</v>
      </c>
      <c r="P31" s="142"/>
      <c r="Q31" s="139"/>
      <c r="R31" s="140" t="s">
        <v>79</v>
      </c>
      <c r="S31" s="140" t="s">
        <v>79</v>
      </c>
      <c r="T31" s="139"/>
      <c r="U31" s="139"/>
      <c r="V31" s="139"/>
      <c r="W31" s="139"/>
      <c r="X31" s="139"/>
      <c r="Y31" s="140" t="s">
        <v>79</v>
      </c>
      <c r="Z31" s="140" t="s">
        <v>79</v>
      </c>
      <c r="AA31" s="139"/>
      <c r="AB31" s="139"/>
      <c r="AC31" s="139"/>
      <c r="AD31" s="139"/>
      <c r="AE31" s="139"/>
      <c r="AF31" s="140" t="s">
        <v>79</v>
      </c>
      <c r="AG31" s="140" t="s">
        <v>79</v>
      </c>
      <c r="AH31" s="139"/>
      <c r="AI31" s="139"/>
      <c r="AJ31" s="139"/>
      <c r="AK31" s="139"/>
      <c r="AL31" s="139"/>
      <c r="AM31" s="140" t="s">
        <v>79</v>
      </c>
      <c r="AN31" s="140" t="s">
        <v>79</v>
      </c>
      <c r="AO31" s="139"/>
      <c r="AP31" s="139"/>
      <c r="AQ31" s="139"/>
      <c r="AR31" s="139"/>
      <c r="AS31" s="139"/>
      <c r="AT31" s="141" t="s">
        <v>79</v>
      </c>
      <c r="AU31" s="97" t="str">
        <f t="shared" si="1"/>
        <v>10月</v>
      </c>
    </row>
    <row r="32" spans="2:47" x14ac:dyDescent="0.45">
      <c r="B32" s="98" t="s">
        <v>74</v>
      </c>
      <c r="C32" s="86">
        <v>30</v>
      </c>
      <c r="D32" s="89"/>
      <c r="E32" s="89"/>
      <c r="F32" s="89"/>
      <c r="G32" s="89"/>
      <c r="H32" s="89"/>
      <c r="I32" s="89"/>
      <c r="J32" s="90"/>
      <c r="K32" s="91">
        <f t="shared" si="2"/>
        <v>30</v>
      </c>
      <c r="L32" s="91">
        <f t="shared" si="3"/>
        <v>9</v>
      </c>
      <c r="M32" s="100">
        <f t="shared" si="4"/>
        <v>0.3</v>
      </c>
      <c r="N32" s="101"/>
      <c r="O32" s="131" t="str">
        <f t="shared" si="0"/>
        <v>●</v>
      </c>
      <c r="P32" s="145" t="s">
        <v>79</v>
      </c>
      <c r="Q32" s="139"/>
      <c r="R32" s="139" t="s">
        <v>79</v>
      </c>
      <c r="S32" s="139"/>
      <c r="T32" s="139"/>
      <c r="U32" s="139"/>
      <c r="V32" s="140"/>
      <c r="W32" s="140" t="s">
        <v>79</v>
      </c>
      <c r="X32" s="139"/>
      <c r="Y32" s="139"/>
      <c r="Z32" s="139"/>
      <c r="AA32" s="139"/>
      <c r="AB32" s="139"/>
      <c r="AC32" s="140"/>
      <c r="AD32" s="140" t="s">
        <v>79</v>
      </c>
      <c r="AE32" s="139"/>
      <c r="AF32" s="139"/>
      <c r="AG32" s="139"/>
      <c r="AH32" s="139"/>
      <c r="AI32" s="139"/>
      <c r="AJ32" s="140" t="s">
        <v>79</v>
      </c>
      <c r="AK32" s="140" t="s">
        <v>79</v>
      </c>
      <c r="AL32" s="139" t="s">
        <v>79</v>
      </c>
      <c r="AM32" s="139"/>
      <c r="AN32" s="139"/>
      <c r="AO32" s="139"/>
      <c r="AP32" s="139"/>
      <c r="AQ32" s="140" t="s">
        <v>79</v>
      </c>
      <c r="AR32" s="140" t="s">
        <v>79</v>
      </c>
      <c r="AS32" s="139"/>
      <c r="AT32" s="138"/>
      <c r="AU32" s="97" t="str">
        <f t="shared" si="1"/>
        <v>11月</v>
      </c>
    </row>
    <row r="33" spans="2:47" x14ac:dyDescent="0.45">
      <c r="B33" s="98" t="s">
        <v>75</v>
      </c>
      <c r="C33" s="86">
        <v>31</v>
      </c>
      <c r="D33" s="89"/>
      <c r="E33" s="89">
        <v>3</v>
      </c>
      <c r="F33" s="89"/>
      <c r="G33" s="89"/>
      <c r="H33" s="89"/>
      <c r="I33" s="89"/>
      <c r="J33" s="90"/>
      <c r="K33" s="91">
        <f t="shared" si="2"/>
        <v>28</v>
      </c>
      <c r="L33" s="91">
        <f t="shared" si="3"/>
        <v>8</v>
      </c>
      <c r="M33" s="100">
        <f t="shared" si="4"/>
        <v>0.2857142857142857</v>
      </c>
      <c r="N33" s="101"/>
      <c r="O33" s="131" t="str">
        <f t="shared" si="0"/>
        <v>●</v>
      </c>
      <c r="P33" s="142"/>
      <c r="Q33" s="139"/>
      <c r="R33" s="139"/>
      <c r="S33" s="139"/>
      <c r="T33" s="140" t="s">
        <v>79</v>
      </c>
      <c r="U33" s="140" t="s">
        <v>79</v>
      </c>
      <c r="V33" s="139"/>
      <c r="W33" s="139"/>
      <c r="X33" s="139"/>
      <c r="Y33" s="139"/>
      <c r="Z33" s="139"/>
      <c r="AA33" s="140" t="s">
        <v>79</v>
      </c>
      <c r="AB33" s="140" t="s">
        <v>79</v>
      </c>
      <c r="AC33" s="139"/>
      <c r="AD33" s="139"/>
      <c r="AE33" s="139"/>
      <c r="AF33" s="139"/>
      <c r="AG33" s="139"/>
      <c r="AH33" s="140" t="s">
        <v>79</v>
      </c>
      <c r="AI33" s="140" t="s">
        <v>79</v>
      </c>
      <c r="AJ33" s="139"/>
      <c r="AK33" s="139"/>
      <c r="AL33" s="139"/>
      <c r="AM33" s="139"/>
      <c r="AN33" s="139"/>
      <c r="AO33" s="140" t="s">
        <v>79</v>
      </c>
      <c r="AP33" s="140" t="s">
        <v>79</v>
      </c>
      <c r="AQ33" s="139"/>
      <c r="AR33" s="139" t="s">
        <v>90</v>
      </c>
      <c r="AS33" s="139" t="s">
        <v>90</v>
      </c>
      <c r="AT33" s="144" t="s">
        <v>90</v>
      </c>
      <c r="AU33" s="97" t="str">
        <f t="shared" si="1"/>
        <v>12月</v>
      </c>
    </row>
    <row r="34" spans="2:47" x14ac:dyDescent="0.45">
      <c r="B34" s="135">
        <v>45658</v>
      </c>
      <c r="C34" s="86">
        <v>31</v>
      </c>
      <c r="D34" s="89"/>
      <c r="E34" s="89">
        <v>3</v>
      </c>
      <c r="F34" s="89"/>
      <c r="G34" s="89"/>
      <c r="H34" s="89"/>
      <c r="I34" s="89"/>
      <c r="J34" s="90"/>
      <c r="K34" s="91">
        <f t="shared" si="2"/>
        <v>28</v>
      </c>
      <c r="L34" s="91">
        <f t="shared" si="3"/>
        <v>8</v>
      </c>
      <c r="M34" s="100">
        <f t="shared" si="4"/>
        <v>0.2857142857142857</v>
      </c>
      <c r="N34" s="101"/>
      <c r="O34" s="131" t="str">
        <f t="shared" si="0"/>
        <v>●</v>
      </c>
      <c r="P34" s="142" t="s">
        <v>90</v>
      </c>
      <c r="Q34" s="140" t="s">
        <v>90</v>
      </c>
      <c r="R34" s="140" t="s">
        <v>90</v>
      </c>
      <c r="S34" s="139" t="s">
        <v>68</v>
      </c>
      <c r="T34" s="139"/>
      <c r="U34" s="139"/>
      <c r="V34" s="139"/>
      <c r="W34" s="139"/>
      <c r="X34" s="140" t="s">
        <v>68</v>
      </c>
      <c r="Y34" s="140" t="s">
        <v>79</v>
      </c>
      <c r="Z34" s="139" t="s">
        <v>79</v>
      </c>
      <c r="AA34" s="139"/>
      <c r="AB34" s="139"/>
      <c r="AC34" s="139"/>
      <c r="AD34" s="139"/>
      <c r="AE34" s="140"/>
      <c r="AF34" s="140" t="s">
        <v>79</v>
      </c>
      <c r="AG34" s="139"/>
      <c r="AH34" s="139"/>
      <c r="AI34" s="139"/>
      <c r="AJ34" s="139"/>
      <c r="AK34" s="139"/>
      <c r="AL34" s="140"/>
      <c r="AM34" s="140" t="s">
        <v>79</v>
      </c>
      <c r="AN34" s="139"/>
      <c r="AO34" s="139"/>
      <c r="AP34" s="139"/>
      <c r="AQ34" s="139"/>
      <c r="AR34" s="139"/>
      <c r="AS34" s="140" t="s">
        <v>79</v>
      </c>
      <c r="AT34" s="141" t="s">
        <v>79</v>
      </c>
      <c r="AU34" s="97">
        <f t="shared" si="1"/>
        <v>45658</v>
      </c>
    </row>
    <row r="35" spans="2:47" x14ac:dyDescent="0.45">
      <c r="B35" s="98" t="s">
        <v>77</v>
      </c>
      <c r="C35" s="86">
        <v>28</v>
      </c>
      <c r="D35" s="99"/>
      <c r="E35" s="89"/>
      <c r="F35" s="89"/>
      <c r="G35" s="89"/>
      <c r="H35" s="89"/>
      <c r="I35" s="89"/>
      <c r="J35" s="90"/>
      <c r="K35" s="91">
        <f t="shared" si="2"/>
        <v>28</v>
      </c>
      <c r="L35" s="91">
        <f t="shared" si="3"/>
        <v>7</v>
      </c>
      <c r="M35" s="100">
        <f t="shared" si="4"/>
        <v>0.25</v>
      </c>
      <c r="N35" s="101"/>
      <c r="O35" s="131" t="str">
        <f t="shared" si="0"/>
        <v/>
      </c>
      <c r="P35" s="142"/>
      <c r="Q35" s="139"/>
      <c r="R35" s="139"/>
      <c r="S35" s="139"/>
      <c r="T35" s="139"/>
      <c r="U35" s="140" t="s">
        <v>79</v>
      </c>
      <c r="V35" s="140" t="s">
        <v>79</v>
      </c>
      <c r="W35" s="139"/>
      <c r="X35" s="139"/>
      <c r="Y35" s="139"/>
      <c r="Z35" s="139" t="s">
        <v>79</v>
      </c>
      <c r="AA35" s="139"/>
      <c r="AB35" s="140"/>
      <c r="AC35" s="140" t="s">
        <v>79</v>
      </c>
      <c r="AD35" s="139"/>
      <c r="AE35" s="139"/>
      <c r="AF35" s="139"/>
      <c r="AG35" s="139"/>
      <c r="AH35" s="139"/>
      <c r="AI35" s="140"/>
      <c r="AJ35" s="140" t="s">
        <v>79</v>
      </c>
      <c r="AK35" s="139"/>
      <c r="AL35" s="139" t="s">
        <v>79</v>
      </c>
      <c r="AM35" s="139"/>
      <c r="AN35" s="139"/>
      <c r="AO35" s="139"/>
      <c r="AP35" s="140"/>
      <c r="AQ35" s="140" t="s">
        <v>79</v>
      </c>
      <c r="AR35" s="146"/>
      <c r="AS35" s="146"/>
      <c r="AT35" s="138"/>
      <c r="AU35" s="97" t="str">
        <f t="shared" si="1"/>
        <v>2月</v>
      </c>
    </row>
    <row r="36" spans="2:47" ht="13.8" thickBot="1" x14ac:dyDescent="0.5">
      <c r="B36" s="103" t="s">
        <v>78</v>
      </c>
      <c r="C36" s="104">
        <v>15</v>
      </c>
      <c r="D36" s="105"/>
      <c r="E36" s="106"/>
      <c r="F36" s="106"/>
      <c r="G36" s="106"/>
      <c r="H36" s="106"/>
      <c r="I36" s="106"/>
      <c r="J36" s="107"/>
      <c r="K36" s="108">
        <f>C36-D36-E36-F36-G36-H36-I36-J36</f>
        <v>15</v>
      </c>
      <c r="L36" s="108">
        <f t="shared" si="3"/>
        <v>4</v>
      </c>
      <c r="M36" s="100">
        <f t="shared" si="4"/>
        <v>0.26666666666666666</v>
      </c>
      <c r="N36" s="109" t="s">
        <v>79</v>
      </c>
      <c r="O36" s="131" t="str">
        <f>IF(M36&gt;=0.285,"●",IF(AND(M36&lt;0.285,N36="●"),"●",""))</f>
        <v>●</v>
      </c>
      <c r="P36" s="147"/>
      <c r="Q36" s="148"/>
      <c r="R36" s="148"/>
      <c r="S36" s="148"/>
      <c r="T36" s="139" t="s">
        <v>79</v>
      </c>
      <c r="U36" s="140" t="s">
        <v>79</v>
      </c>
      <c r="V36" s="140"/>
      <c r="W36" s="139"/>
      <c r="X36" s="139"/>
      <c r="Y36" s="139"/>
      <c r="Z36" s="139"/>
      <c r="AA36" s="139" t="s">
        <v>79</v>
      </c>
      <c r="AB36" s="140" t="s">
        <v>79</v>
      </c>
      <c r="AC36" s="149"/>
      <c r="AD36" s="148"/>
      <c r="AE36" s="150"/>
      <c r="AF36" s="150"/>
      <c r="AG36" s="150"/>
      <c r="AH36" s="150"/>
      <c r="AI36" s="150"/>
      <c r="AJ36" s="150"/>
      <c r="AK36" s="151"/>
      <c r="AL36" s="151"/>
      <c r="AM36" s="151"/>
      <c r="AN36" s="151"/>
      <c r="AO36" s="151"/>
      <c r="AP36" s="151"/>
      <c r="AQ36" s="151"/>
      <c r="AR36" s="151"/>
      <c r="AS36" s="151"/>
      <c r="AT36" s="152"/>
      <c r="AU36" s="97" t="str">
        <f t="shared" si="1"/>
        <v>3月</v>
      </c>
    </row>
    <row r="37" spans="2:47" ht="13.8" thickTop="1" x14ac:dyDescent="0.45">
      <c r="B37" s="113" t="s">
        <v>80</v>
      </c>
      <c r="C37" s="113">
        <f>SUM(C25:C36)</f>
        <v>300</v>
      </c>
      <c r="D37" s="114">
        <f>SUM(D25:D36)</f>
        <v>3</v>
      </c>
      <c r="E37" s="115">
        <f t="shared" ref="E37:J37" si="5">SUM(E25:E36)</f>
        <v>6</v>
      </c>
      <c r="F37" s="115">
        <f t="shared" si="5"/>
        <v>0</v>
      </c>
      <c r="G37" s="115">
        <f t="shared" si="5"/>
        <v>0</v>
      </c>
      <c r="H37" s="115">
        <f t="shared" si="5"/>
        <v>0</v>
      </c>
      <c r="I37" s="115">
        <f t="shared" si="5"/>
        <v>0</v>
      </c>
      <c r="J37" s="116">
        <f t="shared" si="5"/>
        <v>0</v>
      </c>
      <c r="K37" s="113">
        <f>SUM(K25:K36)</f>
        <v>291</v>
      </c>
      <c r="L37" s="113">
        <f>SUM(L26:L36)</f>
        <v>84</v>
      </c>
      <c r="M37" s="117">
        <f>L37/K37</f>
        <v>0.28865979381443296</v>
      </c>
      <c r="N37" s="118"/>
      <c r="O37" s="132"/>
      <c r="P37" s="119" t="s">
        <v>81</v>
      </c>
      <c r="Q37" s="120"/>
      <c r="R37" s="120"/>
      <c r="S37" s="120"/>
      <c r="T37" s="120"/>
      <c r="U37" s="120"/>
      <c r="V37" s="121" t="str">
        <f>IF((M37&gt;=0.285),"通期の週休２日","週休２日未達成")</f>
        <v>通期の週休２日</v>
      </c>
      <c r="W37" s="121"/>
      <c r="X37" s="121"/>
      <c r="Y37" s="121"/>
      <c r="Z37" s="121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3"/>
    </row>
    <row r="38" spans="2:47" x14ac:dyDescent="0.45">
      <c r="B38" s="124" t="s">
        <v>82</v>
      </c>
    </row>
    <row r="39" spans="2:47" x14ac:dyDescent="0.45">
      <c r="R39" s="125"/>
      <c r="S39" s="2" t="s">
        <v>83</v>
      </c>
      <c r="X39" s="126"/>
      <c r="Y39" s="2" t="s">
        <v>84</v>
      </c>
      <c r="AC39" s="127"/>
      <c r="AD39" s="2" t="s">
        <v>85</v>
      </c>
    </row>
  </sheetData>
  <mergeCells count="54">
    <mergeCell ref="N22:N24"/>
    <mergeCell ref="O22:O24"/>
    <mergeCell ref="P22:AT23"/>
    <mergeCell ref="D23:J23"/>
    <mergeCell ref="K23:K24"/>
    <mergeCell ref="P37:U37"/>
    <mergeCell ref="B18:D18"/>
    <mergeCell ref="E18:G18"/>
    <mergeCell ref="I18:M18"/>
    <mergeCell ref="N18:O18"/>
    <mergeCell ref="B19:O21"/>
    <mergeCell ref="B22:B24"/>
    <mergeCell ref="C22:C24"/>
    <mergeCell ref="D22:K22"/>
    <mergeCell ref="L22:L24"/>
    <mergeCell ref="M22:M24"/>
    <mergeCell ref="B16:D16"/>
    <mergeCell ref="E16:G16"/>
    <mergeCell ref="I16:M16"/>
    <mergeCell ref="N16:O16"/>
    <mergeCell ref="B17:D17"/>
    <mergeCell ref="E17:G17"/>
    <mergeCell ref="I17:M17"/>
    <mergeCell ref="N17:O17"/>
    <mergeCell ref="B14:B15"/>
    <mergeCell ref="C14:D14"/>
    <mergeCell ref="E14:G14"/>
    <mergeCell ref="I14:M14"/>
    <mergeCell ref="N14:O14"/>
    <mergeCell ref="C15:D15"/>
    <mergeCell ref="E15:G15"/>
    <mergeCell ref="I15:M15"/>
    <mergeCell ref="N15:O15"/>
    <mergeCell ref="B12:B13"/>
    <mergeCell ref="C12:D12"/>
    <mergeCell ref="E12:G12"/>
    <mergeCell ref="I12:M12"/>
    <mergeCell ref="N12:O12"/>
    <mergeCell ref="C13:D13"/>
    <mergeCell ref="E13:G13"/>
    <mergeCell ref="I13:M13"/>
    <mergeCell ref="N13:O13"/>
    <mergeCell ref="B10:D10"/>
    <mergeCell ref="E10:G10"/>
    <mergeCell ref="H10:I11"/>
    <mergeCell ref="J10:K11"/>
    <mergeCell ref="B11:D11"/>
    <mergeCell ref="E11:G11"/>
    <mergeCell ref="B3:AT3"/>
    <mergeCell ref="C5:L5"/>
    <mergeCell ref="C6:L6"/>
    <mergeCell ref="B8:C9"/>
    <mergeCell ref="E8:G8"/>
    <mergeCell ref="E9:G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（別紙）参考様式；実績書</vt:lpstr>
      <vt:lpstr>（別紙）参考様式；実績書_記入例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清間 直樹</dc:creator>
  <cp:lastModifiedBy>清間 直樹</cp:lastModifiedBy>
  <dcterms:created xsi:type="dcterms:W3CDTF">2024-04-30T06:25:06Z</dcterms:created>
  <dcterms:modified xsi:type="dcterms:W3CDTF">2024-04-30T06:36:56Z</dcterms:modified>
</cp:coreProperties>
</file>