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755" windowWidth="12300" windowHeight="8385" activeTab="0"/>
  </bookViews>
  <sheets>
    <sheet name="チェックシート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<sst xmlns="http://schemas.openxmlformats.org/spreadsheetml/2006/main" count="117" uniqueCount="114">
  <si>
    <t>聞き間違いがある。（｢知った｣を｢いった｣と聞き間違える）</t>
  </si>
  <si>
    <t>聞きもらしがある。</t>
  </si>
  <si>
    <t>個別に言われると聞き取れるが、集団指示では難しい。</t>
  </si>
  <si>
    <t>指示の理解が難しい。</t>
  </si>
  <si>
    <t>適切な速さで話すことが難しい。（たどたどしく話す。とても早口である）</t>
  </si>
  <si>
    <t>ことばにつまったりする。</t>
  </si>
  <si>
    <t>単語を羅列したり、短い文で内容的に乏しい話をする。</t>
  </si>
  <si>
    <t>思いつくままに話すなど、筋道の通った話をするのが難しい。</t>
  </si>
  <si>
    <t>内容を分かりやすく伝えることが難しい。</t>
  </si>
  <si>
    <t>初めて出てきた語や、普段あまり使わない語などを読み間違える。</t>
  </si>
  <si>
    <t>文中の語句や行を抜かしたり、繰り返し読んだりする。</t>
  </si>
  <si>
    <t>音読が遅い。</t>
  </si>
  <si>
    <t>勝手読みがある。（「いきました」を「いました」と読む）</t>
  </si>
  <si>
    <t>文章の要点を正しく読みとることが難しい。</t>
  </si>
  <si>
    <t>読みにくい字を書く。（字の形や大きさが整っていない。まっすぐに書けない）</t>
  </si>
  <si>
    <t>独特の筆順で書く。</t>
  </si>
  <si>
    <t>漢字の細かい部分を書き間違える。</t>
  </si>
  <si>
    <t>句読点が抜けたり、正しく打つことが出来ない。</t>
  </si>
  <si>
    <t>限られた量の作文や、決まったパターンの文章しか書かない。</t>
  </si>
  <si>
    <t>簡単な計算が暗算で出来ない。</t>
  </si>
  <si>
    <t>計算をするのにとても時間がかかる。</t>
  </si>
  <si>
    <t>学年相応の文章題を解くのが難しい。</t>
  </si>
  <si>
    <t>物事の因果関係を理解することが難しい。</t>
  </si>
  <si>
    <t>目的にそって行動を計画し、必要に応じてそれを修正することが難しい。</t>
  </si>
  <si>
    <t>早合点や、飛躍した考えをする。</t>
  </si>
  <si>
    <t>課題や遊びの活動で注意を集中し続けることが難しい。</t>
  </si>
  <si>
    <t>面と向かって話しかけられているのに、聞いていないように見える。</t>
  </si>
  <si>
    <t>指示に従えず、また仕事を最後までやり遂げない。</t>
  </si>
  <si>
    <t>学習課題や活動を順序立てて行うことが難しい。</t>
  </si>
  <si>
    <t>学習課題や活動に必要な物をなくしてしまう。</t>
  </si>
  <si>
    <t>気が散りやすい。</t>
  </si>
  <si>
    <t>日々の活動で忘れっぽい。</t>
  </si>
  <si>
    <t>手足をそわそわ動かしたり、着席していても、もじもじしたりする。</t>
  </si>
  <si>
    <t>授業中や座っているべき時に席を離れてしまう。</t>
  </si>
  <si>
    <t>きちんとしていなければならない時に、過度に走り回ったりよじ登ったりする。</t>
  </si>
  <si>
    <t>遊びや余暇活動におとなしく参加することが難しい。</t>
  </si>
  <si>
    <t>じっとしていない。または何かに駆り立てられるように活動する。</t>
  </si>
  <si>
    <t>過度にしゃべる。</t>
  </si>
  <si>
    <t>質問が終わらない内に出し抜けに答えてしまう。</t>
  </si>
  <si>
    <t>順番を待つのが難しい。</t>
  </si>
  <si>
    <t>他の人がしていることをさえぎったり、じゃまをしたりする。</t>
  </si>
  <si>
    <t>大人びている。</t>
  </si>
  <si>
    <t>みんなから「○○博士」「○○教授」と思われている。（例:カレンダー博士）</t>
  </si>
  <si>
    <t>他の子供は興味をもたないようなことに興味があり、「自分だけの世界」を持っている。</t>
  </si>
  <si>
    <t>特定の分野の知識を蓄えているが、丸暗記であり、意味をきちんとは理解していない。</t>
  </si>
  <si>
    <t>含みのある言葉や嫌みを言われても分からず、言葉通りに受け止めてしまうことがある。</t>
  </si>
  <si>
    <t>言葉を組み合わせて、自分だけにしか分からないような造語を作る。</t>
  </si>
  <si>
    <t>独特な声で話すことがある。</t>
  </si>
  <si>
    <t>とても得意なことがある一方で、極端に苦手なものがある。</t>
  </si>
  <si>
    <t>いろいろなことを話すが、その時の場面や相手の感情や立場を理解しない。</t>
  </si>
  <si>
    <t>共感性が乏しい。</t>
  </si>
  <si>
    <t>周りの人が困惑するようなことも、配慮しないで言ってしまう。</t>
  </si>
  <si>
    <t>独特な目つきをすることがある。</t>
  </si>
  <si>
    <t>友達と仲良くしたいという気持ちはあるけれど、友達関係をうまく築けない。</t>
  </si>
  <si>
    <t>友達のそばにはいるが、一人で遊んでいる。</t>
  </si>
  <si>
    <t>仲の良い友人がいない。</t>
  </si>
  <si>
    <t>常識が乏しい。</t>
  </si>
  <si>
    <t>球技やゲームをする時、仲間と協力することに考えが及ばない。</t>
  </si>
  <si>
    <t>動作やジェスチャーが不器用で、ぎこちないことがある。</t>
  </si>
  <si>
    <t>意図的でなく、顔や体を動かすことがある。</t>
  </si>
  <si>
    <t>自分なりの独特な日課や手順があり、変更や変化を嫌がる。</t>
  </si>
  <si>
    <t>特定の物に執着がある。</t>
  </si>
  <si>
    <t>他の子どもたちから、いじめられることがある。</t>
  </si>
  <si>
    <t>独特な表情をしていることがある。</t>
  </si>
  <si>
    <t>独特な姿勢をしていることがある。</t>
  </si>
  <si>
    <t>番号入力</t>
  </si>
  <si>
    <t>番号＝ポイント</t>
  </si>
  <si>
    <t>＊　得点換算方法　　０と１＝０点　　２と３＝１点</t>
  </si>
  <si>
    <t>ポイント</t>
  </si>
  <si>
    <t>ポイント</t>
  </si>
  <si>
    <t>聞く合計ポイント</t>
  </si>
  <si>
    <t>話す合計ポイント</t>
  </si>
  <si>
    <t>読む合計ポイント</t>
  </si>
  <si>
    <t>書く合計ポイント</t>
  </si>
  <si>
    <t>計算合計ポイント</t>
  </si>
  <si>
    <t>推論合計ポイント</t>
  </si>
  <si>
    <t>氏名</t>
  </si>
  <si>
    <t>不注意合計ポイント</t>
  </si>
  <si>
    <t>多動－衝動合計ポイント</t>
  </si>
  <si>
    <t>対人－こだわり合計ポイント</t>
  </si>
  <si>
    <t>聞く</t>
  </si>
  <si>
    <t>話す</t>
  </si>
  <si>
    <t>読む</t>
  </si>
  <si>
    <t>書く</t>
  </si>
  <si>
    <t>計算する</t>
  </si>
  <si>
    <t>推論する</t>
  </si>
  <si>
    <t>不注意</t>
  </si>
  <si>
    <t>多動－衝動</t>
  </si>
  <si>
    <t>対人関係
こだわりの
強さ</t>
  </si>
  <si>
    <t>スクリーニングの結果</t>
  </si>
  <si>
    <t>１～６・・・少なくとも一つの領域で、合計１２ポイント以上の場合</t>
  </si>
  <si>
    <t>７と８・・・少なくとも一つの領域で、合計　６ポイント以上の場合　　　　　　　　 年組</t>
  </si>
  <si>
    <t>９・・・・・合計２２ポイント以上の場合　　　　　　　　　　　　　　　　　　　　 氏名　　　</t>
  </si>
  <si>
    <r>
      <t>１聞　く　</t>
    </r>
    <r>
      <rPr>
        <sz val="9"/>
        <rFont val="ＭＳ ゴシック"/>
        <family val="3"/>
      </rPr>
      <t>（０：ない、　１：まれにある、　２：ときどきある、　３：よくある）</t>
    </r>
  </si>
  <si>
    <r>
      <t>２話　す　</t>
    </r>
    <r>
      <rPr>
        <sz val="9"/>
        <rFont val="ＭＳ ゴシック"/>
        <family val="3"/>
      </rPr>
      <t>（０：ない、　１：まれにある、　２：ときどきある、　３：よくある）</t>
    </r>
  </si>
  <si>
    <r>
      <t>３読　む　</t>
    </r>
    <r>
      <rPr>
        <sz val="9"/>
        <rFont val="ＭＳ ゴシック"/>
        <family val="3"/>
      </rPr>
      <t>（０：ない、　１：まれにある、　２：ときどきある、　３：よくある）</t>
    </r>
  </si>
  <si>
    <r>
      <t>４書　く　</t>
    </r>
    <r>
      <rPr>
        <sz val="9"/>
        <rFont val="ＭＳ ゴシック"/>
        <family val="3"/>
      </rPr>
      <t>（０：ない、　１：まれにある、　２：ときどきある、　３：よくある）</t>
    </r>
  </si>
  <si>
    <r>
      <t>５計算する　</t>
    </r>
    <r>
      <rPr>
        <sz val="9"/>
        <rFont val="ＭＳ ゴシック"/>
        <family val="3"/>
      </rPr>
      <t>（０：ない、　１：まれにある、　２：ときどきある、　３：よくある）</t>
    </r>
  </si>
  <si>
    <r>
      <t>６推論する　</t>
    </r>
    <r>
      <rPr>
        <sz val="9"/>
        <rFont val="ＭＳ ゴシック"/>
        <family val="3"/>
      </rPr>
      <t>（０：ない、　１：まれにある、　２：ときどきある、　３：よくある）</t>
    </r>
  </si>
  <si>
    <r>
      <t>７「不注意」　</t>
    </r>
    <r>
      <rPr>
        <sz val="9"/>
        <rFont val="ＭＳ ゴシック"/>
        <family val="3"/>
      </rPr>
      <t>（０：ない、　１：ときどきある、　２：しばしばある、　３：ひじょうにしばしばある）</t>
    </r>
  </si>
  <si>
    <r>
      <t>８「多動ー衝動」性</t>
    </r>
    <r>
      <rPr>
        <sz val="9"/>
        <rFont val="ＭＳ ゴシック"/>
        <family val="3"/>
      </rPr>
      <t>（０：ない、　１：ときどきある、　２：しばしばある、　３：ひじょうにしばしばある）</t>
    </r>
  </si>
  <si>
    <r>
      <t>９「対人関係やこだわり等」</t>
    </r>
    <r>
      <rPr>
        <sz val="9"/>
        <rFont val="ＭＳ ゴシック"/>
        <family val="3"/>
      </rPr>
      <t>（０：いいえ、　１：多少、　２：はい）</t>
    </r>
  </si>
  <si>
    <t>話合いが難しい。（話合いの流れが理解できず、ついていけない）</t>
  </si>
  <si>
    <t>集中して努力を続けなけばならない課題（学校の勉強や課題）を避ける。</t>
  </si>
  <si>
    <t>学年相応の量の比較や量を表す単位の理解が難しい。
(長さやかさの比較。「15ｃｍは150ｍｍ」等)</t>
  </si>
  <si>
    <t>誰かに何かを伝える目的がなくても場面に関係なく声を出す。
(唇を鳴らす､咳払い､喉を鳴らす､叫ぶ)</t>
  </si>
  <si>
    <t>特別支援教育「実態把握チェックリスト」</t>
  </si>
  <si>
    <r>
      <t>学年相応の図形を描くことが難しい。</t>
    </r>
    <r>
      <rPr>
        <sz val="9.5"/>
        <rFont val="ＭＳ ゴシック"/>
        <family val="3"/>
      </rPr>
      <t>（丸やひし形などの図形の模写。見取り図や展開図）</t>
    </r>
  </si>
  <si>
    <r>
      <t>学年相応の数の意味や表し方についての理解が難しい。</t>
    </r>
    <r>
      <rPr>
        <sz val="9.5"/>
        <rFont val="ＭＳ ゴシック"/>
        <family val="3"/>
      </rPr>
      <t>（三千四十七を300047と書く）</t>
    </r>
  </si>
  <si>
    <t>会話の仕方が形式的であり、抑揚なく話したり間合いが取れなかったりすることがある。</t>
  </si>
  <si>
    <t>学校の勉強で、細かいところまで注意を払わなかったり、不注意な間違いをしたりする。</t>
  </si>
  <si>
    <t>ある行動や考えに強くこだわってしまい、簡単な日常の活動ができなくなることがある。</t>
  </si>
  <si>
    <t>答えを得るのにいくつかの手続きを要する問題を解くのが難しい。
（四則混合の計算など）</t>
  </si>
  <si>
    <t>　このチェックリストは｢今後の特別支援教育の在り方について｣(最終報告)の中の参考資料を基に作成したものです。気になる子どもの実態把握のために使います。下の基準に該当する場合は、特別な教育的支援を必要としていると考えられます。校内委員会で協議して、その子にあった支援を考えていきましょ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</si>
</sst>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&lt;=999]000;[&lt;=9999]000\-00;000\-0000"/>
  </numFmts>
  <fonts count="57">
    <font>
      <sz val="11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Century"/>
      <family val="1"/>
    </font>
    <font>
      <b/>
      <sz val="9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indexed="26"/>
      <name val="ＭＳ Ｐゴシック"/>
      <family val="3"/>
    </font>
    <font>
      <sz val="11.5"/>
      <color indexed="8"/>
      <name val="ＭＳ Ｐゴシック"/>
      <family val="3"/>
    </font>
    <font>
      <sz val="10"/>
      <name val="ＭＳ ゴシック"/>
      <family val="3"/>
    </font>
    <font>
      <sz val="9.5"/>
      <name val="ＭＳ ゴシック"/>
      <family val="3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180" fontId="0" fillId="34" borderId="10" xfId="0" applyNumberForma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left" vertical="center" wrapText="1"/>
    </xf>
    <xf numFmtId="0" fontId="22" fillId="37" borderId="13" xfId="0" applyFont="1" applyFill="1" applyBorder="1" applyAlignment="1">
      <alignment horizontal="left" vertical="center" wrapText="1"/>
    </xf>
    <xf numFmtId="0" fontId="22" fillId="37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4" fillId="38" borderId="11" xfId="0" applyFont="1" applyFill="1" applyBorder="1" applyAlignment="1">
      <alignment horizontal="left" vertical="center"/>
    </xf>
    <xf numFmtId="0" fontId="4" fillId="38" borderId="12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39" borderId="10" xfId="0" applyFont="1" applyFill="1" applyBorder="1" applyAlignment="1">
      <alignment horizontal="left" vertical="center"/>
    </xf>
    <xf numFmtId="0" fontId="4" fillId="39" borderId="11" xfId="0" applyFont="1" applyFill="1" applyBorder="1" applyAlignment="1">
      <alignment horizontal="left" vertical="center"/>
    </xf>
    <xf numFmtId="0" fontId="4" fillId="39" borderId="13" xfId="0" applyFont="1" applyFill="1" applyBorder="1" applyAlignment="1">
      <alignment horizontal="left" vertical="center"/>
    </xf>
    <xf numFmtId="0" fontId="4" fillId="39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学力の傾向　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ポイント以上で　弱い傾向）</a:t>
            </a:r>
          </a:p>
        </c:rich>
      </c:tx>
      <c:layout>
        <c:manualLayout>
          <c:xMode val="factor"/>
          <c:yMode val="factor"/>
          <c:x val="-0.00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25"/>
          <c:y val="0.1945"/>
          <c:w val="0.541"/>
          <c:h val="0.716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(チェックシート!$B$13,チェックシート!$B$21,チェックシート!$B$29,チェックシート!$B$37,チェックシート!$B$45,チェックシート!$B$53)</c:f>
              <c:strCache>
                <c:ptCount val="6"/>
                <c:pt idx="0">
                  <c:v>聞く合計ポイント</c:v>
                </c:pt>
                <c:pt idx="1">
                  <c:v>話す合計ポイント</c:v>
                </c:pt>
                <c:pt idx="2">
                  <c:v>読む合計ポイント</c:v>
                </c:pt>
                <c:pt idx="3">
                  <c:v>書く合計ポイント</c:v>
                </c:pt>
                <c:pt idx="4">
                  <c:v>計算合計ポイント</c:v>
                </c:pt>
                <c:pt idx="5">
                  <c:v>推論合計ポイント</c:v>
                </c:pt>
              </c:strCache>
            </c:strRef>
          </c:cat>
          <c:val>
            <c:numRef>
              <c:f>(チェックシート!$C$13,チェックシート!$C$21,チェックシート!$C$29,チェックシート!$C$37,チェックシート!$C$45,チェックシート!$C$53)</c:f>
              <c:numCache>
                <c:ptCount val="6"/>
              </c:numCache>
            </c:numRef>
          </c:val>
        </c:ser>
        <c:ser>
          <c:idx val="1"/>
          <c:order val="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(チェックシート!$B$13,チェックシート!$B$21,チェックシート!$B$29,チェックシート!$B$37,チェックシート!$B$45,チェックシート!$B$53)</c:f>
              <c:strCache>
                <c:ptCount val="6"/>
                <c:pt idx="0">
                  <c:v>聞く合計ポイント</c:v>
                </c:pt>
                <c:pt idx="1">
                  <c:v>話す合計ポイント</c:v>
                </c:pt>
                <c:pt idx="2">
                  <c:v>読む合計ポイント</c:v>
                </c:pt>
                <c:pt idx="3">
                  <c:v>書く合計ポイント</c:v>
                </c:pt>
                <c:pt idx="4">
                  <c:v>計算合計ポイント</c:v>
                </c:pt>
                <c:pt idx="5">
                  <c:v>推論合計ポイント</c:v>
                </c:pt>
              </c:strCache>
            </c:strRef>
          </c:cat>
          <c:val>
            <c:numRef>
              <c:f>(チェックシート!$D$13,チェックシート!$D$21,チェックシート!$D$29,チェックシート!$D$37,チェックシート!$D$45,チェックシート!$D$53)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7402926"/>
        <c:axId val="46864287"/>
      </c:radarChart>
      <c:catAx>
        <c:axId val="574029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64287"/>
        <c:crosses val="autoZero"/>
        <c:auto val="0"/>
        <c:lblOffset val="100"/>
        <c:tickLblSkip val="1"/>
        <c:noMultiLvlLbl val="0"/>
      </c:catAx>
      <c:valAx>
        <c:axId val="46864287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02926"/>
        <c:crossesAt val="1"/>
        <c:crossBetween val="between"/>
        <c:dispUnits/>
        <c:majorUnit val="1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対人関係やこだわりの傾向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ポイント以上で　強い傾向）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50"/>
      <c:rAngAx val="1"/>
    </c:view3D>
    <c:plotArea>
      <c:layout>
        <c:manualLayout>
          <c:xMode val="edge"/>
          <c:yMode val="edge"/>
          <c:x val="0.0205"/>
          <c:y val="0.15325"/>
          <c:w val="0.94825"/>
          <c:h val="0.80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チェックシート!$D$109</c:f>
              <c:numCache>
                <c:ptCount val="1"/>
                <c:pt idx="0">
                  <c:v>0</c:v>
                </c:pt>
              </c:numCache>
            </c:numRef>
          </c:val>
          <c:shape val="cone"/>
        </c:ser>
        <c:gapWidth val="50"/>
        <c:gapDepth val="50"/>
        <c:shape val="cylinder"/>
        <c:axId val="19125400"/>
        <c:axId val="37910873"/>
      </c:bar3DChart>
      <c:cat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対人関係やこだわりポイント</a:t>
                </a:r>
              </a:p>
            </c:rich>
          </c:tx>
          <c:layout>
            <c:manualLayout>
              <c:xMode val="factor"/>
              <c:yMode val="factor"/>
              <c:x val="0.02575"/>
              <c:y val="-0.0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CC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0873"/>
        <c:crossesAt val="0"/>
        <c:auto val="1"/>
        <c:lblOffset val="100"/>
        <c:tickLblSkip val="1"/>
        <c:noMultiLvlLbl val="0"/>
      </c:catAx>
      <c:valAx>
        <c:axId val="37910873"/>
        <c:scaling>
          <c:orientation val="minMax"/>
          <c:max val="5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25400"/>
        <c:crossesAt val="1"/>
        <c:crossBetween val="between"/>
        <c:dispUnits/>
        <c:majorUnit val="10"/>
        <c:minorUnit val="0.108"/>
      </c:valAx>
      <c:spPr>
        <a:noFill/>
        <a:ln>
          <a:noFill/>
        </a:ln>
      </c:spPr>
    </c:plotArea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不注意・多動－衝動性の傾向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(6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ポイント以上で強い傾向）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06"/>
          <c:w val="0.949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(チェックシート!$B$66,チェックシート!$B$79)</c:f>
              <c:strCache>
                <c:ptCount val="2"/>
                <c:pt idx="0">
                  <c:v>不注意合計ポイント</c:v>
                </c:pt>
                <c:pt idx="1">
                  <c:v>多動－衝動合計ポイント</c:v>
                </c:pt>
              </c:strCache>
            </c:strRef>
          </c:cat>
          <c:val>
            <c:numRef>
              <c:f>(チェックシート!$C$66,チェックシート!$C$79)</c:f>
              <c:numCache>
                <c:ptCount val="2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(チェックシート!$B$66,チェックシート!$B$79)</c:f>
              <c:strCache>
                <c:ptCount val="2"/>
                <c:pt idx="0">
                  <c:v>不注意合計ポイント</c:v>
                </c:pt>
                <c:pt idx="1">
                  <c:v>多動－衝動合計ポイント</c:v>
                </c:pt>
              </c:strCache>
            </c:strRef>
          </c:cat>
          <c:val>
            <c:numRef>
              <c:f>(チェックシート!$D$66,チェックシート!$D$79)</c:f>
              <c:numCache>
                <c:ptCount val="2"/>
              </c:numCache>
            </c:numRef>
          </c:val>
        </c:ser>
        <c:axId val="5653538"/>
        <c:axId val="50881843"/>
      </c:barChart>
      <c:barChart>
        <c:barDir val="col"/>
        <c:grouping val="clustered"/>
        <c:varyColors val="0"/>
        <c:ser>
          <c:idx val="2"/>
          <c:order val="2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(チェックシート!$B$66,チェックシート!$B$79)</c:f>
              <c:strCache>
                <c:ptCount val="2"/>
                <c:pt idx="0">
                  <c:v>不注意合計ポイント</c:v>
                </c:pt>
                <c:pt idx="1">
                  <c:v>多動－衝動合計ポイント</c:v>
                </c:pt>
              </c:strCache>
            </c:strRef>
          </c:cat>
          <c:val>
            <c:numRef>
              <c:f>(チェックシート!$E$66,チェックシート!$E$79)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5283404"/>
        <c:axId val="27788589"/>
      </c:barChart>
      <c:catAx>
        <c:axId val="5653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843"/>
        <c:crosses val="autoZero"/>
        <c:auto val="1"/>
        <c:lblOffset val="100"/>
        <c:tickLblSkip val="1"/>
        <c:noMultiLvlLbl val="0"/>
      </c:catAx>
      <c:valAx>
        <c:axId val="50881843"/>
        <c:scaling>
          <c:orientation val="minMax"/>
          <c:max val="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3538"/>
        <c:crossesAt val="1"/>
        <c:crossBetween val="between"/>
        <c:dispUnits/>
        <c:majorUnit val="3"/>
      </c:valAx>
      <c:catAx>
        <c:axId val="55283404"/>
        <c:scaling>
          <c:orientation val="minMax"/>
        </c:scaling>
        <c:axPos val="b"/>
        <c:delete val="1"/>
        <c:majorTickMark val="out"/>
        <c:minorTickMark val="none"/>
        <c:tickLblPos val="nextTo"/>
        <c:crossAx val="27788589"/>
        <c:crosses val="autoZero"/>
        <c:auto val="1"/>
        <c:lblOffset val="100"/>
        <c:tickLblSkip val="1"/>
        <c:noMultiLvlLbl val="0"/>
      </c:catAx>
      <c:valAx>
        <c:axId val="27788589"/>
        <c:scaling>
          <c:orientation val="minMax"/>
          <c:max val="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83404"/>
        <c:crosses val="max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0</xdr:rowOff>
    </xdr:from>
    <xdr:to>
      <xdr:col>5</xdr:col>
      <xdr:colOff>723900</xdr:colOff>
      <xdr:row>20</xdr:row>
      <xdr:rowOff>57150</xdr:rowOff>
    </xdr:to>
    <xdr:graphicFrame>
      <xdr:nvGraphicFramePr>
        <xdr:cNvPr id="1" name="グラフ 1"/>
        <xdr:cNvGraphicFramePr/>
      </xdr:nvGraphicFramePr>
      <xdr:xfrm>
        <a:off x="171450" y="676275"/>
        <a:ext cx="39052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40</xdr:row>
      <xdr:rowOff>123825</xdr:rowOff>
    </xdr:from>
    <xdr:to>
      <xdr:col>5</xdr:col>
      <xdr:colOff>685800</xdr:colOff>
      <xdr:row>56</xdr:row>
      <xdr:rowOff>76200</xdr:rowOff>
    </xdr:to>
    <xdr:graphicFrame>
      <xdr:nvGraphicFramePr>
        <xdr:cNvPr id="2" name="グラフ 5"/>
        <xdr:cNvGraphicFramePr/>
      </xdr:nvGraphicFramePr>
      <xdr:xfrm>
        <a:off x="238125" y="7143750"/>
        <a:ext cx="3800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22</xdr:row>
      <xdr:rowOff>76200</xdr:rowOff>
    </xdr:from>
    <xdr:to>
      <xdr:col>5</xdr:col>
      <xdr:colOff>733425</xdr:colOff>
      <xdr:row>39</xdr:row>
      <xdr:rowOff>114300</xdr:rowOff>
    </xdr:to>
    <xdr:graphicFrame>
      <xdr:nvGraphicFramePr>
        <xdr:cNvPr id="3" name="グラフ 6"/>
        <xdr:cNvGraphicFramePr/>
      </xdr:nvGraphicFramePr>
      <xdr:xfrm>
        <a:off x="228600" y="4010025"/>
        <a:ext cx="385762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11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1" width="1.75390625" style="0" customWidth="1"/>
    <col min="2" max="2" width="2.75390625" style="0" customWidth="1"/>
    <col min="3" max="3" width="73.875" style="0" customWidth="1"/>
    <col min="4" max="4" width="11.875" style="4" customWidth="1"/>
    <col min="5" max="5" width="7.375" style="4" customWidth="1"/>
    <col min="6" max="6" width="0.875" style="0" customWidth="1"/>
  </cols>
  <sheetData>
    <row r="1" spans="1:6" ht="24" customHeight="1">
      <c r="A1" s="47" t="s">
        <v>106</v>
      </c>
      <c r="B1" s="47"/>
      <c r="C1" s="47"/>
      <c r="D1" s="47"/>
      <c r="E1" s="47"/>
      <c r="F1" s="5"/>
    </row>
    <row r="2" spans="2:6" ht="67.5" customHeight="1">
      <c r="B2" s="39" t="s">
        <v>113</v>
      </c>
      <c r="C2" s="40"/>
      <c r="D2" s="41"/>
      <c r="E2" s="6"/>
      <c r="F2" s="7"/>
    </row>
    <row r="3" spans="2:5" ht="15" customHeight="1">
      <c r="B3" s="50" t="s">
        <v>90</v>
      </c>
      <c r="C3" s="50"/>
      <c r="D3" s="8"/>
      <c r="E3" s="8"/>
    </row>
    <row r="4" spans="2:5" ht="15" customHeight="1">
      <c r="B4" s="48" t="s">
        <v>91</v>
      </c>
      <c r="C4" s="49"/>
      <c r="D4" s="26"/>
      <c r="E4" s="26"/>
    </row>
    <row r="5" spans="2:5" ht="15" customHeight="1">
      <c r="B5" s="48" t="s">
        <v>92</v>
      </c>
      <c r="C5" s="48"/>
      <c r="D5" s="42"/>
      <c r="E5" s="42"/>
    </row>
    <row r="6" spans="2:5" ht="14.25" customHeight="1">
      <c r="B6" s="10"/>
      <c r="C6" s="10"/>
      <c r="D6" s="8"/>
      <c r="E6" s="8"/>
    </row>
    <row r="7" spans="2:5" ht="15.75" customHeight="1">
      <c r="B7" s="43" t="s">
        <v>93</v>
      </c>
      <c r="C7" s="44"/>
      <c r="D7" s="29" t="s">
        <v>66</v>
      </c>
      <c r="E7" s="15"/>
    </row>
    <row r="8" spans="2:5" ht="16.5" customHeight="1">
      <c r="B8" s="13">
        <v>1</v>
      </c>
      <c r="C8" s="31" t="s">
        <v>0</v>
      </c>
      <c r="D8" s="27"/>
      <c r="E8" s="11"/>
    </row>
    <row r="9" spans="2:5" ht="16.5" customHeight="1">
      <c r="B9" s="13">
        <v>2</v>
      </c>
      <c r="C9" s="31" t="s">
        <v>1</v>
      </c>
      <c r="D9" s="28"/>
      <c r="E9" s="11"/>
    </row>
    <row r="10" spans="2:5" ht="16.5" customHeight="1">
      <c r="B10" s="13">
        <v>3</v>
      </c>
      <c r="C10" s="31" t="s">
        <v>2</v>
      </c>
      <c r="D10" s="28"/>
      <c r="E10" s="11"/>
    </row>
    <row r="11" spans="2:5" ht="16.5" customHeight="1">
      <c r="B11" s="13">
        <v>4</v>
      </c>
      <c r="C11" s="31" t="s">
        <v>3</v>
      </c>
      <c r="D11" s="28"/>
      <c r="E11" s="11"/>
    </row>
    <row r="12" spans="2:5" ht="16.5" customHeight="1">
      <c r="B12" s="13">
        <v>5</v>
      </c>
      <c r="C12" s="31" t="s">
        <v>102</v>
      </c>
      <c r="D12" s="28"/>
      <c r="E12" s="11"/>
    </row>
    <row r="13" spans="2:5" ht="15.75" customHeight="1">
      <c r="B13" s="34" t="s">
        <v>70</v>
      </c>
      <c r="C13" s="35"/>
      <c r="D13" s="16">
        <f>D8+D9+D10+D11+D12</f>
        <v>0</v>
      </c>
      <c r="E13" s="11"/>
    </row>
    <row r="14" spans="2:5" ht="3" customHeight="1">
      <c r="B14" s="12"/>
      <c r="C14" s="12"/>
      <c r="D14" s="21"/>
      <c r="E14" s="11"/>
    </row>
    <row r="15" spans="2:5" ht="15.75" customHeight="1">
      <c r="B15" s="45" t="s">
        <v>94</v>
      </c>
      <c r="C15" s="45"/>
      <c r="D15" s="9"/>
      <c r="E15" s="11"/>
    </row>
    <row r="16" spans="2:5" ht="16.5" customHeight="1">
      <c r="B16" s="13">
        <v>1</v>
      </c>
      <c r="C16" s="31" t="s">
        <v>4</v>
      </c>
      <c r="D16" s="27"/>
      <c r="E16" s="11"/>
    </row>
    <row r="17" spans="2:5" ht="16.5" customHeight="1">
      <c r="B17" s="13">
        <v>2</v>
      </c>
      <c r="C17" s="31" t="s">
        <v>5</v>
      </c>
      <c r="D17" s="28"/>
      <c r="E17" s="11"/>
    </row>
    <row r="18" spans="2:5" ht="16.5" customHeight="1">
      <c r="B18" s="13">
        <v>3</v>
      </c>
      <c r="C18" s="31" t="s">
        <v>6</v>
      </c>
      <c r="D18" s="28"/>
      <c r="E18" s="11"/>
    </row>
    <row r="19" spans="2:5" ht="16.5" customHeight="1">
      <c r="B19" s="13">
        <v>4</v>
      </c>
      <c r="C19" s="31" t="s">
        <v>7</v>
      </c>
      <c r="D19" s="28"/>
      <c r="E19" s="11"/>
    </row>
    <row r="20" spans="2:5" ht="16.5" customHeight="1">
      <c r="B20" s="13">
        <v>5</v>
      </c>
      <c r="C20" s="31" t="s">
        <v>8</v>
      </c>
      <c r="D20" s="28"/>
      <c r="E20" s="11"/>
    </row>
    <row r="21" spans="2:5" ht="15" customHeight="1">
      <c r="B21" s="37" t="s">
        <v>71</v>
      </c>
      <c r="C21" s="37"/>
      <c r="D21" s="17">
        <f>D16+D17+D18+D19+D20</f>
        <v>0</v>
      </c>
      <c r="E21" s="11"/>
    </row>
    <row r="22" spans="2:5" ht="3" customHeight="1">
      <c r="B22" s="22"/>
      <c r="C22" s="22"/>
      <c r="D22" s="23"/>
      <c r="E22" s="11"/>
    </row>
    <row r="23" spans="2:5" ht="15.75" customHeight="1">
      <c r="B23" s="45" t="s">
        <v>95</v>
      </c>
      <c r="C23" s="45"/>
      <c r="E23" s="11"/>
    </row>
    <row r="24" spans="2:5" ht="16.5" customHeight="1">
      <c r="B24" s="13">
        <v>1</v>
      </c>
      <c r="C24" s="31" t="s">
        <v>9</v>
      </c>
      <c r="D24" s="27"/>
      <c r="E24" s="11"/>
    </row>
    <row r="25" spans="2:5" ht="16.5" customHeight="1">
      <c r="B25" s="13">
        <v>2</v>
      </c>
      <c r="C25" s="31" t="s">
        <v>10</v>
      </c>
      <c r="D25" s="28"/>
      <c r="E25" s="11"/>
    </row>
    <row r="26" spans="2:5" ht="16.5" customHeight="1">
      <c r="B26" s="13">
        <v>3</v>
      </c>
      <c r="C26" s="31" t="s">
        <v>11</v>
      </c>
      <c r="D26" s="28"/>
      <c r="E26" s="11"/>
    </row>
    <row r="27" spans="2:5" ht="16.5" customHeight="1">
      <c r="B27" s="13">
        <v>4</v>
      </c>
      <c r="C27" s="31" t="s">
        <v>12</v>
      </c>
      <c r="D27" s="28"/>
      <c r="E27" s="11"/>
    </row>
    <row r="28" spans="2:5" ht="16.5" customHeight="1">
      <c r="B28" s="13">
        <v>5</v>
      </c>
      <c r="C28" s="31" t="s">
        <v>13</v>
      </c>
      <c r="D28" s="28"/>
      <c r="E28" s="11"/>
    </row>
    <row r="29" spans="2:5" ht="15.75" customHeight="1">
      <c r="B29" s="38" t="s">
        <v>72</v>
      </c>
      <c r="C29" s="38"/>
      <c r="D29" s="16">
        <f>D24+D25+D26+D27+D28</f>
        <v>0</v>
      </c>
      <c r="E29" s="11"/>
    </row>
    <row r="30" spans="2:5" ht="3" customHeight="1">
      <c r="B30" s="12"/>
      <c r="C30" s="12"/>
      <c r="D30" s="21"/>
      <c r="E30" s="11"/>
    </row>
    <row r="31" spans="2:5" ht="15.75" customHeight="1">
      <c r="B31" s="45" t="s">
        <v>96</v>
      </c>
      <c r="C31" s="45"/>
      <c r="E31" s="11"/>
    </row>
    <row r="32" spans="2:5" ht="16.5" customHeight="1">
      <c r="B32" s="13">
        <v>1</v>
      </c>
      <c r="C32" s="31" t="s">
        <v>14</v>
      </c>
      <c r="D32" s="27"/>
      <c r="E32" s="11"/>
    </row>
    <row r="33" spans="2:5" ht="16.5" customHeight="1">
      <c r="B33" s="13">
        <v>2</v>
      </c>
      <c r="C33" s="31" t="s">
        <v>15</v>
      </c>
      <c r="D33" s="28"/>
      <c r="E33" s="11"/>
    </row>
    <row r="34" spans="2:5" ht="16.5" customHeight="1">
      <c r="B34" s="13">
        <v>3</v>
      </c>
      <c r="C34" s="31" t="s">
        <v>16</v>
      </c>
      <c r="D34" s="28"/>
      <c r="E34" s="11"/>
    </row>
    <row r="35" spans="2:5" ht="16.5" customHeight="1">
      <c r="B35" s="13">
        <v>4</v>
      </c>
      <c r="C35" s="31" t="s">
        <v>17</v>
      </c>
      <c r="D35" s="28"/>
      <c r="E35" s="11"/>
    </row>
    <row r="36" spans="2:5" ht="16.5" customHeight="1">
      <c r="B36" s="13">
        <v>5</v>
      </c>
      <c r="C36" s="31" t="s">
        <v>18</v>
      </c>
      <c r="D36" s="28"/>
      <c r="E36" s="11"/>
    </row>
    <row r="37" spans="2:5" ht="15.75" customHeight="1">
      <c r="B37" s="38" t="s">
        <v>73</v>
      </c>
      <c r="C37" s="38"/>
      <c r="D37" s="16">
        <f>D32+D33+D34+D35+D36</f>
        <v>0</v>
      </c>
      <c r="E37" s="11"/>
    </row>
    <row r="38" spans="2:5" ht="6" customHeight="1">
      <c r="B38" s="12"/>
      <c r="C38" s="12"/>
      <c r="D38" s="21"/>
      <c r="E38" s="11"/>
    </row>
    <row r="39" spans="2:5" ht="15.75" customHeight="1">
      <c r="B39" s="45" t="s">
        <v>97</v>
      </c>
      <c r="C39" s="45"/>
      <c r="E39" s="11"/>
    </row>
    <row r="40" spans="2:5" ht="15.75" customHeight="1">
      <c r="B40" s="13">
        <v>1</v>
      </c>
      <c r="C40" s="31" t="s">
        <v>108</v>
      </c>
      <c r="D40" s="27"/>
      <c r="E40" s="11"/>
    </row>
    <row r="41" spans="2:5" ht="16.5" customHeight="1">
      <c r="B41" s="13">
        <v>2</v>
      </c>
      <c r="C41" s="31" t="s">
        <v>19</v>
      </c>
      <c r="D41" s="28"/>
      <c r="E41" s="11"/>
    </row>
    <row r="42" spans="2:5" ht="16.5" customHeight="1">
      <c r="B42" s="13">
        <v>3</v>
      </c>
      <c r="C42" s="31" t="s">
        <v>20</v>
      </c>
      <c r="D42" s="28"/>
      <c r="E42" s="11"/>
    </row>
    <row r="43" spans="2:5" ht="27" customHeight="1">
      <c r="B43" s="13">
        <v>4</v>
      </c>
      <c r="C43" s="31" t="s">
        <v>112</v>
      </c>
      <c r="D43" s="28"/>
      <c r="E43" s="11"/>
    </row>
    <row r="44" spans="2:5" ht="16.5" customHeight="1">
      <c r="B44" s="13">
        <v>5</v>
      </c>
      <c r="C44" s="31" t="s">
        <v>21</v>
      </c>
      <c r="D44" s="28"/>
      <c r="E44" s="11"/>
    </row>
    <row r="45" spans="1:5" ht="15.75" customHeight="1">
      <c r="A45" s="11"/>
      <c r="B45" s="38" t="s">
        <v>74</v>
      </c>
      <c r="C45" s="38"/>
      <c r="D45" s="16">
        <f>D40+D41+D42+D43+D44</f>
        <v>0</v>
      </c>
      <c r="E45" s="11"/>
    </row>
    <row r="46" spans="1:5" ht="7.5" customHeight="1">
      <c r="A46" s="11"/>
      <c r="B46" s="12"/>
      <c r="C46" s="12"/>
      <c r="D46" s="21"/>
      <c r="E46" s="11"/>
    </row>
    <row r="47" spans="2:5" ht="15.75" customHeight="1">
      <c r="B47" s="45" t="s">
        <v>98</v>
      </c>
      <c r="C47" s="45"/>
      <c r="E47" s="11"/>
    </row>
    <row r="48" spans="2:5" ht="27" customHeight="1">
      <c r="B48" s="13">
        <v>1</v>
      </c>
      <c r="C48" s="31" t="s">
        <v>104</v>
      </c>
      <c r="D48" s="27"/>
      <c r="E48" s="11"/>
    </row>
    <row r="49" spans="2:5" ht="15.75" customHeight="1">
      <c r="B49" s="13">
        <v>2</v>
      </c>
      <c r="C49" s="31" t="s">
        <v>107</v>
      </c>
      <c r="D49" s="28"/>
      <c r="E49" s="11"/>
    </row>
    <row r="50" spans="2:5" ht="16.5" customHeight="1">
      <c r="B50" s="13">
        <v>3</v>
      </c>
      <c r="C50" s="31" t="s">
        <v>22</v>
      </c>
      <c r="D50" s="28"/>
      <c r="E50" s="11"/>
    </row>
    <row r="51" spans="2:5" ht="16.5" customHeight="1">
      <c r="B51" s="13">
        <v>4</v>
      </c>
      <c r="C51" s="31" t="s">
        <v>23</v>
      </c>
      <c r="D51" s="28"/>
      <c r="E51" s="11"/>
    </row>
    <row r="52" spans="2:5" ht="16.5" customHeight="1">
      <c r="B52" s="13">
        <v>5</v>
      </c>
      <c r="C52" s="31" t="s">
        <v>24</v>
      </c>
      <c r="D52" s="28"/>
      <c r="E52" s="11"/>
    </row>
    <row r="53" spans="2:5" ht="15.75" customHeight="1">
      <c r="B53" s="38" t="s">
        <v>75</v>
      </c>
      <c r="C53" s="38"/>
      <c r="D53" s="16">
        <f>D48+D49+D50+D51+D52</f>
        <v>0</v>
      </c>
      <c r="E53" s="11"/>
    </row>
    <row r="54" ht="11.25" customHeight="1">
      <c r="B54" s="3"/>
    </row>
    <row r="55" spans="2:5" ht="15.75" customHeight="1">
      <c r="B55" s="52" t="s">
        <v>99</v>
      </c>
      <c r="C55" s="53"/>
      <c r="D55" s="53"/>
      <c r="E55" s="54"/>
    </row>
    <row r="56" spans="2:5" ht="13.5" customHeight="1">
      <c r="B56" s="46" t="s">
        <v>67</v>
      </c>
      <c r="C56" s="46"/>
      <c r="D56" s="19" t="s">
        <v>65</v>
      </c>
      <c r="E56" s="30" t="s">
        <v>68</v>
      </c>
    </row>
    <row r="57" spans="2:5" ht="15.75" customHeight="1">
      <c r="B57" s="13">
        <v>1</v>
      </c>
      <c r="C57" s="33" t="s">
        <v>110</v>
      </c>
      <c r="D57" s="28"/>
      <c r="E57" s="18">
        <f>IF(D57=0,0)+IF(D57=1,0)+IF(D57=2,1)+IF(D57=3,1)</f>
        <v>0</v>
      </c>
    </row>
    <row r="58" spans="2:5" ht="15.75" customHeight="1">
      <c r="B58" s="13">
        <v>2</v>
      </c>
      <c r="C58" s="31" t="s">
        <v>25</v>
      </c>
      <c r="D58" s="28"/>
      <c r="E58" s="18">
        <f>IF(D58=0,0)+IF(D58=1,0)+IF(D58=2,1)+IF(D58=3,1)</f>
        <v>0</v>
      </c>
    </row>
    <row r="59" spans="2:5" ht="15.75" customHeight="1">
      <c r="B59" s="13">
        <v>3</v>
      </c>
      <c r="C59" s="31" t="s">
        <v>26</v>
      </c>
      <c r="D59" s="28"/>
      <c r="E59" s="18">
        <f aca="true" t="shared" si="0" ref="E59:E65">IF(D59=0,0)+IF(D59=1,0)+IF(D59=2,1)+IF(D59=3,1)</f>
        <v>0</v>
      </c>
    </row>
    <row r="60" spans="2:5" ht="15.75" customHeight="1">
      <c r="B60" s="13">
        <v>4</v>
      </c>
      <c r="C60" s="31" t="s">
        <v>27</v>
      </c>
      <c r="D60" s="28"/>
      <c r="E60" s="18">
        <f t="shared" si="0"/>
        <v>0</v>
      </c>
    </row>
    <row r="61" spans="2:5" ht="15.75" customHeight="1">
      <c r="B61" s="13">
        <v>5</v>
      </c>
      <c r="C61" s="31" t="s">
        <v>28</v>
      </c>
      <c r="D61" s="28"/>
      <c r="E61" s="18">
        <f t="shared" si="0"/>
        <v>0</v>
      </c>
    </row>
    <row r="62" spans="2:5" ht="15.75" customHeight="1">
      <c r="B62" s="13">
        <v>6</v>
      </c>
      <c r="C62" s="31" t="s">
        <v>103</v>
      </c>
      <c r="D62" s="28"/>
      <c r="E62" s="18">
        <f t="shared" si="0"/>
        <v>0</v>
      </c>
    </row>
    <row r="63" spans="2:5" ht="15.75" customHeight="1">
      <c r="B63" s="13">
        <v>7</v>
      </c>
      <c r="C63" s="31" t="s">
        <v>29</v>
      </c>
      <c r="D63" s="28"/>
      <c r="E63" s="18">
        <f t="shared" si="0"/>
        <v>0</v>
      </c>
    </row>
    <row r="64" spans="2:5" ht="15.75" customHeight="1">
      <c r="B64" s="13">
        <v>8</v>
      </c>
      <c r="C64" s="31" t="s">
        <v>30</v>
      </c>
      <c r="D64" s="28"/>
      <c r="E64" s="18">
        <f t="shared" si="0"/>
        <v>0</v>
      </c>
    </row>
    <row r="65" spans="2:5" ht="15.75" customHeight="1">
      <c r="B65" s="13">
        <v>9</v>
      </c>
      <c r="C65" s="31" t="s">
        <v>31</v>
      </c>
      <c r="D65" s="28"/>
      <c r="E65" s="18">
        <f t="shared" si="0"/>
        <v>0</v>
      </c>
    </row>
    <row r="66" spans="2:5" ht="15.75" customHeight="1">
      <c r="B66" s="38" t="s">
        <v>77</v>
      </c>
      <c r="C66" s="38"/>
      <c r="D66" s="38"/>
      <c r="E66" s="16">
        <f>SUM(E57:E65)</f>
        <v>0</v>
      </c>
    </row>
    <row r="67" spans="2:5" ht="4.5" customHeight="1">
      <c r="B67" s="12"/>
      <c r="C67" s="12"/>
      <c r="D67" s="11"/>
      <c r="E67" s="11"/>
    </row>
    <row r="68" spans="2:5" ht="15.75" customHeight="1">
      <c r="B68" s="51" t="s">
        <v>100</v>
      </c>
      <c r="C68" s="51"/>
      <c r="D68" s="51"/>
      <c r="E68" s="51"/>
    </row>
    <row r="69" spans="2:5" ht="13.5">
      <c r="B69" s="46" t="s">
        <v>67</v>
      </c>
      <c r="C69" s="46"/>
      <c r="D69" s="19" t="s">
        <v>65</v>
      </c>
      <c r="E69" s="30" t="s">
        <v>69</v>
      </c>
    </row>
    <row r="70" spans="2:5" ht="15.75" customHeight="1">
      <c r="B70" s="13">
        <v>1</v>
      </c>
      <c r="C70" s="31" t="s">
        <v>32</v>
      </c>
      <c r="D70" s="28"/>
      <c r="E70" s="18">
        <f>IF(D70=0,0)+IF(D70=1,0)+IF(D70=2,1)+IF(D70=3,1)</f>
        <v>0</v>
      </c>
    </row>
    <row r="71" spans="2:5" ht="15.75" customHeight="1">
      <c r="B71" s="13">
        <v>2</v>
      </c>
      <c r="C71" s="31" t="s">
        <v>33</v>
      </c>
      <c r="D71" s="28"/>
      <c r="E71" s="18">
        <f>IF(D71=0,0)+IF(D71=1,0)+IF(D71=2,1)+IF(D71=3,1)</f>
        <v>0</v>
      </c>
    </row>
    <row r="72" spans="2:5" ht="15.75" customHeight="1">
      <c r="B72" s="13">
        <v>3</v>
      </c>
      <c r="C72" s="31" t="s">
        <v>34</v>
      </c>
      <c r="D72" s="28"/>
      <c r="E72" s="18">
        <f aca="true" t="shared" si="1" ref="E72:E78">IF(D72=0,0)+IF(D72=1,0)+IF(D72=2,1)+IF(D72=3,1)</f>
        <v>0</v>
      </c>
    </row>
    <row r="73" spans="2:5" ht="15.75" customHeight="1">
      <c r="B73" s="13">
        <v>4</v>
      </c>
      <c r="C73" s="31" t="s">
        <v>35</v>
      </c>
      <c r="D73" s="28"/>
      <c r="E73" s="18">
        <f t="shared" si="1"/>
        <v>0</v>
      </c>
    </row>
    <row r="74" spans="2:5" ht="15.75" customHeight="1">
      <c r="B74" s="13">
        <v>5</v>
      </c>
      <c r="C74" s="31" t="s">
        <v>36</v>
      </c>
      <c r="D74" s="28"/>
      <c r="E74" s="18">
        <f t="shared" si="1"/>
        <v>0</v>
      </c>
    </row>
    <row r="75" spans="2:5" ht="15.75" customHeight="1">
      <c r="B75" s="13">
        <v>6</v>
      </c>
      <c r="C75" s="31" t="s">
        <v>37</v>
      </c>
      <c r="D75" s="28"/>
      <c r="E75" s="18">
        <f t="shared" si="1"/>
        <v>0</v>
      </c>
    </row>
    <row r="76" spans="2:5" ht="15.75" customHeight="1">
      <c r="B76" s="13">
        <v>7</v>
      </c>
      <c r="C76" s="31" t="s">
        <v>38</v>
      </c>
      <c r="D76" s="28"/>
      <c r="E76" s="18">
        <f t="shared" si="1"/>
        <v>0</v>
      </c>
    </row>
    <row r="77" spans="2:5" ht="15.75" customHeight="1">
      <c r="B77" s="13">
        <v>8</v>
      </c>
      <c r="C77" s="31" t="s">
        <v>39</v>
      </c>
      <c r="D77" s="28"/>
      <c r="E77" s="18">
        <f t="shared" si="1"/>
        <v>0</v>
      </c>
    </row>
    <row r="78" spans="2:5" ht="15.75" customHeight="1">
      <c r="B78" s="13">
        <v>9</v>
      </c>
      <c r="C78" s="31" t="s">
        <v>40</v>
      </c>
      <c r="D78" s="28"/>
      <c r="E78" s="18">
        <f t="shared" si="1"/>
        <v>0</v>
      </c>
    </row>
    <row r="79" spans="2:5" ht="15.75" customHeight="1">
      <c r="B79" s="38" t="s">
        <v>78</v>
      </c>
      <c r="C79" s="38"/>
      <c r="D79" s="38"/>
      <c r="E79" s="16">
        <f>SUM(E70:E78)</f>
        <v>0</v>
      </c>
    </row>
    <row r="80" ht="6" customHeight="1">
      <c r="B80" s="1"/>
    </row>
    <row r="81" spans="2:4" ht="15.75" customHeight="1">
      <c r="B81" s="36" t="s">
        <v>101</v>
      </c>
      <c r="C81" s="36"/>
      <c r="D81" s="29" t="s">
        <v>66</v>
      </c>
    </row>
    <row r="82" spans="2:4" ht="15.75" customHeight="1">
      <c r="B82" s="13">
        <v>1</v>
      </c>
      <c r="C82" s="32" t="s">
        <v>41</v>
      </c>
      <c r="D82" s="28"/>
    </row>
    <row r="83" spans="2:4" ht="15.75" customHeight="1">
      <c r="B83" s="13">
        <v>2</v>
      </c>
      <c r="C83" s="32" t="s">
        <v>42</v>
      </c>
      <c r="D83" s="28"/>
    </row>
    <row r="84" spans="2:4" ht="15.75" customHeight="1">
      <c r="B84" s="13">
        <v>3</v>
      </c>
      <c r="C84" s="32" t="s">
        <v>43</v>
      </c>
      <c r="D84" s="28"/>
    </row>
    <row r="85" spans="2:4" ht="15.75" customHeight="1">
      <c r="B85" s="13">
        <v>4</v>
      </c>
      <c r="C85" s="32" t="s">
        <v>44</v>
      </c>
      <c r="D85" s="28"/>
    </row>
    <row r="86" spans="2:4" ht="15.75" customHeight="1">
      <c r="B86" s="13">
        <v>5</v>
      </c>
      <c r="C86" s="32" t="s">
        <v>45</v>
      </c>
      <c r="D86" s="28"/>
    </row>
    <row r="87" spans="2:4" ht="15.75" customHeight="1">
      <c r="B87" s="13">
        <v>6</v>
      </c>
      <c r="C87" s="32" t="s">
        <v>109</v>
      </c>
      <c r="D87" s="28"/>
    </row>
    <row r="88" spans="2:4" ht="15.75" customHeight="1">
      <c r="B88" s="13">
        <v>7</v>
      </c>
      <c r="C88" s="32" t="s">
        <v>46</v>
      </c>
      <c r="D88" s="28"/>
    </row>
    <row r="89" spans="2:4" ht="15.75" customHeight="1">
      <c r="B89" s="13">
        <v>8</v>
      </c>
      <c r="C89" s="31" t="s">
        <v>47</v>
      </c>
      <c r="D89" s="28"/>
    </row>
    <row r="90" spans="2:4" ht="27" customHeight="1">
      <c r="B90" s="13">
        <v>9</v>
      </c>
      <c r="C90" s="32" t="s">
        <v>105</v>
      </c>
      <c r="D90" s="28"/>
    </row>
    <row r="91" spans="2:4" ht="15.75" customHeight="1">
      <c r="B91" s="13">
        <v>10</v>
      </c>
      <c r="C91" s="32" t="s">
        <v>48</v>
      </c>
      <c r="D91" s="28"/>
    </row>
    <row r="92" spans="2:4" ht="15.75" customHeight="1">
      <c r="B92" s="13">
        <v>11</v>
      </c>
      <c r="C92" s="31" t="s">
        <v>49</v>
      </c>
      <c r="D92" s="28"/>
    </row>
    <row r="93" spans="2:4" ht="15.75" customHeight="1">
      <c r="B93" s="13">
        <v>12</v>
      </c>
      <c r="C93" s="31" t="s">
        <v>50</v>
      </c>
      <c r="D93" s="28"/>
    </row>
    <row r="94" spans="2:4" ht="15.75" customHeight="1">
      <c r="B94" s="13">
        <v>13</v>
      </c>
      <c r="C94" s="31" t="s">
        <v>51</v>
      </c>
      <c r="D94" s="28"/>
    </row>
    <row r="95" spans="2:4" ht="15.75" customHeight="1">
      <c r="B95" s="13">
        <v>14</v>
      </c>
      <c r="C95" s="31" t="s">
        <v>52</v>
      </c>
      <c r="D95" s="28"/>
    </row>
    <row r="96" spans="2:4" ht="15.75" customHeight="1">
      <c r="B96" s="13">
        <v>15</v>
      </c>
      <c r="C96" s="31" t="s">
        <v>53</v>
      </c>
      <c r="D96" s="28"/>
    </row>
    <row r="97" spans="2:4" ht="15.75" customHeight="1">
      <c r="B97" s="13">
        <v>16</v>
      </c>
      <c r="C97" s="31" t="s">
        <v>54</v>
      </c>
      <c r="D97" s="28"/>
    </row>
    <row r="98" spans="2:4" ht="15.75" customHeight="1">
      <c r="B98" s="13">
        <v>17</v>
      </c>
      <c r="C98" s="31" t="s">
        <v>55</v>
      </c>
      <c r="D98" s="28"/>
    </row>
    <row r="99" spans="2:4" ht="15.75" customHeight="1">
      <c r="B99" s="13">
        <v>18</v>
      </c>
      <c r="C99" s="31" t="s">
        <v>56</v>
      </c>
      <c r="D99" s="28"/>
    </row>
    <row r="100" spans="2:4" ht="15.75" customHeight="1">
      <c r="B100" s="13">
        <v>19</v>
      </c>
      <c r="C100" s="31" t="s">
        <v>57</v>
      </c>
      <c r="D100" s="28"/>
    </row>
    <row r="101" spans="2:4" ht="15.75" customHeight="1">
      <c r="B101" s="13">
        <v>20</v>
      </c>
      <c r="C101" s="31" t="s">
        <v>58</v>
      </c>
      <c r="D101" s="28"/>
    </row>
    <row r="102" spans="2:4" ht="15.75" customHeight="1">
      <c r="B102" s="13">
        <v>21</v>
      </c>
      <c r="C102" s="31" t="s">
        <v>59</v>
      </c>
      <c r="D102" s="28"/>
    </row>
    <row r="103" spans="2:4" ht="15.75" customHeight="1">
      <c r="B103" s="13">
        <v>22</v>
      </c>
      <c r="C103" s="31" t="s">
        <v>111</v>
      </c>
      <c r="D103" s="28"/>
    </row>
    <row r="104" spans="2:4" ht="15.75" customHeight="1">
      <c r="B104" s="13">
        <v>23</v>
      </c>
      <c r="C104" s="31" t="s">
        <v>60</v>
      </c>
      <c r="D104" s="28"/>
    </row>
    <row r="105" spans="2:4" ht="15.75" customHeight="1">
      <c r="B105" s="13">
        <v>24</v>
      </c>
      <c r="C105" s="31" t="s">
        <v>61</v>
      </c>
      <c r="D105" s="28"/>
    </row>
    <row r="106" spans="2:4" ht="15.75" customHeight="1">
      <c r="B106" s="13">
        <v>25</v>
      </c>
      <c r="C106" s="31" t="s">
        <v>62</v>
      </c>
      <c r="D106" s="28"/>
    </row>
    <row r="107" spans="2:4" ht="15.75" customHeight="1">
      <c r="B107" s="13">
        <v>26</v>
      </c>
      <c r="C107" s="31" t="s">
        <v>63</v>
      </c>
      <c r="D107" s="28"/>
    </row>
    <row r="108" spans="2:4" ht="15.75" customHeight="1">
      <c r="B108" s="13">
        <v>27</v>
      </c>
      <c r="C108" s="31" t="s">
        <v>64</v>
      </c>
      <c r="D108" s="28"/>
    </row>
    <row r="109" spans="2:4" ht="15.75" customHeight="1">
      <c r="B109" s="34" t="s">
        <v>79</v>
      </c>
      <c r="C109" s="35"/>
      <c r="D109" s="20">
        <f>SUM(D82:D108)</f>
        <v>0</v>
      </c>
    </row>
    <row r="110" spans="2:4" ht="13.5">
      <c r="B110" s="2"/>
      <c r="C110" s="2"/>
      <c r="D110" s="14"/>
    </row>
    <row r="111" ht="13.5">
      <c r="B111" s="3"/>
    </row>
  </sheetData>
  <sheetProtection sheet="1" objects="1" scenarios="1" selectLockedCells="1"/>
  <mergeCells count="26">
    <mergeCell ref="B47:C47"/>
    <mergeCell ref="B69:C69"/>
    <mergeCell ref="A1:E1"/>
    <mergeCell ref="B4:C4"/>
    <mergeCell ref="B3:C3"/>
    <mergeCell ref="B56:C56"/>
    <mergeCell ref="B68:E68"/>
    <mergeCell ref="B66:D66"/>
    <mergeCell ref="B55:E55"/>
    <mergeCell ref="B5:C5"/>
    <mergeCell ref="B2:D2"/>
    <mergeCell ref="D5:E5"/>
    <mergeCell ref="B7:C7"/>
    <mergeCell ref="B15:C15"/>
    <mergeCell ref="B23:C23"/>
    <mergeCell ref="B31:C31"/>
    <mergeCell ref="B109:C109"/>
    <mergeCell ref="B81:C81"/>
    <mergeCell ref="B13:C13"/>
    <mergeCell ref="B21:C21"/>
    <mergeCell ref="B29:C29"/>
    <mergeCell ref="B37:C37"/>
    <mergeCell ref="B45:C45"/>
    <mergeCell ref="B53:C53"/>
    <mergeCell ref="B79:D79"/>
    <mergeCell ref="B39:C39"/>
  </mergeCells>
  <dataValidations count="9">
    <dataValidation type="whole" allowBlank="1" showInputMessage="1" showErrorMessage="1" prompt="０～３の番号を打ち込んで下さい" error="０～３の番号を打ち込んでください" sqref="D57 D70">
      <formula1>0</formula1>
      <formula2>3</formula2>
    </dataValidation>
    <dataValidation type="whole" allowBlank="1" showInputMessage="1" showErrorMessage="1" error="０～３の番号を打ち込んでください" sqref="D58:D65 D71:D78">
      <formula1>0</formula1>
      <formula2>3</formula2>
    </dataValidation>
    <dataValidation type="whole" allowBlank="1" showInputMessage="1" showErrorMessage="1" prompt="０～２の番号を打ち込んでください" error="0～２の番号を打ち込んでください" sqref="D82">
      <formula1>0</formula1>
      <formula2>2</formula2>
    </dataValidation>
    <dataValidation type="whole" allowBlank="1" showInputMessage="1" showErrorMessage="1" error="０～２の番号を打ち込んでください" sqref="D83:D108">
      <formula1>0</formula1>
      <formula2>2</formula2>
    </dataValidation>
    <dataValidation type="whole" allowBlank="1" showInputMessage="1" showErrorMessage="1" prompt="０～３の番号を打ち込んでください" error="０～３の番号を打ち込んでください。" sqref="D8 D48 D40 D32 D24 D16">
      <formula1>0</formula1>
      <formula2>3</formula2>
    </dataValidation>
    <dataValidation type="whole" allowBlank="1" showInputMessage="1" showErrorMessage="1" error="０～３の番号を打ち込んでください。" sqref="D9:D12 D49:D52 D41:D44 D33:D36 D25:D28 D17:D20">
      <formula1>0</formula1>
      <formula2>3</formula2>
    </dataValidation>
    <dataValidation allowBlank="1" showInputMessage="1" showErrorMessage="1" prompt="年を入力" sqref="D4"/>
    <dataValidation allowBlank="1" showInputMessage="1" showErrorMessage="1" prompt="組を入力" sqref="E4"/>
    <dataValidation allowBlank="1" showInputMessage="1" showErrorMessage="1" prompt="名前を入力" sqref="D5:E5"/>
  </dataValidations>
  <printOptions/>
  <pageMargins left="0.4" right="0.35" top="0.31" bottom="0.28" header="0.29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7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8.00390625" style="0" customWidth="1"/>
    <col min="6" max="6" width="10.625" style="0" customWidth="1"/>
    <col min="7" max="7" width="11.125" style="0" customWidth="1"/>
    <col min="8" max="8" width="5.75390625" style="0" customWidth="1"/>
    <col min="9" max="9" width="11.375" style="0" customWidth="1"/>
    <col min="10" max="10" width="1.37890625" style="0" customWidth="1"/>
  </cols>
  <sheetData>
    <row r="1" spans="1:5" ht="26.25" customHeight="1">
      <c r="A1" s="56" t="s">
        <v>89</v>
      </c>
      <c r="B1" s="56"/>
      <c r="C1" s="56"/>
      <c r="D1" s="56"/>
      <c r="E1" s="56"/>
    </row>
    <row r="2" spans="3:8" ht="13.5">
      <c r="C2" s="4">
        <f>チェックシート!D4</f>
        <v>0</v>
      </c>
      <c r="D2" s="4">
        <f>チェックシート!E4</f>
        <v>0</v>
      </c>
      <c r="E2" s="24" t="s">
        <v>76</v>
      </c>
      <c r="F2" s="57">
        <f>チェックシート!D5</f>
        <v>0</v>
      </c>
      <c r="G2" s="57"/>
      <c r="H2" s="57"/>
    </row>
    <row r="7" spans="7:9" ht="13.5">
      <c r="G7" s="25" t="s">
        <v>80</v>
      </c>
      <c r="H7" s="25">
        <f>チェックシート!D13</f>
        <v>0</v>
      </c>
      <c r="I7" s="18" t="str">
        <f aca="true" t="shared" si="0" ref="I7:I12">IF(H7&gt;11,"弱い傾向","ＯＫ")</f>
        <v>ＯＫ</v>
      </c>
    </row>
    <row r="8" spans="7:9" ht="13.5">
      <c r="G8" s="25" t="s">
        <v>81</v>
      </c>
      <c r="H8" s="25">
        <f>チェックシート!D21</f>
        <v>0</v>
      </c>
      <c r="I8" s="18" t="str">
        <f t="shared" si="0"/>
        <v>ＯＫ</v>
      </c>
    </row>
    <row r="9" spans="7:9" ht="13.5">
      <c r="G9" s="25" t="s">
        <v>82</v>
      </c>
      <c r="H9" s="25">
        <f>チェックシート!D29</f>
        <v>0</v>
      </c>
      <c r="I9" s="18" t="str">
        <f t="shared" si="0"/>
        <v>ＯＫ</v>
      </c>
    </row>
    <row r="10" spans="7:9" ht="13.5">
      <c r="G10" s="25" t="s">
        <v>83</v>
      </c>
      <c r="H10" s="25">
        <f>チェックシート!D37</f>
        <v>0</v>
      </c>
      <c r="I10" s="18" t="str">
        <f t="shared" si="0"/>
        <v>ＯＫ</v>
      </c>
    </row>
    <row r="11" spans="7:9" ht="13.5">
      <c r="G11" s="25" t="s">
        <v>84</v>
      </c>
      <c r="H11" s="25">
        <f>チェックシート!D45</f>
        <v>0</v>
      </c>
      <c r="I11" s="18" t="str">
        <f t="shared" si="0"/>
        <v>ＯＫ</v>
      </c>
    </row>
    <row r="12" spans="7:9" ht="13.5">
      <c r="G12" s="25" t="s">
        <v>85</v>
      </c>
      <c r="H12" s="25">
        <f>チェックシート!D53</f>
        <v>0</v>
      </c>
      <c r="I12" s="18" t="str">
        <f t="shared" si="0"/>
        <v>ＯＫ</v>
      </c>
    </row>
    <row r="24" spans="7:9" ht="13.5">
      <c r="G24" s="25" t="s">
        <v>86</v>
      </c>
      <c r="H24" s="25">
        <f>チェックシート!E66</f>
        <v>0</v>
      </c>
      <c r="I24" s="18" t="str">
        <f>IF(H24&gt;5,"強い傾向","ＯＫ")</f>
        <v>ＯＫ</v>
      </c>
    </row>
    <row r="26" spans="7:9" ht="13.5">
      <c r="G26" s="25" t="s">
        <v>87</v>
      </c>
      <c r="H26" s="25">
        <f>チェックシート!E79</f>
        <v>0</v>
      </c>
      <c r="I26" s="18" t="str">
        <f>IF(H26&gt;5,"強い傾向","ＯＫ")</f>
        <v>ＯＫ</v>
      </c>
    </row>
    <row r="45" spans="7:9" ht="13.5" customHeight="1">
      <c r="G45" s="58" t="s">
        <v>88</v>
      </c>
      <c r="H45" s="55">
        <f>チェックシート!D109</f>
        <v>0</v>
      </c>
      <c r="I45" s="55" t="str">
        <f>IF(H45&gt;21,"強い傾向","ＯＫ")</f>
        <v>ＯＫ</v>
      </c>
    </row>
    <row r="46" spans="7:9" ht="13.5">
      <c r="G46" s="58"/>
      <c r="H46" s="55"/>
      <c r="I46" s="55"/>
    </row>
    <row r="47" spans="7:9" ht="13.5">
      <c r="G47" s="58"/>
      <c r="H47" s="55"/>
      <c r="I47" s="55"/>
    </row>
  </sheetData>
  <sheetProtection sheet="1" objects="1" scenarios="1" selectLockedCells="1"/>
  <mergeCells count="5">
    <mergeCell ref="I45:I47"/>
    <mergeCell ref="A1:E1"/>
    <mergeCell ref="F2:H2"/>
    <mergeCell ref="G45:G47"/>
    <mergeCell ref="H45:H47"/>
  </mergeCells>
  <printOptions/>
  <pageMargins left="0.75" right="0.75" top="0.54" bottom="0.57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特別支援のための実態把握チェックシート　集計表</dc:title>
  <dc:subject/>
  <dc:creator>後藤正幸</dc:creator>
  <cp:keywords/>
  <dc:description/>
  <cp:lastModifiedBy>鳥取県</cp:lastModifiedBy>
  <cp:lastPrinted>2013-11-20T05:16:22Z</cp:lastPrinted>
  <dcterms:created xsi:type="dcterms:W3CDTF">2007-07-27T03:10:39Z</dcterms:created>
  <dcterms:modified xsi:type="dcterms:W3CDTF">2020-01-29T06:29:26Z</dcterms:modified>
  <cp:category/>
  <cp:version/>
  <cp:contentType/>
  <cp:contentStatus/>
</cp:coreProperties>
</file>