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2.178\share\02○介護･施設担当(R04)\25_PCR検査補助金\02.要綱改正\R4.8.12　※補助額算定方法変更\03.HP\"/>
    </mc:Choice>
  </mc:AlternateContent>
  <bookViews>
    <workbookView xWindow="0" yWindow="0" windowWidth="20490" windowHeight="7530"/>
  </bookViews>
  <sheets>
    <sheet name="所要（精算）額調書" sheetId="8" r:id="rId1"/>
    <sheet name="所要（精算）額調書 (記入例220120)" sheetId="7" r:id="rId2"/>
  </sheets>
  <definedNames>
    <definedName name="_xlnm.Print_Area" localSheetId="0">'所要（精算）額調書'!$B$2:$K$27</definedName>
    <definedName name="_xlnm.Print_Area" localSheetId="1">'所要（精算）額調書 (記入例220120)'!$B$2:$K$28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8" l="1"/>
  <c r="I21" i="8"/>
  <c r="I17" i="8"/>
  <c r="I16" i="8"/>
  <c r="I18" i="8"/>
  <c r="I19" i="8"/>
  <c r="I20" i="8"/>
  <c r="I15" i="8"/>
  <c r="I14" i="8"/>
  <c r="I10" i="8"/>
  <c r="I11" i="8"/>
  <c r="I12" i="8"/>
  <c r="I13" i="8"/>
  <c r="I9" i="8"/>
  <c r="I9" i="7"/>
  <c r="H23" i="7" l="1"/>
  <c r="I21" i="7" l="1"/>
  <c r="H22" i="7"/>
  <c r="I20" i="7"/>
  <c r="I19" i="7"/>
  <c r="I18" i="7"/>
  <c r="I22" i="7" s="1"/>
  <c r="I17" i="7"/>
  <c r="I14" i="7"/>
  <c r="I10" i="7"/>
  <c r="I11" i="7"/>
  <c r="I12" i="7"/>
  <c r="I13" i="7"/>
  <c r="I15" i="7"/>
  <c r="H21" i="8"/>
  <c r="H22" i="8"/>
  <c r="H15" i="8"/>
  <c r="I23" i="8" l="1"/>
  <c r="I16" i="7" l="1"/>
  <c r="I23" i="7" s="1"/>
  <c r="I24" i="7" s="1"/>
  <c r="H16" i="7"/>
</calcChain>
</file>

<file path=xl/sharedStrings.xml><?xml version="1.0" encoding="utf-8"?>
<sst xmlns="http://schemas.openxmlformats.org/spreadsheetml/2006/main" count="112" uniqueCount="49">
  <si>
    <t>備考</t>
    <rPh sb="0" eb="2">
      <t>ビコウ</t>
    </rPh>
    <phoneticPr fontId="1"/>
  </si>
  <si>
    <t>合計</t>
    <rPh sb="0" eb="2">
      <t>ゴウケイ</t>
    </rPh>
    <phoneticPr fontId="1"/>
  </si>
  <si>
    <t>（単位：円）</t>
    <rPh sb="1" eb="3">
      <t>タンイ</t>
    </rPh>
    <rPh sb="4" eb="5">
      <t>エン</t>
    </rPh>
    <phoneticPr fontId="1"/>
  </si>
  <si>
    <t>※１　行が足りない場合には行を追加すること。</t>
    <rPh sb="3" eb="4">
      <t>ギョウ</t>
    </rPh>
    <rPh sb="5" eb="6">
      <t>タ</t>
    </rPh>
    <rPh sb="9" eb="11">
      <t>バアイ</t>
    </rPh>
    <rPh sb="13" eb="14">
      <t>ギョウ</t>
    </rPh>
    <rPh sb="15" eb="17">
      <t>ツイカ</t>
    </rPh>
    <phoneticPr fontId="1"/>
  </si>
  <si>
    <t>他の補助金の交付の有無</t>
    <rPh sb="0" eb="1">
      <t>タ</t>
    </rPh>
    <rPh sb="2" eb="5">
      <t>ホジョキン</t>
    </rPh>
    <rPh sb="6" eb="8">
      <t>コウフ</t>
    </rPh>
    <rPh sb="9" eb="11">
      <t>ウム</t>
    </rPh>
    <phoneticPr fontId="1"/>
  </si>
  <si>
    <t>左の職員の職種</t>
    <rPh sb="0" eb="1">
      <t>ヒダリ</t>
    </rPh>
    <rPh sb="2" eb="4">
      <t>ショクイン</t>
    </rPh>
    <rPh sb="5" eb="7">
      <t>ショクシュ</t>
    </rPh>
    <phoneticPr fontId="1"/>
  </si>
  <si>
    <t>年度　鳥取県社会福祉施設等に係るＰＣＲ検査等支援事業　所要（精算）額調書</t>
    <rPh sb="0" eb="2">
      <t>ネンド</t>
    </rPh>
    <rPh sb="3" eb="5">
      <t>トットリ</t>
    </rPh>
    <rPh sb="5" eb="6">
      <t>ケン</t>
    </rPh>
    <rPh sb="6" eb="8">
      <t>シャカイ</t>
    </rPh>
    <rPh sb="8" eb="10">
      <t>フクシ</t>
    </rPh>
    <rPh sb="10" eb="12">
      <t>シセツ</t>
    </rPh>
    <rPh sb="12" eb="13">
      <t>トウ</t>
    </rPh>
    <rPh sb="14" eb="15">
      <t>カカ</t>
    </rPh>
    <rPh sb="19" eb="21">
      <t>ケンサ</t>
    </rPh>
    <rPh sb="21" eb="22">
      <t>トウ</t>
    </rPh>
    <rPh sb="22" eb="24">
      <t>シエン</t>
    </rPh>
    <rPh sb="24" eb="26">
      <t>ジギョウ</t>
    </rPh>
    <rPh sb="27" eb="29">
      <t>ショヨウ</t>
    </rPh>
    <rPh sb="30" eb="32">
      <t>セイサン</t>
    </rPh>
    <rPh sb="33" eb="34">
      <t>ガク</t>
    </rPh>
    <rPh sb="34" eb="36">
      <t>チョウショ</t>
    </rPh>
    <phoneticPr fontId="1"/>
  </si>
  <si>
    <t>サービス（施設）種別</t>
    <rPh sb="5" eb="7">
      <t>シセツ</t>
    </rPh>
    <rPh sb="8" eb="10">
      <t>シュベツ</t>
    </rPh>
    <phoneticPr fontId="1"/>
  </si>
  <si>
    <t>様式（第４条関係）</t>
    <rPh sb="0" eb="2">
      <t>ヨウシキ</t>
    </rPh>
    <rPh sb="3" eb="4">
      <t>ダイ</t>
    </rPh>
    <rPh sb="5" eb="6">
      <t>ジョウ</t>
    </rPh>
    <rPh sb="6" eb="8">
      <t>カンケイ</t>
    </rPh>
    <phoneticPr fontId="1"/>
  </si>
  <si>
    <t>通所介護</t>
    <rPh sb="0" eb="4">
      <t>ツウショカイゴ</t>
    </rPh>
    <phoneticPr fontId="1"/>
  </si>
  <si>
    <t>▲▲　▲▲</t>
    <phoneticPr fontId="1"/>
  </si>
  <si>
    <t>介護福祉士</t>
    <rPh sb="0" eb="5">
      <t>カイゴフクシシ</t>
    </rPh>
    <phoneticPr fontId="1"/>
  </si>
  <si>
    <t>介護助手</t>
    <rPh sb="0" eb="4">
      <t>カイゴジョシュ</t>
    </rPh>
    <phoneticPr fontId="1"/>
  </si>
  <si>
    <t>ケアマネジャー</t>
    <phoneticPr fontId="1"/>
  </si>
  <si>
    <t>□□　□□</t>
    <phoneticPr fontId="1"/>
  </si>
  <si>
    <t>無</t>
    <rPh sb="0" eb="1">
      <t>ナシ</t>
    </rPh>
    <phoneticPr fontId="1"/>
  </si>
  <si>
    <t>××××</t>
    <phoneticPr fontId="1"/>
  </si>
  <si>
    <t>小規模多機能型居宅介護</t>
    <rPh sb="0" eb="7">
      <t>ショウキボタキノウガタ</t>
    </rPh>
    <rPh sb="7" eb="11">
      <t>キョタクカイゴ</t>
    </rPh>
    <phoneticPr fontId="1"/>
  </si>
  <si>
    <t>〇〇　〇〇</t>
    <phoneticPr fontId="1"/>
  </si>
  <si>
    <t>■■　□□</t>
    <phoneticPr fontId="1"/>
  </si>
  <si>
    <t>看護師</t>
    <rPh sb="0" eb="3">
      <t>カンゴシ</t>
    </rPh>
    <phoneticPr fontId="1"/>
  </si>
  <si>
    <t>★★★★</t>
    <phoneticPr fontId="1"/>
  </si>
  <si>
    <t>●●●●●</t>
    <phoneticPr fontId="1"/>
  </si>
  <si>
    <t>〇〇　△△</t>
    <phoneticPr fontId="1"/>
  </si>
  <si>
    <t>介護老人福祉施設</t>
    <rPh sb="0" eb="8">
      <t>カイゴロウジンフクシシセツ</t>
    </rPh>
    <phoneticPr fontId="1"/>
  </si>
  <si>
    <t>生活相談員</t>
    <rPh sb="0" eb="5">
      <t>セイカツソウダンイン</t>
    </rPh>
    <phoneticPr fontId="1"/>
  </si>
  <si>
    <t>施設長</t>
    <rPh sb="0" eb="3">
      <t>シセツチョウ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</si>
  <si>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</si>
  <si>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</si>
  <si>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●●　△△</t>
    <phoneticPr fontId="1"/>
  </si>
  <si>
    <t>有</t>
    <rPh sb="0" eb="1">
      <t>ア</t>
    </rPh>
    <phoneticPr fontId="1"/>
  </si>
  <si>
    <t>無</t>
    <rPh sb="0" eb="1">
      <t>ナ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</si>
  <si>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</si>
  <si>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ＰＣＲ検査等の実施日</t>
    <rPh sb="3" eb="5">
      <t>ケンサ</t>
    </rPh>
    <rPh sb="5" eb="6">
      <t>トウ</t>
    </rPh>
    <rPh sb="7" eb="9">
      <t>ジッシ</t>
    </rPh>
    <rPh sb="9" eb="10">
      <t>ビ</t>
    </rPh>
    <phoneticPr fontId="1"/>
  </si>
  <si>
    <r>
      <t xml:space="preserve">検査費用
</t>
    </r>
    <r>
      <rPr>
        <sz val="8"/>
        <rFont val="ＭＳ 明朝"/>
        <family val="1"/>
        <charset val="128"/>
      </rPr>
      <t>（税抜）</t>
    </r>
    <rPh sb="0" eb="2">
      <t>ケンサ</t>
    </rPh>
    <rPh sb="2" eb="4">
      <t>ヒヨウ</t>
    </rPh>
    <rPh sb="6" eb="7">
      <t>ゼイ</t>
    </rPh>
    <rPh sb="7" eb="8">
      <t>ヌ</t>
    </rPh>
    <phoneticPr fontId="1"/>
  </si>
  <si>
    <r>
      <t>県補助金所要額</t>
    </r>
    <r>
      <rPr>
        <sz val="9"/>
        <rFont val="ＭＳ 明朝"/>
        <family val="1"/>
        <charset val="128"/>
      </rPr>
      <t>（上限：２万円）</t>
    </r>
    <rPh sb="0" eb="1">
      <t>ケン</t>
    </rPh>
    <rPh sb="1" eb="4">
      <t>ホジョキン</t>
    </rPh>
    <rPh sb="4" eb="6">
      <t>ショヨウ</t>
    </rPh>
    <rPh sb="6" eb="7">
      <t>ガク</t>
    </rPh>
    <rPh sb="8" eb="10">
      <t>ジョウゲン</t>
    </rPh>
    <rPh sb="12" eb="14">
      <t>マンエン</t>
    </rPh>
    <phoneticPr fontId="1"/>
  </si>
  <si>
    <t>　年　月　日</t>
    <rPh sb="1" eb="2">
      <t>ネン</t>
    </rPh>
    <rPh sb="3" eb="4">
      <t>ツキ</t>
    </rPh>
    <rPh sb="5" eb="6">
      <t>ヒ</t>
    </rPh>
    <phoneticPr fontId="1"/>
  </si>
  <si>
    <t>整理番号</t>
    <rPh sb="0" eb="4">
      <t>セイリバンゴウ</t>
    </rPh>
    <phoneticPr fontId="1"/>
  </si>
  <si>
    <t>小計（職員）</t>
    <rPh sb="0" eb="2">
      <t>ショウケイ</t>
    </rPh>
    <rPh sb="3" eb="5">
      <t>ショクイン</t>
    </rPh>
    <phoneticPr fontId="1"/>
  </si>
  <si>
    <t>小計（利用者）</t>
    <rPh sb="0" eb="2">
      <t>ショウケイ</t>
    </rPh>
    <rPh sb="3" eb="6">
      <t>リヨウシャ</t>
    </rPh>
    <phoneticPr fontId="1"/>
  </si>
  <si>
    <t>ＰＣＲ検査等を受ける職員または利用者の氏名</t>
    <rPh sb="3" eb="5">
      <t>ケンサ</t>
    </rPh>
    <rPh sb="5" eb="6">
      <t>トウ</t>
    </rPh>
    <rPh sb="7" eb="8">
      <t>ウ</t>
    </rPh>
    <rPh sb="10" eb="12">
      <t>ショクイン</t>
    </rPh>
    <rPh sb="15" eb="18">
      <t>リヨウシャ</t>
    </rPh>
    <rPh sb="19" eb="21">
      <t>シメイ</t>
    </rPh>
    <phoneticPr fontId="1"/>
  </si>
  <si>
    <t>●●　●●</t>
    <phoneticPr fontId="1"/>
  </si>
  <si>
    <t>××　××</t>
    <phoneticPr fontId="1"/>
  </si>
  <si>
    <t>★★　★★</t>
    <phoneticPr fontId="1"/>
  </si>
  <si>
    <t>××　△△</t>
    <phoneticPr fontId="1"/>
  </si>
  <si>
    <t>合計（県補助金所要額）</t>
    <rPh sb="0" eb="2">
      <t>ゴウケイ</t>
    </rPh>
    <rPh sb="3" eb="6">
      <t>ケンホジョ</t>
    </rPh>
    <rPh sb="6" eb="7">
      <t>キン</t>
    </rPh>
    <rPh sb="7" eb="10">
      <t>ショヨウガク</t>
    </rPh>
    <phoneticPr fontId="1"/>
  </si>
  <si>
    <t>※３　「合計（県補助金所要額）」欄は、千円未満切捨てとする。</t>
    <rPh sb="4" eb="6">
      <t>ゴウケイ</t>
    </rPh>
    <rPh sb="7" eb="14">
      <t>ケンホジョキンショヨウガク</t>
    </rPh>
    <rPh sb="16" eb="17">
      <t>ラン</t>
    </rPh>
    <rPh sb="19" eb="20">
      <t>セン</t>
    </rPh>
    <rPh sb="20" eb="21">
      <t>エン</t>
    </rPh>
    <rPh sb="21" eb="23">
      <t>ミマン</t>
    </rPh>
    <rPh sb="23" eb="25">
      <t>キリス</t>
    </rPh>
    <phoneticPr fontId="1"/>
  </si>
  <si>
    <t>※２　「県補助金所要額」欄は、職員または利用者ごとに検査１回あたり、２万円を上限とする。</t>
    <rPh sb="4" eb="5">
      <t>ケン</t>
    </rPh>
    <rPh sb="5" eb="8">
      <t>ホジョキン</t>
    </rPh>
    <rPh sb="8" eb="10">
      <t>ショヨウ</t>
    </rPh>
    <rPh sb="10" eb="11">
      <t>ガク</t>
    </rPh>
    <rPh sb="12" eb="13">
      <t>ラン</t>
    </rPh>
    <rPh sb="15" eb="17">
      <t>ショクイン</t>
    </rPh>
    <rPh sb="20" eb="23">
      <t>リヨウシャ</t>
    </rPh>
    <rPh sb="26" eb="28">
      <t>ケンサ</t>
    </rPh>
    <rPh sb="29" eb="30">
      <t>カイ</t>
    </rPh>
    <rPh sb="35" eb="37">
      <t>マンエン</t>
    </rPh>
    <rPh sb="38" eb="40">
      <t>ジョウゲン</t>
    </rPh>
    <phoneticPr fontId="1"/>
  </si>
  <si>
    <r>
      <t>※２　「県補助金所要額」欄は、職員または利用者ごとに検査１回あたり、２万円を上限と</t>
    </r>
    <r>
      <rPr>
        <sz val="10.5"/>
        <rFont val="ＭＳ 明朝"/>
        <family val="1"/>
        <charset val="128"/>
      </rPr>
      <t>する。</t>
    </r>
    <rPh sb="4" eb="5">
      <t>ケン</t>
    </rPh>
    <rPh sb="5" eb="8">
      <t>ホジョキン</t>
    </rPh>
    <rPh sb="8" eb="10">
      <t>ショヨウ</t>
    </rPh>
    <rPh sb="10" eb="11">
      <t>ガク</t>
    </rPh>
    <rPh sb="12" eb="13">
      <t>ラン</t>
    </rPh>
    <rPh sb="15" eb="17">
      <t>ショクイン</t>
    </rPh>
    <rPh sb="20" eb="23">
      <t>リヨウシャ</t>
    </rPh>
    <rPh sb="26" eb="28">
      <t>ケンサ</t>
    </rPh>
    <rPh sb="29" eb="30">
      <t>カイ</t>
    </rPh>
    <rPh sb="35" eb="37">
      <t>マンエン</t>
    </rPh>
    <rPh sb="38" eb="40">
      <t>ジョウゲン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</si>
</sst>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dashed">
        <color auto="1"/>
      </left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  <border diagonalUp="1">
      <left/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indexed="64"/>
      </top>
      <bottom/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dashed">
        <color auto="1"/>
      </left>
      <right style="thin">
        <color auto="1"/>
      </right>
      <top style="medium">
        <color indexed="64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2" fillId="0" borderId="6" xfId="0" applyFont="1" applyBorder="1" applyAlignment="1">
      <alignment vertical="center"/>
    </xf>
    <xf numFmtId="176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shrinkToFit="1"/>
    </xf>
    <xf numFmtId="177" fontId="2" fillId="0" borderId="10" xfId="0" applyNumberFormat="1" applyFont="1" applyBorder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176" fontId="9" fillId="0" borderId="5" xfId="0" applyNumberFormat="1" applyFont="1" applyBorder="1">
      <alignment vertical="center"/>
    </xf>
    <xf numFmtId="0" fontId="9" fillId="0" borderId="10" xfId="0" applyFont="1" applyBorder="1">
      <alignment vertical="center"/>
    </xf>
    <xf numFmtId="58" fontId="8" fillId="0" borderId="2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9" fillId="0" borderId="1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0" xfId="0" applyFo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2" fillId="0" borderId="14" xfId="0" applyFont="1" applyBorder="1" applyAlignment="1">
      <alignment horizontal="right" vertical="center"/>
    </xf>
    <xf numFmtId="176" fontId="9" fillId="0" borderId="15" xfId="0" applyNumberFormat="1" applyFont="1" applyBorder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2" fillId="0" borderId="22" xfId="0" applyFont="1" applyBorder="1" applyAlignment="1">
      <alignment horizontal="right" vertical="center"/>
    </xf>
    <xf numFmtId="176" fontId="9" fillId="0" borderId="19" xfId="0" applyNumberFormat="1" applyFont="1" applyBorder="1">
      <alignment vertical="center"/>
    </xf>
    <xf numFmtId="0" fontId="9" fillId="0" borderId="21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176" fontId="9" fillId="0" borderId="23" xfId="0" applyNumberFormat="1" applyFont="1" applyBorder="1">
      <alignment vertical="center"/>
    </xf>
    <xf numFmtId="176" fontId="9" fillId="0" borderId="25" xfId="0" applyNumberFormat="1" applyFont="1" applyBorder="1">
      <alignment vertical="center"/>
    </xf>
    <xf numFmtId="176" fontId="9" fillId="0" borderId="26" xfId="0" applyNumberFormat="1" applyFont="1" applyBorder="1">
      <alignment vertical="center"/>
    </xf>
    <xf numFmtId="0" fontId="9" fillId="0" borderId="27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176" fontId="9" fillId="0" borderId="0" xfId="0" applyNumberFormat="1" applyFont="1" applyBorder="1">
      <alignment vertical="center"/>
    </xf>
    <xf numFmtId="0" fontId="9" fillId="0" borderId="0" xfId="0" applyFont="1" applyBorder="1">
      <alignment vertical="center"/>
    </xf>
    <xf numFmtId="0" fontId="8" fillId="0" borderId="8" xfId="0" applyFont="1" applyBorder="1" applyAlignment="1">
      <alignment vertical="center" wrapText="1"/>
    </xf>
    <xf numFmtId="0" fontId="9" fillId="0" borderId="32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177" fontId="9" fillId="0" borderId="16" xfId="0" applyNumberFormat="1" applyFont="1" applyBorder="1">
      <alignment vertical="center"/>
    </xf>
    <xf numFmtId="0" fontId="9" fillId="0" borderId="33" xfId="0" applyFont="1" applyBorder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176" fontId="9" fillId="0" borderId="21" xfId="0" applyNumberFormat="1" applyFont="1" applyBorder="1">
      <alignment vertical="center"/>
    </xf>
    <xf numFmtId="176" fontId="9" fillId="0" borderId="16" xfId="0" applyNumberFormat="1" applyFont="1" applyBorder="1">
      <alignment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vertical="center"/>
    </xf>
    <xf numFmtId="176" fontId="9" fillId="2" borderId="37" xfId="0" applyNumberFormat="1" applyFont="1" applyFill="1" applyBorder="1">
      <alignment vertical="center"/>
    </xf>
    <xf numFmtId="176" fontId="9" fillId="2" borderId="16" xfId="0" applyNumberFormat="1" applyFont="1" applyFill="1" applyBorder="1">
      <alignment vertical="center"/>
    </xf>
    <xf numFmtId="176" fontId="9" fillId="2" borderId="38" xfId="0" applyNumberFormat="1" applyFont="1" applyFill="1" applyBorder="1">
      <alignment vertical="center"/>
    </xf>
    <xf numFmtId="0" fontId="9" fillId="2" borderId="36" xfId="0" applyFont="1" applyFill="1" applyBorder="1">
      <alignment vertical="center"/>
    </xf>
    <xf numFmtId="0" fontId="13" fillId="0" borderId="0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shrinkToFit="1"/>
    </xf>
    <xf numFmtId="0" fontId="9" fillId="3" borderId="36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vertical="center"/>
    </xf>
    <xf numFmtId="176" fontId="9" fillId="3" borderId="37" xfId="0" applyNumberFormat="1" applyFont="1" applyFill="1" applyBorder="1">
      <alignment vertical="center"/>
    </xf>
    <xf numFmtId="176" fontId="9" fillId="3" borderId="16" xfId="0" applyNumberFormat="1" applyFont="1" applyFill="1" applyBorder="1">
      <alignment vertical="center"/>
    </xf>
    <xf numFmtId="176" fontId="9" fillId="3" borderId="38" xfId="0" applyNumberFormat="1" applyFont="1" applyFill="1" applyBorder="1">
      <alignment vertical="center"/>
    </xf>
    <xf numFmtId="0" fontId="9" fillId="3" borderId="36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3</xdr:row>
      <xdr:rowOff>114300</xdr:rowOff>
    </xdr:from>
    <xdr:to>
      <xdr:col>6</xdr:col>
      <xdr:colOff>647700</xdr:colOff>
      <xdr:row>7</xdr:row>
      <xdr:rowOff>19050</xdr:rowOff>
    </xdr:to>
    <xdr:sp macro="" textlink="">
      <xdr:nvSpPr>
        <xdr:cNvPr id="2" name="角丸四角形 1"/>
        <xdr:cNvSpPr/>
      </xdr:nvSpPr>
      <xdr:spPr>
        <a:xfrm>
          <a:off x="3609975" y="600075"/>
          <a:ext cx="1876425" cy="581025"/>
        </a:xfrm>
        <a:prstGeom prst="roundRect">
          <a:avLst/>
        </a:prstGeom>
        <a:solidFill>
          <a:sysClr val="window" lastClr="FFFFFF"/>
        </a:solidFill>
        <a:ln w="38100" cap="flat" cmpd="sng" algn="ctr">
          <a:solidFill>
            <a:schemeClr val="tx1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記載例</a:t>
          </a:r>
          <a:endParaRPr kumimoji="1" lang="en-US" altLang="ja-JP" sz="28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3</xdr:col>
      <xdr:colOff>238125</xdr:colOff>
      <xdr:row>7</xdr:row>
      <xdr:rowOff>352425</xdr:rowOff>
    </xdr:from>
    <xdr:to>
      <xdr:col>6</xdr:col>
      <xdr:colOff>714375</xdr:colOff>
      <xdr:row>9</xdr:row>
      <xdr:rowOff>285750</xdr:rowOff>
    </xdr:to>
    <xdr:sp macro="" textlink="">
      <xdr:nvSpPr>
        <xdr:cNvPr id="4" name="四角形吹き出し 3"/>
        <xdr:cNvSpPr/>
      </xdr:nvSpPr>
      <xdr:spPr>
        <a:xfrm>
          <a:off x="2419350" y="1514475"/>
          <a:ext cx="3133725" cy="923925"/>
        </a:xfrm>
        <a:prstGeom prst="wedgeRectCallout">
          <a:avLst>
            <a:gd name="adj1" fmla="val 67200"/>
            <a:gd name="adj2" fmla="val 7134"/>
          </a:avLst>
        </a:prstGeom>
        <a:solidFill>
          <a:sysClr val="window" lastClr="FFFFFF"/>
        </a:solidFill>
        <a:ln w="381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領収証に記載されている検査費用の全額（税込）ではなく、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法人で負担された検査費用（税抜）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を記載してください。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9</xdr:col>
      <xdr:colOff>123824</xdr:colOff>
      <xdr:row>9</xdr:row>
      <xdr:rowOff>123826</xdr:rowOff>
    </xdr:from>
    <xdr:to>
      <xdr:col>10</xdr:col>
      <xdr:colOff>628650</xdr:colOff>
      <xdr:row>12</xdr:row>
      <xdr:rowOff>47626</xdr:rowOff>
    </xdr:to>
    <xdr:sp macro="" textlink="">
      <xdr:nvSpPr>
        <xdr:cNvPr id="5" name="四角形吹き出し 4"/>
        <xdr:cNvSpPr/>
      </xdr:nvSpPr>
      <xdr:spPr>
        <a:xfrm>
          <a:off x="7800974" y="2276476"/>
          <a:ext cx="1162051" cy="838200"/>
        </a:xfrm>
        <a:prstGeom prst="wedgeRectCallout">
          <a:avLst>
            <a:gd name="adj1" fmla="val -62780"/>
            <a:gd name="adj2" fmla="val 11234"/>
          </a:avLst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「上限</a:t>
          </a:r>
          <a:r>
            <a:rPr kumimoji="1" lang="en-US" altLang="ja-JP" sz="1100">
              <a:solidFill>
                <a:sysClr val="windowText" lastClr="000000"/>
              </a:solidFill>
            </a:rPr>
            <a:t>20,000</a:t>
          </a:r>
          <a:r>
            <a:rPr kumimoji="1" lang="ja-JP" altLang="en-US" sz="1100">
              <a:solidFill>
                <a:sysClr val="windowText" lastClr="000000"/>
              </a:solidFill>
            </a:rPr>
            <a:t>円」の関数を入れ込んでいます。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476250</xdr:colOff>
      <xdr:row>20</xdr:row>
      <xdr:rowOff>285750</xdr:rowOff>
    </xdr:from>
    <xdr:to>
      <xdr:col>6</xdr:col>
      <xdr:colOff>409575</xdr:colOff>
      <xdr:row>22</xdr:row>
      <xdr:rowOff>266700</xdr:rowOff>
    </xdr:to>
    <xdr:sp macro="" textlink="">
      <xdr:nvSpPr>
        <xdr:cNvPr id="8" name="四角形吹き出し 7"/>
        <xdr:cNvSpPr/>
      </xdr:nvSpPr>
      <xdr:spPr>
        <a:xfrm>
          <a:off x="3657600" y="5791200"/>
          <a:ext cx="1590675" cy="590550"/>
        </a:xfrm>
        <a:prstGeom prst="wedgeRectCallout">
          <a:avLst>
            <a:gd name="adj1" fmla="val 35288"/>
            <a:gd name="adj2" fmla="val -101519"/>
          </a:avLst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検査日まで記入してください。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161925</xdr:colOff>
      <xdr:row>15</xdr:row>
      <xdr:rowOff>9525</xdr:rowOff>
    </xdr:from>
    <xdr:to>
      <xdr:col>7</xdr:col>
      <xdr:colOff>247650</xdr:colOff>
      <xdr:row>19</xdr:row>
      <xdr:rowOff>95250</xdr:rowOff>
    </xdr:to>
    <xdr:sp macro="" textlink="">
      <xdr:nvSpPr>
        <xdr:cNvPr id="10" name="四角形吹き出し 9"/>
        <xdr:cNvSpPr/>
      </xdr:nvSpPr>
      <xdr:spPr>
        <a:xfrm>
          <a:off x="3343275" y="3990975"/>
          <a:ext cx="2819400" cy="1304925"/>
        </a:xfrm>
        <a:prstGeom prst="wedgeRectCallout">
          <a:avLst>
            <a:gd name="adj1" fmla="val -34376"/>
            <a:gd name="adj2" fmla="val -59384"/>
          </a:avLst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雇用関係がある職員の氏名を記入してください。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事業所へ出入りすることがある職員であれば、事務員、理事長、役員等も対象となります。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114300</xdr:colOff>
      <xdr:row>20</xdr:row>
      <xdr:rowOff>152400</xdr:rowOff>
    </xdr:from>
    <xdr:to>
      <xdr:col>10</xdr:col>
      <xdr:colOff>533400</xdr:colOff>
      <xdr:row>24</xdr:row>
      <xdr:rowOff>0</xdr:rowOff>
    </xdr:to>
    <xdr:sp macro="" textlink="">
      <xdr:nvSpPr>
        <xdr:cNvPr id="9" name="四角形吹き出し 8"/>
        <xdr:cNvSpPr/>
      </xdr:nvSpPr>
      <xdr:spPr>
        <a:xfrm>
          <a:off x="7791450" y="5657850"/>
          <a:ext cx="1076325" cy="1066800"/>
        </a:xfrm>
        <a:prstGeom prst="wedgeRectCallout">
          <a:avLst>
            <a:gd name="adj1" fmla="val -61718"/>
            <a:gd name="adj2" fmla="val 37191"/>
          </a:avLst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「千円未満切捨て」の関数を入れ込んでいます。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381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6"/>
  <sheetViews>
    <sheetView tabSelected="1" view="pageBreakPreview" zoomScaleNormal="100" zoomScaleSheetLayoutView="100" workbookViewId="0">
      <selection activeCell="I23" sqref="I23"/>
    </sheetView>
  </sheetViews>
  <sheetFormatPr defaultRowHeight="13.5" x14ac:dyDescent="0.4"/>
  <cols>
    <col min="1" max="1" width="9" style="1"/>
    <col min="2" max="2" width="4.375" style="1" customWidth="1"/>
    <col min="3" max="3" width="15.25" style="1" customWidth="1"/>
    <col min="4" max="5" width="13.125" style="1" customWidth="1"/>
    <col min="6" max="6" width="8.625" style="1" customWidth="1"/>
    <col min="7" max="7" width="11" style="1" customWidth="1"/>
    <col min="8" max="8" width="11.625" style="1" customWidth="1"/>
    <col min="9" max="9" width="11.5" style="1" customWidth="1"/>
    <col min="10" max="10" width="8.625" style="1" customWidth="1"/>
    <col min="11" max="11" width="8.875" style="1" customWidth="1"/>
    <col min="12" max="12" width="3" style="1" customWidth="1"/>
    <col min="13" max="13" width="0" style="1" hidden="1" customWidth="1"/>
    <col min="14" max="16384" width="9" style="1"/>
  </cols>
  <sheetData>
    <row r="2" spans="2:13" x14ac:dyDescent="0.4">
      <c r="B2" s="1" t="s">
        <v>8</v>
      </c>
    </row>
    <row r="3" spans="2:13" ht="11.25" customHeight="1" x14ac:dyDescent="0.4"/>
    <row r="4" spans="2:13" ht="14.25" x14ac:dyDescent="0.4">
      <c r="B4" s="75" t="s">
        <v>6</v>
      </c>
      <c r="C4" s="75"/>
      <c r="D4" s="75"/>
      <c r="E4" s="75"/>
      <c r="F4" s="75"/>
      <c r="G4" s="75"/>
      <c r="H4" s="75"/>
      <c r="I4" s="75"/>
      <c r="J4" s="75"/>
    </row>
    <row r="5" spans="2:13" ht="11.25" customHeight="1" x14ac:dyDescent="0.4">
      <c r="B5" s="4"/>
      <c r="C5" s="4"/>
      <c r="D5" s="4"/>
      <c r="E5" s="4"/>
      <c r="F5" s="4"/>
      <c r="G5" s="4"/>
      <c r="H5" s="4"/>
      <c r="I5" s="4"/>
      <c r="J5" s="4"/>
    </row>
    <row r="6" spans="2:13" x14ac:dyDescent="0.4">
      <c r="B6" s="5"/>
      <c r="C6" s="4"/>
      <c r="D6" s="4"/>
      <c r="E6" s="4"/>
      <c r="F6" s="4"/>
      <c r="G6" s="4"/>
      <c r="H6" s="4"/>
      <c r="I6" s="4"/>
      <c r="J6" s="4"/>
    </row>
    <row r="7" spans="2:13" ht="14.25" thickBot="1" x14ac:dyDescent="0.45">
      <c r="B7" s="6"/>
      <c r="K7" s="2" t="s">
        <v>2</v>
      </c>
    </row>
    <row r="8" spans="2:13" ht="54" x14ac:dyDescent="0.4">
      <c r="B8" s="26" t="s">
        <v>37</v>
      </c>
      <c r="C8" s="14" t="s">
        <v>32</v>
      </c>
      <c r="D8" s="15" t="s">
        <v>7</v>
      </c>
      <c r="E8" s="16" t="s">
        <v>40</v>
      </c>
      <c r="F8" s="16" t="s">
        <v>5</v>
      </c>
      <c r="G8" s="17" t="s">
        <v>33</v>
      </c>
      <c r="H8" s="14" t="s">
        <v>34</v>
      </c>
      <c r="I8" s="18" t="s">
        <v>35</v>
      </c>
      <c r="J8" s="27" t="s">
        <v>4</v>
      </c>
      <c r="K8" s="26" t="s">
        <v>0</v>
      </c>
    </row>
    <row r="9" spans="2:13" ht="24" customHeight="1" x14ac:dyDescent="0.4">
      <c r="B9" s="28">
        <v>1</v>
      </c>
      <c r="C9" s="19"/>
      <c r="D9" s="20"/>
      <c r="E9" s="21"/>
      <c r="F9" s="21"/>
      <c r="G9" s="22" t="s">
        <v>36</v>
      </c>
      <c r="H9" s="23"/>
      <c r="I9" s="24">
        <f>IF(H9&lt;=20000,H9,20000)</f>
        <v>0</v>
      </c>
      <c r="J9" s="29"/>
      <c r="K9" s="30"/>
    </row>
    <row r="10" spans="2:13" ht="24" customHeight="1" x14ac:dyDescent="0.4">
      <c r="B10" s="28">
        <v>2</v>
      </c>
      <c r="C10" s="19"/>
      <c r="D10" s="20"/>
      <c r="E10" s="21"/>
      <c r="F10" s="21"/>
      <c r="G10" s="22" t="s">
        <v>36</v>
      </c>
      <c r="H10" s="23"/>
      <c r="I10" s="24">
        <f t="shared" ref="I10:I14" si="0">IF(H10&lt;=20000,H10,20000)</f>
        <v>0</v>
      </c>
      <c r="J10" s="29"/>
      <c r="K10" s="30"/>
      <c r="M10" s="1" t="s">
        <v>30</v>
      </c>
    </row>
    <row r="11" spans="2:13" ht="24" customHeight="1" x14ac:dyDescent="0.4">
      <c r="B11" s="28">
        <v>3</v>
      </c>
      <c r="C11" s="19"/>
      <c r="D11" s="20"/>
      <c r="E11" s="21"/>
      <c r="F11" s="21"/>
      <c r="G11" s="22" t="s">
        <v>36</v>
      </c>
      <c r="H11" s="23"/>
      <c r="I11" s="24">
        <f t="shared" si="0"/>
        <v>0</v>
      </c>
      <c r="J11" s="29"/>
      <c r="K11" s="30"/>
      <c r="M11" s="1" t="s">
        <v>31</v>
      </c>
    </row>
    <row r="12" spans="2:13" ht="24" customHeight="1" x14ac:dyDescent="0.4">
      <c r="B12" s="28">
        <v>4</v>
      </c>
      <c r="C12" s="19"/>
      <c r="D12" s="20"/>
      <c r="E12" s="21"/>
      <c r="F12" s="21"/>
      <c r="G12" s="22" t="s">
        <v>36</v>
      </c>
      <c r="H12" s="23"/>
      <c r="I12" s="24">
        <f t="shared" si="0"/>
        <v>0</v>
      </c>
      <c r="J12" s="29"/>
      <c r="K12" s="30"/>
    </row>
    <row r="13" spans="2:13" ht="24" customHeight="1" x14ac:dyDescent="0.4">
      <c r="B13" s="28">
        <v>5</v>
      </c>
      <c r="C13" s="19"/>
      <c r="D13" s="20"/>
      <c r="E13" s="21"/>
      <c r="F13" s="21"/>
      <c r="G13" s="22" t="s">
        <v>36</v>
      </c>
      <c r="H13" s="23"/>
      <c r="I13" s="24">
        <f t="shared" si="0"/>
        <v>0</v>
      </c>
      <c r="J13" s="29"/>
      <c r="K13" s="30"/>
    </row>
    <row r="14" spans="2:13" ht="24" customHeight="1" thickBot="1" x14ac:dyDescent="0.45">
      <c r="B14" s="30">
        <v>6</v>
      </c>
      <c r="C14" s="19"/>
      <c r="D14" s="20"/>
      <c r="E14" s="21"/>
      <c r="F14" s="21"/>
      <c r="G14" s="22" t="s">
        <v>36</v>
      </c>
      <c r="H14" s="23"/>
      <c r="I14" s="24">
        <f>IF(H14&lt;=20000,H14,20000)</f>
        <v>0</v>
      </c>
      <c r="J14" s="29"/>
      <c r="K14" s="30"/>
    </row>
    <row r="15" spans="2:13" ht="24" customHeight="1" thickBot="1" x14ac:dyDescent="0.45">
      <c r="B15" s="76" t="s">
        <v>38</v>
      </c>
      <c r="C15" s="77"/>
      <c r="D15" s="32"/>
      <c r="E15" s="33"/>
      <c r="F15" s="33"/>
      <c r="G15" s="34"/>
      <c r="H15" s="36">
        <f>SUM(H9:H14)</f>
        <v>0</v>
      </c>
      <c r="I15" s="36">
        <f>SUM(I9:I14)</f>
        <v>0</v>
      </c>
      <c r="J15" s="37"/>
      <c r="K15" s="38"/>
    </row>
    <row r="16" spans="2:13" ht="24" customHeight="1" x14ac:dyDescent="0.4">
      <c r="B16" s="51">
        <v>1</v>
      </c>
      <c r="C16" s="39"/>
      <c r="D16" s="40"/>
      <c r="E16" s="41"/>
      <c r="F16" s="56"/>
      <c r="G16" s="42" t="s">
        <v>36</v>
      </c>
      <c r="H16" s="43"/>
      <c r="I16" s="13">
        <f>IF(H16&lt;=20000,H16,20000)</f>
        <v>0</v>
      </c>
      <c r="J16" s="44"/>
      <c r="K16" s="45"/>
    </row>
    <row r="17" spans="2:11" ht="24" customHeight="1" x14ac:dyDescent="0.4">
      <c r="B17" s="28">
        <v>2</v>
      </c>
      <c r="C17" s="19"/>
      <c r="D17" s="20"/>
      <c r="E17" s="21"/>
      <c r="F17" s="57"/>
      <c r="G17" s="22" t="s">
        <v>36</v>
      </c>
      <c r="H17" s="23"/>
      <c r="I17" s="13">
        <f>IF(H17&lt;=20000,H17,20000)</f>
        <v>0</v>
      </c>
      <c r="J17" s="29"/>
      <c r="K17" s="30"/>
    </row>
    <row r="18" spans="2:11" ht="24" customHeight="1" x14ac:dyDescent="0.4">
      <c r="B18" s="28">
        <v>3</v>
      </c>
      <c r="C18" s="19"/>
      <c r="D18" s="20"/>
      <c r="E18" s="21"/>
      <c r="F18" s="57"/>
      <c r="G18" s="22" t="s">
        <v>36</v>
      </c>
      <c r="H18" s="23"/>
      <c r="I18" s="13">
        <f t="shared" ref="I17:I20" si="1">IF(H18&lt;=20000,H18,20000)</f>
        <v>0</v>
      </c>
      <c r="J18" s="29"/>
      <c r="K18" s="30"/>
    </row>
    <row r="19" spans="2:11" ht="24" customHeight="1" x14ac:dyDescent="0.4">
      <c r="B19" s="28">
        <v>4</v>
      </c>
      <c r="C19" s="19"/>
      <c r="D19" s="20"/>
      <c r="E19" s="21"/>
      <c r="F19" s="57"/>
      <c r="G19" s="22" t="s">
        <v>36</v>
      </c>
      <c r="H19" s="23"/>
      <c r="I19" s="13">
        <f t="shared" si="1"/>
        <v>0</v>
      </c>
      <c r="J19" s="29"/>
      <c r="K19" s="30"/>
    </row>
    <row r="20" spans="2:11" ht="24" customHeight="1" thickBot="1" x14ac:dyDescent="0.45">
      <c r="B20" s="30">
        <v>5</v>
      </c>
      <c r="C20" s="19"/>
      <c r="D20" s="20"/>
      <c r="E20" s="21"/>
      <c r="F20" s="58"/>
      <c r="G20" s="22" t="s">
        <v>36</v>
      </c>
      <c r="H20" s="23"/>
      <c r="I20" s="13">
        <f t="shared" si="1"/>
        <v>0</v>
      </c>
      <c r="J20" s="29"/>
      <c r="K20" s="30"/>
    </row>
    <row r="21" spans="2:11" ht="24" customHeight="1" thickBot="1" x14ac:dyDescent="0.45">
      <c r="B21" s="76" t="s">
        <v>39</v>
      </c>
      <c r="C21" s="77"/>
      <c r="D21" s="32"/>
      <c r="E21" s="33"/>
      <c r="F21" s="33"/>
      <c r="G21" s="34"/>
      <c r="H21" s="66">
        <f>SUM(H16:H20)</f>
        <v>0</v>
      </c>
      <c r="I21" s="60">
        <f>SUM(I16:I20)</f>
        <v>0</v>
      </c>
      <c r="J21" s="37"/>
      <c r="K21" s="38"/>
    </row>
    <row r="22" spans="2:11" ht="24" customHeight="1" thickBot="1" x14ac:dyDescent="0.45">
      <c r="B22" s="31"/>
      <c r="C22" s="62" t="s">
        <v>1</v>
      </c>
      <c r="D22" s="63"/>
      <c r="E22" s="64"/>
      <c r="F22" s="64"/>
      <c r="G22" s="64"/>
      <c r="H22" s="66">
        <f>H15+H21</f>
        <v>0</v>
      </c>
      <c r="I22" s="66">
        <f>I15+I21</f>
        <v>0</v>
      </c>
      <c r="J22" s="65"/>
      <c r="K22" s="45"/>
    </row>
    <row r="23" spans="2:11" ht="24" customHeight="1" thickBot="1" x14ac:dyDescent="0.45">
      <c r="B23" s="31"/>
      <c r="C23" s="78" t="s">
        <v>45</v>
      </c>
      <c r="D23" s="79"/>
      <c r="E23" s="80"/>
      <c r="F23" s="80"/>
      <c r="G23" s="80"/>
      <c r="H23" s="81"/>
      <c r="I23" s="82">
        <f>ROUNDDOWN(I22,-3)</f>
        <v>0</v>
      </c>
      <c r="J23" s="83"/>
      <c r="K23" s="84"/>
    </row>
    <row r="24" spans="2:11" x14ac:dyDescent="0.4">
      <c r="B24" s="31"/>
      <c r="C24" s="10" t="s">
        <v>3</v>
      </c>
      <c r="D24" s="52"/>
      <c r="E24" s="52"/>
      <c r="F24" s="52"/>
      <c r="G24" s="53"/>
      <c r="H24" s="53"/>
      <c r="I24" s="53"/>
      <c r="J24" s="53"/>
      <c r="K24" s="54"/>
    </row>
    <row r="25" spans="2:11" x14ac:dyDescent="0.4">
      <c r="B25" s="31"/>
      <c r="C25" s="10" t="s">
        <v>47</v>
      </c>
      <c r="D25" s="52"/>
      <c r="E25" s="52"/>
      <c r="F25" s="52"/>
      <c r="G25" s="53"/>
      <c r="H25" s="53"/>
      <c r="I25" s="53"/>
      <c r="J25" s="53"/>
      <c r="K25" s="54"/>
    </row>
    <row r="26" spans="2:11" x14ac:dyDescent="0.4">
      <c r="B26" s="31"/>
      <c r="C26" s="73" t="s">
        <v>46</v>
      </c>
      <c r="D26" s="52"/>
      <c r="E26" s="52"/>
      <c r="F26" s="52"/>
      <c r="G26" s="53"/>
      <c r="H26" s="53"/>
      <c r="I26" s="53"/>
      <c r="J26" s="53"/>
      <c r="K26" s="54"/>
    </row>
  </sheetData>
  <mergeCells count="3">
    <mergeCell ref="B4:J4"/>
    <mergeCell ref="B15:C15"/>
    <mergeCell ref="B21:C21"/>
  </mergeCells>
  <phoneticPr fontId="1"/>
  <dataValidations count="1">
    <dataValidation type="list" allowBlank="1" showInputMessage="1" showErrorMessage="1" sqref="J9:J21">
      <formula1>$M$10:$M$11</formula1>
    </dataValidation>
  </dataValidations>
  <printOptions horizontalCentered="1"/>
  <pageMargins left="0.51181102362204722" right="0.51181102362204722" top="0.55118110236220474" bottom="0.15748031496062992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8"/>
  <sheetViews>
    <sheetView view="pageBreakPreview" topLeftCell="A4" zoomScaleNormal="100" zoomScaleSheetLayoutView="100" workbookViewId="0">
      <selection activeCell="I17" sqref="I17"/>
    </sheetView>
  </sheetViews>
  <sheetFormatPr defaultRowHeight="13.5" x14ac:dyDescent="0.4"/>
  <cols>
    <col min="1" max="1" width="9" style="1"/>
    <col min="2" max="2" width="4.375" style="1" customWidth="1"/>
    <col min="3" max="3" width="15.25" style="1" customWidth="1"/>
    <col min="4" max="5" width="13.125" style="1" customWidth="1"/>
    <col min="6" max="6" width="8.625" style="1" customWidth="1"/>
    <col min="7" max="7" width="14.125" style="1" bestFit="1" customWidth="1"/>
    <col min="8" max="8" width="11.625" style="1" customWidth="1"/>
    <col min="9" max="9" width="11.5" style="1" customWidth="1"/>
    <col min="10" max="10" width="8.625" style="1" customWidth="1"/>
    <col min="11" max="11" width="8.875" style="1" customWidth="1"/>
    <col min="12" max="12" width="3" style="1" customWidth="1"/>
    <col min="13" max="13" width="0" style="1" hidden="1" customWidth="1"/>
    <col min="14" max="16384" width="9" style="1"/>
  </cols>
  <sheetData>
    <row r="2" spans="2:13" x14ac:dyDescent="0.4">
      <c r="B2" s="1" t="s">
        <v>8</v>
      </c>
    </row>
    <row r="3" spans="2:13" ht="11.25" customHeight="1" x14ac:dyDescent="0.4"/>
    <row r="4" spans="2:13" ht="14.25" x14ac:dyDescent="0.4">
      <c r="B4" s="75" t="s">
        <v>6</v>
      </c>
      <c r="C4" s="75"/>
      <c r="D4" s="75"/>
      <c r="E4" s="75"/>
      <c r="F4" s="75"/>
      <c r="G4" s="75"/>
      <c r="H4" s="75"/>
      <c r="I4" s="75"/>
      <c r="J4" s="75"/>
    </row>
    <row r="5" spans="2:13" ht="11.25" customHeight="1" x14ac:dyDescent="0.4">
      <c r="B5" s="4"/>
      <c r="C5" s="4"/>
      <c r="D5" s="4"/>
      <c r="E5" s="4"/>
      <c r="F5" s="4"/>
      <c r="G5" s="4"/>
      <c r="H5" s="4"/>
      <c r="I5" s="4"/>
      <c r="J5" s="4"/>
    </row>
    <row r="6" spans="2:13" x14ac:dyDescent="0.4">
      <c r="B6" s="5"/>
      <c r="C6" s="4"/>
      <c r="D6" s="4"/>
      <c r="E6" s="4"/>
      <c r="F6" s="4"/>
      <c r="G6" s="4"/>
      <c r="H6" s="4"/>
      <c r="I6" s="4"/>
      <c r="J6" s="4"/>
    </row>
    <row r="7" spans="2:13" ht="14.25" thickBot="1" x14ac:dyDescent="0.45">
      <c r="B7" s="6"/>
      <c r="K7" s="2" t="s">
        <v>2</v>
      </c>
    </row>
    <row r="8" spans="2:13" ht="54" x14ac:dyDescent="0.4">
      <c r="B8" s="26" t="s">
        <v>37</v>
      </c>
      <c r="C8" s="14" t="s">
        <v>32</v>
      </c>
      <c r="D8" s="15" t="s">
        <v>7</v>
      </c>
      <c r="E8" s="16" t="s">
        <v>40</v>
      </c>
      <c r="F8" s="16" t="s">
        <v>5</v>
      </c>
      <c r="G8" s="17" t="s">
        <v>33</v>
      </c>
      <c r="H8" s="14" t="s">
        <v>34</v>
      </c>
      <c r="I8" s="18" t="s">
        <v>35</v>
      </c>
      <c r="J8" s="27" t="s">
        <v>4</v>
      </c>
      <c r="K8" s="26" t="s">
        <v>0</v>
      </c>
    </row>
    <row r="9" spans="2:13" ht="24" customHeight="1" x14ac:dyDescent="0.4">
      <c r="B9" s="28">
        <v>1</v>
      </c>
      <c r="C9" s="11" t="s">
        <v>22</v>
      </c>
      <c r="D9" s="55" t="s">
        <v>9</v>
      </c>
      <c r="E9" s="7" t="s">
        <v>10</v>
      </c>
      <c r="F9" s="12" t="s">
        <v>11</v>
      </c>
      <c r="G9" s="25">
        <v>44566</v>
      </c>
      <c r="H9" s="8">
        <v>35000</v>
      </c>
      <c r="I9" s="13">
        <f>IF(H9&lt;=20000,H9,20000)</f>
        <v>20000</v>
      </c>
      <c r="J9" s="9" t="s">
        <v>15</v>
      </c>
      <c r="K9" s="3"/>
    </row>
    <row r="10" spans="2:13" ht="24" customHeight="1" x14ac:dyDescent="0.4">
      <c r="B10" s="28">
        <v>2</v>
      </c>
      <c r="C10" s="11" t="s">
        <v>22</v>
      </c>
      <c r="D10" s="55" t="s">
        <v>9</v>
      </c>
      <c r="E10" s="7" t="s">
        <v>14</v>
      </c>
      <c r="F10" s="12" t="s">
        <v>12</v>
      </c>
      <c r="G10" s="25">
        <v>44567</v>
      </c>
      <c r="H10" s="8">
        <v>18790</v>
      </c>
      <c r="I10" s="13">
        <f t="shared" ref="I10:I21" si="0">IF(H10&lt;=20000,H10,20000)</f>
        <v>18790</v>
      </c>
      <c r="J10" s="9" t="s">
        <v>15</v>
      </c>
      <c r="K10" s="3"/>
      <c r="M10" s="1" t="s">
        <v>30</v>
      </c>
    </row>
    <row r="11" spans="2:13" ht="24" customHeight="1" x14ac:dyDescent="0.4">
      <c r="B11" s="28">
        <v>3</v>
      </c>
      <c r="C11" s="11" t="s">
        <v>16</v>
      </c>
      <c r="D11" s="55" t="s">
        <v>17</v>
      </c>
      <c r="E11" s="7" t="s">
        <v>18</v>
      </c>
      <c r="F11" s="12" t="s">
        <v>13</v>
      </c>
      <c r="G11" s="25">
        <v>44568</v>
      </c>
      <c r="H11" s="8">
        <v>15000</v>
      </c>
      <c r="I11" s="13">
        <f t="shared" si="0"/>
        <v>15000</v>
      </c>
      <c r="J11" s="9" t="s">
        <v>15</v>
      </c>
      <c r="K11" s="3"/>
      <c r="M11" s="1" t="s">
        <v>31</v>
      </c>
    </row>
    <row r="12" spans="2:13" ht="24" customHeight="1" x14ac:dyDescent="0.4">
      <c r="B12" s="28">
        <v>4</v>
      </c>
      <c r="C12" s="11" t="s">
        <v>21</v>
      </c>
      <c r="D12" s="55" t="s">
        <v>24</v>
      </c>
      <c r="E12" s="7" t="s">
        <v>19</v>
      </c>
      <c r="F12" s="12" t="s">
        <v>20</v>
      </c>
      <c r="G12" s="25">
        <v>44581</v>
      </c>
      <c r="H12" s="8">
        <v>28000</v>
      </c>
      <c r="I12" s="13">
        <f t="shared" si="0"/>
        <v>20000</v>
      </c>
      <c r="J12" s="9" t="s">
        <v>15</v>
      </c>
      <c r="K12" s="3" t="s">
        <v>27</v>
      </c>
    </row>
    <row r="13" spans="2:13" ht="24" customHeight="1" x14ac:dyDescent="0.4">
      <c r="B13" s="28">
        <v>5</v>
      </c>
      <c r="C13" s="11" t="s">
        <v>21</v>
      </c>
      <c r="D13" s="55" t="s">
        <v>24</v>
      </c>
      <c r="E13" s="7" t="s">
        <v>19</v>
      </c>
      <c r="F13" s="12" t="s">
        <v>20</v>
      </c>
      <c r="G13" s="25">
        <v>44582</v>
      </c>
      <c r="H13" s="8">
        <v>25000</v>
      </c>
      <c r="I13" s="13">
        <f t="shared" si="0"/>
        <v>20000</v>
      </c>
      <c r="J13" s="9" t="s">
        <v>15</v>
      </c>
      <c r="K13" s="3" t="s">
        <v>28</v>
      </c>
    </row>
    <row r="14" spans="2:13" ht="24" customHeight="1" x14ac:dyDescent="0.4">
      <c r="B14" s="30">
        <v>6</v>
      </c>
      <c r="C14" s="11" t="s">
        <v>21</v>
      </c>
      <c r="D14" s="55" t="s">
        <v>24</v>
      </c>
      <c r="E14" s="7" t="s">
        <v>29</v>
      </c>
      <c r="F14" s="12" t="s">
        <v>25</v>
      </c>
      <c r="G14" s="25">
        <v>44583</v>
      </c>
      <c r="H14" s="8">
        <v>20000</v>
      </c>
      <c r="I14" s="13">
        <f t="shared" si="0"/>
        <v>20000</v>
      </c>
      <c r="J14" s="9" t="s">
        <v>15</v>
      </c>
      <c r="K14" s="3"/>
    </row>
    <row r="15" spans="2:13" ht="24" customHeight="1" thickBot="1" x14ac:dyDescent="0.45">
      <c r="B15" s="30">
        <v>7</v>
      </c>
      <c r="C15" s="11" t="s">
        <v>21</v>
      </c>
      <c r="D15" s="55" t="s">
        <v>24</v>
      </c>
      <c r="E15" s="7" t="s">
        <v>23</v>
      </c>
      <c r="F15" s="12" t="s">
        <v>26</v>
      </c>
      <c r="G15" s="25">
        <v>44584</v>
      </c>
      <c r="H15" s="8">
        <v>13500</v>
      </c>
      <c r="I15" s="13">
        <f t="shared" si="0"/>
        <v>13500</v>
      </c>
      <c r="J15" s="9" t="s">
        <v>15</v>
      </c>
      <c r="K15" s="3"/>
    </row>
    <row r="16" spans="2:13" ht="24" customHeight="1" thickBot="1" x14ac:dyDescent="0.45">
      <c r="B16" s="76" t="s">
        <v>38</v>
      </c>
      <c r="C16" s="77"/>
      <c r="D16" s="32"/>
      <c r="E16" s="33"/>
      <c r="F16" s="33"/>
      <c r="G16" s="34"/>
      <c r="H16" s="35">
        <f>SUM(H9:H15)</f>
        <v>155290</v>
      </c>
      <c r="I16" s="60">
        <f>SUM(I9:I15)</f>
        <v>127290</v>
      </c>
      <c r="J16" s="37"/>
      <c r="K16" s="38"/>
    </row>
    <row r="17" spans="2:11" ht="24" customHeight="1" x14ac:dyDescent="0.4">
      <c r="B17" s="51">
        <v>1</v>
      </c>
      <c r="C17" s="11" t="s">
        <v>22</v>
      </c>
      <c r="D17" s="55" t="s">
        <v>9</v>
      </c>
      <c r="E17" s="41" t="s">
        <v>41</v>
      </c>
      <c r="F17" s="56"/>
      <c r="G17" s="25">
        <v>44581</v>
      </c>
      <c r="H17" s="43">
        <v>13500</v>
      </c>
      <c r="I17" s="13">
        <f t="shared" si="0"/>
        <v>13500</v>
      </c>
      <c r="J17" s="44" t="s">
        <v>31</v>
      </c>
      <c r="K17" s="45"/>
    </row>
    <row r="18" spans="2:11" ht="24" customHeight="1" x14ac:dyDescent="0.4">
      <c r="B18" s="28">
        <v>2</v>
      </c>
      <c r="C18" s="11" t="s">
        <v>22</v>
      </c>
      <c r="D18" s="55" t="s">
        <v>9</v>
      </c>
      <c r="E18" s="21" t="s">
        <v>42</v>
      </c>
      <c r="F18" s="57"/>
      <c r="G18" s="25">
        <v>44582</v>
      </c>
      <c r="H18" s="23">
        <v>13500</v>
      </c>
      <c r="I18" s="13">
        <f t="shared" si="0"/>
        <v>13500</v>
      </c>
      <c r="J18" s="61" t="s">
        <v>31</v>
      </c>
      <c r="K18" s="30"/>
    </row>
    <row r="19" spans="2:11" ht="24" customHeight="1" x14ac:dyDescent="0.4">
      <c r="B19" s="28">
        <v>3</v>
      </c>
      <c r="C19" s="11" t="s">
        <v>16</v>
      </c>
      <c r="D19" s="55" t="s">
        <v>17</v>
      </c>
      <c r="E19" s="21" t="s">
        <v>43</v>
      </c>
      <c r="F19" s="57"/>
      <c r="G19" s="25">
        <v>44583</v>
      </c>
      <c r="H19" s="23">
        <v>14500</v>
      </c>
      <c r="I19" s="13">
        <f t="shared" si="0"/>
        <v>14500</v>
      </c>
      <c r="J19" s="61" t="s">
        <v>31</v>
      </c>
      <c r="K19" s="30"/>
    </row>
    <row r="20" spans="2:11" ht="24" customHeight="1" x14ac:dyDescent="0.4">
      <c r="B20" s="28">
        <v>4</v>
      </c>
      <c r="C20" s="11" t="s">
        <v>21</v>
      </c>
      <c r="D20" s="55" t="s">
        <v>24</v>
      </c>
      <c r="E20" s="21" t="s">
        <v>44</v>
      </c>
      <c r="F20" s="57"/>
      <c r="G20" s="25">
        <v>44584</v>
      </c>
      <c r="H20" s="23">
        <v>25000</v>
      </c>
      <c r="I20" s="13">
        <f t="shared" si="0"/>
        <v>20000</v>
      </c>
      <c r="J20" s="61" t="s">
        <v>31</v>
      </c>
      <c r="K20" s="30"/>
    </row>
    <row r="21" spans="2:11" ht="24" customHeight="1" thickBot="1" x14ac:dyDescent="0.45">
      <c r="B21" s="30">
        <v>5</v>
      </c>
      <c r="C21" s="11" t="s">
        <v>21</v>
      </c>
      <c r="D21" s="55" t="s">
        <v>24</v>
      </c>
      <c r="E21" s="21" t="s">
        <v>44</v>
      </c>
      <c r="F21" s="57"/>
      <c r="G21" s="25">
        <v>44585</v>
      </c>
      <c r="H21" s="23">
        <v>980</v>
      </c>
      <c r="I21" s="13">
        <f t="shared" si="0"/>
        <v>980</v>
      </c>
      <c r="J21" s="44" t="s">
        <v>31</v>
      </c>
      <c r="K21" s="30"/>
    </row>
    <row r="22" spans="2:11" ht="24" customHeight="1" thickBot="1" x14ac:dyDescent="0.45">
      <c r="B22" s="76" t="s">
        <v>39</v>
      </c>
      <c r="C22" s="77"/>
      <c r="D22" s="32"/>
      <c r="E22" s="33"/>
      <c r="F22" s="33"/>
      <c r="G22" s="34"/>
      <c r="H22" s="35">
        <f>SUM(H17:H21)</f>
        <v>67480</v>
      </c>
      <c r="I22" s="60">
        <f>SUM(I17:I21)</f>
        <v>62480</v>
      </c>
      <c r="J22" s="37"/>
      <c r="K22" s="38"/>
    </row>
    <row r="23" spans="2:11" ht="24" customHeight="1" thickBot="1" x14ac:dyDescent="0.45">
      <c r="B23" s="31"/>
      <c r="C23" s="46" t="s">
        <v>1</v>
      </c>
      <c r="D23" s="59"/>
      <c r="E23" s="47"/>
      <c r="F23" s="47"/>
      <c r="G23" s="47"/>
      <c r="H23" s="48">
        <f>H16+H22</f>
        <v>222770</v>
      </c>
      <c r="I23" s="49">
        <f>I16+I22</f>
        <v>189770</v>
      </c>
      <c r="J23" s="50"/>
      <c r="K23" s="51"/>
    </row>
    <row r="24" spans="2:11" ht="24" customHeight="1" thickBot="1" x14ac:dyDescent="0.45">
      <c r="B24" s="31"/>
      <c r="C24" s="74" t="s">
        <v>45</v>
      </c>
      <c r="D24" s="67"/>
      <c r="E24" s="68"/>
      <c r="F24" s="68"/>
      <c r="G24" s="68"/>
      <c r="H24" s="69"/>
      <c r="I24" s="70">
        <f>ROUNDDOWN(I23,-3)</f>
        <v>189000</v>
      </c>
      <c r="J24" s="71"/>
      <c r="K24" s="72"/>
    </row>
    <row r="25" spans="2:11" x14ac:dyDescent="0.4">
      <c r="B25" s="31"/>
      <c r="C25" s="10" t="s">
        <v>3</v>
      </c>
      <c r="D25" s="52"/>
      <c r="E25" s="52"/>
      <c r="F25" s="52"/>
      <c r="G25" s="53"/>
      <c r="H25" s="53"/>
      <c r="I25" s="53"/>
      <c r="J25" s="53"/>
      <c r="K25" s="54"/>
    </row>
    <row r="26" spans="2:11" x14ac:dyDescent="0.4">
      <c r="B26" s="31"/>
      <c r="C26" s="10" t="s">
        <v>48</v>
      </c>
      <c r="D26" s="52"/>
      <c r="E26" s="52"/>
      <c r="F26" s="52"/>
      <c r="G26" s="53"/>
      <c r="H26" s="53"/>
      <c r="I26" s="53"/>
      <c r="J26" s="53"/>
      <c r="K26" s="54"/>
    </row>
    <row r="27" spans="2:11" x14ac:dyDescent="0.4">
      <c r="C27" s="73" t="s">
        <v>46</v>
      </c>
    </row>
    <row r="28" spans="2:11" x14ac:dyDescent="0.4">
      <c r="C28" s="73"/>
    </row>
  </sheetData>
  <mergeCells count="3">
    <mergeCell ref="B4:J4"/>
    <mergeCell ref="B16:C16"/>
    <mergeCell ref="B22:C22"/>
  </mergeCells>
  <phoneticPr fontId="1"/>
  <dataValidations count="1">
    <dataValidation type="list" allowBlank="1" showInputMessage="1" showErrorMessage="1" sqref="J9:J22">
      <formula1>$M$10:$M$11</formula1>
    </dataValidation>
  </dataValidations>
  <printOptions horizontalCentered="1"/>
  <pageMargins left="0.51181102362204722" right="0.51181102362204722" top="0.55118110236220474" bottom="0.15748031496062992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所要（精算）額調書</vt:lpstr>
      <vt:lpstr>所要（精算）額調書 (記入例220120)</vt:lpstr>
      <vt:lpstr>'所要（精算）額調書'!Print_Area</vt:lpstr>
      <vt:lpstr>'所要（精算）額調書 (記入例220120)'!Print_Area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2022-08-09T01:22:15Z</cp:lastPrinted>
  <dcterms:created xsi:type="dcterms:W3CDTF">2020-05-26T09:31:09Z</dcterms:created>
  <dcterms:modified xsi:type="dcterms:W3CDTF">2022-08-15T02:57:34Z</dcterms:modified>
</cp:coreProperties>
</file>