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C9C43903-4BDF-471C-AF6C-893C0E1632B8}"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<sst xmlns="http://schemas.openxmlformats.org/spreadsheetml/2006/main" count="207" uniqueCount="66">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</sst>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220</v>
      </c>
      <c r="C9" s="17">
        <f t="shared" si="0"/>
        <v>2126</v>
      </c>
      <c r="D9" s="17">
        <f t="shared" si="0"/>
        <v>158</v>
      </c>
      <c r="E9" s="17">
        <f t="shared" si="0"/>
        <v>-321</v>
      </c>
      <c r="F9" s="17">
        <f t="shared" si="0"/>
        <v>301</v>
      </c>
      <c r="G9" s="17">
        <f t="shared" si="0"/>
        <v>-21</v>
      </c>
      <c r="H9" s="17">
        <f t="shared" si="0"/>
        <v>622</v>
      </c>
      <c r="I9" s="17">
        <f t="shared" si="0"/>
        <v>24</v>
      </c>
      <c r="J9" s="28">
        <f t="shared" ref="J9:J19" si="1">K9-L9</f>
        <v>-7.1691200091048124</v>
      </c>
      <c r="K9" s="32">
        <v>6.7224458652353505</v>
      </c>
      <c r="L9" s="32">
        <v>13.891565874340163</v>
      </c>
      <c r="M9" s="17">
        <f t="shared" ref="M9:U9" si="2">M10+M11</f>
        <v>541</v>
      </c>
      <c r="N9" s="17">
        <f t="shared" si="2"/>
        <v>2770</v>
      </c>
      <c r="O9" s="17">
        <f t="shared" si="2"/>
        <v>116</v>
      </c>
      <c r="P9" s="17">
        <f t="shared" si="2"/>
        <v>1838</v>
      </c>
      <c r="Q9" s="17">
        <f t="shared" si="2"/>
        <v>932</v>
      </c>
      <c r="R9" s="17">
        <f t="shared" si="2"/>
        <v>2229</v>
      </c>
      <c r="S9" s="17">
        <f t="shared" si="2"/>
        <v>-87</v>
      </c>
      <c r="T9" s="17">
        <f t="shared" si="2"/>
        <v>1297</v>
      </c>
      <c r="U9" s="17">
        <f t="shared" si="2"/>
        <v>932</v>
      </c>
      <c r="V9" s="28">
        <v>12.082535591668844</v>
      </c>
    </row>
    <row r="10" spans="1:22" ht="18.75" customHeight="1" x14ac:dyDescent="0.2">
      <c r="A10" s="6" t="s">
        <v>28</v>
      </c>
      <c r="B10" s="18">
        <f t="shared" ref="B10:I10" si="3">B20+B21+B22+B23</f>
        <v>341</v>
      </c>
      <c r="C10" s="18">
        <f t="shared" si="3"/>
        <v>1628</v>
      </c>
      <c r="D10" s="18">
        <f t="shared" si="3"/>
        <v>123</v>
      </c>
      <c r="E10" s="18">
        <f t="shared" si="3"/>
        <v>-168</v>
      </c>
      <c r="F10" s="18">
        <f t="shared" si="3"/>
        <v>241</v>
      </c>
      <c r="G10" s="18">
        <f t="shared" si="3"/>
        <v>-3</v>
      </c>
      <c r="H10" s="18">
        <f t="shared" si="3"/>
        <v>409</v>
      </c>
      <c r="I10" s="18">
        <f t="shared" si="3"/>
        <v>-8</v>
      </c>
      <c r="J10" s="25">
        <f t="shared" si="1"/>
        <v>-4.9847579563467859</v>
      </c>
      <c r="K10" s="33">
        <v>7.1507539730927112</v>
      </c>
      <c r="L10" s="33">
        <v>12.135511929439497</v>
      </c>
      <c r="M10" s="18">
        <f t="shared" ref="M10:U10" si="4">M20+M21+M22+M23</f>
        <v>509</v>
      </c>
      <c r="N10" s="18">
        <f t="shared" si="4"/>
        <v>2236</v>
      </c>
      <c r="O10" s="18">
        <f t="shared" si="4"/>
        <v>57</v>
      </c>
      <c r="P10" s="18">
        <f t="shared" si="4"/>
        <v>1567</v>
      </c>
      <c r="Q10" s="18">
        <f t="shared" si="4"/>
        <v>669</v>
      </c>
      <c r="R10" s="18">
        <f t="shared" si="4"/>
        <v>1727</v>
      </c>
      <c r="S10" s="18">
        <f t="shared" si="4"/>
        <v>-61</v>
      </c>
      <c r="T10" s="18">
        <f t="shared" si="4"/>
        <v>1074</v>
      </c>
      <c r="U10" s="18">
        <f t="shared" si="4"/>
        <v>653</v>
      </c>
      <c r="V10" s="25">
        <v>15.102629760598283</v>
      </c>
    </row>
    <row r="11" spans="1:22" ht="18.75" customHeight="1" x14ac:dyDescent="0.2">
      <c r="A11" s="2" t="s">
        <v>27</v>
      </c>
      <c r="B11" s="19">
        <f t="shared" ref="B11:I11" si="5">B12+B13+B14+B15+B16</f>
        <v>-121</v>
      </c>
      <c r="C11" s="19">
        <f t="shared" si="5"/>
        <v>498</v>
      </c>
      <c r="D11" s="19">
        <f t="shared" si="5"/>
        <v>35</v>
      </c>
      <c r="E11" s="19">
        <f t="shared" si="5"/>
        <v>-153</v>
      </c>
      <c r="F11" s="19">
        <f t="shared" si="5"/>
        <v>60</v>
      </c>
      <c r="G11" s="19">
        <f t="shared" si="5"/>
        <v>-18</v>
      </c>
      <c r="H11" s="19">
        <f t="shared" si="5"/>
        <v>213</v>
      </c>
      <c r="I11" s="19">
        <f t="shared" si="5"/>
        <v>32</v>
      </c>
      <c r="J11" s="27">
        <f t="shared" si="1"/>
        <v>-13.817855207583303</v>
      </c>
      <c r="K11" s="34">
        <v>5.4187667480718842</v>
      </c>
      <c r="L11" s="34">
        <v>19.236621955655188</v>
      </c>
      <c r="M11" s="19">
        <f t="shared" ref="M11:U11" si="6">M12+M13+M14+M15+M16</f>
        <v>32</v>
      </c>
      <c r="N11" s="19">
        <f t="shared" si="6"/>
        <v>534</v>
      </c>
      <c r="O11" s="19">
        <f t="shared" si="6"/>
        <v>59</v>
      </c>
      <c r="P11" s="19">
        <f t="shared" si="6"/>
        <v>271</v>
      </c>
      <c r="Q11" s="19">
        <f t="shared" si="6"/>
        <v>263</v>
      </c>
      <c r="R11" s="19">
        <f t="shared" si="6"/>
        <v>502</v>
      </c>
      <c r="S11" s="19">
        <f t="shared" si="6"/>
        <v>-26</v>
      </c>
      <c r="T11" s="19">
        <f t="shared" si="6"/>
        <v>223</v>
      </c>
      <c r="U11" s="19">
        <f t="shared" si="6"/>
        <v>279</v>
      </c>
      <c r="V11" s="30">
        <v>2.8900089323050082</v>
      </c>
    </row>
    <row r="12" spans="1:22" ht="18.75" customHeight="1" x14ac:dyDescent="0.2">
      <c r="A12" s="6" t="s">
        <v>26</v>
      </c>
      <c r="B12" s="18">
        <f t="shared" ref="B12:I12" si="7">B24</f>
        <v>-13</v>
      </c>
      <c r="C12" s="18">
        <f t="shared" si="7"/>
        <v>43</v>
      </c>
      <c r="D12" s="18">
        <f t="shared" si="7"/>
        <v>-12</v>
      </c>
      <c r="E12" s="18">
        <f t="shared" si="7"/>
        <v>0</v>
      </c>
      <c r="F12" s="18">
        <f t="shared" si="7"/>
        <v>7</v>
      </c>
      <c r="G12" s="18">
        <f t="shared" si="7"/>
        <v>3</v>
      </c>
      <c r="H12" s="18">
        <f t="shared" si="7"/>
        <v>7</v>
      </c>
      <c r="I12" s="18">
        <f t="shared" si="7"/>
        <v>2</v>
      </c>
      <c r="J12" s="25">
        <f t="shared" si="1"/>
        <v>0</v>
      </c>
      <c r="K12" s="33">
        <v>8.0703749328784866</v>
      </c>
      <c r="L12" s="33">
        <v>8.0703749328784866</v>
      </c>
      <c r="M12" s="18">
        <f t="shared" ref="M12:U12" si="8">M24</f>
        <v>-13</v>
      </c>
      <c r="N12" s="18">
        <f t="shared" si="8"/>
        <v>37</v>
      </c>
      <c r="O12" s="18">
        <f t="shared" si="8"/>
        <v>-10</v>
      </c>
      <c r="P12" s="18">
        <f t="shared" si="8"/>
        <v>18</v>
      </c>
      <c r="Q12" s="18">
        <f t="shared" si="8"/>
        <v>19</v>
      </c>
      <c r="R12" s="18">
        <f t="shared" si="8"/>
        <v>50</v>
      </c>
      <c r="S12" s="18">
        <f t="shared" si="8"/>
        <v>3</v>
      </c>
      <c r="T12" s="18">
        <f t="shared" si="8"/>
        <v>34</v>
      </c>
      <c r="U12" s="18">
        <f t="shared" si="8"/>
        <v>16</v>
      </c>
      <c r="V12" s="25">
        <v>-14.987839161060052</v>
      </c>
    </row>
    <row r="13" spans="1:22" ht="18.75" customHeight="1" x14ac:dyDescent="0.2">
      <c r="A13" s="4" t="s">
        <v>25</v>
      </c>
      <c r="B13" s="20">
        <f t="shared" ref="B13:I13" si="9">B25+B26+B27</f>
        <v>-62</v>
      </c>
      <c r="C13" s="20">
        <f t="shared" si="9"/>
        <v>49</v>
      </c>
      <c r="D13" s="20">
        <f t="shared" si="9"/>
        <v>-7</v>
      </c>
      <c r="E13" s="20">
        <f t="shared" si="9"/>
        <v>-41</v>
      </c>
      <c r="F13" s="20">
        <f t="shared" si="9"/>
        <v>7</v>
      </c>
      <c r="G13" s="20">
        <f t="shared" si="9"/>
        <v>-7</v>
      </c>
      <c r="H13" s="20">
        <f t="shared" si="9"/>
        <v>48</v>
      </c>
      <c r="I13" s="20">
        <f t="shared" si="9"/>
        <v>6</v>
      </c>
      <c r="J13" s="26">
        <f t="shared" si="1"/>
        <v>-20.558577865699526</v>
      </c>
      <c r="K13" s="35">
        <v>3.5100010990218706</v>
      </c>
      <c r="L13" s="35">
        <v>24.068578964721397</v>
      </c>
      <c r="M13" s="20">
        <f t="shared" ref="M13:U13" si="10">M25+M26+M27</f>
        <v>-21</v>
      </c>
      <c r="N13" s="20">
        <f t="shared" si="10"/>
        <v>95</v>
      </c>
      <c r="O13" s="20">
        <f t="shared" si="10"/>
        <v>17</v>
      </c>
      <c r="P13" s="20">
        <f t="shared" si="10"/>
        <v>45</v>
      </c>
      <c r="Q13" s="20">
        <f t="shared" si="10"/>
        <v>50</v>
      </c>
      <c r="R13" s="20">
        <f t="shared" si="10"/>
        <v>116</v>
      </c>
      <c r="S13" s="20">
        <f t="shared" si="10"/>
        <v>11</v>
      </c>
      <c r="T13" s="20">
        <f t="shared" si="10"/>
        <v>59</v>
      </c>
      <c r="U13" s="20">
        <f t="shared" si="10"/>
        <v>57</v>
      </c>
      <c r="V13" s="26">
        <v>-10.530003297065612</v>
      </c>
    </row>
    <row r="14" spans="1:22" ht="18.75" customHeight="1" x14ac:dyDescent="0.2">
      <c r="A14" s="4" t="s">
        <v>24</v>
      </c>
      <c r="B14" s="20">
        <f t="shared" ref="B14:I14" si="11">B28+B29+B30+B31</f>
        <v>0</v>
      </c>
      <c r="C14" s="20">
        <f t="shared" si="11"/>
        <v>216</v>
      </c>
      <c r="D14" s="20">
        <f t="shared" si="11"/>
        <v>58</v>
      </c>
      <c r="E14" s="20">
        <f t="shared" si="11"/>
        <v>-59</v>
      </c>
      <c r="F14" s="20">
        <f t="shared" si="11"/>
        <v>28</v>
      </c>
      <c r="G14" s="20">
        <f t="shared" si="11"/>
        <v>-7</v>
      </c>
      <c r="H14" s="20">
        <f t="shared" si="11"/>
        <v>87</v>
      </c>
      <c r="I14" s="20">
        <f t="shared" si="11"/>
        <v>19</v>
      </c>
      <c r="J14" s="26">
        <f t="shared" si="1"/>
        <v>-13.902876768928831</v>
      </c>
      <c r="K14" s="35">
        <v>6.5979754157628347</v>
      </c>
      <c r="L14" s="35">
        <v>20.500852184691666</v>
      </c>
      <c r="M14" s="20">
        <f t="shared" ref="M14:U14" si="12">M28+M29+M30+M31</f>
        <v>59</v>
      </c>
      <c r="N14" s="20">
        <f t="shared" si="12"/>
        <v>221</v>
      </c>
      <c r="O14" s="20">
        <f t="shared" si="12"/>
        <v>52</v>
      </c>
      <c r="P14" s="20">
        <f t="shared" si="12"/>
        <v>115</v>
      </c>
      <c r="Q14" s="20">
        <f t="shared" si="12"/>
        <v>106</v>
      </c>
      <c r="R14" s="20">
        <f t="shared" si="12"/>
        <v>162</v>
      </c>
      <c r="S14" s="20">
        <f t="shared" si="12"/>
        <v>-32</v>
      </c>
      <c r="T14" s="20">
        <f t="shared" si="12"/>
        <v>59</v>
      </c>
      <c r="U14" s="20">
        <f t="shared" si="12"/>
        <v>103</v>
      </c>
      <c r="V14" s="26">
        <v>13.902876768928813</v>
      </c>
    </row>
    <row r="15" spans="1:22" ht="18.75" customHeight="1" x14ac:dyDescent="0.2">
      <c r="A15" s="4" t="s">
        <v>23</v>
      </c>
      <c r="B15" s="20">
        <f t="shared" ref="B15:I15" si="13">B32+B33+B34+B35</f>
        <v>-53</v>
      </c>
      <c r="C15" s="20">
        <f t="shared" si="13"/>
        <v>138</v>
      </c>
      <c r="D15" s="20">
        <f t="shared" si="13"/>
        <v>-7</v>
      </c>
      <c r="E15" s="20">
        <f t="shared" si="13"/>
        <v>-37</v>
      </c>
      <c r="F15" s="20">
        <f t="shared" si="13"/>
        <v>14</v>
      </c>
      <c r="G15" s="20">
        <f t="shared" si="13"/>
        <v>-11</v>
      </c>
      <c r="H15" s="20">
        <f t="shared" si="13"/>
        <v>51</v>
      </c>
      <c r="I15" s="22">
        <f t="shared" si="13"/>
        <v>2</v>
      </c>
      <c r="J15" s="26">
        <f>K15-L15</f>
        <v>-11.562895989588686</v>
      </c>
      <c r="K15" s="35">
        <v>4.3751498338984218</v>
      </c>
      <c r="L15" s="35">
        <v>15.938045823487107</v>
      </c>
      <c r="M15" s="22">
        <f t="shared" ref="M15:U15" si="14">M32+M33+M34+M35</f>
        <v>-16</v>
      </c>
      <c r="N15" s="20">
        <f t="shared" si="14"/>
        <v>121</v>
      </c>
      <c r="O15" s="20">
        <f t="shared" si="14"/>
        <v>1</v>
      </c>
      <c r="P15" s="20">
        <f t="shared" si="14"/>
        <v>55</v>
      </c>
      <c r="Q15" s="20">
        <f t="shared" si="14"/>
        <v>66</v>
      </c>
      <c r="R15" s="20">
        <f>R32+R33+R34+R35</f>
        <v>137</v>
      </c>
      <c r="S15" s="20">
        <f t="shared" si="14"/>
        <v>-5</v>
      </c>
      <c r="T15" s="20">
        <f t="shared" si="14"/>
        <v>63</v>
      </c>
      <c r="U15" s="20">
        <f t="shared" si="14"/>
        <v>74</v>
      </c>
      <c r="V15" s="26">
        <v>-5.0001712387410535</v>
      </c>
    </row>
    <row r="16" spans="1:22" ht="18.75" customHeight="1" x14ac:dyDescent="0.2">
      <c r="A16" s="2" t="s">
        <v>22</v>
      </c>
      <c r="B16" s="19">
        <f t="shared" ref="B16:I16" si="15">B36+B37+B38</f>
        <v>7</v>
      </c>
      <c r="C16" s="19">
        <f t="shared" si="15"/>
        <v>52</v>
      </c>
      <c r="D16" s="19">
        <f t="shared" si="15"/>
        <v>3</v>
      </c>
      <c r="E16" s="19">
        <f t="shared" si="15"/>
        <v>-16</v>
      </c>
      <c r="F16" s="19">
        <f t="shared" si="15"/>
        <v>4</v>
      </c>
      <c r="G16" s="19">
        <f t="shared" si="15"/>
        <v>4</v>
      </c>
      <c r="H16" s="19">
        <f t="shared" si="15"/>
        <v>20</v>
      </c>
      <c r="I16" s="19">
        <f t="shared" si="15"/>
        <v>3</v>
      </c>
      <c r="J16" s="27">
        <f t="shared" si="1"/>
        <v>-20.851185375606967</v>
      </c>
      <c r="K16" s="34">
        <v>5.2127963439017417</v>
      </c>
      <c r="L16" s="34">
        <v>26.06398171950871</v>
      </c>
      <c r="M16" s="19">
        <f t="shared" ref="M16:U16" si="16">M36+M37+M38</f>
        <v>23</v>
      </c>
      <c r="N16" s="19">
        <f t="shared" si="16"/>
        <v>60</v>
      </c>
      <c r="O16" s="19">
        <f t="shared" si="16"/>
        <v>-1</v>
      </c>
      <c r="P16" s="19">
        <f t="shared" si="16"/>
        <v>38</v>
      </c>
      <c r="Q16" s="19">
        <f t="shared" si="16"/>
        <v>22</v>
      </c>
      <c r="R16" s="19">
        <f t="shared" si="16"/>
        <v>37</v>
      </c>
      <c r="S16" s="19">
        <f t="shared" si="16"/>
        <v>-3</v>
      </c>
      <c r="T16" s="19">
        <f t="shared" si="16"/>
        <v>8</v>
      </c>
      <c r="U16" s="19">
        <f t="shared" si="16"/>
        <v>29</v>
      </c>
      <c r="V16" s="30">
        <v>29.973578977435018</v>
      </c>
    </row>
    <row r="17" spans="1:22" ht="18.75" customHeight="1" x14ac:dyDescent="0.2">
      <c r="A17" s="6" t="s">
        <v>21</v>
      </c>
      <c r="B17" s="18">
        <f t="shared" ref="B17:I17" si="17">B12+B13+B20</f>
        <v>78</v>
      </c>
      <c r="C17" s="18">
        <f t="shared" si="17"/>
        <v>744</v>
      </c>
      <c r="D17" s="18">
        <f t="shared" si="17"/>
        <v>57</v>
      </c>
      <c r="E17" s="18">
        <f t="shared" si="17"/>
        <v>-98</v>
      </c>
      <c r="F17" s="18">
        <f t="shared" si="17"/>
        <v>136</v>
      </c>
      <c r="G17" s="18">
        <f t="shared" si="17"/>
        <v>18</v>
      </c>
      <c r="H17" s="18">
        <f t="shared" si="17"/>
        <v>234</v>
      </c>
      <c r="I17" s="18">
        <f t="shared" si="17"/>
        <v>3</v>
      </c>
      <c r="J17" s="25">
        <f t="shared" si="1"/>
        <v>-5.3927820845658188</v>
      </c>
      <c r="K17" s="33">
        <v>7.4838608520505234</v>
      </c>
      <c r="L17" s="33">
        <v>12.876642936616342</v>
      </c>
      <c r="M17" s="18">
        <f t="shared" ref="M17:U17" si="18">M12+M13+M20</f>
        <v>176</v>
      </c>
      <c r="N17" s="18">
        <f t="shared" si="18"/>
        <v>1166</v>
      </c>
      <c r="O17" s="18">
        <f t="shared" si="18"/>
        <v>92</v>
      </c>
      <c r="P17" s="18">
        <f t="shared" si="18"/>
        <v>827</v>
      </c>
      <c r="Q17" s="18">
        <f t="shared" si="18"/>
        <v>339</v>
      </c>
      <c r="R17" s="18">
        <f t="shared" si="18"/>
        <v>990</v>
      </c>
      <c r="S17" s="18">
        <f t="shared" si="18"/>
        <v>50</v>
      </c>
      <c r="T17" s="18">
        <f t="shared" si="18"/>
        <v>669</v>
      </c>
      <c r="U17" s="18">
        <f t="shared" si="18"/>
        <v>321</v>
      </c>
      <c r="V17" s="25">
        <v>9.6849963967712753</v>
      </c>
    </row>
    <row r="18" spans="1:22" ht="18.75" customHeight="1" x14ac:dyDescent="0.2">
      <c r="A18" s="4" t="s">
        <v>20</v>
      </c>
      <c r="B18" s="20">
        <f t="shared" ref="B18:I18" si="19">B14+B22</f>
        <v>-49</v>
      </c>
      <c r="C18" s="20">
        <f t="shared" si="19"/>
        <v>355</v>
      </c>
      <c r="D18" s="20">
        <f t="shared" si="19"/>
        <v>60</v>
      </c>
      <c r="E18" s="20">
        <f t="shared" si="19"/>
        <v>-94</v>
      </c>
      <c r="F18" s="20">
        <f t="shared" si="19"/>
        <v>48</v>
      </c>
      <c r="G18" s="20">
        <f t="shared" si="19"/>
        <v>-14</v>
      </c>
      <c r="H18" s="20">
        <f t="shared" si="19"/>
        <v>142</v>
      </c>
      <c r="I18" s="20">
        <f t="shared" si="19"/>
        <v>8</v>
      </c>
      <c r="J18" s="26">
        <f t="shared" si="1"/>
        <v>-11.790013367284176</v>
      </c>
      <c r="K18" s="35">
        <v>6.0204323577621306</v>
      </c>
      <c r="L18" s="35">
        <v>17.810445725046307</v>
      </c>
      <c r="M18" s="20">
        <f t="shared" ref="M18:U18" si="20">M14+M22</f>
        <v>45</v>
      </c>
      <c r="N18" s="20">
        <f t="shared" si="20"/>
        <v>419</v>
      </c>
      <c r="O18" s="20">
        <f t="shared" si="20"/>
        <v>43</v>
      </c>
      <c r="P18" s="20">
        <f t="shared" si="20"/>
        <v>202</v>
      </c>
      <c r="Q18" s="20">
        <f t="shared" si="20"/>
        <v>217</v>
      </c>
      <c r="R18" s="20">
        <f t="shared" si="20"/>
        <v>374</v>
      </c>
      <c r="S18" s="20">
        <f t="shared" si="20"/>
        <v>-39</v>
      </c>
      <c r="T18" s="20">
        <f t="shared" si="20"/>
        <v>167</v>
      </c>
      <c r="U18" s="20">
        <f t="shared" si="20"/>
        <v>207</v>
      </c>
      <c r="V18" s="26">
        <v>5.6441553354019973</v>
      </c>
    </row>
    <row r="19" spans="1:22" ht="18.75" customHeight="1" x14ac:dyDescent="0.2">
      <c r="A19" s="2" t="s">
        <v>19</v>
      </c>
      <c r="B19" s="19">
        <f t="shared" ref="B19:I19" si="21">B15+B16+B21+B23</f>
        <v>191</v>
      </c>
      <c r="C19" s="19">
        <f t="shared" si="21"/>
        <v>1027</v>
      </c>
      <c r="D19" s="19">
        <f t="shared" si="21"/>
        <v>41</v>
      </c>
      <c r="E19" s="19">
        <f t="shared" si="21"/>
        <v>-129</v>
      </c>
      <c r="F19" s="19">
        <f t="shared" si="21"/>
        <v>117</v>
      </c>
      <c r="G19" s="19">
        <f t="shared" si="21"/>
        <v>-25</v>
      </c>
      <c r="H19" s="19">
        <f t="shared" si="21"/>
        <v>246</v>
      </c>
      <c r="I19" s="21">
        <f t="shared" si="21"/>
        <v>13</v>
      </c>
      <c r="J19" s="27">
        <f t="shared" si="1"/>
        <v>-6.9242850714266799</v>
      </c>
      <c r="K19" s="34">
        <v>6.2801655298986168</v>
      </c>
      <c r="L19" s="34">
        <v>13.204450601325297</v>
      </c>
      <c r="M19" s="21">
        <f t="shared" ref="M19:U19" si="22">M15+M16+M21+M23</f>
        <v>320</v>
      </c>
      <c r="N19" s="21">
        <f>N15+N16+N21+N23</f>
        <v>1185</v>
      </c>
      <c r="O19" s="19">
        <f t="shared" si="22"/>
        <v>-19</v>
      </c>
      <c r="P19" s="19">
        <f t="shared" si="22"/>
        <v>809</v>
      </c>
      <c r="Q19" s="19">
        <f t="shared" si="22"/>
        <v>376</v>
      </c>
      <c r="R19" s="19">
        <f t="shared" si="22"/>
        <v>865</v>
      </c>
      <c r="S19" s="19">
        <f t="shared" si="22"/>
        <v>-98</v>
      </c>
      <c r="T19" s="19">
        <f t="shared" si="22"/>
        <v>461</v>
      </c>
      <c r="U19" s="19">
        <f t="shared" si="22"/>
        <v>404</v>
      </c>
      <c r="V19" s="30">
        <v>17.17652110741502</v>
      </c>
    </row>
    <row r="20" spans="1:22" ht="18.75" customHeight="1" x14ac:dyDescent="0.2">
      <c r="A20" s="5" t="s">
        <v>18</v>
      </c>
      <c r="B20" s="18">
        <f>E20+M20</f>
        <v>153</v>
      </c>
      <c r="C20" s="18">
        <v>652</v>
      </c>
      <c r="D20" s="18">
        <f>G20-I20+O20-S20</f>
        <v>76</v>
      </c>
      <c r="E20" s="18">
        <f>F20-H20</f>
        <v>-57</v>
      </c>
      <c r="F20" s="18">
        <v>122</v>
      </c>
      <c r="G20" s="18">
        <v>22</v>
      </c>
      <c r="H20" s="18">
        <v>179</v>
      </c>
      <c r="I20" s="18">
        <v>-5</v>
      </c>
      <c r="J20" s="25">
        <f>K20-L20</f>
        <v>-3.7228702873615678</v>
      </c>
      <c r="K20" s="33">
        <v>7.9682486852300194</v>
      </c>
      <c r="L20" s="33">
        <v>11.691118972591587</v>
      </c>
      <c r="M20" s="18">
        <f>N20-R20</f>
        <v>210</v>
      </c>
      <c r="N20" s="18">
        <f>P20+Q20</f>
        <v>1034</v>
      </c>
      <c r="O20" s="22">
        <v>85</v>
      </c>
      <c r="P20" s="22">
        <v>764</v>
      </c>
      <c r="Q20" s="22">
        <v>270</v>
      </c>
      <c r="R20" s="22">
        <f>SUM(T20:U20)</f>
        <v>824</v>
      </c>
      <c r="S20" s="22">
        <v>36</v>
      </c>
      <c r="T20" s="22">
        <v>576</v>
      </c>
      <c r="U20" s="22">
        <v>248</v>
      </c>
      <c r="V20" s="29">
        <v>13.715837900805788</v>
      </c>
    </row>
    <row r="21" spans="1:22" ht="18.75" customHeight="1" x14ac:dyDescent="0.2">
      <c r="A21" s="3" t="s">
        <v>17</v>
      </c>
      <c r="B21" s="20">
        <f t="shared" ref="B21:B38" si="23">E21+M21</f>
        <v>179</v>
      </c>
      <c r="C21" s="20">
        <v>636</v>
      </c>
      <c r="D21" s="20">
        <f t="shared" ref="D21:D38" si="24">G21-I21+O21-S21</f>
        <v>-5</v>
      </c>
      <c r="E21" s="20">
        <f t="shared" ref="E21:E38" si="25">F21-H21</f>
        <v>-70</v>
      </c>
      <c r="F21" s="20">
        <v>80</v>
      </c>
      <c r="G21" s="20">
        <v>-21</v>
      </c>
      <c r="H21" s="20">
        <v>150</v>
      </c>
      <c r="I21" s="20">
        <v>15</v>
      </c>
      <c r="J21" s="26">
        <f t="shared" ref="J21:J38" si="26">K21-L21</f>
        <v>-5.8223665470289978</v>
      </c>
      <c r="K21" s="35">
        <v>6.654133196604568</v>
      </c>
      <c r="L21" s="35">
        <v>12.476499743633566</v>
      </c>
      <c r="M21" s="20">
        <f t="shared" ref="M21:M38" si="27">N21-R21</f>
        <v>249</v>
      </c>
      <c r="N21" s="20">
        <f t="shared" ref="N21:N38" si="28">P21+Q21</f>
        <v>794</v>
      </c>
      <c r="O21" s="20">
        <v>-58</v>
      </c>
      <c r="P21" s="20">
        <v>561</v>
      </c>
      <c r="Q21" s="20">
        <v>233</v>
      </c>
      <c r="R21" s="20">
        <f t="shared" ref="R21:R38" si="29">SUM(T21:U21)</f>
        <v>545</v>
      </c>
      <c r="S21" s="20">
        <v>-89</v>
      </c>
      <c r="T21" s="20">
        <v>302</v>
      </c>
      <c r="U21" s="20">
        <v>243</v>
      </c>
      <c r="V21" s="26">
        <v>20.710989574431714</v>
      </c>
    </row>
    <row r="22" spans="1:22" ht="18.75" customHeight="1" x14ac:dyDescent="0.2">
      <c r="A22" s="3" t="s">
        <v>16</v>
      </c>
      <c r="B22" s="20">
        <f t="shared" si="23"/>
        <v>-49</v>
      </c>
      <c r="C22" s="20">
        <v>139</v>
      </c>
      <c r="D22" s="20">
        <f t="shared" si="24"/>
        <v>2</v>
      </c>
      <c r="E22" s="20">
        <f t="shared" si="25"/>
        <v>-35</v>
      </c>
      <c r="F22" s="20">
        <v>20</v>
      </c>
      <c r="G22" s="20">
        <v>-7</v>
      </c>
      <c r="H22" s="20">
        <v>55</v>
      </c>
      <c r="I22" s="20">
        <v>-11</v>
      </c>
      <c r="J22" s="26">
        <f t="shared" si="26"/>
        <v>-9.3855840367929595</v>
      </c>
      <c r="K22" s="35">
        <v>5.3631908781674049</v>
      </c>
      <c r="L22" s="35">
        <v>14.748774914960364</v>
      </c>
      <c r="M22" s="20">
        <f t="shared" si="27"/>
        <v>-14</v>
      </c>
      <c r="N22" s="20">
        <f t="shared" si="28"/>
        <v>198</v>
      </c>
      <c r="O22" s="20">
        <v>-9</v>
      </c>
      <c r="P22" s="20">
        <v>87</v>
      </c>
      <c r="Q22" s="20">
        <v>111</v>
      </c>
      <c r="R22" s="20">
        <f t="shared" si="29"/>
        <v>212</v>
      </c>
      <c r="S22" s="20">
        <v>-7</v>
      </c>
      <c r="T22" s="20">
        <v>108</v>
      </c>
      <c r="U22" s="20">
        <v>104</v>
      </c>
      <c r="V22" s="26">
        <v>-3.7542336147171724</v>
      </c>
    </row>
    <row r="23" spans="1:22" ht="18.75" customHeight="1" x14ac:dyDescent="0.2">
      <c r="A23" s="1" t="s">
        <v>15</v>
      </c>
      <c r="B23" s="19">
        <f t="shared" si="23"/>
        <v>58</v>
      </c>
      <c r="C23" s="19">
        <v>201</v>
      </c>
      <c r="D23" s="19">
        <f t="shared" si="24"/>
        <v>50</v>
      </c>
      <c r="E23" s="19">
        <f t="shared" si="25"/>
        <v>-6</v>
      </c>
      <c r="F23" s="19">
        <v>19</v>
      </c>
      <c r="G23" s="19">
        <v>3</v>
      </c>
      <c r="H23" s="19">
        <v>25</v>
      </c>
      <c r="I23" s="21">
        <v>-7</v>
      </c>
      <c r="J23" s="27">
        <f t="shared" si="26"/>
        <v>-2.2725150203903768</v>
      </c>
      <c r="K23" s="34">
        <v>7.1962975645695186</v>
      </c>
      <c r="L23" s="34">
        <v>9.4688125849598954</v>
      </c>
      <c r="M23" s="21">
        <f t="shared" si="27"/>
        <v>64</v>
      </c>
      <c r="N23" s="21">
        <f t="shared" si="28"/>
        <v>210</v>
      </c>
      <c r="O23" s="19">
        <v>39</v>
      </c>
      <c r="P23" s="19">
        <v>155</v>
      </c>
      <c r="Q23" s="19">
        <v>55</v>
      </c>
      <c r="R23" s="19">
        <f t="shared" si="29"/>
        <v>146</v>
      </c>
      <c r="S23" s="19">
        <v>-1</v>
      </c>
      <c r="T23" s="19">
        <v>88</v>
      </c>
      <c r="U23" s="19">
        <v>58</v>
      </c>
      <c r="V23" s="31">
        <v>24.240160217497341</v>
      </c>
    </row>
    <row r="24" spans="1:22" ht="18.75" customHeight="1" x14ac:dyDescent="0.2">
      <c r="A24" s="7" t="s">
        <v>14</v>
      </c>
      <c r="B24" s="17">
        <f t="shared" si="23"/>
        <v>-13</v>
      </c>
      <c r="C24" s="17">
        <v>43</v>
      </c>
      <c r="D24" s="18">
        <f t="shared" si="24"/>
        <v>-12</v>
      </c>
      <c r="E24" s="18">
        <f t="shared" si="25"/>
        <v>0</v>
      </c>
      <c r="F24" s="17">
        <v>7</v>
      </c>
      <c r="G24" s="17">
        <v>3</v>
      </c>
      <c r="H24" s="17">
        <v>7</v>
      </c>
      <c r="I24" s="23">
        <v>2</v>
      </c>
      <c r="J24" s="28">
        <f t="shared" si="26"/>
        <v>0</v>
      </c>
      <c r="K24" s="32">
        <v>8.0703749328784866</v>
      </c>
      <c r="L24" s="32">
        <v>8.0703749328784866</v>
      </c>
      <c r="M24" s="18">
        <f t="shared" si="27"/>
        <v>-13</v>
      </c>
      <c r="N24" s="17">
        <f t="shared" si="28"/>
        <v>37</v>
      </c>
      <c r="O24" s="17">
        <v>-10</v>
      </c>
      <c r="P24" s="17">
        <v>18</v>
      </c>
      <c r="Q24" s="17">
        <v>19</v>
      </c>
      <c r="R24" s="17">
        <f t="shared" si="29"/>
        <v>50</v>
      </c>
      <c r="S24" s="17">
        <v>3</v>
      </c>
      <c r="T24" s="17">
        <v>34</v>
      </c>
      <c r="U24" s="17">
        <v>16</v>
      </c>
      <c r="V24" s="28">
        <v>-14.987839161060052</v>
      </c>
    </row>
    <row r="25" spans="1:22" ht="18.75" customHeight="1" x14ac:dyDescent="0.2">
      <c r="A25" s="5" t="s">
        <v>13</v>
      </c>
      <c r="B25" s="18">
        <f t="shared" si="23"/>
        <v>-16</v>
      </c>
      <c r="C25" s="18">
        <v>1</v>
      </c>
      <c r="D25" s="18">
        <f t="shared" si="24"/>
        <v>-8</v>
      </c>
      <c r="E25" s="18">
        <f t="shared" si="25"/>
        <v>-9</v>
      </c>
      <c r="F25" s="18">
        <v>0</v>
      </c>
      <c r="G25" s="18">
        <v>0</v>
      </c>
      <c r="H25" s="18">
        <v>9</v>
      </c>
      <c r="I25" s="18">
        <v>1</v>
      </c>
      <c r="J25" s="25">
        <f t="shared" si="26"/>
        <v>-40.7973174366617</v>
      </c>
      <c r="K25" s="33">
        <v>0</v>
      </c>
      <c r="L25" s="33">
        <v>40.7973174366617</v>
      </c>
      <c r="M25" s="18">
        <f t="shared" si="27"/>
        <v>-7</v>
      </c>
      <c r="N25" s="18">
        <f t="shared" si="28"/>
        <v>4</v>
      </c>
      <c r="O25" s="18">
        <v>-4</v>
      </c>
      <c r="P25" s="18">
        <v>0</v>
      </c>
      <c r="Q25" s="18">
        <v>4</v>
      </c>
      <c r="R25" s="18">
        <f t="shared" si="29"/>
        <v>11</v>
      </c>
      <c r="S25" s="18">
        <v>3</v>
      </c>
      <c r="T25" s="18">
        <v>3</v>
      </c>
      <c r="U25" s="18">
        <v>8</v>
      </c>
      <c r="V25" s="29">
        <v>-31.731246895181318</v>
      </c>
    </row>
    <row r="26" spans="1:22" ht="18.75" customHeight="1" x14ac:dyDescent="0.2">
      <c r="A26" s="3" t="s">
        <v>12</v>
      </c>
      <c r="B26" s="20">
        <f t="shared" si="23"/>
        <v>-10</v>
      </c>
      <c r="C26" s="20">
        <v>27</v>
      </c>
      <c r="D26" s="20">
        <f t="shared" si="24"/>
        <v>-15</v>
      </c>
      <c r="E26" s="20">
        <f t="shared" si="25"/>
        <v>-9</v>
      </c>
      <c r="F26" s="20">
        <v>1</v>
      </c>
      <c r="G26" s="20">
        <v>-6</v>
      </c>
      <c r="H26" s="20">
        <v>10</v>
      </c>
      <c r="I26" s="20">
        <v>-1</v>
      </c>
      <c r="J26" s="26">
        <f t="shared" si="26"/>
        <v>-17.833876221498368</v>
      </c>
      <c r="K26" s="35">
        <v>1.9815418023887079</v>
      </c>
      <c r="L26" s="35">
        <v>19.815418023887077</v>
      </c>
      <c r="M26" s="20">
        <f t="shared" si="27"/>
        <v>-1</v>
      </c>
      <c r="N26" s="20">
        <f t="shared" si="28"/>
        <v>42</v>
      </c>
      <c r="O26" s="20">
        <v>9</v>
      </c>
      <c r="P26" s="20">
        <v>31</v>
      </c>
      <c r="Q26" s="20">
        <v>11</v>
      </c>
      <c r="R26" s="20">
        <f t="shared" si="29"/>
        <v>43</v>
      </c>
      <c r="S26" s="20">
        <v>19</v>
      </c>
      <c r="T26" s="20">
        <v>21</v>
      </c>
      <c r="U26" s="20">
        <v>22</v>
      </c>
      <c r="V26" s="26">
        <v>-1.9815418023887048</v>
      </c>
    </row>
    <row r="27" spans="1:22" ht="18.75" customHeight="1" x14ac:dyDescent="0.2">
      <c r="A27" s="1" t="s">
        <v>11</v>
      </c>
      <c r="B27" s="19">
        <f t="shared" si="23"/>
        <v>-36</v>
      </c>
      <c r="C27" s="19">
        <v>21</v>
      </c>
      <c r="D27" s="19">
        <f t="shared" si="24"/>
        <v>16</v>
      </c>
      <c r="E27" s="19">
        <f t="shared" si="25"/>
        <v>-23</v>
      </c>
      <c r="F27" s="19">
        <v>6</v>
      </c>
      <c r="G27" s="19">
        <v>-1</v>
      </c>
      <c r="H27" s="21">
        <v>29</v>
      </c>
      <c r="I27" s="21">
        <v>6</v>
      </c>
      <c r="J27" s="27">
        <f t="shared" si="26"/>
        <v>-18.123920552677028</v>
      </c>
      <c r="K27" s="34">
        <v>4.7279792746113989</v>
      </c>
      <c r="L27" s="34">
        <v>22.851899827288428</v>
      </c>
      <c r="M27" s="21">
        <f t="shared" si="27"/>
        <v>-13</v>
      </c>
      <c r="N27" s="21">
        <f t="shared" si="28"/>
        <v>49</v>
      </c>
      <c r="O27" s="24">
        <v>12</v>
      </c>
      <c r="P27" s="24">
        <v>14</v>
      </c>
      <c r="Q27" s="24">
        <v>35</v>
      </c>
      <c r="R27" s="24">
        <f t="shared" si="29"/>
        <v>62</v>
      </c>
      <c r="S27" s="24">
        <v>-11</v>
      </c>
      <c r="T27" s="24">
        <v>35</v>
      </c>
      <c r="U27" s="24">
        <v>27</v>
      </c>
      <c r="V27" s="31">
        <v>-10.243955094991371</v>
      </c>
    </row>
    <row r="28" spans="1:22" ht="18.75" customHeight="1" x14ac:dyDescent="0.2">
      <c r="A28" s="5" t="s">
        <v>10</v>
      </c>
      <c r="B28" s="18">
        <f t="shared" si="23"/>
        <v>-2</v>
      </c>
      <c r="C28" s="18">
        <v>31</v>
      </c>
      <c r="D28" s="18">
        <f t="shared" si="24"/>
        <v>10</v>
      </c>
      <c r="E28" s="18">
        <f>F28-H28</f>
        <v>-12</v>
      </c>
      <c r="F28" s="18">
        <v>1</v>
      </c>
      <c r="G28" s="18">
        <v>-1</v>
      </c>
      <c r="H28" s="18">
        <v>13</v>
      </c>
      <c r="I28" s="18">
        <v>3</v>
      </c>
      <c r="J28" s="25">
        <f t="shared" si="26"/>
        <v>-25.025711347274598</v>
      </c>
      <c r="K28" s="33">
        <v>2.0854759456062166</v>
      </c>
      <c r="L28" s="33">
        <v>27.111187292880814</v>
      </c>
      <c r="M28" s="18">
        <f t="shared" si="27"/>
        <v>10</v>
      </c>
      <c r="N28" s="18">
        <f t="shared" si="28"/>
        <v>18</v>
      </c>
      <c r="O28" s="18">
        <v>4</v>
      </c>
      <c r="P28" s="18">
        <v>13</v>
      </c>
      <c r="Q28" s="18">
        <v>5</v>
      </c>
      <c r="R28" s="18">
        <f t="shared" si="29"/>
        <v>8</v>
      </c>
      <c r="S28" s="18">
        <v>-10</v>
      </c>
      <c r="T28" s="18">
        <v>1</v>
      </c>
      <c r="U28" s="18">
        <v>7</v>
      </c>
      <c r="V28" s="25">
        <v>20.854759456062165</v>
      </c>
    </row>
    <row r="29" spans="1:22" ht="18.75" customHeight="1" x14ac:dyDescent="0.2">
      <c r="A29" s="3" t="s">
        <v>9</v>
      </c>
      <c r="B29" s="20">
        <f t="shared" si="23"/>
        <v>7</v>
      </c>
      <c r="C29" s="20">
        <v>53</v>
      </c>
      <c r="D29" s="20">
        <f t="shared" si="24"/>
        <v>16</v>
      </c>
      <c r="E29" s="20">
        <f t="shared" si="25"/>
        <v>-13</v>
      </c>
      <c r="F29" s="20">
        <v>12</v>
      </c>
      <c r="G29" s="20">
        <v>-2</v>
      </c>
      <c r="H29" s="20">
        <v>25</v>
      </c>
      <c r="I29" s="20">
        <v>7</v>
      </c>
      <c r="J29" s="26">
        <f t="shared" si="26"/>
        <v>-9.9519704691793045</v>
      </c>
      <c r="K29" s="35">
        <v>9.1864342792424338</v>
      </c>
      <c r="L29" s="35">
        <v>19.138404748421738</v>
      </c>
      <c r="M29" s="22">
        <f t="shared" si="27"/>
        <v>20</v>
      </c>
      <c r="N29" s="22">
        <f t="shared" si="28"/>
        <v>78</v>
      </c>
      <c r="O29" s="20">
        <v>29</v>
      </c>
      <c r="P29" s="20">
        <v>22</v>
      </c>
      <c r="Q29" s="20">
        <v>56</v>
      </c>
      <c r="R29" s="20">
        <f t="shared" si="29"/>
        <v>58</v>
      </c>
      <c r="S29" s="20">
        <v>4</v>
      </c>
      <c r="T29" s="20">
        <v>15</v>
      </c>
      <c r="U29" s="20">
        <v>43</v>
      </c>
      <c r="V29" s="26">
        <v>15.310723798737392</v>
      </c>
    </row>
    <row r="30" spans="1:22" ht="18.75" customHeight="1" x14ac:dyDescent="0.2">
      <c r="A30" s="3" t="s">
        <v>8</v>
      </c>
      <c r="B30" s="20">
        <f t="shared" si="23"/>
        <v>10</v>
      </c>
      <c r="C30" s="20">
        <v>95</v>
      </c>
      <c r="D30" s="20">
        <f t="shared" si="24"/>
        <v>63</v>
      </c>
      <c r="E30" s="20">
        <f t="shared" si="25"/>
        <v>-21</v>
      </c>
      <c r="F30" s="20">
        <v>9</v>
      </c>
      <c r="G30" s="20">
        <v>-1</v>
      </c>
      <c r="H30" s="20">
        <v>30</v>
      </c>
      <c r="I30" s="20">
        <v>7</v>
      </c>
      <c r="J30" s="29">
        <f t="shared" si="26"/>
        <v>-16.099558916194077</v>
      </c>
      <c r="K30" s="36">
        <v>6.8998109640831755</v>
      </c>
      <c r="L30" s="36">
        <v>22.999369880277253</v>
      </c>
      <c r="M30" s="20">
        <f t="shared" si="27"/>
        <v>31</v>
      </c>
      <c r="N30" s="20">
        <f t="shared" si="28"/>
        <v>79</v>
      </c>
      <c r="O30" s="20">
        <v>37</v>
      </c>
      <c r="P30" s="20">
        <v>57</v>
      </c>
      <c r="Q30" s="20">
        <v>22</v>
      </c>
      <c r="R30" s="20">
        <f t="shared" si="29"/>
        <v>48</v>
      </c>
      <c r="S30" s="20">
        <v>-34</v>
      </c>
      <c r="T30" s="20">
        <v>18</v>
      </c>
      <c r="U30" s="20">
        <v>30</v>
      </c>
      <c r="V30" s="26">
        <v>23.766015542953156</v>
      </c>
    </row>
    <row r="31" spans="1:22" ht="18.75" customHeight="1" x14ac:dyDescent="0.2">
      <c r="A31" s="1" t="s">
        <v>7</v>
      </c>
      <c r="B31" s="19">
        <f t="shared" si="23"/>
        <v>-15</v>
      </c>
      <c r="C31" s="19">
        <v>37</v>
      </c>
      <c r="D31" s="19">
        <f t="shared" si="24"/>
        <v>-31</v>
      </c>
      <c r="E31" s="19">
        <f t="shared" si="25"/>
        <v>-13</v>
      </c>
      <c r="F31" s="19">
        <v>6</v>
      </c>
      <c r="G31" s="19">
        <v>-3</v>
      </c>
      <c r="H31" s="19">
        <v>19</v>
      </c>
      <c r="I31" s="21">
        <v>2</v>
      </c>
      <c r="J31" s="27">
        <f t="shared" si="26"/>
        <v>-11.269445434033962</v>
      </c>
      <c r="K31" s="34">
        <v>5.2012825080156757</v>
      </c>
      <c r="L31" s="34">
        <v>16.470727942049638</v>
      </c>
      <c r="M31" s="19">
        <f t="shared" si="27"/>
        <v>-2</v>
      </c>
      <c r="N31" s="19">
        <f t="shared" si="28"/>
        <v>46</v>
      </c>
      <c r="O31" s="19">
        <v>-18</v>
      </c>
      <c r="P31" s="19">
        <v>23</v>
      </c>
      <c r="Q31" s="19">
        <v>23</v>
      </c>
      <c r="R31" s="19">
        <f t="shared" si="29"/>
        <v>48</v>
      </c>
      <c r="S31" s="19">
        <v>8</v>
      </c>
      <c r="T31" s="19">
        <v>25</v>
      </c>
      <c r="U31" s="19">
        <v>23</v>
      </c>
      <c r="V31" s="30">
        <v>-1.7337608360052243</v>
      </c>
    </row>
    <row r="32" spans="1:22" ht="18.75" customHeight="1" x14ac:dyDescent="0.2">
      <c r="A32" s="5" t="s">
        <v>6</v>
      </c>
      <c r="B32" s="18">
        <f t="shared" si="23"/>
        <v>6</v>
      </c>
      <c r="C32" s="18">
        <v>11</v>
      </c>
      <c r="D32" s="18">
        <f t="shared" si="24"/>
        <v>9</v>
      </c>
      <c r="E32" s="18">
        <f t="shared" si="25"/>
        <v>0</v>
      </c>
      <c r="F32" s="18">
        <v>3</v>
      </c>
      <c r="G32" s="18">
        <v>-3</v>
      </c>
      <c r="H32" s="18">
        <v>3</v>
      </c>
      <c r="I32" s="18">
        <v>0</v>
      </c>
      <c r="J32" s="25">
        <f t="shared" si="26"/>
        <v>0</v>
      </c>
      <c r="K32" s="33">
        <v>10.287485907553553</v>
      </c>
      <c r="L32" s="33">
        <v>10.287485907553553</v>
      </c>
      <c r="M32" s="18">
        <f t="shared" si="27"/>
        <v>6</v>
      </c>
      <c r="N32" s="18">
        <f t="shared" si="28"/>
        <v>21</v>
      </c>
      <c r="O32" s="22">
        <v>1</v>
      </c>
      <c r="P32" s="22">
        <v>9</v>
      </c>
      <c r="Q32" s="22">
        <v>12</v>
      </c>
      <c r="R32" s="22">
        <f t="shared" si="29"/>
        <v>15</v>
      </c>
      <c r="S32" s="22">
        <v>-11</v>
      </c>
      <c r="T32" s="22">
        <v>10</v>
      </c>
      <c r="U32" s="22">
        <v>5</v>
      </c>
      <c r="V32" s="29">
        <v>20.574971815107105</v>
      </c>
    </row>
    <row r="33" spans="1:22" ht="18.75" customHeight="1" x14ac:dyDescent="0.2">
      <c r="A33" s="3" t="s">
        <v>5</v>
      </c>
      <c r="B33" s="20">
        <f t="shared" si="23"/>
        <v>-23</v>
      </c>
      <c r="C33" s="20">
        <v>49</v>
      </c>
      <c r="D33" s="20">
        <f t="shared" si="24"/>
        <v>-5</v>
      </c>
      <c r="E33" s="20">
        <f t="shared" si="25"/>
        <v>-21</v>
      </c>
      <c r="F33" s="20">
        <v>4</v>
      </c>
      <c r="G33" s="20">
        <v>-1</v>
      </c>
      <c r="H33" s="20">
        <v>25</v>
      </c>
      <c r="I33" s="20">
        <v>4</v>
      </c>
      <c r="J33" s="26">
        <f t="shared" si="26"/>
        <v>-17.181090713469167</v>
      </c>
      <c r="K33" s="35">
        <v>3.2725887073274604</v>
      </c>
      <c r="L33" s="35">
        <v>20.453679420796629</v>
      </c>
      <c r="M33" s="20">
        <f t="shared" si="27"/>
        <v>-2</v>
      </c>
      <c r="N33" s="20">
        <f t="shared" si="28"/>
        <v>50</v>
      </c>
      <c r="O33" s="20">
        <v>0</v>
      </c>
      <c r="P33" s="20">
        <v>19</v>
      </c>
      <c r="Q33" s="20">
        <v>31</v>
      </c>
      <c r="R33" s="20">
        <f t="shared" si="29"/>
        <v>52</v>
      </c>
      <c r="S33" s="20">
        <v>0</v>
      </c>
      <c r="T33" s="20">
        <v>20</v>
      </c>
      <c r="U33" s="20">
        <v>32</v>
      </c>
      <c r="V33" s="26">
        <v>-1.636294353663736</v>
      </c>
    </row>
    <row r="34" spans="1:22" ht="18.75" customHeight="1" x14ac:dyDescent="0.2">
      <c r="A34" s="3" t="s">
        <v>4</v>
      </c>
      <c r="B34" s="20">
        <f t="shared" si="23"/>
        <v>-9</v>
      </c>
      <c r="C34" s="20">
        <v>66</v>
      </c>
      <c r="D34" s="20">
        <f t="shared" si="24"/>
        <v>7</v>
      </c>
      <c r="E34" s="20">
        <f t="shared" si="25"/>
        <v>-5</v>
      </c>
      <c r="F34" s="20">
        <v>2</v>
      </c>
      <c r="G34" s="20">
        <v>-3</v>
      </c>
      <c r="H34" s="20">
        <v>7</v>
      </c>
      <c r="I34" s="20">
        <v>-5</v>
      </c>
      <c r="J34" s="26">
        <f t="shared" si="26"/>
        <v>-6.038047973531846</v>
      </c>
      <c r="K34" s="35">
        <v>2.4152191894127379</v>
      </c>
      <c r="L34" s="35">
        <v>8.4532671629445844</v>
      </c>
      <c r="M34" s="20">
        <f>N34-R34</f>
        <v>-4</v>
      </c>
      <c r="N34" s="20">
        <f t="shared" si="28"/>
        <v>24</v>
      </c>
      <c r="O34" s="20">
        <v>1</v>
      </c>
      <c r="P34" s="20">
        <v>18</v>
      </c>
      <c r="Q34" s="20">
        <v>6</v>
      </c>
      <c r="R34" s="20">
        <f t="shared" si="29"/>
        <v>28</v>
      </c>
      <c r="S34" s="20">
        <v>-4</v>
      </c>
      <c r="T34" s="20">
        <v>9</v>
      </c>
      <c r="U34" s="20">
        <v>19</v>
      </c>
      <c r="V34" s="26">
        <v>-4.8304383788254839</v>
      </c>
    </row>
    <row r="35" spans="1:22" ht="18.75" customHeight="1" x14ac:dyDescent="0.2">
      <c r="A35" s="1" t="s">
        <v>3</v>
      </c>
      <c r="B35" s="19">
        <f t="shared" si="23"/>
        <v>-27</v>
      </c>
      <c r="C35" s="19">
        <v>12</v>
      </c>
      <c r="D35" s="19">
        <f t="shared" si="24"/>
        <v>-18</v>
      </c>
      <c r="E35" s="19">
        <f t="shared" si="25"/>
        <v>-11</v>
      </c>
      <c r="F35" s="19">
        <v>5</v>
      </c>
      <c r="G35" s="19">
        <v>-4</v>
      </c>
      <c r="H35" s="19">
        <v>16</v>
      </c>
      <c r="I35" s="21">
        <v>3</v>
      </c>
      <c r="J35" s="27">
        <f t="shared" si="26"/>
        <v>-12.821741074279872</v>
      </c>
      <c r="K35" s="34">
        <v>5.8280641246726699</v>
      </c>
      <c r="L35" s="34">
        <v>18.649805198952542</v>
      </c>
      <c r="M35" s="21">
        <f t="shared" si="27"/>
        <v>-16</v>
      </c>
      <c r="N35" s="21">
        <f t="shared" si="28"/>
        <v>26</v>
      </c>
      <c r="O35" s="24">
        <v>-1</v>
      </c>
      <c r="P35" s="24">
        <v>9</v>
      </c>
      <c r="Q35" s="24">
        <v>17</v>
      </c>
      <c r="R35" s="24">
        <f t="shared" si="29"/>
        <v>42</v>
      </c>
      <c r="S35" s="24">
        <v>10</v>
      </c>
      <c r="T35" s="24">
        <v>24</v>
      </c>
      <c r="U35" s="24">
        <v>18</v>
      </c>
      <c r="V35" s="31">
        <v>-18.649805198952539</v>
      </c>
    </row>
    <row r="36" spans="1:22" ht="18.75" customHeight="1" x14ac:dyDescent="0.2">
      <c r="A36" s="5" t="s">
        <v>2</v>
      </c>
      <c r="B36" s="18">
        <f t="shared" si="23"/>
        <v>1</v>
      </c>
      <c r="C36" s="18">
        <v>8</v>
      </c>
      <c r="D36" s="18">
        <f t="shared" si="24"/>
        <v>-4</v>
      </c>
      <c r="E36" s="18">
        <f t="shared" si="25"/>
        <v>-8</v>
      </c>
      <c r="F36" s="18">
        <v>3</v>
      </c>
      <c r="G36" s="18">
        <v>3</v>
      </c>
      <c r="H36" s="18">
        <v>11</v>
      </c>
      <c r="I36" s="18">
        <v>1</v>
      </c>
      <c r="J36" s="25">
        <f t="shared" si="26"/>
        <v>-24.327251520453217</v>
      </c>
      <c r="K36" s="33">
        <v>9.1227193201699581</v>
      </c>
      <c r="L36" s="33">
        <v>33.449970840623173</v>
      </c>
      <c r="M36" s="18">
        <f t="shared" si="27"/>
        <v>9</v>
      </c>
      <c r="N36" s="18">
        <f t="shared" si="28"/>
        <v>18</v>
      </c>
      <c r="O36" s="18">
        <v>-8</v>
      </c>
      <c r="P36" s="18">
        <v>13</v>
      </c>
      <c r="Q36" s="18">
        <v>5</v>
      </c>
      <c r="R36" s="18">
        <f t="shared" si="29"/>
        <v>9</v>
      </c>
      <c r="S36" s="18">
        <v>-2</v>
      </c>
      <c r="T36" s="18">
        <v>3</v>
      </c>
      <c r="U36" s="18">
        <v>6</v>
      </c>
      <c r="V36" s="25">
        <v>27.368157960509873</v>
      </c>
    </row>
    <row r="37" spans="1:22" ht="18.75" customHeight="1" x14ac:dyDescent="0.2">
      <c r="A37" s="3" t="s">
        <v>1</v>
      </c>
      <c r="B37" s="20">
        <f t="shared" si="23"/>
        <v>11</v>
      </c>
      <c r="C37" s="20">
        <v>28</v>
      </c>
      <c r="D37" s="20">
        <f t="shared" si="24"/>
        <v>8</v>
      </c>
      <c r="E37" s="20">
        <f t="shared" si="25"/>
        <v>-5</v>
      </c>
      <c r="F37" s="20">
        <v>0</v>
      </c>
      <c r="G37" s="20">
        <v>0</v>
      </c>
      <c r="H37" s="20">
        <v>5</v>
      </c>
      <c r="I37" s="20">
        <v>1</v>
      </c>
      <c r="J37" s="26">
        <f t="shared" si="26"/>
        <v>-21.702937329052205</v>
      </c>
      <c r="K37" s="35">
        <v>0</v>
      </c>
      <c r="L37" s="35">
        <v>21.702937329052205</v>
      </c>
      <c r="M37" s="20">
        <f>N37-R37</f>
        <v>16</v>
      </c>
      <c r="N37" s="22">
        <f t="shared" si="28"/>
        <v>33</v>
      </c>
      <c r="O37" s="20">
        <v>3</v>
      </c>
      <c r="P37" s="20">
        <v>17</v>
      </c>
      <c r="Q37" s="20">
        <v>16</v>
      </c>
      <c r="R37" s="20">
        <f t="shared" si="29"/>
        <v>17</v>
      </c>
      <c r="S37" s="20">
        <v>-6</v>
      </c>
      <c r="T37" s="20">
        <v>3</v>
      </c>
      <c r="U37" s="20">
        <v>14</v>
      </c>
      <c r="V37" s="26">
        <v>69.449399452967086</v>
      </c>
    </row>
    <row r="38" spans="1:22" ht="18.75" customHeight="1" x14ac:dyDescent="0.2">
      <c r="A38" s="1" t="s">
        <v>0</v>
      </c>
      <c r="B38" s="19">
        <f t="shared" si="23"/>
        <v>-5</v>
      </c>
      <c r="C38" s="19">
        <v>16</v>
      </c>
      <c r="D38" s="19">
        <f t="shared" si="24"/>
        <v>-1</v>
      </c>
      <c r="E38" s="19">
        <f t="shared" si="25"/>
        <v>-3</v>
      </c>
      <c r="F38" s="19">
        <v>1</v>
      </c>
      <c r="G38" s="19">
        <v>1</v>
      </c>
      <c r="H38" s="19">
        <v>4</v>
      </c>
      <c r="I38" s="21">
        <v>1</v>
      </c>
      <c r="J38" s="27">
        <f t="shared" si="26"/>
        <v>-14.415481832543442</v>
      </c>
      <c r="K38" s="34">
        <v>4.805160610847814</v>
      </c>
      <c r="L38" s="34">
        <v>19.220642443391256</v>
      </c>
      <c r="M38" s="21">
        <f t="shared" si="27"/>
        <v>-2</v>
      </c>
      <c r="N38" s="19">
        <f t="shared" si="28"/>
        <v>9</v>
      </c>
      <c r="O38" s="19">
        <v>4</v>
      </c>
      <c r="P38" s="19">
        <v>8</v>
      </c>
      <c r="Q38" s="19">
        <v>1</v>
      </c>
      <c r="R38" s="19">
        <f t="shared" si="29"/>
        <v>11</v>
      </c>
      <c r="S38" s="19">
        <v>5</v>
      </c>
      <c r="T38" s="19">
        <v>2</v>
      </c>
      <c r="U38" s="19">
        <v>9</v>
      </c>
      <c r="V38" s="30">
        <v>-9.6103212216956209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193</v>
      </c>
      <c r="C9" s="17">
        <f t="shared" si="0"/>
        <v>1155</v>
      </c>
      <c r="D9" s="17">
        <f t="shared" si="0"/>
        <v>121</v>
      </c>
      <c r="E9" s="17">
        <f t="shared" si="0"/>
        <v>-151</v>
      </c>
      <c r="F9" s="17">
        <f t="shared" si="0"/>
        <v>150</v>
      </c>
      <c r="G9" s="17">
        <f t="shared" si="0"/>
        <v>-18</v>
      </c>
      <c r="H9" s="17">
        <f t="shared" si="0"/>
        <v>301</v>
      </c>
      <c r="I9" s="17">
        <f>I10+I11</f>
        <v>17</v>
      </c>
      <c r="J9" s="28">
        <f>K9-L9</f>
        <v>-7.0521112829941934</v>
      </c>
      <c r="K9" s="28">
        <v>7.0054085592657565</v>
      </c>
      <c r="L9" s="28">
        <v>14.05751984225995</v>
      </c>
      <c r="M9" s="17">
        <f t="shared" ref="M9:U9" si="1">M10+M11</f>
        <v>344</v>
      </c>
      <c r="N9" s="17">
        <f t="shared" si="1"/>
        <v>1597</v>
      </c>
      <c r="O9" s="17">
        <f t="shared" si="1"/>
        <v>99</v>
      </c>
      <c r="P9" s="17">
        <f t="shared" si="1"/>
        <v>1067</v>
      </c>
      <c r="Q9" s="17">
        <f t="shared" si="1"/>
        <v>530</v>
      </c>
      <c r="R9" s="17">
        <f>R10+R11</f>
        <v>1253</v>
      </c>
      <c r="S9" s="17">
        <f t="shared" si="1"/>
        <v>-57</v>
      </c>
      <c r="T9" s="17">
        <f t="shared" si="1"/>
        <v>723</v>
      </c>
      <c r="U9" s="17">
        <f t="shared" si="1"/>
        <v>530</v>
      </c>
      <c r="V9" s="28">
        <v>16.065736962582811</v>
      </c>
    </row>
    <row r="10" spans="1:22" ht="15" customHeight="1" x14ac:dyDescent="0.2">
      <c r="A10" s="6" t="s">
        <v>28</v>
      </c>
      <c r="B10" s="18">
        <f t="shared" ref="B10:I10" si="2">B20+B21+B22+B23</f>
        <v>230</v>
      </c>
      <c r="C10" s="18">
        <f t="shared" si="2"/>
        <v>875</v>
      </c>
      <c r="D10" s="18">
        <f t="shared" si="2"/>
        <v>94</v>
      </c>
      <c r="E10" s="18">
        <f t="shared" si="2"/>
        <v>-80</v>
      </c>
      <c r="F10" s="18">
        <f t="shared" si="2"/>
        <v>118</v>
      </c>
      <c r="G10" s="18">
        <f t="shared" si="2"/>
        <v>-16</v>
      </c>
      <c r="H10" s="18">
        <f t="shared" si="2"/>
        <v>198</v>
      </c>
      <c r="I10" s="18">
        <f t="shared" si="2"/>
        <v>-10</v>
      </c>
      <c r="J10" s="25">
        <f t="shared" ref="J10:J38" si="3">K10-L10</f>
        <v>-4.9549136792949087</v>
      </c>
      <c r="K10" s="25">
        <v>7.3084976769599903</v>
      </c>
      <c r="L10" s="25">
        <v>12.263411356254899</v>
      </c>
      <c r="M10" s="18">
        <f t="shared" ref="M10:U10" si="4">M20+M21+M22+M23</f>
        <v>310</v>
      </c>
      <c r="N10" s="18">
        <f t="shared" si="4"/>
        <v>1309</v>
      </c>
      <c r="O10" s="18">
        <f t="shared" si="4"/>
        <v>69</v>
      </c>
      <c r="P10" s="18">
        <f t="shared" si="4"/>
        <v>919</v>
      </c>
      <c r="Q10" s="18">
        <f t="shared" si="4"/>
        <v>390</v>
      </c>
      <c r="R10" s="18">
        <f t="shared" si="4"/>
        <v>999</v>
      </c>
      <c r="S10" s="18">
        <f t="shared" si="4"/>
        <v>-31</v>
      </c>
      <c r="T10" s="18">
        <f t="shared" si="4"/>
        <v>616</v>
      </c>
      <c r="U10" s="18">
        <f t="shared" si="4"/>
        <v>383</v>
      </c>
      <c r="V10" s="25">
        <v>19.200290507267773</v>
      </c>
    </row>
    <row r="11" spans="1:22" ht="15" customHeight="1" x14ac:dyDescent="0.2">
      <c r="A11" s="2" t="s">
        <v>27</v>
      </c>
      <c r="B11" s="19">
        <f t="shared" ref="B11:I11" si="5">B12+B13+B14+B15+B16</f>
        <v>-37</v>
      </c>
      <c r="C11" s="19">
        <f t="shared" si="5"/>
        <v>280</v>
      </c>
      <c r="D11" s="19">
        <f t="shared" si="5"/>
        <v>27</v>
      </c>
      <c r="E11" s="19">
        <f t="shared" si="5"/>
        <v>-71</v>
      </c>
      <c r="F11" s="19">
        <f t="shared" si="5"/>
        <v>32</v>
      </c>
      <c r="G11" s="19">
        <f t="shared" si="5"/>
        <v>-2</v>
      </c>
      <c r="H11" s="19">
        <f t="shared" si="5"/>
        <v>103</v>
      </c>
      <c r="I11" s="19">
        <f t="shared" si="5"/>
        <v>27</v>
      </c>
      <c r="J11" s="30">
        <f t="shared" si="3"/>
        <v>-13.481597086747298</v>
      </c>
      <c r="K11" s="30">
        <v>6.0762127714917415</v>
      </c>
      <c r="L11" s="30">
        <v>19.55780985823904</v>
      </c>
      <c r="M11" s="19">
        <f t="shared" ref="M11:U11" si="6">M12+M13+M14+M15+M16</f>
        <v>34</v>
      </c>
      <c r="N11" s="19">
        <f t="shared" si="6"/>
        <v>288</v>
      </c>
      <c r="O11" s="19">
        <f t="shared" si="6"/>
        <v>30</v>
      </c>
      <c r="P11" s="19">
        <f t="shared" si="6"/>
        <v>148</v>
      </c>
      <c r="Q11" s="19">
        <f t="shared" si="6"/>
        <v>140</v>
      </c>
      <c r="R11" s="19">
        <f t="shared" si="6"/>
        <v>254</v>
      </c>
      <c r="S11" s="19">
        <f t="shared" si="6"/>
        <v>-26</v>
      </c>
      <c r="T11" s="19">
        <f t="shared" si="6"/>
        <v>107</v>
      </c>
      <c r="U11" s="19">
        <f t="shared" si="6"/>
        <v>147</v>
      </c>
      <c r="V11" s="30">
        <v>6.4559760697099762</v>
      </c>
    </row>
    <row r="12" spans="1:22" ht="15" customHeight="1" x14ac:dyDescent="0.2">
      <c r="A12" s="6" t="s">
        <v>26</v>
      </c>
      <c r="B12" s="18">
        <f t="shared" ref="B12:I12" si="7">B24</f>
        <v>1</v>
      </c>
      <c r="C12" s="18">
        <f t="shared" si="7"/>
        <v>32</v>
      </c>
      <c r="D12" s="18">
        <f t="shared" si="7"/>
        <v>5</v>
      </c>
      <c r="E12" s="18">
        <f t="shared" si="7"/>
        <v>3</v>
      </c>
      <c r="F12" s="18">
        <f t="shared" si="7"/>
        <v>6</v>
      </c>
      <c r="G12" s="18">
        <f t="shared" si="7"/>
        <v>4</v>
      </c>
      <c r="H12" s="18">
        <f t="shared" si="7"/>
        <v>3</v>
      </c>
      <c r="I12" s="18">
        <f t="shared" si="7"/>
        <v>2</v>
      </c>
      <c r="J12" s="25">
        <f t="shared" si="3"/>
        <v>7.1907013396375099</v>
      </c>
      <c r="K12" s="25">
        <v>14.38140267927502</v>
      </c>
      <c r="L12" s="25">
        <v>7.1907013396375099</v>
      </c>
      <c r="M12" s="18">
        <f t="shared" ref="M12:U12" si="8">M24</f>
        <v>-2</v>
      </c>
      <c r="N12" s="18">
        <f t="shared" si="8"/>
        <v>22</v>
      </c>
      <c r="O12" s="18">
        <f t="shared" si="8"/>
        <v>3</v>
      </c>
      <c r="P12" s="18">
        <f t="shared" si="8"/>
        <v>12</v>
      </c>
      <c r="Q12" s="18">
        <f t="shared" si="8"/>
        <v>10</v>
      </c>
      <c r="R12" s="18">
        <f t="shared" si="8"/>
        <v>24</v>
      </c>
      <c r="S12" s="18">
        <f t="shared" si="8"/>
        <v>0</v>
      </c>
      <c r="T12" s="18">
        <f t="shared" si="8"/>
        <v>17</v>
      </c>
      <c r="U12" s="18">
        <f t="shared" si="8"/>
        <v>7</v>
      </c>
      <c r="V12" s="25">
        <v>-4.793800893091678</v>
      </c>
    </row>
    <row r="13" spans="1:22" ht="15" customHeight="1" x14ac:dyDescent="0.2">
      <c r="A13" s="4" t="s">
        <v>25</v>
      </c>
      <c r="B13" s="20">
        <f t="shared" ref="B13:I13" si="9">B25+B26+B27</f>
        <v>-23</v>
      </c>
      <c r="C13" s="20">
        <f t="shared" si="9"/>
        <v>38</v>
      </c>
      <c r="D13" s="20">
        <f t="shared" si="9"/>
        <v>20</v>
      </c>
      <c r="E13" s="20">
        <f t="shared" si="9"/>
        <v>-20</v>
      </c>
      <c r="F13" s="20">
        <f t="shared" si="9"/>
        <v>3</v>
      </c>
      <c r="G13" s="20">
        <f t="shared" si="9"/>
        <v>-1</v>
      </c>
      <c r="H13" s="20">
        <f t="shared" si="9"/>
        <v>23</v>
      </c>
      <c r="I13" s="20">
        <f t="shared" si="9"/>
        <v>2</v>
      </c>
      <c r="J13" s="26">
        <f t="shared" si="3"/>
        <v>-21.187055579741696</v>
      </c>
      <c r="K13" s="26">
        <v>3.1780583369612536</v>
      </c>
      <c r="L13" s="26">
        <v>24.365113916702949</v>
      </c>
      <c r="M13" s="20">
        <f t="shared" ref="M13:U13" si="10">M25+M26+M27</f>
        <v>-3</v>
      </c>
      <c r="N13" s="20">
        <f t="shared" si="10"/>
        <v>53</v>
      </c>
      <c r="O13" s="20">
        <f t="shared" si="10"/>
        <v>15</v>
      </c>
      <c r="P13" s="20">
        <f t="shared" si="10"/>
        <v>27</v>
      </c>
      <c r="Q13" s="20">
        <f t="shared" si="10"/>
        <v>26</v>
      </c>
      <c r="R13" s="20">
        <f t="shared" si="10"/>
        <v>56</v>
      </c>
      <c r="S13" s="20">
        <f t="shared" si="10"/>
        <v>-8</v>
      </c>
      <c r="T13" s="20">
        <f t="shared" si="10"/>
        <v>29</v>
      </c>
      <c r="U13" s="20">
        <f t="shared" si="10"/>
        <v>27</v>
      </c>
      <c r="V13" s="26">
        <v>-3.1780583369612572</v>
      </c>
    </row>
    <row r="14" spans="1:22" ht="15" customHeight="1" x14ac:dyDescent="0.2">
      <c r="A14" s="4" t="s">
        <v>24</v>
      </c>
      <c r="B14" s="20">
        <f t="shared" ref="B14:I14" si="11">B28+B29+B30+B31</f>
        <v>-8</v>
      </c>
      <c r="C14" s="20">
        <f t="shared" si="11"/>
        <v>102</v>
      </c>
      <c r="D14" s="20">
        <f t="shared" si="11"/>
        <v>7</v>
      </c>
      <c r="E14" s="20">
        <f t="shared" si="11"/>
        <v>-31</v>
      </c>
      <c r="F14" s="20">
        <f t="shared" si="11"/>
        <v>15</v>
      </c>
      <c r="G14" s="20">
        <f t="shared" si="11"/>
        <v>1</v>
      </c>
      <c r="H14" s="20">
        <f t="shared" si="11"/>
        <v>46</v>
      </c>
      <c r="I14" s="20">
        <f t="shared" si="11"/>
        <v>17</v>
      </c>
      <c r="J14" s="26">
        <f t="shared" si="3"/>
        <v>-15.351948333876049</v>
      </c>
      <c r="K14" s="26">
        <v>7.4283620970367963</v>
      </c>
      <c r="L14" s="26">
        <v>22.780310430912845</v>
      </c>
      <c r="M14" s="20">
        <f t="shared" ref="M14:U14" si="12">M28+M29+M30+M31</f>
        <v>23</v>
      </c>
      <c r="N14" s="20">
        <f t="shared" si="12"/>
        <v>111</v>
      </c>
      <c r="O14" s="20">
        <f t="shared" si="12"/>
        <v>19</v>
      </c>
      <c r="P14" s="20">
        <f t="shared" si="12"/>
        <v>58</v>
      </c>
      <c r="Q14" s="20">
        <f t="shared" si="12"/>
        <v>53</v>
      </c>
      <c r="R14" s="20">
        <f t="shared" si="12"/>
        <v>88</v>
      </c>
      <c r="S14" s="20">
        <f t="shared" si="12"/>
        <v>-4</v>
      </c>
      <c r="T14" s="20">
        <f t="shared" si="12"/>
        <v>32</v>
      </c>
      <c r="U14" s="20">
        <f t="shared" si="12"/>
        <v>56</v>
      </c>
      <c r="V14" s="26">
        <v>11.390155215456417</v>
      </c>
    </row>
    <row r="15" spans="1:22" ht="15" customHeight="1" x14ac:dyDescent="0.2">
      <c r="A15" s="4" t="s">
        <v>23</v>
      </c>
      <c r="B15" s="20">
        <f t="shared" ref="B15:I15" si="13">B32+B33+B34+B35</f>
        <v>-15</v>
      </c>
      <c r="C15" s="20">
        <f t="shared" si="13"/>
        <v>72</v>
      </c>
      <c r="D15" s="20">
        <f t="shared" si="13"/>
        <v>0</v>
      </c>
      <c r="E15" s="20">
        <f t="shared" si="13"/>
        <v>-17</v>
      </c>
      <c r="F15" s="20">
        <f t="shared" si="13"/>
        <v>7</v>
      </c>
      <c r="G15" s="20">
        <f t="shared" si="13"/>
        <v>-7</v>
      </c>
      <c r="H15" s="20">
        <f t="shared" si="13"/>
        <v>24</v>
      </c>
      <c r="I15" s="20">
        <f t="shared" si="13"/>
        <v>3</v>
      </c>
      <c r="J15" s="26">
        <f t="shared" si="3"/>
        <v>-11.130244488690378</v>
      </c>
      <c r="K15" s="26">
        <v>4.5830418482842745</v>
      </c>
      <c r="L15" s="26">
        <v>15.713286336974653</v>
      </c>
      <c r="M15" s="20">
        <f t="shared" ref="M15:U15" si="14">M32+M33+M34+M35</f>
        <v>2</v>
      </c>
      <c r="N15" s="20">
        <f t="shared" si="14"/>
        <v>68</v>
      </c>
      <c r="O15" s="20">
        <f t="shared" si="14"/>
        <v>0</v>
      </c>
      <c r="P15" s="20">
        <f t="shared" si="14"/>
        <v>31</v>
      </c>
      <c r="Q15" s="20">
        <f t="shared" si="14"/>
        <v>37</v>
      </c>
      <c r="R15" s="20">
        <f t="shared" si="14"/>
        <v>66</v>
      </c>
      <c r="S15" s="20">
        <f t="shared" si="14"/>
        <v>-10</v>
      </c>
      <c r="T15" s="20">
        <f t="shared" si="14"/>
        <v>25</v>
      </c>
      <c r="U15" s="20">
        <f t="shared" si="14"/>
        <v>41</v>
      </c>
      <c r="V15" s="26">
        <v>1.3094405280812111</v>
      </c>
    </row>
    <row r="16" spans="1:22" ht="15" customHeight="1" x14ac:dyDescent="0.2">
      <c r="A16" s="2" t="s">
        <v>22</v>
      </c>
      <c r="B16" s="19">
        <f t="shared" ref="B16:I16" si="15">B36+B37+B38</f>
        <v>8</v>
      </c>
      <c r="C16" s="19">
        <f t="shared" si="15"/>
        <v>36</v>
      </c>
      <c r="D16" s="19">
        <f t="shared" si="15"/>
        <v>-5</v>
      </c>
      <c r="E16" s="19">
        <f t="shared" si="15"/>
        <v>-6</v>
      </c>
      <c r="F16" s="19">
        <f t="shared" si="15"/>
        <v>1</v>
      </c>
      <c r="G16" s="19">
        <f t="shared" si="15"/>
        <v>1</v>
      </c>
      <c r="H16" s="19">
        <f t="shared" si="15"/>
        <v>7</v>
      </c>
      <c r="I16" s="19">
        <f t="shared" si="15"/>
        <v>3</v>
      </c>
      <c r="J16" s="30">
        <f t="shared" si="3"/>
        <v>-16.731606692642679</v>
      </c>
      <c r="K16" s="30">
        <v>2.788601115440446</v>
      </c>
      <c r="L16" s="30">
        <v>19.520207808083125</v>
      </c>
      <c r="M16" s="19">
        <f t="shared" ref="M16:U16" si="16">M36+M37+M38</f>
        <v>14</v>
      </c>
      <c r="N16" s="19">
        <f t="shared" si="16"/>
        <v>34</v>
      </c>
      <c r="O16" s="19">
        <f t="shared" si="16"/>
        <v>-7</v>
      </c>
      <c r="P16" s="19">
        <f t="shared" si="16"/>
        <v>20</v>
      </c>
      <c r="Q16" s="19">
        <f t="shared" si="16"/>
        <v>14</v>
      </c>
      <c r="R16" s="19">
        <f t="shared" si="16"/>
        <v>20</v>
      </c>
      <c r="S16" s="19">
        <f t="shared" si="16"/>
        <v>-4</v>
      </c>
      <c r="T16" s="19">
        <f t="shared" si="16"/>
        <v>4</v>
      </c>
      <c r="U16" s="19">
        <f t="shared" si="16"/>
        <v>16</v>
      </c>
      <c r="V16" s="30">
        <v>39.04041561616625</v>
      </c>
    </row>
    <row r="17" spans="1:22" ht="15" customHeight="1" x14ac:dyDescent="0.2">
      <c r="A17" s="6" t="s">
        <v>21</v>
      </c>
      <c r="B17" s="18">
        <f t="shared" ref="B17:I17" si="17">B12+B13+B20</f>
        <v>64</v>
      </c>
      <c r="C17" s="18">
        <f t="shared" si="17"/>
        <v>412</v>
      </c>
      <c r="D17" s="18">
        <f t="shared" si="17"/>
        <v>58</v>
      </c>
      <c r="E17" s="18">
        <f t="shared" si="17"/>
        <v>-48</v>
      </c>
      <c r="F17" s="18">
        <f t="shared" si="17"/>
        <v>64</v>
      </c>
      <c r="G17" s="18">
        <f t="shared" si="17"/>
        <v>3</v>
      </c>
      <c r="H17" s="18">
        <f t="shared" si="17"/>
        <v>112</v>
      </c>
      <c r="I17" s="18">
        <f t="shared" si="17"/>
        <v>5</v>
      </c>
      <c r="J17" s="25">
        <f t="shared" si="3"/>
        <v>-5.46575945042912</v>
      </c>
      <c r="K17" s="25">
        <v>7.2876792672388238</v>
      </c>
      <c r="L17" s="25">
        <v>12.753438717667944</v>
      </c>
      <c r="M17" s="18">
        <f t="shared" ref="M17:U17" si="18">M12+M13+M20</f>
        <v>112</v>
      </c>
      <c r="N17" s="18">
        <f t="shared" si="18"/>
        <v>686</v>
      </c>
      <c r="O17" s="18">
        <f t="shared" si="18"/>
        <v>77</v>
      </c>
      <c r="P17" s="18">
        <f t="shared" si="18"/>
        <v>492</v>
      </c>
      <c r="Q17" s="18">
        <f t="shared" si="18"/>
        <v>194</v>
      </c>
      <c r="R17" s="18">
        <f t="shared" si="18"/>
        <v>574</v>
      </c>
      <c r="S17" s="18">
        <f t="shared" si="18"/>
        <v>17</v>
      </c>
      <c r="T17" s="18">
        <f t="shared" si="18"/>
        <v>392</v>
      </c>
      <c r="U17" s="18">
        <f t="shared" si="18"/>
        <v>182</v>
      </c>
      <c r="V17" s="25">
        <v>12.753438717667962</v>
      </c>
    </row>
    <row r="18" spans="1:22" ht="15" customHeight="1" x14ac:dyDescent="0.2">
      <c r="A18" s="4" t="s">
        <v>20</v>
      </c>
      <c r="B18" s="20">
        <f t="shared" ref="B18:I18" si="19">B14+B22</f>
        <v>-18</v>
      </c>
      <c r="C18" s="20">
        <f t="shared" si="19"/>
        <v>185</v>
      </c>
      <c r="D18" s="20">
        <f t="shared" si="19"/>
        <v>41</v>
      </c>
      <c r="E18" s="20">
        <f t="shared" si="19"/>
        <v>-47</v>
      </c>
      <c r="F18" s="20">
        <f t="shared" si="19"/>
        <v>25</v>
      </c>
      <c r="G18" s="20">
        <f t="shared" si="19"/>
        <v>-5</v>
      </c>
      <c r="H18" s="20">
        <f t="shared" si="19"/>
        <v>72</v>
      </c>
      <c r="I18" s="20">
        <f t="shared" si="19"/>
        <v>7</v>
      </c>
      <c r="J18" s="26">
        <f t="shared" si="3"/>
        <v>-12.446311451622265</v>
      </c>
      <c r="K18" s="26">
        <v>6.6203784317139709</v>
      </c>
      <c r="L18" s="26">
        <v>19.066689883336235</v>
      </c>
      <c r="M18" s="20">
        <f t="shared" ref="M18:U18" si="20">M14+M22</f>
        <v>29</v>
      </c>
      <c r="N18" s="20">
        <f t="shared" si="20"/>
        <v>229</v>
      </c>
      <c r="O18" s="20">
        <f t="shared" si="20"/>
        <v>31</v>
      </c>
      <c r="P18" s="20">
        <f t="shared" si="20"/>
        <v>112</v>
      </c>
      <c r="Q18" s="20">
        <f t="shared" si="20"/>
        <v>117</v>
      </c>
      <c r="R18" s="20">
        <f t="shared" si="20"/>
        <v>200</v>
      </c>
      <c r="S18" s="20">
        <f t="shared" si="20"/>
        <v>-22</v>
      </c>
      <c r="T18" s="20">
        <f t="shared" si="20"/>
        <v>87</v>
      </c>
      <c r="U18" s="20">
        <f t="shared" si="20"/>
        <v>113</v>
      </c>
      <c r="V18" s="26">
        <v>7.6796389807882051</v>
      </c>
    </row>
    <row r="19" spans="1:22" ht="15" customHeight="1" x14ac:dyDescent="0.2">
      <c r="A19" s="2" t="s">
        <v>19</v>
      </c>
      <c r="B19" s="19">
        <f t="shared" ref="B19:I19" si="21">B15+B16+B21+B23</f>
        <v>147</v>
      </c>
      <c r="C19" s="19">
        <f t="shared" si="21"/>
        <v>558</v>
      </c>
      <c r="D19" s="19">
        <f t="shared" si="21"/>
        <v>22</v>
      </c>
      <c r="E19" s="19">
        <f t="shared" si="21"/>
        <v>-56</v>
      </c>
      <c r="F19" s="19">
        <f t="shared" si="21"/>
        <v>61</v>
      </c>
      <c r="G19" s="19">
        <f t="shared" si="21"/>
        <v>-16</v>
      </c>
      <c r="H19" s="19">
        <f t="shared" si="21"/>
        <v>117</v>
      </c>
      <c r="I19" s="19">
        <f t="shared" si="21"/>
        <v>5</v>
      </c>
      <c r="J19" s="30">
        <f t="shared" si="3"/>
        <v>-6.3249227950960183</v>
      </c>
      <c r="K19" s="30">
        <v>6.8896480446581627</v>
      </c>
      <c r="L19" s="30">
        <v>13.214570839754181</v>
      </c>
      <c r="M19" s="19">
        <f t="shared" ref="M19:U19" si="22">M15+M16+M21+M23</f>
        <v>203</v>
      </c>
      <c r="N19" s="19">
        <f t="shared" si="22"/>
        <v>682</v>
      </c>
      <c r="O19" s="19">
        <f t="shared" si="22"/>
        <v>-9</v>
      </c>
      <c r="P19" s="19">
        <f t="shared" si="22"/>
        <v>463</v>
      </c>
      <c r="Q19" s="19">
        <f t="shared" si="22"/>
        <v>219</v>
      </c>
      <c r="R19" s="19">
        <f t="shared" si="22"/>
        <v>479</v>
      </c>
      <c r="S19" s="19">
        <f t="shared" si="22"/>
        <v>-52</v>
      </c>
      <c r="T19" s="19">
        <f t="shared" si="22"/>
        <v>244</v>
      </c>
      <c r="U19" s="19">
        <f t="shared" si="22"/>
        <v>235</v>
      </c>
      <c r="V19" s="30">
        <v>22.927845132223077</v>
      </c>
    </row>
    <row r="20" spans="1:22" ht="15" customHeight="1" x14ac:dyDescent="0.2">
      <c r="A20" s="5" t="s">
        <v>18</v>
      </c>
      <c r="B20" s="18">
        <f>E20+M20</f>
        <v>86</v>
      </c>
      <c r="C20" s="18">
        <v>342</v>
      </c>
      <c r="D20" s="18">
        <f>G20-I20+O20-S20</f>
        <v>33</v>
      </c>
      <c r="E20" s="18">
        <f>F20-H20</f>
        <v>-31</v>
      </c>
      <c r="F20" s="18">
        <v>55</v>
      </c>
      <c r="G20" s="18">
        <v>0</v>
      </c>
      <c r="H20" s="18">
        <v>86</v>
      </c>
      <c r="I20" s="18">
        <v>1</v>
      </c>
      <c r="J20" s="25">
        <f t="shared" si="3"/>
        <v>-4.1774656831254742</v>
      </c>
      <c r="K20" s="25">
        <v>7.4116326636097138</v>
      </c>
      <c r="L20" s="25">
        <v>11.589098346735188</v>
      </c>
      <c r="M20" s="18">
        <f>N20-R20</f>
        <v>117</v>
      </c>
      <c r="N20" s="18">
        <f>SUM(P20:Q20)</f>
        <v>611</v>
      </c>
      <c r="O20" s="22">
        <v>59</v>
      </c>
      <c r="P20" s="22">
        <v>453</v>
      </c>
      <c r="Q20" s="22">
        <v>158</v>
      </c>
      <c r="R20" s="22">
        <f>SUM(T20:U20)</f>
        <v>494</v>
      </c>
      <c r="S20" s="22">
        <v>25</v>
      </c>
      <c r="T20" s="22">
        <v>346</v>
      </c>
      <c r="U20" s="22">
        <v>148</v>
      </c>
      <c r="V20" s="29">
        <v>15.766564029860675</v>
      </c>
    </row>
    <row r="21" spans="1:22" ht="15" customHeight="1" x14ac:dyDescent="0.2">
      <c r="A21" s="3" t="s">
        <v>17</v>
      </c>
      <c r="B21" s="20">
        <f t="shared" ref="B21:B38" si="23">E21+M21</f>
        <v>137</v>
      </c>
      <c r="C21" s="20">
        <v>371</v>
      </c>
      <c r="D21" s="20">
        <f t="shared" ref="D21:D38" si="24">G21-I21+O21-S21</f>
        <v>18</v>
      </c>
      <c r="E21" s="20">
        <f t="shared" ref="E21:E38" si="25">F21-H21</f>
        <v>-31</v>
      </c>
      <c r="F21" s="20">
        <v>43</v>
      </c>
      <c r="G21" s="20">
        <v>-15</v>
      </c>
      <c r="H21" s="20">
        <v>74</v>
      </c>
      <c r="I21" s="20">
        <v>4</v>
      </c>
      <c r="J21" s="26">
        <f t="shared" si="3"/>
        <v>-5.4415781779008947</v>
      </c>
      <c r="K21" s="26">
        <v>7.547995537088334</v>
      </c>
      <c r="L21" s="26">
        <v>12.989573714989229</v>
      </c>
      <c r="M21" s="20">
        <f t="shared" ref="M21:M38" si="26">N21-R21</f>
        <v>168</v>
      </c>
      <c r="N21" s="20">
        <f>SUM(P21:Q21)</f>
        <v>472</v>
      </c>
      <c r="O21" s="20">
        <v>-12</v>
      </c>
      <c r="P21" s="20">
        <v>333</v>
      </c>
      <c r="Q21" s="20">
        <v>139</v>
      </c>
      <c r="R21" s="20">
        <f t="shared" ref="R21:R38" si="27">SUM(T21:U21)</f>
        <v>304</v>
      </c>
      <c r="S21" s="20">
        <v>-49</v>
      </c>
      <c r="T21" s="20">
        <v>162</v>
      </c>
      <c r="U21" s="20">
        <v>142</v>
      </c>
      <c r="V21" s="26">
        <v>29.489843028624179</v>
      </c>
    </row>
    <row r="22" spans="1:22" ht="15" customHeight="1" x14ac:dyDescent="0.2">
      <c r="A22" s="3" t="s">
        <v>16</v>
      </c>
      <c r="B22" s="20">
        <f t="shared" si="23"/>
        <v>-10</v>
      </c>
      <c r="C22" s="20">
        <v>83</v>
      </c>
      <c r="D22" s="20">
        <f t="shared" si="24"/>
        <v>34</v>
      </c>
      <c r="E22" s="20">
        <f t="shared" si="25"/>
        <v>-16</v>
      </c>
      <c r="F22" s="20">
        <v>10</v>
      </c>
      <c r="G22" s="20">
        <v>-6</v>
      </c>
      <c r="H22" s="20">
        <v>26</v>
      </c>
      <c r="I22" s="20">
        <v>-10</v>
      </c>
      <c r="J22" s="26">
        <f t="shared" si="3"/>
        <v>-9.1067864271457104</v>
      </c>
      <c r="K22" s="26">
        <v>5.6917415169660677</v>
      </c>
      <c r="L22" s="26">
        <v>14.798527944111779</v>
      </c>
      <c r="M22" s="20">
        <f>N22-R22</f>
        <v>6</v>
      </c>
      <c r="N22" s="20">
        <f t="shared" ref="N22:N38" si="28">SUM(P22:Q22)</f>
        <v>118</v>
      </c>
      <c r="O22" s="20">
        <v>12</v>
      </c>
      <c r="P22" s="20">
        <v>54</v>
      </c>
      <c r="Q22" s="20">
        <v>64</v>
      </c>
      <c r="R22" s="20">
        <f t="shared" si="27"/>
        <v>112</v>
      </c>
      <c r="S22" s="20">
        <v>-18</v>
      </c>
      <c r="T22" s="20">
        <v>55</v>
      </c>
      <c r="U22" s="20">
        <v>57</v>
      </c>
      <c r="V22" s="26">
        <v>3.4150449101796312</v>
      </c>
    </row>
    <row r="23" spans="1:22" ht="15" customHeight="1" x14ac:dyDescent="0.2">
      <c r="A23" s="1" t="s">
        <v>15</v>
      </c>
      <c r="B23" s="19">
        <f t="shared" si="23"/>
        <v>17</v>
      </c>
      <c r="C23" s="19">
        <v>79</v>
      </c>
      <c r="D23" s="19">
        <f t="shared" si="24"/>
        <v>9</v>
      </c>
      <c r="E23" s="19">
        <f t="shared" si="25"/>
        <v>-2</v>
      </c>
      <c r="F23" s="19">
        <v>10</v>
      </c>
      <c r="G23" s="19">
        <v>5</v>
      </c>
      <c r="H23" s="19">
        <v>12</v>
      </c>
      <c r="I23" s="19">
        <v>-5</v>
      </c>
      <c r="J23" s="30">
        <f t="shared" si="3"/>
        <v>-1.5735471633040188</v>
      </c>
      <c r="K23" s="30">
        <v>7.8677358165200886</v>
      </c>
      <c r="L23" s="30">
        <v>9.4412829798241074</v>
      </c>
      <c r="M23" s="19">
        <f t="shared" si="26"/>
        <v>19</v>
      </c>
      <c r="N23" s="19">
        <f t="shared" si="28"/>
        <v>108</v>
      </c>
      <c r="O23" s="19">
        <v>10</v>
      </c>
      <c r="P23" s="19">
        <v>79</v>
      </c>
      <c r="Q23" s="19">
        <v>29</v>
      </c>
      <c r="R23" s="19">
        <f t="shared" si="27"/>
        <v>89</v>
      </c>
      <c r="S23" s="24">
        <v>11</v>
      </c>
      <c r="T23" s="24">
        <v>53</v>
      </c>
      <c r="U23" s="24">
        <v>36</v>
      </c>
      <c r="V23" s="31">
        <v>14.948698051388149</v>
      </c>
    </row>
    <row r="24" spans="1:22" ht="15" customHeight="1" x14ac:dyDescent="0.2">
      <c r="A24" s="7" t="s">
        <v>14</v>
      </c>
      <c r="B24" s="17">
        <f t="shared" si="23"/>
        <v>1</v>
      </c>
      <c r="C24" s="17">
        <v>32</v>
      </c>
      <c r="D24" s="17">
        <f t="shared" si="24"/>
        <v>5</v>
      </c>
      <c r="E24" s="18">
        <f t="shared" si="25"/>
        <v>3</v>
      </c>
      <c r="F24" s="17">
        <v>6</v>
      </c>
      <c r="G24" s="17">
        <v>4</v>
      </c>
      <c r="H24" s="17">
        <v>3</v>
      </c>
      <c r="I24" s="23">
        <v>2</v>
      </c>
      <c r="J24" s="38">
        <f t="shared" si="3"/>
        <v>7.1907013396375099</v>
      </c>
      <c r="K24" s="38">
        <v>14.38140267927502</v>
      </c>
      <c r="L24" s="38">
        <v>7.1907013396375099</v>
      </c>
      <c r="M24" s="18">
        <f t="shared" si="26"/>
        <v>-2</v>
      </c>
      <c r="N24" s="17">
        <f t="shared" si="28"/>
        <v>22</v>
      </c>
      <c r="O24" s="17">
        <v>3</v>
      </c>
      <c r="P24" s="17">
        <v>12</v>
      </c>
      <c r="Q24" s="17">
        <v>10</v>
      </c>
      <c r="R24" s="17">
        <f t="shared" si="27"/>
        <v>24</v>
      </c>
      <c r="S24" s="17">
        <v>0</v>
      </c>
      <c r="T24" s="17">
        <v>17</v>
      </c>
      <c r="U24" s="17">
        <v>7</v>
      </c>
      <c r="V24" s="28">
        <v>-4.793800893091678</v>
      </c>
    </row>
    <row r="25" spans="1:22" ht="15" customHeight="1" x14ac:dyDescent="0.2">
      <c r="A25" s="5" t="s">
        <v>13</v>
      </c>
      <c r="B25" s="18">
        <f t="shared" si="23"/>
        <v>-8</v>
      </c>
      <c r="C25" s="18">
        <v>-1</v>
      </c>
      <c r="D25" s="18">
        <f t="shared" si="24"/>
        <v>-5</v>
      </c>
      <c r="E25" s="18">
        <f t="shared" si="25"/>
        <v>-6</v>
      </c>
      <c r="F25" s="18">
        <v>0</v>
      </c>
      <c r="G25" s="18">
        <v>0</v>
      </c>
      <c r="H25" s="18">
        <v>6</v>
      </c>
      <c r="I25" s="18">
        <v>2</v>
      </c>
      <c r="J25" s="25">
        <f t="shared" si="3"/>
        <v>-57.299843014128726</v>
      </c>
      <c r="K25" s="25">
        <v>0</v>
      </c>
      <c r="L25" s="25">
        <v>57.299843014128726</v>
      </c>
      <c r="M25" s="18">
        <f t="shared" si="26"/>
        <v>-2</v>
      </c>
      <c r="N25" s="18">
        <f t="shared" si="28"/>
        <v>2</v>
      </c>
      <c r="O25" s="18">
        <v>-4</v>
      </c>
      <c r="P25" s="18">
        <v>0</v>
      </c>
      <c r="Q25" s="18">
        <v>2</v>
      </c>
      <c r="R25" s="18">
        <f t="shared" si="27"/>
        <v>4</v>
      </c>
      <c r="S25" s="22">
        <v>-1</v>
      </c>
      <c r="T25" s="22">
        <v>0</v>
      </c>
      <c r="U25" s="22">
        <v>4</v>
      </c>
      <c r="V25" s="29">
        <v>-19.099947671376242</v>
      </c>
    </row>
    <row r="26" spans="1:22" ht="15" customHeight="1" x14ac:dyDescent="0.2">
      <c r="A26" s="3" t="s">
        <v>12</v>
      </c>
      <c r="B26" s="20">
        <f t="shared" si="23"/>
        <v>3</v>
      </c>
      <c r="C26" s="20">
        <v>22</v>
      </c>
      <c r="D26" s="20">
        <f t="shared" si="24"/>
        <v>5</v>
      </c>
      <c r="E26" s="20">
        <f t="shared" si="25"/>
        <v>-3</v>
      </c>
      <c r="F26" s="20">
        <v>1</v>
      </c>
      <c r="G26" s="20">
        <v>1</v>
      </c>
      <c r="H26" s="20">
        <v>4</v>
      </c>
      <c r="I26" s="20">
        <v>0</v>
      </c>
      <c r="J26" s="26">
        <f t="shared" si="3"/>
        <v>-12.708913649025071</v>
      </c>
      <c r="K26" s="26">
        <v>4.2363045496750233</v>
      </c>
      <c r="L26" s="26">
        <v>16.945218198700093</v>
      </c>
      <c r="M26" s="20">
        <f t="shared" si="26"/>
        <v>6</v>
      </c>
      <c r="N26" s="20">
        <f t="shared" si="28"/>
        <v>25</v>
      </c>
      <c r="O26" s="20">
        <v>11</v>
      </c>
      <c r="P26" s="20">
        <v>20</v>
      </c>
      <c r="Q26" s="20">
        <v>5</v>
      </c>
      <c r="R26" s="20">
        <f t="shared" si="27"/>
        <v>19</v>
      </c>
      <c r="S26" s="20">
        <v>7</v>
      </c>
      <c r="T26" s="20">
        <v>10</v>
      </c>
      <c r="U26" s="20">
        <v>9</v>
      </c>
      <c r="V26" s="26">
        <v>25.417827298050156</v>
      </c>
    </row>
    <row r="27" spans="1:22" ht="15" customHeight="1" x14ac:dyDescent="0.2">
      <c r="A27" s="1" t="s">
        <v>11</v>
      </c>
      <c r="B27" s="19">
        <f t="shared" si="23"/>
        <v>-18</v>
      </c>
      <c r="C27" s="19">
        <v>17</v>
      </c>
      <c r="D27" s="19">
        <f t="shared" si="24"/>
        <v>20</v>
      </c>
      <c r="E27" s="19">
        <f t="shared" si="25"/>
        <v>-11</v>
      </c>
      <c r="F27" s="19">
        <v>2</v>
      </c>
      <c r="G27" s="19">
        <v>-2</v>
      </c>
      <c r="H27" s="19">
        <v>13</v>
      </c>
      <c r="I27" s="19">
        <v>0</v>
      </c>
      <c r="J27" s="30">
        <f t="shared" si="3"/>
        <v>-18.235908616069405</v>
      </c>
      <c r="K27" s="30">
        <v>3.3156197483762546</v>
      </c>
      <c r="L27" s="30">
        <v>21.551528364445659</v>
      </c>
      <c r="M27" s="19">
        <f t="shared" si="26"/>
        <v>-7</v>
      </c>
      <c r="N27" s="19">
        <f t="shared" si="28"/>
        <v>26</v>
      </c>
      <c r="O27" s="24">
        <v>8</v>
      </c>
      <c r="P27" s="24">
        <v>7</v>
      </c>
      <c r="Q27" s="24">
        <v>19</v>
      </c>
      <c r="R27" s="24">
        <f t="shared" si="27"/>
        <v>33</v>
      </c>
      <c r="S27" s="24">
        <v>-14</v>
      </c>
      <c r="T27" s="24">
        <v>19</v>
      </c>
      <c r="U27" s="24">
        <v>14</v>
      </c>
      <c r="V27" s="31">
        <v>-11.604669119316895</v>
      </c>
    </row>
    <row r="28" spans="1:22" ht="15" customHeight="1" x14ac:dyDescent="0.2">
      <c r="A28" s="5" t="s">
        <v>10</v>
      </c>
      <c r="B28" s="18">
        <f t="shared" si="23"/>
        <v>-2</v>
      </c>
      <c r="C28" s="18">
        <v>5</v>
      </c>
      <c r="D28" s="18">
        <f t="shared" si="24"/>
        <v>-1</v>
      </c>
      <c r="E28" s="18">
        <f t="shared" si="25"/>
        <v>-8</v>
      </c>
      <c r="F28" s="18">
        <v>1</v>
      </c>
      <c r="G28" s="18">
        <v>0</v>
      </c>
      <c r="H28" s="18">
        <v>9</v>
      </c>
      <c r="I28" s="18">
        <v>5</v>
      </c>
      <c r="J28" s="25">
        <f t="shared" si="3"/>
        <v>-34.861509073543452</v>
      </c>
      <c r="K28" s="25">
        <v>4.3576886341929315</v>
      </c>
      <c r="L28" s="25">
        <v>39.219197707736384</v>
      </c>
      <c r="M28" s="18">
        <f t="shared" si="26"/>
        <v>6</v>
      </c>
      <c r="N28" s="18">
        <f t="shared" si="28"/>
        <v>12</v>
      </c>
      <c r="O28" s="18">
        <v>5</v>
      </c>
      <c r="P28" s="18">
        <v>10</v>
      </c>
      <c r="Q28" s="18">
        <v>2</v>
      </c>
      <c r="R28" s="18">
        <f t="shared" si="27"/>
        <v>6</v>
      </c>
      <c r="S28" s="18">
        <v>1</v>
      </c>
      <c r="T28" s="18">
        <v>0</v>
      </c>
      <c r="U28" s="18">
        <v>6</v>
      </c>
      <c r="V28" s="25">
        <v>26.146131805157594</v>
      </c>
    </row>
    <row r="29" spans="1:22" ht="15" customHeight="1" x14ac:dyDescent="0.2">
      <c r="A29" s="3" t="s">
        <v>9</v>
      </c>
      <c r="B29" s="20">
        <f t="shared" si="23"/>
        <v>7</v>
      </c>
      <c r="C29" s="20">
        <v>39</v>
      </c>
      <c r="D29" s="20">
        <f t="shared" si="24"/>
        <v>14</v>
      </c>
      <c r="E29" s="20">
        <f>F29-H29</f>
        <v>-7</v>
      </c>
      <c r="F29" s="20">
        <v>6</v>
      </c>
      <c r="G29" s="20">
        <v>0</v>
      </c>
      <c r="H29" s="20">
        <v>13</v>
      </c>
      <c r="I29" s="20">
        <v>3</v>
      </c>
      <c r="J29" s="26">
        <f t="shared" si="3"/>
        <v>-11.237190482473505</v>
      </c>
      <c r="K29" s="26">
        <v>9.6318775564058576</v>
      </c>
      <c r="L29" s="26">
        <v>20.869068038879362</v>
      </c>
      <c r="M29" s="20">
        <f t="shared" si="26"/>
        <v>14</v>
      </c>
      <c r="N29" s="20">
        <f t="shared" si="28"/>
        <v>42</v>
      </c>
      <c r="O29" s="20">
        <v>16</v>
      </c>
      <c r="P29" s="20">
        <v>15</v>
      </c>
      <c r="Q29" s="20">
        <v>27</v>
      </c>
      <c r="R29" s="20">
        <f t="shared" si="27"/>
        <v>28</v>
      </c>
      <c r="S29" s="20">
        <v>-1</v>
      </c>
      <c r="T29" s="20">
        <v>8</v>
      </c>
      <c r="U29" s="20">
        <v>20</v>
      </c>
      <c r="V29" s="26">
        <v>22.474380964946988</v>
      </c>
    </row>
    <row r="30" spans="1:22" ht="15" customHeight="1" x14ac:dyDescent="0.2">
      <c r="A30" s="3" t="s">
        <v>8</v>
      </c>
      <c r="B30" s="20">
        <f t="shared" si="23"/>
        <v>-13</v>
      </c>
      <c r="C30" s="20">
        <v>24</v>
      </c>
      <c r="D30" s="20">
        <f t="shared" si="24"/>
        <v>8</v>
      </c>
      <c r="E30" s="20">
        <f t="shared" si="25"/>
        <v>-9</v>
      </c>
      <c r="F30" s="20">
        <v>5</v>
      </c>
      <c r="G30" s="20">
        <v>1</v>
      </c>
      <c r="H30" s="20">
        <v>14</v>
      </c>
      <c r="I30" s="20">
        <v>5</v>
      </c>
      <c r="J30" s="26">
        <f t="shared" si="3"/>
        <v>-14.607790821771612</v>
      </c>
      <c r="K30" s="26">
        <v>8.1154393454286726</v>
      </c>
      <c r="L30" s="26">
        <v>22.723230167200285</v>
      </c>
      <c r="M30" s="20">
        <f t="shared" si="26"/>
        <v>-4</v>
      </c>
      <c r="N30" s="20">
        <f t="shared" si="28"/>
        <v>25</v>
      </c>
      <c r="O30" s="20">
        <v>2</v>
      </c>
      <c r="P30" s="20">
        <v>15</v>
      </c>
      <c r="Q30" s="20">
        <v>10</v>
      </c>
      <c r="R30" s="20">
        <f t="shared" si="27"/>
        <v>29</v>
      </c>
      <c r="S30" s="20">
        <v>-10</v>
      </c>
      <c r="T30" s="20">
        <v>9</v>
      </c>
      <c r="U30" s="20">
        <v>20</v>
      </c>
      <c r="V30" s="26">
        <v>-6.4923514763429324</v>
      </c>
    </row>
    <row r="31" spans="1:22" ht="15" customHeight="1" x14ac:dyDescent="0.2">
      <c r="A31" s="1" t="s">
        <v>7</v>
      </c>
      <c r="B31" s="19">
        <f t="shared" si="23"/>
        <v>0</v>
      </c>
      <c r="C31" s="19">
        <v>34</v>
      </c>
      <c r="D31" s="19">
        <f t="shared" si="24"/>
        <v>-14</v>
      </c>
      <c r="E31" s="19">
        <f t="shared" si="25"/>
        <v>-7</v>
      </c>
      <c r="F31" s="19">
        <v>3</v>
      </c>
      <c r="G31" s="19">
        <v>0</v>
      </c>
      <c r="H31" s="19">
        <v>10</v>
      </c>
      <c r="I31" s="19">
        <v>4</v>
      </c>
      <c r="J31" s="30">
        <f t="shared" si="3"/>
        <v>-12.709545838929511</v>
      </c>
      <c r="K31" s="30">
        <v>5.4469482166840768</v>
      </c>
      <c r="L31" s="30">
        <v>18.156494055613589</v>
      </c>
      <c r="M31" s="19">
        <f t="shared" si="26"/>
        <v>7</v>
      </c>
      <c r="N31" s="19">
        <f t="shared" si="28"/>
        <v>32</v>
      </c>
      <c r="O31" s="19">
        <v>-4</v>
      </c>
      <c r="P31" s="19">
        <v>18</v>
      </c>
      <c r="Q31" s="19">
        <v>14</v>
      </c>
      <c r="R31" s="19">
        <f t="shared" si="27"/>
        <v>25</v>
      </c>
      <c r="S31" s="19">
        <v>6</v>
      </c>
      <c r="T31" s="19">
        <v>15</v>
      </c>
      <c r="U31" s="19">
        <v>10</v>
      </c>
      <c r="V31" s="30">
        <v>12.709545838929508</v>
      </c>
    </row>
    <row r="32" spans="1:22" ht="15" customHeight="1" x14ac:dyDescent="0.2">
      <c r="A32" s="5" t="s">
        <v>6</v>
      </c>
      <c r="B32" s="18">
        <f t="shared" si="23"/>
        <v>4</v>
      </c>
      <c r="C32" s="18">
        <v>5</v>
      </c>
      <c r="D32" s="18">
        <f t="shared" si="24"/>
        <v>0</v>
      </c>
      <c r="E32" s="18">
        <f t="shared" si="25"/>
        <v>0</v>
      </c>
      <c r="F32" s="18">
        <v>2</v>
      </c>
      <c r="G32" s="18">
        <v>-3</v>
      </c>
      <c r="H32" s="18">
        <v>2</v>
      </c>
      <c r="I32" s="18">
        <v>1</v>
      </c>
      <c r="J32" s="25">
        <f t="shared" si="3"/>
        <v>0</v>
      </c>
      <c r="K32" s="25">
        <v>14.702920443101711</v>
      </c>
      <c r="L32" s="25">
        <v>14.702920443101711</v>
      </c>
      <c r="M32" s="18">
        <f t="shared" si="26"/>
        <v>4</v>
      </c>
      <c r="N32" s="18">
        <f t="shared" si="28"/>
        <v>9</v>
      </c>
      <c r="O32" s="22">
        <v>-3</v>
      </c>
      <c r="P32" s="22">
        <v>5</v>
      </c>
      <c r="Q32" s="22">
        <v>4</v>
      </c>
      <c r="R32" s="22">
        <f t="shared" si="27"/>
        <v>5</v>
      </c>
      <c r="S32" s="22">
        <v>-7</v>
      </c>
      <c r="T32" s="22">
        <v>3</v>
      </c>
      <c r="U32" s="22">
        <v>2</v>
      </c>
      <c r="V32" s="29">
        <v>29.405840886203428</v>
      </c>
    </row>
    <row r="33" spans="1:22" ht="15" customHeight="1" x14ac:dyDescent="0.2">
      <c r="A33" s="3" t="s">
        <v>5</v>
      </c>
      <c r="B33" s="20">
        <f t="shared" si="23"/>
        <v>-6</v>
      </c>
      <c r="C33" s="20">
        <v>21</v>
      </c>
      <c r="D33" s="20">
        <f t="shared" si="24"/>
        <v>3</v>
      </c>
      <c r="E33" s="20">
        <f t="shared" si="25"/>
        <v>-11</v>
      </c>
      <c r="F33" s="20">
        <v>1</v>
      </c>
      <c r="G33" s="20">
        <v>-2</v>
      </c>
      <c r="H33" s="20">
        <v>12</v>
      </c>
      <c r="I33" s="20">
        <v>2</v>
      </c>
      <c r="J33" s="26">
        <f t="shared" si="3"/>
        <v>-18.741539466928067</v>
      </c>
      <c r="K33" s="26">
        <v>1.7037763151752787</v>
      </c>
      <c r="L33" s="26">
        <v>20.445315782103346</v>
      </c>
      <c r="M33" s="20">
        <f t="shared" si="26"/>
        <v>5</v>
      </c>
      <c r="N33" s="20">
        <f t="shared" si="28"/>
        <v>31</v>
      </c>
      <c r="O33" s="20">
        <v>7</v>
      </c>
      <c r="P33" s="20">
        <v>11</v>
      </c>
      <c r="Q33" s="20">
        <v>20</v>
      </c>
      <c r="R33" s="20">
        <f t="shared" si="27"/>
        <v>26</v>
      </c>
      <c r="S33" s="20">
        <v>0</v>
      </c>
      <c r="T33" s="20">
        <v>9</v>
      </c>
      <c r="U33" s="20">
        <v>17</v>
      </c>
      <c r="V33" s="26">
        <v>8.5188815758763923</v>
      </c>
    </row>
    <row r="34" spans="1:22" ht="15" customHeight="1" x14ac:dyDescent="0.2">
      <c r="A34" s="3" t="s">
        <v>4</v>
      </c>
      <c r="B34" s="20">
        <f t="shared" si="23"/>
        <v>0</v>
      </c>
      <c r="C34" s="20">
        <v>38</v>
      </c>
      <c r="D34" s="20">
        <f t="shared" si="24"/>
        <v>7</v>
      </c>
      <c r="E34" s="20">
        <f t="shared" si="25"/>
        <v>-2</v>
      </c>
      <c r="F34" s="20">
        <v>2</v>
      </c>
      <c r="G34" s="20">
        <v>-1</v>
      </c>
      <c r="H34" s="20">
        <v>4</v>
      </c>
      <c r="I34" s="20">
        <v>-1</v>
      </c>
      <c r="J34" s="26">
        <f t="shared" si="3"/>
        <v>-5.0390004831918267</v>
      </c>
      <c r="K34" s="26">
        <v>5.0390004831918267</v>
      </c>
      <c r="L34" s="26">
        <v>10.078000966383653</v>
      </c>
      <c r="M34" s="20">
        <f t="shared" si="26"/>
        <v>2</v>
      </c>
      <c r="N34" s="20">
        <f t="shared" si="28"/>
        <v>13</v>
      </c>
      <c r="O34" s="20">
        <v>-2</v>
      </c>
      <c r="P34" s="20">
        <v>9</v>
      </c>
      <c r="Q34" s="20">
        <v>4</v>
      </c>
      <c r="R34" s="20">
        <f t="shared" si="27"/>
        <v>11</v>
      </c>
      <c r="S34" s="20">
        <v>-9</v>
      </c>
      <c r="T34" s="20">
        <v>2</v>
      </c>
      <c r="U34" s="20">
        <v>9</v>
      </c>
      <c r="V34" s="26">
        <v>5.0390004831918311</v>
      </c>
    </row>
    <row r="35" spans="1:22" ht="15" customHeight="1" x14ac:dyDescent="0.2">
      <c r="A35" s="1" t="s">
        <v>3</v>
      </c>
      <c r="B35" s="19">
        <f t="shared" si="23"/>
        <v>-13</v>
      </c>
      <c r="C35" s="19">
        <v>8</v>
      </c>
      <c r="D35" s="19">
        <f t="shared" si="24"/>
        <v>-10</v>
      </c>
      <c r="E35" s="19">
        <f t="shared" si="25"/>
        <v>-4</v>
      </c>
      <c r="F35" s="19">
        <v>2</v>
      </c>
      <c r="G35" s="19">
        <v>-1</v>
      </c>
      <c r="H35" s="19">
        <v>6</v>
      </c>
      <c r="I35" s="19">
        <v>1</v>
      </c>
      <c r="J35" s="30">
        <f t="shared" si="3"/>
        <v>-9.8157859351889201</v>
      </c>
      <c r="K35" s="30">
        <v>4.90789296759446</v>
      </c>
      <c r="L35" s="30">
        <v>14.72367890278338</v>
      </c>
      <c r="M35" s="19">
        <f>N35-R35</f>
        <v>-9</v>
      </c>
      <c r="N35" s="19">
        <f t="shared" si="28"/>
        <v>15</v>
      </c>
      <c r="O35" s="24">
        <v>-2</v>
      </c>
      <c r="P35" s="24">
        <v>6</v>
      </c>
      <c r="Q35" s="24">
        <v>9</v>
      </c>
      <c r="R35" s="24">
        <f t="shared" si="27"/>
        <v>24</v>
      </c>
      <c r="S35" s="24">
        <v>6</v>
      </c>
      <c r="T35" s="24">
        <v>11</v>
      </c>
      <c r="U35" s="24">
        <v>13</v>
      </c>
      <c r="V35" s="31">
        <v>-22.085518354175072</v>
      </c>
    </row>
    <row r="36" spans="1:22" ht="15" customHeight="1" x14ac:dyDescent="0.2">
      <c r="A36" s="5" t="s">
        <v>2</v>
      </c>
      <c r="B36" s="18">
        <f t="shared" si="23"/>
        <v>4</v>
      </c>
      <c r="C36" s="18">
        <v>13</v>
      </c>
      <c r="D36" s="18">
        <f t="shared" si="24"/>
        <v>-8</v>
      </c>
      <c r="E36" s="18">
        <f t="shared" si="25"/>
        <v>-4</v>
      </c>
      <c r="F36" s="18">
        <v>0</v>
      </c>
      <c r="G36" s="18">
        <v>0</v>
      </c>
      <c r="H36" s="18">
        <v>4</v>
      </c>
      <c r="I36" s="18">
        <v>2</v>
      </c>
      <c r="J36" s="25">
        <f t="shared" si="3"/>
        <v>-25.479930191972073</v>
      </c>
      <c r="K36" s="25">
        <v>0</v>
      </c>
      <c r="L36" s="25">
        <v>25.479930191972073</v>
      </c>
      <c r="M36" s="18">
        <f t="shared" si="26"/>
        <v>8</v>
      </c>
      <c r="N36" s="18">
        <f t="shared" si="28"/>
        <v>12</v>
      </c>
      <c r="O36" s="18">
        <v>-8</v>
      </c>
      <c r="P36" s="18">
        <v>8</v>
      </c>
      <c r="Q36" s="18">
        <v>4</v>
      </c>
      <c r="R36" s="18">
        <f t="shared" si="27"/>
        <v>4</v>
      </c>
      <c r="S36" s="18">
        <v>-2</v>
      </c>
      <c r="T36" s="18">
        <v>2</v>
      </c>
      <c r="U36" s="18">
        <v>2</v>
      </c>
      <c r="V36" s="25">
        <v>50.959860383944147</v>
      </c>
    </row>
    <row r="37" spans="1:22" ht="15" customHeight="1" x14ac:dyDescent="0.2">
      <c r="A37" s="3" t="s">
        <v>1</v>
      </c>
      <c r="B37" s="20">
        <f t="shared" si="23"/>
        <v>7</v>
      </c>
      <c r="C37" s="20">
        <v>15</v>
      </c>
      <c r="D37" s="20">
        <f t="shared" si="24"/>
        <v>6</v>
      </c>
      <c r="E37" s="20">
        <f t="shared" si="25"/>
        <v>-2</v>
      </c>
      <c r="F37" s="20">
        <v>0</v>
      </c>
      <c r="G37" s="20">
        <v>0</v>
      </c>
      <c r="H37" s="20">
        <v>2</v>
      </c>
      <c r="I37" s="20">
        <v>1</v>
      </c>
      <c r="J37" s="26">
        <f t="shared" si="3"/>
        <v>-18.995576372625553</v>
      </c>
      <c r="K37" s="26">
        <v>0</v>
      </c>
      <c r="L37" s="26">
        <v>18.995576372625553</v>
      </c>
      <c r="M37" s="20">
        <f t="shared" si="26"/>
        <v>9</v>
      </c>
      <c r="N37" s="20">
        <f t="shared" si="28"/>
        <v>18</v>
      </c>
      <c r="O37" s="20">
        <v>0</v>
      </c>
      <c r="P37" s="20">
        <v>9</v>
      </c>
      <c r="Q37" s="20">
        <v>9</v>
      </c>
      <c r="R37" s="20">
        <f t="shared" si="27"/>
        <v>9</v>
      </c>
      <c r="S37" s="20">
        <v>-7</v>
      </c>
      <c r="T37" s="20">
        <v>2</v>
      </c>
      <c r="U37" s="20">
        <v>7</v>
      </c>
      <c r="V37" s="26">
        <v>85.480093676814988</v>
      </c>
    </row>
    <row r="38" spans="1:22" ht="15" customHeight="1" x14ac:dyDescent="0.2">
      <c r="A38" s="1" t="s">
        <v>0</v>
      </c>
      <c r="B38" s="19">
        <f t="shared" si="23"/>
        <v>-3</v>
      </c>
      <c r="C38" s="19">
        <v>8</v>
      </c>
      <c r="D38" s="19">
        <f t="shared" si="24"/>
        <v>-3</v>
      </c>
      <c r="E38" s="19">
        <f t="shared" si="25"/>
        <v>0</v>
      </c>
      <c r="F38" s="19">
        <v>1</v>
      </c>
      <c r="G38" s="19">
        <v>1</v>
      </c>
      <c r="H38" s="19">
        <v>1</v>
      </c>
      <c r="I38" s="19">
        <v>0</v>
      </c>
      <c r="J38" s="30">
        <f t="shared" si="3"/>
        <v>0</v>
      </c>
      <c r="K38" s="30">
        <v>10.381114903299203</v>
      </c>
      <c r="L38" s="30">
        <v>10.381114903299203</v>
      </c>
      <c r="M38" s="19">
        <f t="shared" si="26"/>
        <v>-3</v>
      </c>
      <c r="N38" s="19">
        <f t="shared" si="28"/>
        <v>4</v>
      </c>
      <c r="O38" s="19">
        <v>1</v>
      </c>
      <c r="P38" s="19">
        <v>3</v>
      </c>
      <c r="Q38" s="19">
        <v>1</v>
      </c>
      <c r="R38" s="19">
        <f t="shared" si="27"/>
        <v>7</v>
      </c>
      <c r="S38" s="19">
        <v>5</v>
      </c>
      <c r="T38" s="19">
        <v>0</v>
      </c>
      <c r="U38" s="19">
        <v>7</v>
      </c>
      <c r="V38" s="30">
        <v>-31.143344709897619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27</v>
      </c>
      <c r="C9" s="17">
        <f t="shared" si="0"/>
        <v>971</v>
      </c>
      <c r="D9" s="17">
        <f t="shared" si="0"/>
        <v>37</v>
      </c>
      <c r="E9" s="17">
        <f t="shared" si="0"/>
        <v>-170</v>
      </c>
      <c r="F9" s="17">
        <f t="shared" si="0"/>
        <v>151</v>
      </c>
      <c r="G9" s="17">
        <f t="shared" si="0"/>
        <v>-3</v>
      </c>
      <c r="H9" s="17">
        <f t="shared" si="0"/>
        <v>321</v>
      </c>
      <c r="I9" s="17">
        <f t="shared" si="0"/>
        <v>7</v>
      </c>
      <c r="J9" s="28">
        <f>K9-L9</f>
        <v>-7.2763561228103493</v>
      </c>
      <c r="K9" s="28">
        <v>6.4631163208491929</v>
      </c>
      <c r="L9" s="28">
        <v>13.739472443659542</v>
      </c>
      <c r="M9" s="17">
        <f t="shared" ref="M9:U9" si="1">M10+M11</f>
        <v>197</v>
      </c>
      <c r="N9" s="17">
        <f t="shared" si="1"/>
        <v>1173</v>
      </c>
      <c r="O9" s="17">
        <f t="shared" si="1"/>
        <v>17</v>
      </c>
      <c r="P9" s="17">
        <f t="shared" si="1"/>
        <v>771</v>
      </c>
      <c r="Q9" s="17">
        <f t="shared" si="1"/>
        <v>402</v>
      </c>
      <c r="R9" s="17">
        <f>R10+R11</f>
        <v>976</v>
      </c>
      <c r="S9" s="17">
        <f t="shared" si="1"/>
        <v>-30</v>
      </c>
      <c r="T9" s="17">
        <f t="shared" si="1"/>
        <v>574</v>
      </c>
      <c r="U9" s="17">
        <f t="shared" si="1"/>
        <v>402</v>
      </c>
      <c r="V9" s="28">
        <v>8.4320126834919975</v>
      </c>
    </row>
    <row r="10" spans="1:22" ht="15" customHeight="1" x14ac:dyDescent="0.2">
      <c r="A10" s="6" t="s">
        <v>28</v>
      </c>
      <c r="B10" s="18">
        <f t="shared" ref="B10:I10" si="2">B20+B21+B22+B23</f>
        <v>111</v>
      </c>
      <c r="C10" s="18">
        <f t="shared" si="2"/>
        <v>753</v>
      </c>
      <c r="D10" s="18">
        <f t="shared" si="2"/>
        <v>29</v>
      </c>
      <c r="E10" s="18">
        <f t="shared" si="2"/>
        <v>-88</v>
      </c>
      <c r="F10" s="18">
        <f t="shared" si="2"/>
        <v>123</v>
      </c>
      <c r="G10" s="18">
        <f t="shared" si="2"/>
        <v>13</v>
      </c>
      <c r="H10" s="18">
        <f t="shared" si="2"/>
        <v>211</v>
      </c>
      <c r="I10" s="18">
        <f t="shared" si="2"/>
        <v>2</v>
      </c>
      <c r="J10" s="25">
        <f t="shared" ref="J10:J38" si="3">K10-L10</f>
        <v>-5.0122028100793337</v>
      </c>
      <c r="K10" s="25">
        <v>7.0056925640881591</v>
      </c>
      <c r="L10" s="25">
        <v>12.017895374167493</v>
      </c>
      <c r="M10" s="18">
        <f t="shared" ref="M10:U10" si="4">M20+M21+M22+M23</f>
        <v>199</v>
      </c>
      <c r="N10" s="18">
        <f t="shared" si="4"/>
        <v>927</v>
      </c>
      <c r="O10" s="18">
        <f t="shared" si="4"/>
        <v>-12</v>
      </c>
      <c r="P10" s="18">
        <f t="shared" si="4"/>
        <v>648</v>
      </c>
      <c r="Q10" s="18">
        <f t="shared" si="4"/>
        <v>279</v>
      </c>
      <c r="R10" s="18">
        <f t="shared" si="4"/>
        <v>728</v>
      </c>
      <c r="S10" s="18">
        <f t="shared" si="4"/>
        <v>-30</v>
      </c>
      <c r="T10" s="18">
        <f t="shared" si="4"/>
        <v>458</v>
      </c>
      <c r="U10" s="18">
        <f t="shared" si="4"/>
        <v>270</v>
      </c>
      <c r="V10" s="25">
        <v>11.334413172793042</v>
      </c>
    </row>
    <row r="11" spans="1:22" ht="15" customHeight="1" x14ac:dyDescent="0.2">
      <c r="A11" s="2" t="s">
        <v>27</v>
      </c>
      <c r="B11" s="19">
        <f t="shared" ref="B11:I11" si="5">B12+B13+B14+B15+B16</f>
        <v>-84</v>
      </c>
      <c r="C11" s="19">
        <f t="shared" si="5"/>
        <v>218</v>
      </c>
      <c r="D11" s="19">
        <f t="shared" si="5"/>
        <v>8</v>
      </c>
      <c r="E11" s="19">
        <f t="shared" si="5"/>
        <v>-82</v>
      </c>
      <c r="F11" s="19">
        <f t="shared" si="5"/>
        <v>28</v>
      </c>
      <c r="G11" s="19">
        <f t="shared" si="5"/>
        <v>-16</v>
      </c>
      <c r="H11" s="19">
        <f t="shared" si="5"/>
        <v>110</v>
      </c>
      <c r="I11" s="19">
        <f t="shared" si="5"/>
        <v>5</v>
      </c>
      <c r="J11" s="30">
        <f t="shared" si="3"/>
        <v>-14.122854203825863</v>
      </c>
      <c r="K11" s="30">
        <v>4.8224380208185886</v>
      </c>
      <c r="L11" s="30">
        <v>18.945292224644451</v>
      </c>
      <c r="M11" s="19">
        <f t="shared" ref="M11:U11" si="6">M12+M13+M14+M15+M16</f>
        <v>-2</v>
      </c>
      <c r="N11" s="19">
        <f t="shared" si="6"/>
        <v>246</v>
      </c>
      <c r="O11" s="19">
        <f t="shared" si="6"/>
        <v>29</v>
      </c>
      <c r="P11" s="19">
        <f t="shared" si="6"/>
        <v>123</v>
      </c>
      <c r="Q11" s="19">
        <f t="shared" si="6"/>
        <v>123</v>
      </c>
      <c r="R11" s="19">
        <f t="shared" si="6"/>
        <v>248</v>
      </c>
      <c r="S11" s="19">
        <f t="shared" si="6"/>
        <v>0</v>
      </c>
      <c r="T11" s="19">
        <f t="shared" si="6"/>
        <v>116</v>
      </c>
      <c r="U11" s="19">
        <f t="shared" si="6"/>
        <v>132</v>
      </c>
      <c r="V11" s="30">
        <v>-0.34445985862990369</v>
      </c>
    </row>
    <row r="12" spans="1:22" ht="15" customHeight="1" x14ac:dyDescent="0.2">
      <c r="A12" s="6" t="s">
        <v>26</v>
      </c>
      <c r="B12" s="18">
        <f t="shared" ref="B12:I12" si="7">B24</f>
        <v>-14</v>
      </c>
      <c r="C12" s="18">
        <f t="shared" si="7"/>
        <v>11</v>
      </c>
      <c r="D12" s="18">
        <f t="shared" si="7"/>
        <v>-17</v>
      </c>
      <c r="E12" s="18">
        <f t="shared" si="7"/>
        <v>-3</v>
      </c>
      <c r="F12" s="18">
        <f t="shared" si="7"/>
        <v>1</v>
      </c>
      <c r="G12" s="18">
        <f t="shared" si="7"/>
        <v>-1</v>
      </c>
      <c r="H12" s="18">
        <f t="shared" si="7"/>
        <v>4</v>
      </c>
      <c r="I12" s="18">
        <f t="shared" si="7"/>
        <v>0</v>
      </c>
      <c r="J12" s="25">
        <f t="shared" si="3"/>
        <v>-6.6642322439291588</v>
      </c>
      <c r="K12" s="25">
        <v>2.2214107479763863</v>
      </c>
      <c r="L12" s="25">
        <v>8.8856429919055451</v>
      </c>
      <c r="M12" s="18">
        <f t="shared" ref="M12:U12" si="8">M24</f>
        <v>-11</v>
      </c>
      <c r="N12" s="18">
        <f t="shared" si="8"/>
        <v>15</v>
      </c>
      <c r="O12" s="18">
        <f t="shared" si="8"/>
        <v>-13</v>
      </c>
      <c r="P12" s="18">
        <f t="shared" si="8"/>
        <v>6</v>
      </c>
      <c r="Q12" s="18">
        <f t="shared" si="8"/>
        <v>9</v>
      </c>
      <c r="R12" s="18">
        <f t="shared" si="8"/>
        <v>26</v>
      </c>
      <c r="S12" s="18">
        <f t="shared" si="8"/>
        <v>3</v>
      </c>
      <c r="T12" s="18">
        <f t="shared" si="8"/>
        <v>17</v>
      </c>
      <c r="U12" s="18">
        <f t="shared" si="8"/>
        <v>9</v>
      </c>
      <c r="V12" s="25">
        <v>-24.435518227740253</v>
      </c>
    </row>
    <row r="13" spans="1:22" ht="15" customHeight="1" x14ac:dyDescent="0.2">
      <c r="A13" s="4" t="s">
        <v>25</v>
      </c>
      <c r="B13" s="20">
        <f t="shared" ref="B13:I13" si="9">B25+B26+B27</f>
        <v>-39</v>
      </c>
      <c r="C13" s="20">
        <f t="shared" si="9"/>
        <v>11</v>
      </c>
      <c r="D13" s="20">
        <f t="shared" si="9"/>
        <v>-27</v>
      </c>
      <c r="E13" s="20">
        <f t="shared" si="9"/>
        <v>-21</v>
      </c>
      <c r="F13" s="20">
        <f t="shared" si="9"/>
        <v>4</v>
      </c>
      <c r="G13" s="20">
        <f t="shared" si="9"/>
        <v>-6</v>
      </c>
      <c r="H13" s="20">
        <f t="shared" si="9"/>
        <v>25</v>
      </c>
      <c r="I13" s="20">
        <f t="shared" si="9"/>
        <v>4</v>
      </c>
      <c r="J13" s="26">
        <f t="shared" si="3"/>
        <v>-19.993739729243291</v>
      </c>
      <c r="K13" s="26">
        <v>3.8083313769987215</v>
      </c>
      <c r="L13" s="26">
        <v>23.802071106242014</v>
      </c>
      <c r="M13" s="20">
        <f t="shared" ref="M13:U13" si="10">M25+M26+M27</f>
        <v>-18</v>
      </c>
      <c r="N13" s="20">
        <f t="shared" si="10"/>
        <v>42</v>
      </c>
      <c r="O13" s="20">
        <f t="shared" si="10"/>
        <v>2</v>
      </c>
      <c r="P13" s="20">
        <f t="shared" si="10"/>
        <v>18</v>
      </c>
      <c r="Q13" s="20">
        <f t="shared" si="10"/>
        <v>24</v>
      </c>
      <c r="R13" s="20">
        <f t="shared" si="10"/>
        <v>60</v>
      </c>
      <c r="S13" s="20">
        <f t="shared" si="10"/>
        <v>19</v>
      </c>
      <c r="T13" s="20">
        <f t="shared" si="10"/>
        <v>30</v>
      </c>
      <c r="U13" s="20">
        <f t="shared" si="10"/>
        <v>30</v>
      </c>
      <c r="V13" s="26">
        <v>-17.137491196494253</v>
      </c>
    </row>
    <row r="14" spans="1:22" ht="15" customHeight="1" x14ac:dyDescent="0.2">
      <c r="A14" s="4" t="s">
        <v>24</v>
      </c>
      <c r="B14" s="20">
        <f t="shared" ref="B14:I14" si="11">B28+B29+B30+B31</f>
        <v>8</v>
      </c>
      <c r="C14" s="20">
        <f t="shared" si="11"/>
        <v>114</v>
      </c>
      <c r="D14" s="20">
        <f t="shared" si="11"/>
        <v>51</v>
      </c>
      <c r="E14" s="20">
        <f t="shared" si="11"/>
        <v>-28</v>
      </c>
      <c r="F14" s="20">
        <f t="shared" si="11"/>
        <v>13</v>
      </c>
      <c r="G14" s="20">
        <f t="shared" si="11"/>
        <v>-8</v>
      </c>
      <c r="H14" s="20">
        <f t="shared" si="11"/>
        <v>41</v>
      </c>
      <c r="I14" s="20">
        <f t="shared" si="11"/>
        <v>2</v>
      </c>
      <c r="J14" s="26">
        <f t="shared" si="3"/>
        <v>-12.587447039117155</v>
      </c>
      <c r="K14" s="26">
        <v>5.8441718395901079</v>
      </c>
      <c r="L14" s="26">
        <v>18.431618878707262</v>
      </c>
      <c r="M14" s="20">
        <f t="shared" ref="M14:U14" si="12">M28+M29+M30+M31</f>
        <v>36</v>
      </c>
      <c r="N14" s="20">
        <f t="shared" si="12"/>
        <v>110</v>
      </c>
      <c r="O14" s="20">
        <f t="shared" si="12"/>
        <v>33</v>
      </c>
      <c r="P14" s="20">
        <f t="shared" si="12"/>
        <v>57</v>
      </c>
      <c r="Q14" s="20">
        <f t="shared" si="12"/>
        <v>53</v>
      </c>
      <c r="R14" s="20">
        <f t="shared" si="12"/>
        <v>74</v>
      </c>
      <c r="S14" s="20">
        <f t="shared" si="12"/>
        <v>-28</v>
      </c>
      <c r="T14" s="20">
        <f t="shared" si="12"/>
        <v>27</v>
      </c>
      <c r="U14" s="20">
        <f t="shared" si="12"/>
        <v>47</v>
      </c>
      <c r="V14" s="26">
        <v>16.183860478864908</v>
      </c>
    </row>
    <row r="15" spans="1:22" ht="15" customHeight="1" x14ac:dyDescent="0.2">
      <c r="A15" s="4" t="s">
        <v>23</v>
      </c>
      <c r="B15" s="20">
        <f t="shared" ref="B15:I15" si="13">B32+B33+B34+B35</f>
        <v>-38</v>
      </c>
      <c r="C15" s="20">
        <f t="shared" si="13"/>
        <v>66</v>
      </c>
      <c r="D15" s="20">
        <f t="shared" si="13"/>
        <v>-7</v>
      </c>
      <c r="E15" s="20">
        <f t="shared" si="13"/>
        <v>-20</v>
      </c>
      <c r="F15" s="20">
        <f t="shared" si="13"/>
        <v>7</v>
      </c>
      <c r="G15" s="20">
        <f t="shared" si="13"/>
        <v>-4</v>
      </c>
      <c r="H15" s="20">
        <f t="shared" si="13"/>
        <v>27</v>
      </c>
      <c r="I15" s="20">
        <f t="shared" si="13"/>
        <v>-1</v>
      </c>
      <c r="J15" s="26">
        <f t="shared" si="3"/>
        <v>-11.957999574098643</v>
      </c>
      <c r="K15" s="26">
        <v>4.1852998509345261</v>
      </c>
      <c r="L15" s="26">
        <v>16.14329942503317</v>
      </c>
      <c r="M15" s="20">
        <f t="shared" ref="M15:U15" si="14">M32+M33+M34+M35</f>
        <v>-18</v>
      </c>
      <c r="N15" s="20">
        <f t="shared" si="14"/>
        <v>53</v>
      </c>
      <c r="O15" s="20">
        <f t="shared" si="14"/>
        <v>1</v>
      </c>
      <c r="P15" s="20">
        <f t="shared" si="14"/>
        <v>24</v>
      </c>
      <c r="Q15" s="20">
        <f t="shared" si="14"/>
        <v>29</v>
      </c>
      <c r="R15" s="20">
        <f t="shared" si="14"/>
        <v>71</v>
      </c>
      <c r="S15" s="20">
        <f t="shared" si="14"/>
        <v>5</v>
      </c>
      <c r="T15" s="20">
        <f t="shared" si="14"/>
        <v>38</v>
      </c>
      <c r="U15" s="20">
        <f t="shared" si="14"/>
        <v>33</v>
      </c>
      <c r="V15" s="26">
        <v>-10.762199616688786</v>
      </c>
    </row>
    <row r="16" spans="1:22" ht="15" customHeight="1" x14ac:dyDescent="0.2">
      <c r="A16" s="2" t="s">
        <v>22</v>
      </c>
      <c r="B16" s="19">
        <f t="shared" ref="B16:I16" si="15">B36+B37+B38</f>
        <v>-1</v>
      </c>
      <c r="C16" s="19">
        <f t="shared" si="15"/>
        <v>16</v>
      </c>
      <c r="D16" s="19">
        <f t="shared" si="15"/>
        <v>8</v>
      </c>
      <c r="E16" s="19">
        <f t="shared" si="15"/>
        <v>-10</v>
      </c>
      <c r="F16" s="19">
        <f t="shared" si="15"/>
        <v>3</v>
      </c>
      <c r="G16" s="19">
        <f t="shared" si="15"/>
        <v>3</v>
      </c>
      <c r="H16" s="19">
        <f t="shared" si="15"/>
        <v>13</v>
      </c>
      <c r="I16" s="19">
        <f t="shared" si="15"/>
        <v>0</v>
      </c>
      <c r="J16" s="30">
        <f t="shared" si="3"/>
        <v>-24.465446745760445</v>
      </c>
      <c r="K16" s="30">
        <v>7.3396340237281317</v>
      </c>
      <c r="L16" s="30">
        <v>31.805080769488576</v>
      </c>
      <c r="M16" s="19">
        <f t="shared" ref="M16:U16" si="16">M36+M37+M38</f>
        <v>9</v>
      </c>
      <c r="N16" s="19">
        <f t="shared" si="16"/>
        <v>26</v>
      </c>
      <c r="O16" s="19">
        <f t="shared" si="16"/>
        <v>6</v>
      </c>
      <c r="P16" s="19">
        <f t="shared" si="16"/>
        <v>18</v>
      </c>
      <c r="Q16" s="19">
        <f t="shared" si="16"/>
        <v>8</v>
      </c>
      <c r="R16" s="19">
        <f t="shared" si="16"/>
        <v>17</v>
      </c>
      <c r="S16" s="19">
        <f t="shared" si="16"/>
        <v>1</v>
      </c>
      <c r="T16" s="19">
        <f t="shared" si="16"/>
        <v>4</v>
      </c>
      <c r="U16" s="19">
        <f t="shared" si="16"/>
        <v>13</v>
      </c>
      <c r="V16" s="30">
        <v>22.018902071184414</v>
      </c>
    </row>
    <row r="17" spans="1:22" ht="15" customHeight="1" x14ac:dyDescent="0.2">
      <c r="A17" s="6" t="s">
        <v>21</v>
      </c>
      <c r="B17" s="18">
        <f t="shared" ref="B17:I17" si="17">B12+B13+B20</f>
        <v>14</v>
      </c>
      <c r="C17" s="18">
        <f t="shared" si="17"/>
        <v>332</v>
      </c>
      <c r="D17" s="18">
        <f t="shared" si="17"/>
        <v>-1</v>
      </c>
      <c r="E17" s="18">
        <f t="shared" si="17"/>
        <v>-50</v>
      </c>
      <c r="F17" s="18">
        <f t="shared" si="17"/>
        <v>72</v>
      </c>
      <c r="G17" s="18">
        <f t="shared" si="17"/>
        <v>15</v>
      </c>
      <c r="H17" s="18">
        <f t="shared" si="17"/>
        <v>122</v>
      </c>
      <c r="I17" s="18">
        <f t="shared" si="17"/>
        <v>-2</v>
      </c>
      <c r="J17" s="25">
        <f t="shared" si="3"/>
        <v>-5.3245339938673037</v>
      </c>
      <c r="K17" s="25">
        <v>7.6673289511689173</v>
      </c>
      <c r="L17" s="25">
        <v>12.991862945036221</v>
      </c>
      <c r="M17" s="18">
        <f t="shared" ref="M17:U17" si="18">M12+M13+M20</f>
        <v>64</v>
      </c>
      <c r="N17" s="18">
        <f t="shared" si="18"/>
        <v>480</v>
      </c>
      <c r="O17" s="18">
        <f t="shared" si="18"/>
        <v>15</v>
      </c>
      <c r="P17" s="18">
        <f t="shared" si="18"/>
        <v>335</v>
      </c>
      <c r="Q17" s="18">
        <f t="shared" si="18"/>
        <v>145</v>
      </c>
      <c r="R17" s="18">
        <f t="shared" si="18"/>
        <v>416</v>
      </c>
      <c r="S17" s="18">
        <f t="shared" si="18"/>
        <v>33</v>
      </c>
      <c r="T17" s="18">
        <f t="shared" si="18"/>
        <v>277</v>
      </c>
      <c r="U17" s="18">
        <f t="shared" si="18"/>
        <v>139</v>
      </c>
      <c r="V17" s="25">
        <v>6.8154035121501408</v>
      </c>
    </row>
    <row r="18" spans="1:22" ht="15" customHeight="1" x14ac:dyDescent="0.2">
      <c r="A18" s="4" t="s">
        <v>20</v>
      </c>
      <c r="B18" s="20">
        <f t="shared" ref="B18:I18" si="19">B14+B22</f>
        <v>-31</v>
      </c>
      <c r="C18" s="20">
        <f t="shared" si="19"/>
        <v>170</v>
      </c>
      <c r="D18" s="20">
        <f t="shared" si="19"/>
        <v>19</v>
      </c>
      <c r="E18" s="20">
        <f t="shared" si="19"/>
        <v>-47</v>
      </c>
      <c r="F18" s="20">
        <f t="shared" si="19"/>
        <v>23</v>
      </c>
      <c r="G18" s="20">
        <f t="shared" si="19"/>
        <v>-9</v>
      </c>
      <c r="H18" s="20">
        <f t="shared" si="19"/>
        <v>70</v>
      </c>
      <c r="I18" s="20">
        <f t="shared" si="19"/>
        <v>1</v>
      </c>
      <c r="J18" s="26">
        <f t="shared" si="3"/>
        <v>-11.199462060230976</v>
      </c>
      <c r="K18" s="26">
        <v>5.4805878167087752</v>
      </c>
      <c r="L18" s="26">
        <v>16.680049876939751</v>
      </c>
      <c r="M18" s="20">
        <f t="shared" ref="M18:U18" si="20">M14+M22</f>
        <v>16</v>
      </c>
      <c r="N18" s="20">
        <f t="shared" si="20"/>
        <v>190</v>
      </c>
      <c r="O18" s="20">
        <f t="shared" si="20"/>
        <v>12</v>
      </c>
      <c r="P18" s="20">
        <f t="shared" si="20"/>
        <v>90</v>
      </c>
      <c r="Q18" s="20">
        <f t="shared" si="20"/>
        <v>100</v>
      </c>
      <c r="R18" s="20">
        <f t="shared" si="20"/>
        <v>174</v>
      </c>
      <c r="S18" s="20">
        <f t="shared" si="20"/>
        <v>-17</v>
      </c>
      <c r="T18" s="20">
        <f t="shared" si="20"/>
        <v>80</v>
      </c>
      <c r="U18" s="20">
        <f t="shared" si="20"/>
        <v>94</v>
      </c>
      <c r="V18" s="26">
        <v>3.8125828290148007</v>
      </c>
    </row>
    <row r="19" spans="1:22" ht="15" customHeight="1" x14ac:dyDescent="0.2">
      <c r="A19" s="2" t="s">
        <v>19</v>
      </c>
      <c r="B19" s="19">
        <f t="shared" ref="B19:I19" si="21">B15+B16+B21+B23</f>
        <v>44</v>
      </c>
      <c r="C19" s="19">
        <f t="shared" si="21"/>
        <v>469</v>
      </c>
      <c r="D19" s="19">
        <f t="shared" si="21"/>
        <v>19</v>
      </c>
      <c r="E19" s="19">
        <f t="shared" si="21"/>
        <v>-73</v>
      </c>
      <c r="F19" s="19">
        <f t="shared" si="21"/>
        <v>56</v>
      </c>
      <c r="G19" s="19">
        <f t="shared" si="21"/>
        <v>-9</v>
      </c>
      <c r="H19" s="19">
        <f t="shared" si="21"/>
        <v>129</v>
      </c>
      <c r="I19" s="19">
        <f t="shared" si="21"/>
        <v>8</v>
      </c>
      <c r="J19" s="30">
        <f t="shared" si="3"/>
        <v>-7.4670993632858051</v>
      </c>
      <c r="K19" s="30">
        <v>5.7281858129315752</v>
      </c>
      <c r="L19" s="30">
        <v>13.19528517621738</v>
      </c>
      <c r="M19" s="19">
        <f t="shared" ref="M19:U19" si="22">M15+M16+M21+M23</f>
        <v>117</v>
      </c>
      <c r="N19" s="19">
        <f t="shared" si="22"/>
        <v>503</v>
      </c>
      <c r="O19" s="19">
        <f t="shared" si="22"/>
        <v>-10</v>
      </c>
      <c r="P19" s="19">
        <f t="shared" si="22"/>
        <v>346</v>
      </c>
      <c r="Q19" s="19">
        <f t="shared" si="22"/>
        <v>157</v>
      </c>
      <c r="R19" s="19">
        <f t="shared" si="22"/>
        <v>386</v>
      </c>
      <c r="S19" s="19">
        <f t="shared" si="22"/>
        <v>-46</v>
      </c>
      <c r="T19" s="19">
        <f t="shared" si="22"/>
        <v>217</v>
      </c>
      <c r="U19" s="19">
        <f t="shared" si="22"/>
        <v>169</v>
      </c>
      <c r="V19" s="30">
        <v>11.96781678773204</v>
      </c>
    </row>
    <row r="20" spans="1:22" ht="15" customHeight="1" x14ac:dyDescent="0.2">
      <c r="A20" s="5" t="s">
        <v>18</v>
      </c>
      <c r="B20" s="18">
        <f>E20+M20</f>
        <v>67</v>
      </c>
      <c r="C20" s="18">
        <v>310</v>
      </c>
      <c r="D20" s="18">
        <f>G20-I20+O20-S20</f>
        <v>43</v>
      </c>
      <c r="E20" s="18">
        <f>F20-H20</f>
        <v>-26</v>
      </c>
      <c r="F20" s="18">
        <v>67</v>
      </c>
      <c r="G20" s="18">
        <v>22</v>
      </c>
      <c r="H20" s="18">
        <v>93</v>
      </c>
      <c r="I20" s="18">
        <v>-6</v>
      </c>
      <c r="J20" s="25">
        <f t="shared" si="3"/>
        <v>-3.2953105196451187</v>
      </c>
      <c r="K20" s="25">
        <v>8.491761723700888</v>
      </c>
      <c r="L20" s="25">
        <v>11.787072243346007</v>
      </c>
      <c r="M20" s="18">
        <f>N20-R20</f>
        <v>93</v>
      </c>
      <c r="N20" s="18">
        <f>SUM(P20:Q20)</f>
        <v>423</v>
      </c>
      <c r="O20" s="22">
        <v>26</v>
      </c>
      <c r="P20" s="22">
        <v>311</v>
      </c>
      <c r="Q20" s="22">
        <v>112</v>
      </c>
      <c r="R20" s="22">
        <f>SUM(T20:U20)</f>
        <v>330</v>
      </c>
      <c r="S20" s="22">
        <v>11</v>
      </c>
      <c r="T20" s="22">
        <v>230</v>
      </c>
      <c r="U20" s="22">
        <v>100</v>
      </c>
      <c r="V20" s="29">
        <v>11.78707224334601</v>
      </c>
    </row>
    <row r="21" spans="1:22" ht="15" customHeight="1" x14ac:dyDescent="0.2">
      <c r="A21" s="3" t="s">
        <v>17</v>
      </c>
      <c r="B21" s="20">
        <f t="shared" ref="B21:B38" si="23">E21+M21</f>
        <v>42</v>
      </c>
      <c r="C21" s="20">
        <v>265</v>
      </c>
      <c r="D21" s="20">
        <f t="shared" ref="D21:D38" si="24">G21-I21+O21-S21</f>
        <v>-23</v>
      </c>
      <c r="E21" s="20">
        <f t="shared" ref="E21:E38" si="25">F21-H21</f>
        <v>-39</v>
      </c>
      <c r="F21" s="20">
        <v>37</v>
      </c>
      <c r="G21" s="20">
        <v>-6</v>
      </c>
      <c r="H21" s="20">
        <v>76</v>
      </c>
      <c r="I21" s="20">
        <v>11</v>
      </c>
      <c r="J21" s="26">
        <f t="shared" si="3"/>
        <v>-6.1653002091914288</v>
      </c>
      <c r="K21" s="26">
        <v>5.8491309676944336</v>
      </c>
      <c r="L21" s="26">
        <v>12.014431176885862</v>
      </c>
      <c r="M21" s="20">
        <f t="shared" ref="M21:M38" si="26">N21-R21</f>
        <v>81</v>
      </c>
      <c r="N21" s="20">
        <f>SUM(P21:Q21)</f>
        <v>322</v>
      </c>
      <c r="O21" s="20">
        <v>-46</v>
      </c>
      <c r="P21" s="20">
        <v>228</v>
      </c>
      <c r="Q21" s="20">
        <v>94</v>
      </c>
      <c r="R21" s="20">
        <f t="shared" ref="R21:R38" si="27">SUM(T21:U21)</f>
        <v>241</v>
      </c>
      <c r="S21" s="20">
        <v>-40</v>
      </c>
      <c r="T21" s="20">
        <v>140</v>
      </c>
      <c r="U21" s="20">
        <v>101</v>
      </c>
      <c r="V21" s="26">
        <v>12.804854280628362</v>
      </c>
    </row>
    <row r="22" spans="1:22" ht="15" customHeight="1" x14ac:dyDescent="0.2">
      <c r="A22" s="3" t="s">
        <v>16</v>
      </c>
      <c r="B22" s="20">
        <f t="shared" si="23"/>
        <v>-39</v>
      </c>
      <c r="C22" s="20">
        <v>56</v>
      </c>
      <c r="D22" s="20">
        <f t="shared" si="24"/>
        <v>-32</v>
      </c>
      <c r="E22" s="20">
        <f t="shared" si="25"/>
        <v>-19</v>
      </c>
      <c r="F22" s="20">
        <v>10</v>
      </c>
      <c r="G22" s="20">
        <v>-1</v>
      </c>
      <c r="H22" s="20">
        <v>29</v>
      </c>
      <c r="I22" s="20">
        <v>-1</v>
      </c>
      <c r="J22" s="26">
        <f t="shared" si="3"/>
        <v>-9.6339515176772963</v>
      </c>
      <c r="K22" s="26">
        <v>5.0705007987775224</v>
      </c>
      <c r="L22" s="26">
        <v>14.704452316454818</v>
      </c>
      <c r="M22" s="20">
        <f t="shared" si="26"/>
        <v>-20</v>
      </c>
      <c r="N22" s="20">
        <f t="shared" ref="N22:N38" si="28">SUM(P22:Q22)</f>
        <v>80</v>
      </c>
      <c r="O22" s="20">
        <v>-21</v>
      </c>
      <c r="P22" s="20">
        <v>33</v>
      </c>
      <c r="Q22" s="20">
        <v>47</v>
      </c>
      <c r="R22" s="20">
        <f t="shared" si="27"/>
        <v>100</v>
      </c>
      <c r="S22" s="20">
        <v>11</v>
      </c>
      <c r="T22" s="20">
        <v>53</v>
      </c>
      <c r="U22" s="20">
        <v>47</v>
      </c>
      <c r="V22" s="26">
        <v>-10.141001597555054</v>
      </c>
    </row>
    <row r="23" spans="1:22" ht="15" customHeight="1" x14ac:dyDescent="0.2">
      <c r="A23" s="1" t="s">
        <v>15</v>
      </c>
      <c r="B23" s="19">
        <f t="shared" si="23"/>
        <v>41</v>
      </c>
      <c r="C23" s="19">
        <v>122</v>
      </c>
      <c r="D23" s="19">
        <f t="shared" si="24"/>
        <v>41</v>
      </c>
      <c r="E23" s="19">
        <f t="shared" si="25"/>
        <v>-4</v>
      </c>
      <c r="F23" s="19">
        <v>9</v>
      </c>
      <c r="G23" s="19">
        <v>-2</v>
      </c>
      <c r="H23" s="19">
        <v>13</v>
      </c>
      <c r="I23" s="19">
        <v>-2</v>
      </c>
      <c r="J23" s="30">
        <f t="shared" si="3"/>
        <v>-2.9213438181563536</v>
      </c>
      <c r="K23" s="30">
        <v>6.5730235908517916</v>
      </c>
      <c r="L23" s="30">
        <v>9.4943674090081451</v>
      </c>
      <c r="M23" s="19">
        <f t="shared" si="26"/>
        <v>45</v>
      </c>
      <c r="N23" s="19">
        <f t="shared" si="28"/>
        <v>102</v>
      </c>
      <c r="O23" s="19">
        <v>29</v>
      </c>
      <c r="P23" s="19">
        <v>76</v>
      </c>
      <c r="Q23" s="19">
        <v>26</v>
      </c>
      <c r="R23" s="19">
        <f t="shared" si="27"/>
        <v>57</v>
      </c>
      <c r="S23" s="24">
        <v>-12</v>
      </c>
      <c r="T23" s="24">
        <v>35</v>
      </c>
      <c r="U23" s="24">
        <v>22</v>
      </c>
      <c r="V23" s="31">
        <v>32.865117954258963</v>
      </c>
    </row>
    <row r="24" spans="1:22" ht="15" customHeight="1" x14ac:dyDescent="0.2">
      <c r="A24" s="7" t="s">
        <v>14</v>
      </c>
      <c r="B24" s="17">
        <f t="shared" si="23"/>
        <v>-14</v>
      </c>
      <c r="C24" s="17">
        <v>11</v>
      </c>
      <c r="D24" s="17">
        <f t="shared" si="24"/>
        <v>-17</v>
      </c>
      <c r="E24" s="18">
        <f t="shared" si="25"/>
        <v>-3</v>
      </c>
      <c r="F24" s="17">
        <v>1</v>
      </c>
      <c r="G24" s="17">
        <v>-1</v>
      </c>
      <c r="H24" s="17">
        <v>4</v>
      </c>
      <c r="I24" s="23">
        <v>0</v>
      </c>
      <c r="J24" s="38">
        <f t="shared" si="3"/>
        <v>-6.6642322439291588</v>
      </c>
      <c r="K24" s="38">
        <v>2.2214107479763863</v>
      </c>
      <c r="L24" s="38">
        <v>8.8856429919055451</v>
      </c>
      <c r="M24" s="18">
        <f t="shared" si="26"/>
        <v>-11</v>
      </c>
      <c r="N24" s="17">
        <f t="shared" si="28"/>
        <v>15</v>
      </c>
      <c r="O24" s="17">
        <v>-13</v>
      </c>
      <c r="P24" s="17">
        <v>6</v>
      </c>
      <c r="Q24" s="17">
        <v>9</v>
      </c>
      <c r="R24" s="17">
        <f t="shared" si="27"/>
        <v>26</v>
      </c>
      <c r="S24" s="17">
        <v>3</v>
      </c>
      <c r="T24" s="17">
        <v>17</v>
      </c>
      <c r="U24" s="17">
        <v>9</v>
      </c>
      <c r="V24" s="28">
        <v>-24.435518227740253</v>
      </c>
    </row>
    <row r="25" spans="1:22" ht="15" customHeight="1" x14ac:dyDescent="0.2">
      <c r="A25" s="5" t="s">
        <v>13</v>
      </c>
      <c r="B25" s="18">
        <f t="shared" si="23"/>
        <v>-8</v>
      </c>
      <c r="C25" s="18">
        <v>2</v>
      </c>
      <c r="D25" s="18">
        <f t="shared" si="24"/>
        <v>-3</v>
      </c>
      <c r="E25" s="18">
        <f t="shared" si="25"/>
        <v>-3</v>
      </c>
      <c r="F25" s="18">
        <v>0</v>
      </c>
      <c r="G25" s="18">
        <v>0</v>
      </c>
      <c r="H25" s="18">
        <v>3</v>
      </c>
      <c r="I25" s="18">
        <v>-1</v>
      </c>
      <c r="J25" s="25">
        <f t="shared" si="3"/>
        <v>-25.886524822695034</v>
      </c>
      <c r="K25" s="25">
        <v>0</v>
      </c>
      <c r="L25" s="25">
        <v>25.886524822695034</v>
      </c>
      <c r="M25" s="18">
        <f t="shared" si="26"/>
        <v>-5</v>
      </c>
      <c r="N25" s="18">
        <f t="shared" si="28"/>
        <v>2</v>
      </c>
      <c r="O25" s="18">
        <v>0</v>
      </c>
      <c r="P25" s="18">
        <v>0</v>
      </c>
      <c r="Q25" s="18">
        <v>2</v>
      </c>
      <c r="R25" s="18">
        <f t="shared" si="27"/>
        <v>7</v>
      </c>
      <c r="S25" s="22">
        <v>4</v>
      </c>
      <c r="T25" s="22">
        <v>3</v>
      </c>
      <c r="U25" s="22">
        <v>4</v>
      </c>
      <c r="V25" s="29">
        <v>-43.144208037825067</v>
      </c>
    </row>
    <row r="26" spans="1:22" ht="15" customHeight="1" x14ac:dyDescent="0.2">
      <c r="A26" s="3" t="s">
        <v>12</v>
      </c>
      <c r="B26" s="20">
        <f t="shared" si="23"/>
        <v>-13</v>
      </c>
      <c r="C26" s="20">
        <v>5</v>
      </c>
      <c r="D26" s="20">
        <f t="shared" si="24"/>
        <v>-20</v>
      </c>
      <c r="E26" s="20">
        <f t="shared" si="25"/>
        <v>-6</v>
      </c>
      <c r="F26" s="20">
        <v>0</v>
      </c>
      <c r="G26" s="20">
        <v>-7</v>
      </c>
      <c r="H26" s="20">
        <v>6</v>
      </c>
      <c r="I26" s="20">
        <v>-1</v>
      </c>
      <c r="J26" s="26">
        <f t="shared" si="3"/>
        <v>-22.33782129742962</v>
      </c>
      <c r="K26" s="26">
        <v>0</v>
      </c>
      <c r="L26" s="26">
        <v>22.33782129742962</v>
      </c>
      <c r="M26" s="20">
        <f t="shared" si="26"/>
        <v>-7</v>
      </c>
      <c r="N26" s="20">
        <f t="shared" si="28"/>
        <v>17</v>
      </c>
      <c r="O26" s="20">
        <v>-2</v>
      </c>
      <c r="P26" s="20">
        <v>11</v>
      </c>
      <c r="Q26" s="20">
        <v>6</v>
      </c>
      <c r="R26" s="20">
        <f t="shared" si="27"/>
        <v>24</v>
      </c>
      <c r="S26" s="20">
        <v>12</v>
      </c>
      <c r="T26" s="20">
        <v>11</v>
      </c>
      <c r="U26" s="20">
        <v>13</v>
      </c>
      <c r="V26" s="26">
        <v>-26.060791513667901</v>
      </c>
    </row>
    <row r="27" spans="1:22" ht="15" customHeight="1" x14ac:dyDescent="0.2">
      <c r="A27" s="1" t="s">
        <v>11</v>
      </c>
      <c r="B27" s="19">
        <f t="shared" si="23"/>
        <v>-18</v>
      </c>
      <c r="C27" s="19">
        <v>4</v>
      </c>
      <c r="D27" s="19">
        <f t="shared" si="24"/>
        <v>-4</v>
      </c>
      <c r="E27" s="19">
        <f t="shared" si="25"/>
        <v>-12</v>
      </c>
      <c r="F27" s="19">
        <v>4</v>
      </c>
      <c r="G27" s="19">
        <v>1</v>
      </c>
      <c r="H27" s="19">
        <v>16</v>
      </c>
      <c r="I27" s="19">
        <v>6</v>
      </c>
      <c r="J27" s="30">
        <f t="shared" si="3"/>
        <v>-18.022466362177507</v>
      </c>
      <c r="K27" s="30">
        <v>6.0074887873925027</v>
      </c>
      <c r="L27" s="30">
        <v>24.029955149570011</v>
      </c>
      <c r="M27" s="19">
        <f t="shared" si="26"/>
        <v>-6</v>
      </c>
      <c r="N27" s="19">
        <f t="shared" si="28"/>
        <v>23</v>
      </c>
      <c r="O27" s="24">
        <v>4</v>
      </c>
      <c r="P27" s="24">
        <v>7</v>
      </c>
      <c r="Q27" s="24">
        <v>16</v>
      </c>
      <c r="R27" s="24">
        <f t="shared" si="27"/>
        <v>29</v>
      </c>
      <c r="S27" s="24">
        <v>3</v>
      </c>
      <c r="T27" s="24">
        <v>16</v>
      </c>
      <c r="U27" s="24">
        <v>13</v>
      </c>
      <c r="V27" s="31">
        <v>-9.0112331810887412</v>
      </c>
    </row>
    <row r="28" spans="1:22" ht="15" customHeight="1" x14ac:dyDescent="0.2">
      <c r="A28" s="5" t="s">
        <v>10</v>
      </c>
      <c r="B28" s="18">
        <f t="shared" si="23"/>
        <v>0</v>
      </c>
      <c r="C28" s="18">
        <v>26</v>
      </c>
      <c r="D28" s="18">
        <f t="shared" si="24"/>
        <v>11</v>
      </c>
      <c r="E28" s="18">
        <f t="shared" si="25"/>
        <v>-4</v>
      </c>
      <c r="F28" s="18">
        <v>0</v>
      </c>
      <c r="G28" s="18">
        <v>-1</v>
      </c>
      <c r="H28" s="18">
        <v>4</v>
      </c>
      <c r="I28" s="18">
        <v>-2</v>
      </c>
      <c r="J28" s="25">
        <f t="shared" si="3"/>
        <v>-15.998246767477537</v>
      </c>
      <c r="K28" s="25">
        <v>0</v>
      </c>
      <c r="L28" s="25">
        <v>15.998246767477537</v>
      </c>
      <c r="M28" s="18">
        <f t="shared" si="26"/>
        <v>4</v>
      </c>
      <c r="N28" s="18">
        <f t="shared" si="28"/>
        <v>6</v>
      </c>
      <c r="O28" s="18">
        <v>-1</v>
      </c>
      <c r="P28" s="18">
        <v>3</v>
      </c>
      <c r="Q28" s="18">
        <v>3</v>
      </c>
      <c r="R28" s="18">
        <f t="shared" si="27"/>
        <v>2</v>
      </c>
      <c r="S28" s="18">
        <v>-11</v>
      </c>
      <c r="T28" s="18">
        <v>1</v>
      </c>
      <c r="U28" s="18">
        <v>1</v>
      </c>
      <c r="V28" s="25">
        <v>15.998246767477536</v>
      </c>
    </row>
    <row r="29" spans="1:22" ht="15" customHeight="1" x14ac:dyDescent="0.2">
      <c r="A29" s="3" t="s">
        <v>9</v>
      </c>
      <c r="B29" s="20">
        <f t="shared" si="23"/>
        <v>0</v>
      </c>
      <c r="C29" s="20">
        <v>14</v>
      </c>
      <c r="D29" s="20">
        <f t="shared" si="24"/>
        <v>2</v>
      </c>
      <c r="E29" s="20">
        <f t="shared" si="25"/>
        <v>-6</v>
      </c>
      <c r="F29" s="20">
        <v>6</v>
      </c>
      <c r="G29" s="20">
        <v>-2</v>
      </c>
      <c r="H29" s="20">
        <v>12</v>
      </c>
      <c r="I29" s="20">
        <v>4</v>
      </c>
      <c r="J29" s="26">
        <f t="shared" si="3"/>
        <v>-8.7803704594659617</v>
      </c>
      <c r="K29" s="26">
        <v>8.7803704594659617</v>
      </c>
      <c r="L29" s="26">
        <v>17.560740918931923</v>
      </c>
      <c r="M29" s="20">
        <f t="shared" si="26"/>
        <v>6</v>
      </c>
      <c r="N29" s="20">
        <f t="shared" si="28"/>
        <v>36</v>
      </c>
      <c r="O29" s="20">
        <v>13</v>
      </c>
      <c r="P29" s="20">
        <v>7</v>
      </c>
      <c r="Q29" s="20">
        <v>29</v>
      </c>
      <c r="R29" s="20">
        <f t="shared" si="27"/>
        <v>30</v>
      </c>
      <c r="S29" s="20">
        <v>5</v>
      </c>
      <c r="T29" s="20">
        <v>7</v>
      </c>
      <c r="U29" s="20">
        <v>23</v>
      </c>
      <c r="V29" s="26">
        <v>8.7803704594659635</v>
      </c>
    </row>
    <row r="30" spans="1:22" ht="15" customHeight="1" x14ac:dyDescent="0.2">
      <c r="A30" s="3" t="s">
        <v>8</v>
      </c>
      <c r="B30" s="20">
        <f t="shared" si="23"/>
        <v>23</v>
      </c>
      <c r="C30" s="20">
        <v>71</v>
      </c>
      <c r="D30" s="20">
        <f t="shared" si="24"/>
        <v>55</v>
      </c>
      <c r="E30" s="20">
        <f t="shared" si="25"/>
        <v>-12</v>
      </c>
      <c r="F30" s="20">
        <v>4</v>
      </c>
      <c r="G30" s="20">
        <v>-2</v>
      </c>
      <c r="H30" s="20">
        <v>16</v>
      </c>
      <c r="I30" s="20">
        <v>2</v>
      </c>
      <c r="J30" s="26">
        <f t="shared" si="3"/>
        <v>-17.434917602101741</v>
      </c>
      <c r="K30" s="26">
        <v>5.811639200700581</v>
      </c>
      <c r="L30" s="26">
        <v>23.246556802802324</v>
      </c>
      <c r="M30" s="20">
        <f t="shared" si="26"/>
        <v>35</v>
      </c>
      <c r="N30" s="20">
        <f t="shared" si="28"/>
        <v>54</v>
      </c>
      <c r="O30" s="20">
        <v>35</v>
      </c>
      <c r="P30" s="20">
        <v>42</v>
      </c>
      <c r="Q30" s="20">
        <v>12</v>
      </c>
      <c r="R30" s="20">
        <f t="shared" si="27"/>
        <v>19</v>
      </c>
      <c r="S30" s="20">
        <v>-24</v>
      </c>
      <c r="T30" s="20">
        <v>9</v>
      </c>
      <c r="U30" s="20">
        <v>10</v>
      </c>
      <c r="V30" s="26">
        <v>50.851843006130082</v>
      </c>
    </row>
    <row r="31" spans="1:22" ht="15" customHeight="1" x14ac:dyDescent="0.2">
      <c r="A31" s="1" t="s">
        <v>7</v>
      </c>
      <c r="B31" s="19">
        <f t="shared" si="23"/>
        <v>-15</v>
      </c>
      <c r="C31" s="19">
        <v>3</v>
      </c>
      <c r="D31" s="19">
        <f t="shared" si="24"/>
        <v>-17</v>
      </c>
      <c r="E31" s="19">
        <f t="shared" si="25"/>
        <v>-6</v>
      </c>
      <c r="F31" s="19">
        <v>3</v>
      </c>
      <c r="G31" s="19">
        <v>-3</v>
      </c>
      <c r="H31" s="19">
        <v>9</v>
      </c>
      <c r="I31" s="19">
        <v>-2</v>
      </c>
      <c r="J31" s="30">
        <f t="shared" si="3"/>
        <v>-9.9536405781292601</v>
      </c>
      <c r="K31" s="30">
        <v>4.9768202890646309</v>
      </c>
      <c r="L31" s="30">
        <v>14.93046086719389</v>
      </c>
      <c r="M31" s="19">
        <f t="shared" si="26"/>
        <v>-9</v>
      </c>
      <c r="N31" s="19">
        <f t="shared" si="28"/>
        <v>14</v>
      </c>
      <c r="O31" s="19">
        <v>-14</v>
      </c>
      <c r="P31" s="19">
        <v>5</v>
      </c>
      <c r="Q31" s="19">
        <v>9</v>
      </c>
      <c r="R31" s="19">
        <f t="shared" si="27"/>
        <v>23</v>
      </c>
      <c r="S31" s="19">
        <v>2</v>
      </c>
      <c r="T31" s="19">
        <v>10</v>
      </c>
      <c r="U31" s="19">
        <v>13</v>
      </c>
      <c r="V31" s="30">
        <v>-14.930460867193897</v>
      </c>
    </row>
    <row r="32" spans="1:22" ht="15" customHeight="1" x14ac:dyDescent="0.2">
      <c r="A32" s="5" t="s">
        <v>6</v>
      </c>
      <c r="B32" s="18">
        <f t="shared" si="23"/>
        <v>2</v>
      </c>
      <c r="C32" s="18">
        <v>6</v>
      </c>
      <c r="D32" s="18">
        <f t="shared" si="24"/>
        <v>9</v>
      </c>
      <c r="E32" s="18">
        <f t="shared" si="25"/>
        <v>0</v>
      </c>
      <c r="F32" s="18">
        <v>1</v>
      </c>
      <c r="G32" s="18">
        <v>0</v>
      </c>
      <c r="H32" s="18">
        <v>1</v>
      </c>
      <c r="I32" s="18">
        <v>-1</v>
      </c>
      <c r="J32" s="25">
        <f t="shared" si="3"/>
        <v>0</v>
      </c>
      <c r="K32" s="25">
        <v>6.4271878851910538</v>
      </c>
      <c r="L32" s="25">
        <v>6.4271878851910538</v>
      </c>
      <c r="M32" s="18">
        <f t="shared" si="26"/>
        <v>2</v>
      </c>
      <c r="N32" s="18">
        <f t="shared" si="28"/>
        <v>12</v>
      </c>
      <c r="O32" s="22">
        <v>4</v>
      </c>
      <c r="P32" s="22">
        <v>4</v>
      </c>
      <c r="Q32" s="22">
        <v>8</v>
      </c>
      <c r="R32" s="22">
        <f t="shared" si="27"/>
        <v>10</v>
      </c>
      <c r="S32" s="22">
        <v>-4</v>
      </c>
      <c r="T32" s="22">
        <v>7</v>
      </c>
      <c r="U32" s="22">
        <v>3</v>
      </c>
      <c r="V32" s="29">
        <v>12.854375770382106</v>
      </c>
    </row>
    <row r="33" spans="1:22" ht="15" customHeight="1" x14ac:dyDescent="0.2">
      <c r="A33" s="3" t="s">
        <v>5</v>
      </c>
      <c r="B33" s="20">
        <f t="shared" si="23"/>
        <v>-17</v>
      </c>
      <c r="C33" s="20">
        <v>28</v>
      </c>
      <c r="D33" s="20">
        <f t="shared" si="24"/>
        <v>-8</v>
      </c>
      <c r="E33" s="20">
        <f>F33-H33</f>
        <v>-10</v>
      </c>
      <c r="F33" s="20">
        <v>3</v>
      </c>
      <c r="G33" s="20">
        <v>1</v>
      </c>
      <c r="H33" s="20">
        <v>13</v>
      </c>
      <c r="I33" s="20">
        <v>2</v>
      </c>
      <c r="J33" s="26">
        <f t="shared" si="3"/>
        <v>-15.739542906425186</v>
      </c>
      <c r="K33" s="26">
        <v>4.7218628719275548</v>
      </c>
      <c r="L33" s="26">
        <v>20.461405778352741</v>
      </c>
      <c r="M33" s="20">
        <f>N33-R33</f>
        <v>-7</v>
      </c>
      <c r="N33" s="20">
        <f t="shared" si="28"/>
        <v>19</v>
      </c>
      <c r="O33" s="20">
        <v>-7</v>
      </c>
      <c r="P33" s="20">
        <v>8</v>
      </c>
      <c r="Q33" s="20">
        <v>11</v>
      </c>
      <c r="R33" s="20">
        <f t="shared" si="27"/>
        <v>26</v>
      </c>
      <c r="S33" s="20">
        <v>0</v>
      </c>
      <c r="T33" s="20">
        <v>11</v>
      </c>
      <c r="U33" s="20">
        <v>15</v>
      </c>
      <c r="V33" s="26">
        <v>-11.017680034497634</v>
      </c>
    </row>
    <row r="34" spans="1:22" ht="15" customHeight="1" x14ac:dyDescent="0.2">
      <c r="A34" s="3" t="s">
        <v>4</v>
      </c>
      <c r="B34" s="20">
        <f t="shared" si="23"/>
        <v>-9</v>
      </c>
      <c r="C34" s="20">
        <v>28</v>
      </c>
      <c r="D34" s="20">
        <f t="shared" si="24"/>
        <v>0</v>
      </c>
      <c r="E34" s="20">
        <f t="shared" si="25"/>
        <v>-3</v>
      </c>
      <c r="F34" s="20">
        <v>0</v>
      </c>
      <c r="G34" s="20">
        <v>-2</v>
      </c>
      <c r="H34" s="20">
        <v>3</v>
      </c>
      <c r="I34" s="20">
        <v>-4</v>
      </c>
      <c r="J34" s="26">
        <f t="shared" si="3"/>
        <v>-6.9576820434616851</v>
      </c>
      <c r="K34" s="26">
        <v>0</v>
      </c>
      <c r="L34" s="26">
        <v>6.9576820434616851</v>
      </c>
      <c r="M34" s="20">
        <f t="shared" si="26"/>
        <v>-6</v>
      </c>
      <c r="N34" s="20">
        <f t="shared" si="28"/>
        <v>11</v>
      </c>
      <c r="O34" s="20">
        <v>3</v>
      </c>
      <c r="P34" s="20">
        <v>9</v>
      </c>
      <c r="Q34" s="20">
        <v>2</v>
      </c>
      <c r="R34" s="20">
        <f t="shared" si="27"/>
        <v>17</v>
      </c>
      <c r="S34" s="20">
        <v>5</v>
      </c>
      <c r="T34" s="20">
        <v>7</v>
      </c>
      <c r="U34" s="20">
        <v>10</v>
      </c>
      <c r="V34" s="26">
        <v>-13.915364086923372</v>
      </c>
    </row>
    <row r="35" spans="1:22" ht="15" customHeight="1" x14ac:dyDescent="0.2">
      <c r="A35" s="1" t="s">
        <v>3</v>
      </c>
      <c r="B35" s="19">
        <f t="shared" si="23"/>
        <v>-14</v>
      </c>
      <c r="C35" s="19">
        <v>4</v>
      </c>
      <c r="D35" s="19">
        <f t="shared" si="24"/>
        <v>-8</v>
      </c>
      <c r="E35" s="19">
        <f t="shared" si="25"/>
        <v>-7</v>
      </c>
      <c r="F35" s="19">
        <v>3</v>
      </c>
      <c r="G35" s="19">
        <v>-3</v>
      </c>
      <c r="H35" s="19">
        <v>10</v>
      </c>
      <c r="I35" s="19">
        <v>2</v>
      </c>
      <c r="J35" s="30">
        <f t="shared" si="3"/>
        <v>-15.541362530413622</v>
      </c>
      <c r="K35" s="30">
        <v>6.6605839416058394</v>
      </c>
      <c r="L35" s="30">
        <v>22.201946472019461</v>
      </c>
      <c r="M35" s="19">
        <f t="shared" si="26"/>
        <v>-7</v>
      </c>
      <c r="N35" s="19">
        <f t="shared" si="28"/>
        <v>11</v>
      </c>
      <c r="O35" s="24">
        <v>1</v>
      </c>
      <c r="P35" s="24">
        <v>3</v>
      </c>
      <c r="Q35" s="24">
        <v>8</v>
      </c>
      <c r="R35" s="24">
        <f t="shared" si="27"/>
        <v>18</v>
      </c>
      <c r="S35" s="24">
        <v>4</v>
      </c>
      <c r="T35" s="24">
        <v>13</v>
      </c>
      <c r="U35" s="24">
        <v>5</v>
      </c>
      <c r="V35" s="31">
        <v>-15.541362530413629</v>
      </c>
    </row>
    <row r="36" spans="1:22" ht="15" customHeight="1" x14ac:dyDescent="0.2">
      <c r="A36" s="5" t="s">
        <v>2</v>
      </c>
      <c r="B36" s="18">
        <f t="shared" si="23"/>
        <v>-3</v>
      </c>
      <c r="C36" s="18">
        <v>-5</v>
      </c>
      <c r="D36" s="18">
        <f t="shared" si="24"/>
        <v>4</v>
      </c>
      <c r="E36" s="18">
        <f t="shared" si="25"/>
        <v>-4</v>
      </c>
      <c r="F36" s="18">
        <v>3</v>
      </c>
      <c r="G36" s="18">
        <v>3</v>
      </c>
      <c r="H36" s="18">
        <v>7</v>
      </c>
      <c r="I36" s="18">
        <v>-1</v>
      </c>
      <c r="J36" s="25">
        <f t="shared" si="3"/>
        <v>-23.274350390562734</v>
      </c>
      <c r="K36" s="25">
        <v>17.455762792922048</v>
      </c>
      <c r="L36" s="25">
        <v>40.730113183484782</v>
      </c>
      <c r="M36" s="18">
        <f t="shared" si="26"/>
        <v>1</v>
      </c>
      <c r="N36" s="18">
        <f t="shared" si="28"/>
        <v>6</v>
      </c>
      <c r="O36" s="18">
        <v>0</v>
      </c>
      <c r="P36" s="18">
        <v>5</v>
      </c>
      <c r="Q36" s="18">
        <v>1</v>
      </c>
      <c r="R36" s="18">
        <f t="shared" si="27"/>
        <v>5</v>
      </c>
      <c r="S36" s="18">
        <v>0</v>
      </c>
      <c r="T36" s="18">
        <v>1</v>
      </c>
      <c r="U36" s="18">
        <v>4</v>
      </c>
      <c r="V36" s="25">
        <v>5.8185875976406862</v>
      </c>
    </row>
    <row r="37" spans="1:22" ht="15" customHeight="1" x14ac:dyDescent="0.2">
      <c r="A37" s="3" t="s">
        <v>1</v>
      </c>
      <c r="B37" s="20">
        <f t="shared" si="23"/>
        <v>4</v>
      </c>
      <c r="C37" s="20">
        <v>13</v>
      </c>
      <c r="D37" s="20">
        <f t="shared" si="24"/>
        <v>2</v>
      </c>
      <c r="E37" s="20">
        <f t="shared" si="25"/>
        <v>-3</v>
      </c>
      <c r="F37" s="20">
        <v>0</v>
      </c>
      <c r="G37" s="20">
        <v>0</v>
      </c>
      <c r="H37" s="20">
        <v>3</v>
      </c>
      <c r="I37" s="20">
        <v>0</v>
      </c>
      <c r="J37" s="26">
        <f t="shared" si="3"/>
        <v>-23.981603153745073</v>
      </c>
      <c r="K37" s="26">
        <v>0</v>
      </c>
      <c r="L37" s="26">
        <v>23.981603153745073</v>
      </c>
      <c r="M37" s="20">
        <f t="shared" si="26"/>
        <v>7</v>
      </c>
      <c r="N37" s="20">
        <f t="shared" si="28"/>
        <v>15</v>
      </c>
      <c r="O37" s="20">
        <v>3</v>
      </c>
      <c r="P37" s="20">
        <v>8</v>
      </c>
      <c r="Q37" s="20">
        <v>7</v>
      </c>
      <c r="R37" s="20">
        <f t="shared" si="27"/>
        <v>8</v>
      </c>
      <c r="S37" s="20">
        <v>1</v>
      </c>
      <c r="T37" s="20">
        <v>1</v>
      </c>
      <c r="U37" s="20">
        <v>7</v>
      </c>
      <c r="V37" s="26">
        <v>55.95707402540517</v>
      </c>
    </row>
    <row r="38" spans="1:22" ht="15" customHeight="1" x14ac:dyDescent="0.2">
      <c r="A38" s="1" t="s">
        <v>0</v>
      </c>
      <c r="B38" s="19">
        <f t="shared" si="23"/>
        <v>-2</v>
      </c>
      <c r="C38" s="19">
        <v>8</v>
      </c>
      <c r="D38" s="19">
        <f t="shared" si="24"/>
        <v>2</v>
      </c>
      <c r="E38" s="19">
        <f t="shared" si="25"/>
        <v>-3</v>
      </c>
      <c r="F38" s="19">
        <v>0</v>
      </c>
      <c r="G38" s="19">
        <v>0</v>
      </c>
      <c r="H38" s="19">
        <v>3</v>
      </c>
      <c r="I38" s="19">
        <v>1</v>
      </c>
      <c r="J38" s="30">
        <f t="shared" si="3"/>
        <v>-26.838235294117645</v>
      </c>
      <c r="K38" s="30">
        <v>0</v>
      </c>
      <c r="L38" s="30">
        <v>26.838235294117645</v>
      </c>
      <c r="M38" s="19">
        <f t="shared" si="26"/>
        <v>1</v>
      </c>
      <c r="N38" s="19">
        <f t="shared" si="28"/>
        <v>5</v>
      </c>
      <c r="O38" s="19">
        <v>3</v>
      </c>
      <c r="P38" s="19">
        <v>5</v>
      </c>
      <c r="Q38" s="19">
        <v>0</v>
      </c>
      <c r="R38" s="19">
        <f t="shared" si="27"/>
        <v>4</v>
      </c>
      <c r="S38" s="19">
        <v>0</v>
      </c>
      <c r="T38" s="19">
        <v>2</v>
      </c>
      <c r="U38" s="19">
        <v>2</v>
      </c>
      <c r="V38" s="30">
        <v>8.9460784313725483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2024-10-28T05:05:41Z</dcterms:modified>
</cp:coreProperties>
</file>