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file\010総務\05 財政室\02_決算\04_財政分析\R2決算分析\R4.9.23〆　財政状況資料集\02_町→県\"/>
    </mc:Choice>
  </mc:AlternateContent>
  <xr:revisionPtr revIDLastSave="0" documentId="13_ncr:1_{375B2050-CFAD-432F-A6BE-D482AE51F98D}" xr6:coauthVersionLast="45" xr6:coauthVersionMax="45" xr10:uidLastSave="{00000000-0000-0000-0000-000000000000}"/>
  <bookViews>
    <workbookView xWindow="810" yWindow="-120" windowWidth="28110" windowHeight="16440" tabRatio="847"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7" i="10" l="1"/>
  <c r="BG36" i="10"/>
  <c r="BG35" i="10"/>
  <c r="BG34" i="10"/>
  <c r="AO36" i="10"/>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AM37" i="10"/>
  <c r="U37" i="10"/>
  <c r="C37" i="10"/>
  <c r="U36"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AM34" i="10" l="1"/>
  <c r="AM35" i="10" l="1"/>
  <c r="AM36" i="10" s="1"/>
  <c r="BE34" i="10"/>
  <c r="BE35" i="10" s="1"/>
  <c r="BE36" i="10" s="1"/>
  <c r="BE37" i="10" s="1"/>
  <c r="BW34" i="10" l="1"/>
  <c r="BW35" i="10" s="1"/>
  <c r="BW36" i="10" s="1"/>
  <c r="BW37" i="10" s="1"/>
  <c r="BW38" i="10" s="1"/>
  <c r="BW39" i="10" s="1"/>
  <c r="BW40" i="10" s="1"/>
  <c r="CO34" i="10" l="1"/>
  <c r="CO35" i="10" s="1"/>
  <c r="CO36" i="10" s="1"/>
</calcChain>
</file>

<file path=xl/sharedStrings.xml><?xml version="1.0" encoding="utf-8"?>
<sst xmlns="http://schemas.openxmlformats.org/spreadsheetml/2006/main" count="1137" uniqueCount="623">
  <si>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</si>
  <si>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</si>
  <si>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</si>
  <si>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</si>
  <si>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</si>
  <si>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</si>
  <si>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</si>
  <si>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</si>
  <si>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</si>
  <si>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</si>
  <si>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</si>
  <si>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</si>
  <si>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</si>
  <si>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</si>
  <si>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</si>
  <si>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</si>
  <si>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</si>
  <si>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</si>
  <si>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</si>
  <si>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</si>
  <si>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</si>
  <si>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</si>
  <si>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</si>
  <si>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</si>
  <si>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</si>
  <si>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</si>
  <si>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</si>
  <si>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</si>
  <si>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</si>
  <si>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</si>
  <si>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</si>
  <si>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</si>
  <si>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</si>
  <si>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</si>
  <si>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</si>
  <si>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</si>
  <si>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</si>
  <si>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</si>
  <si>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</si>
  <si>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</si>
  <si>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</si>
  <si>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</si>
  <si>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</si>
  <si>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</si>
  <si>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</si>
  <si>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</si>
  <si>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</si>
  <si>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</si>
  <si>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</si>
  <si>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</si>
  <si>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</si>
  <si>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</si>
  <si>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</si>
  <si>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</si>
  <si>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</si>
  <si>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</si>
  <si>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</si>
  <si>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</si>
  <si>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</si>
  <si>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</si>
  <si>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</si>
  <si>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</si>
  <si>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</si>
  <si>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</si>
  <si>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</si>
  <si>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</si>
  <si>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</si>
  <si>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</si>
  <si>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</si>
  <si>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</si>
  <si>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</si>
  <si>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</si>
  <si>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</si>
  <si>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</si>
  <si>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</si>
  <si>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</si>
  <si>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</si>
  <si>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</si>
  <si>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</si>
  <si>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</si>
  <si>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</si>
  <si>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</si>
  <si>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</si>
  <si>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</si>
  <si>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</si>
  <si>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</si>
  <si>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</si>
  <si>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</si>
  <si>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</si>
  <si>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</si>
  <si>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</si>
  <si>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</si>
  <si>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</si>
  <si>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</si>
  <si>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</si>
  <si>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</si>
  <si>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</si>
  <si>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</si>
  <si>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</si>
  <si>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</si>
  <si>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</si>
  <si>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</si>
  <si>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</si>
  <si>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</si>
  <si>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</si>
  <si>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</si>
  <si>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</si>
  <si>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</si>
  <si>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</si>
  <si>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</si>
  <si>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</si>
  <si>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</si>
  <si>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</si>
  <si>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</si>
  <si>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</si>
  <si>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</si>
  <si>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</si>
  <si>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</si>
  <si>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</si>
  <si>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</si>
  <si>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</si>
  <si>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</si>
  <si>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</si>
  <si>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</si>
  <si>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</si>
  <si>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</si>
  <si>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</si>
  <si>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</si>
  <si>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</si>
  <si>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</si>
  <si>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</si>
  <si>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</si>
  <si>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</si>
  <si>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</si>
  <si>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</si>
  <si>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</si>
  <si>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</si>
  <si>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</si>
  <si>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</si>
  <si>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</si>
  <si>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</si>
  <si>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</si>
  <si>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</si>
  <si>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</si>
  <si>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</si>
  <si>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</si>
  <si>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</si>
  <si>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</si>
  <si>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</si>
  <si>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</si>
  <si>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</si>
  <si>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</si>
  <si>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</si>
  <si>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</si>
  <si>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</si>
  <si>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</si>
  <si>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</si>
  <si>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</si>
  <si>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</si>
  <si>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</si>
  <si>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</si>
  <si>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</si>
  <si>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</si>
  <si>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</si>
  <si>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</si>
  <si>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</si>
  <si>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</si>
  <si>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</si>
  <si>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</si>
  <si>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</si>
  <si>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</si>
  <si>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</si>
  <si>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</si>
  <si>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</si>
  <si>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</si>
  <si>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</si>
  <si>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</si>
  <si>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</si>
  <si>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</si>
  <si>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</si>
  <si>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</si>
  <si>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</si>
  <si>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</si>
  <si>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</si>
  <si>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</si>
  <si>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</si>
  <si>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</si>
  <si>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</si>
  <si>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</si>
  <si>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</si>
  <si>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</si>
  <si>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</si>
  <si>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</si>
  <si>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</si>
  <si>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</si>
  <si>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</si>
  <si>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</si>
  <si>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</si>
  <si>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</si>
  <si>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</si>
  <si>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</si>
  <si>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</si>
  <si>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</si>
  <si>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</si>
  <si>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</si>
  <si>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</si>
  <si>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</si>
  <si>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</si>
  <si>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</si>
  <si>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</si>
  <si>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</si>
  <si>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</si>
  <si>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</si>
  <si>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</si>
  <si>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</si>
  <si>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</si>
  <si>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</si>
  <si>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</si>
  <si>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</si>
  <si>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</si>
  <si>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</si>
  <si>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鳥取県南部町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</si>
  <si>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</si>
  <si>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</si>
  <si>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</si>
  <si>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</si>
  <si>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</si>
  <si>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</si>
  <si>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</si>
  <si>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</si>
  <si>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</si>
  <si>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</si>
  <si>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</si>
  <si>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</si>
  <si>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</si>
  <si>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</si>
  <si>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</si>
  <si>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</si>
  <si>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</si>
  <si>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</si>
  <si>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</si>
  <si>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</si>
  <si>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</si>
  <si>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</si>
  <si>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</si>
  <si>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</si>
  <si>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</si>
  <si>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</si>
  <si>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</si>
  <si>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</si>
  <si>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</si>
  <si>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</si>
  <si>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</si>
  <si>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</si>
  <si>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</si>
  <si>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</si>
  <si>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</si>
  <si>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</si>
  <si>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</si>
  <si>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</si>
  <si>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</si>
  <si>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</si>
  <si>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</si>
  <si>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</si>
  <si>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</si>
  <si>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</si>
  <si>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</si>
  <si>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</si>
  <si>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</si>
  <si>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</si>
  <si>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</si>
  <si>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</si>
  <si>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</si>
  <si>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</si>
  <si>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</si>
  <si>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</si>
  <si>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</si>
  <si>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</si>
  <si>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</si>
  <si>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</si>
  <si>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</si>
  <si>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</si>
  <si>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</si>
  <si>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</si>
  <si>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</si>
  <si>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</si>
  <si>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</si>
  <si>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</si>
  <si>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</si>
  <si>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</si>
  <si>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</si>
  <si>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</si>
  <si>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</si>
  <si>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</si>
  <si>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</si>
  <si>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</si>
  <si>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</si>
  <si>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</si>
  <si>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</si>
  <si>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</si>
  <si>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</si>
  <si>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</si>
  <si>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</si>
  <si>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</si>
  <si>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</si>
  <si>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</si>
  <si>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</si>
  <si>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</si>
  <si>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</si>
  <si>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</si>
  <si>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</si>
  <si>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</si>
  <si>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</si>
  <si>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</si>
  <si>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</si>
  <si>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</si>
  <si>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</si>
  <si>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</si>
  <si>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</si>
  <si>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</si>
  <si>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</si>
  <si>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</si>
  <si>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</si>
  <si>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</si>
  <si>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</si>
  <si>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</si>
  <si>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</si>
  <si>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</si>
  <si>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</si>
  <si>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</si>
  <si>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</si>
  <si>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</si>
  <si>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</si>
  <si>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</si>
  <si>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</si>
  <si>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</si>
  <si>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</si>
  <si>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</si>
  <si>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</si>
  <si>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</si>
  <si>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</si>
  <si>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</si>
  <si>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</si>
  <si>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</si>
  <si>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</si>
  <si>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</si>
  <si>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</si>
  <si>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</si>
  <si>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</si>
  <si>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</si>
  <si>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</si>
  <si>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</si>
  <si>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</si>
  <si>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</si>
  <si>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</si>
  <si>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</si>
  <si>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</si>
  <si>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</si>
  <si>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</si>
  <si>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</si>
  <si>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</si>
  <si>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</si>
  <si>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</si>
  <si>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</si>
  <si>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</si>
  <si>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</si>
  <si>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</si>
  <si>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</si>
  <si>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</si>
  <si>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</si>
  <si>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</si>
  <si>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</si>
  <si>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</si>
  <si>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</si>
  <si>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</si>
  <si>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</si>
  <si>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鳥取県南部町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</si>
  <si>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</si>
  <si>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</si>
  <si>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</si>
  <si>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</si>
  <si>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</si>
  <si>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</si>
  <si>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</si>
  <si>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</si>
  <si>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</si>
  <si>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</si>
  <si>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</si>
  <si>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</si>
  <si>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</si>
  <si>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</si>
  <si>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</si>
  <si>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</si>
  <si>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</si>
  <si>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</si>
  <si>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</si>
  <si>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</si>
  <si>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t>
    <phoneticPr fontId="5"/>
  </si>
  <si>
    <t>墓苑事業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</si>
  <si>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</si>
  <si>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</si>
  <si>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</si>
  <si>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</si>
  <si>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</si>
  <si>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</si>
  <si>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</si>
  <si>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</si>
  <si>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</si>
  <si>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</si>
  <si>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</si>
  <si>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</si>
  <si>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</si>
  <si>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</si>
  <si>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</si>
  <si>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t>
    <phoneticPr fontId="5"/>
  </si>
  <si>
    <t>病院事業会計</t>
    <phoneticPr fontId="5"/>
  </si>
  <si>
    <t>法適用企業</t>
    <phoneticPr fontId="5"/>
  </si>
  <si>
    <t>在宅生活支援事業会計</t>
    <phoneticPr fontId="5"/>
  </si>
  <si>
    <t>水道事業会計</t>
    <phoneticPr fontId="5"/>
  </si>
  <si>
    <t>浄化槽整備事業特別会計</t>
    <phoneticPr fontId="5"/>
  </si>
  <si>
    <t>法非適用企業</t>
    <phoneticPr fontId="5"/>
  </si>
  <si>
    <t>農業集落排水事業特別会計</t>
    <phoneticPr fontId="5"/>
  </si>
  <si>
    <t>法非適用企業</t>
    <phoneticPr fontId="5"/>
  </si>
  <si>
    <t>公共下水道事業特別会計</t>
    <phoneticPr fontId="5"/>
  </si>
  <si>
    <t>太陽光発電事業特別会計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</si>
  <si>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</si>
  <si>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</si>
  <si>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</si>
  <si>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</si>
  <si>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</si>
  <si>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</si>
  <si>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</si>
  <si>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</si>
  <si>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</si>
  <si>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</si>
  <si>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</si>
  <si>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</si>
  <si>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</si>
  <si>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</si>
  <si>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</si>
  <si>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</si>
  <si>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</si>
  <si>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</si>
  <si>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</si>
  <si>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</si>
  <si>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</si>
  <si>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</si>
  <si>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</si>
  <si>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</si>
  <si>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</si>
  <si>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</si>
  <si>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</si>
  <si>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</si>
  <si>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</si>
  <si>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</si>
  <si>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</si>
  <si>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</si>
  <si>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</si>
  <si>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</si>
  <si>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</si>
  <si>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</si>
  <si>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</si>
  <si>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</si>
  <si>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</si>
  <si>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</si>
  <si>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</si>
  <si>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</si>
  <si>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</si>
  <si>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</si>
  <si>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</si>
  <si>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</si>
  <si>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</si>
  <si>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</si>
  <si>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</si>
  <si>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</si>
  <si>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</si>
  <si>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</si>
  <si>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</si>
  <si>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</si>
  <si>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</si>
  <si>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</si>
  <si>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</si>
  <si>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</si>
  <si>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</si>
  <si>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</si>
  <si>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</si>
  <si>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</si>
  <si>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</si>
  <si>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</si>
  <si>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農業集落排水事業特別会計</t>
    <phoneticPr fontId="5"/>
  </si>
  <si>
    <t>(Ｆ)</t>
    <phoneticPr fontId="5"/>
  </si>
  <si>
    <t>浄化槽整備事業特別会計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</si>
  <si>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</si>
  <si>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</si>
  <si>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</si>
  <si>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</si>
  <si>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</si>
  <si>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</si>
  <si>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</si>
  <si>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</si>
  <si>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</si>
  <si>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</si>
  <si>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</si>
  <si>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</si>
  <si>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</si>
  <si>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</si>
  <si>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</si>
  <si>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</si>
  <si>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</si>
  <si>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</si>
  <si>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</si>
  <si>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</si>
  <si>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</si>
  <si>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</si>
  <si>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</si>
  <si>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</si>
  <si>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</si>
  <si>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</si>
  <si>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</si>
  <si>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</si>
  <si>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</si>
  <si>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</si>
  <si>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</si>
  <si>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</si>
  <si>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</si>
  <si>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</si>
  <si>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</si>
  <si>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</si>
  <si>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</si>
  <si>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</si>
  <si>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</si>
  <si>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</si>
  <si>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</si>
  <si>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</si>
  <si>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</si>
  <si>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</si>
  <si>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</si>
  <si>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</si>
  <si>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</si>
  <si>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</si>
  <si>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</si>
  <si>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</si>
  <si>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</si>
  <si>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</si>
  <si>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</si>
  <si>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</si>
  <si>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</si>
  <si>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</si>
  <si>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</si>
  <si>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</si>
  <si>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</si>
  <si>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</si>
  <si>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</si>
  <si>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</si>
  <si>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</si>
  <si>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</si>
  <si>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</si>
  <si>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</si>
  <si>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</si>
  <si>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</si>
  <si>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</si>
  <si>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</si>
  <si>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</si>
  <si>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</si>
  <si>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</si>
  <si>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</si>
  <si>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</si>
  <si>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</si>
  <si>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</si>
  <si>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</si>
  <si>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</si>
  <si>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</si>
  <si>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</si>
  <si>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</si>
  <si>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</si>
  <si>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1.20</t>
  </si>
  <si>
    <t>▲ 0.37</t>
  </si>
  <si>
    <t>一般会計</t>
  </si>
  <si>
    <t>病院事業会計</t>
  </si>
  <si>
    <t>水道事業会計</t>
  </si>
  <si>
    <t>在宅生活支援事業会計</t>
  </si>
  <si>
    <t>国民健康保険事業</t>
  </si>
  <si>
    <t>住宅資金貸付事業</t>
  </si>
  <si>
    <t>後期高齢者医療</t>
  </si>
  <si>
    <t>墓苑事業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</si>
  <si>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</si>
  <si>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</si>
  <si>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</si>
  <si>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</si>
  <si>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</si>
  <si>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</si>
  <si>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</si>
  <si>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</si>
  <si>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</si>
  <si>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鳥取県町村総合事務組合</t>
    <rPh sb="0" eb="3">
      <t>トットリケン</t>
    </rPh>
    <rPh sb="3" eb="5">
      <t>チョウソン</t>
    </rPh>
    <rPh sb="5" eb="7">
      <t>ソウゴウ</t>
    </rPh>
    <rPh sb="7" eb="9">
      <t>ジム</t>
    </rPh>
    <rPh sb="9" eb="11">
      <t>クミアイ</t>
    </rPh>
    <phoneticPr fontId="2"/>
  </si>
  <si>
    <t>南部町・伯耆町清掃施設管理組合</t>
    <rPh sb="0" eb="3">
      <t>ナンブチョウ</t>
    </rPh>
    <rPh sb="4" eb="6">
      <t>ホウキ</t>
    </rPh>
    <rPh sb="6" eb="7">
      <t>チョウ</t>
    </rPh>
    <rPh sb="7" eb="9">
      <t>セイソウ</t>
    </rPh>
    <rPh sb="9" eb="11">
      <t>シセツ</t>
    </rPh>
    <rPh sb="11" eb="13">
      <t>カンリ</t>
    </rPh>
    <rPh sb="13" eb="15">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</si>
  <si>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</si>
  <si>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南部箕蚊屋広域連合</t>
    <rPh sb="0" eb="2">
      <t>ナンブ</t>
    </rPh>
    <rPh sb="2" eb="5">
      <t>ミノカヤ</t>
    </rPh>
    <rPh sb="5" eb="7">
      <t>コウイキ</t>
    </rPh>
    <rPh sb="7" eb="9">
      <t>レンゴウ</t>
    </rPh>
    <phoneticPr fontId="2"/>
  </si>
  <si>
    <t>鳥取県後期高齢者医療広域連合</t>
    <rPh sb="0" eb="3">
      <t>トットリケン</t>
    </rPh>
    <rPh sb="3" eb="5">
      <t>コウキ</t>
    </rPh>
    <rPh sb="5" eb="7">
      <t>コウレイ</t>
    </rPh>
    <rPh sb="7" eb="8">
      <t>シャ</t>
    </rPh>
    <rPh sb="8" eb="10">
      <t>イリョウ</t>
    </rPh>
    <rPh sb="10" eb="12">
      <t>コウイキ</t>
    </rPh>
    <rPh sb="12" eb="14">
      <t>レンゴウ</t>
    </rPh>
    <phoneticPr fontId="2"/>
  </si>
  <si>
    <t>一般会計</t>
    <rPh sb="0" eb="2">
      <t>イッパン</t>
    </rPh>
    <rPh sb="2" eb="4">
      <t>カイケイ</t>
    </rPh>
    <phoneticPr fontId="2"/>
  </si>
  <si>
    <t>介護保険事業特別会計</t>
    <rPh sb="0" eb="2">
      <t>カイゴ</t>
    </rPh>
    <rPh sb="2" eb="4">
      <t>ホケン</t>
    </rPh>
    <rPh sb="4" eb="6">
      <t>ジギョウ</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</si>
  <si>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</si>
  <si>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南部町農村振興公社</t>
    <rPh sb="0" eb="3">
      <t>ナンブチョウ</t>
    </rPh>
    <rPh sb="3" eb="5">
      <t>ノウソン</t>
    </rPh>
    <rPh sb="5" eb="7">
      <t>シンコウ</t>
    </rPh>
    <rPh sb="7" eb="9">
      <t>コウシャ</t>
    </rPh>
    <phoneticPr fontId="2"/>
  </si>
  <si>
    <t>株式会社　緑水園</t>
    <rPh sb="0" eb="2">
      <t>カブシキ</t>
    </rPh>
    <rPh sb="2" eb="4">
      <t>カイシャ</t>
    </rPh>
    <rPh sb="5" eb="6">
      <t>リョク</t>
    </rPh>
    <rPh sb="6" eb="7">
      <t>スイ</t>
    </rPh>
    <rPh sb="7" eb="8">
      <t>エン</t>
    </rPh>
    <phoneticPr fontId="2"/>
  </si>
  <si>
    <t>南部町土地開発公社</t>
    <rPh sb="0" eb="3">
      <t>ナンブチョウ</t>
    </rPh>
    <rPh sb="3" eb="5">
      <t>トチ</t>
    </rPh>
    <rPh sb="5" eb="7">
      <t>カイハツ</t>
    </rPh>
    <rPh sb="7" eb="9">
      <t>コウシャ</t>
    </rPh>
    <phoneticPr fontId="2"/>
  </si>
  <si>
    <t>地域振興基金</t>
    <rPh sb="0" eb="2">
      <t>チイキ</t>
    </rPh>
    <rPh sb="2" eb="4">
      <t>シンコウ</t>
    </rPh>
    <rPh sb="4" eb="6">
      <t>キキン</t>
    </rPh>
    <phoneticPr fontId="2"/>
  </si>
  <si>
    <t>公共施設整備基金</t>
    <rPh sb="0" eb="2">
      <t>コウキョウ</t>
    </rPh>
    <rPh sb="2" eb="4">
      <t>シセツ</t>
    </rPh>
    <rPh sb="4" eb="6">
      <t>セイビ</t>
    </rPh>
    <rPh sb="6" eb="8">
      <t>キキン</t>
    </rPh>
    <phoneticPr fontId="2"/>
  </si>
  <si>
    <t>さくら基金</t>
    <rPh sb="3" eb="5">
      <t>キキン</t>
    </rPh>
    <phoneticPr fontId="2"/>
  </si>
  <si>
    <t>あいのわ銀行基金</t>
    <rPh sb="4" eb="6">
      <t>ギンコウ</t>
    </rPh>
    <rPh sb="6" eb="8">
      <t>キキン</t>
    </rPh>
    <phoneticPr fontId="2"/>
  </si>
  <si>
    <t>新型コロナウイルス感染症対策資金利子補助基金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</si>
  <si>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</si>
  <si>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</si>
  <si>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</si>
  <si>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</si>
  <si>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</si>
  <si>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</si>
  <si>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</si>
  <si>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</si>
  <si>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</si>
  <si>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</si>
  <si>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</si>
  <si>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前年度比では5.7％減少したが、将来負担比率、有形固定資産減価償却率とも類似団体内平均値を上回る結果となった。施設等の老朽化が進み維持管理が課題である。また、維持補修に加え、近年、大規模建設事業を実施したことにより、一時的に減少しているが、今後、将来負担率は増加する傾向にあると見込む。</t>
    <rPh sb="96" eb="98">
      <t>キンネン</t>
    </rPh>
    <rPh sb="107" eb="109">
      <t>ジッシ</t>
    </rPh>
    <rPh sb="117" eb="120">
      <t>イチジテキ</t>
    </rPh>
    <rPh sb="121" eb="123">
      <t>ゲンショウ</t>
    </rPh>
    <phoneticPr fontId="5"/>
  </si>
  <si>
    <t>　本年度は、退職手当負担見込額が減少し、地方交付税や消費税交付金の増額による歳入の増加がみられたことにより、将来負担比率及び実質公債費比率はともに前年度より減少した。</t>
    <rPh sb="6" eb="8">
      <t>タイショク</t>
    </rPh>
    <rPh sb="8" eb="10">
      <t>テアテ</t>
    </rPh>
    <rPh sb="10" eb="12">
      <t>フタン</t>
    </rPh>
    <rPh sb="12" eb="14">
      <t>ミコミ</t>
    </rPh>
    <rPh sb="14" eb="15">
      <t>ガク</t>
    </rPh>
    <rPh sb="16" eb="18">
      <t>ゲンショウ</t>
    </rPh>
    <rPh sb="26" eb="29">
      <t>ショウヒゼイ</t>
    </rPh>
    <rPh sb="29" eb="32">
      <t>コウフキン</t>
    </rPh>
    <rPh sb="33" eb="35">
      <t>ゾウガク</t>
    </rPh>
    <rPh sb="38" eb="40">
      <t>サイニュウ</t>
    </rPh>
    <rPh sb="41" eb="43">
      <t>ゾウカ</t>
    </rPh>
    <rPh sb="54" eb="56">
      <t>ショウライ</t>
    </rPh>
    <rPh sb="56" eb="58">
      <t>フタン</t>
    </rPh>
    <rPh sb="58" eb="60">
      <t>ヒリツ</t>
    </rPh>
    <rPh sb="60" eb="61">
      <t>オヨ</t>
    </rPh>
    <rPh sb="62" eb="64">
      <t>ジッシツ</t>
    </rPh>
    <rPh sb="64" eb="67">
      <t>コウサイヒ</t>
    </rPh>
    <rPh sb="67" eb="69">
      <t>ヒリツ</t>
    </rPh>
    <rPh sb="73" eb="76">
      <t>ゼンネンド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</si>
</sst>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79466</c:v>
                </c:pt>
                <c:pt idx="1">
                  <c:v>90072</c:v>
                </c:pt>
                <c:pt idx="2">
                  <c:v>88328</c:v>
                </c:pt>
                <c:pt idx="3">
                  <c:v>103390</c:v>
                </c:pt>
                <c:pt idx="4">
                  <c:v>117234</c:v>
                </c:pt>
              </c:numCache>
            </c:numRef>
          </c:val>
          <c:smooth val="0"/>
          <c:extLst>
            <c:ext xmlns:c16="http://schemas.microsoft.com/office/drawing/2014/chart" uri="{C3380CC4-5D6E-409C-BE32-E72D297353CC}">
              <c16:uniqueId val="{00000000-9141-4E55-A3B3-3B80BC965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68692</c:v>
                </c:pt>
                <c:pt idx="1">
                  <c:v>80561</c:v>
                </c:pt>
                <c:pt idx="2">
                  <c:v>90158</c:v>
                </c:pt>
                <c:pt idx="3">
                  <c:v>46000</c:v>
                </c:pt>
                <c:pt idx="4">
                  <c:v>187479</c:v>
                </c:pt>
              </c:numCache>
            </c:numRef>
          </c:val>
          <c:smooth val="0"/>
          <c:extLst>
            <c:ext xmlns:c16="http://schemas.microsoft.com/office/drawing/2014/chart" uri="{C3380CC4-5D6E-409C-BE32-E72D297353CC}">
              <c16:uniqueId val="{00000001-9141-4E55-A3B3-3B80BC965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3.53</c:v>
                </c:pt>
                <c:pt idx="1">
                  <c:v>3.82</c:v>
                </c:pt>
                <c:pt idx="2">
                  <c:v>2.6</c:v>
                </c:pt>
                <c:pt idx="3">
                  <c:v>4.9400000000000004</c:v>
                </c:pt>
                <c:pt idx="4">
                  <c:v>4.37</c:v>
                </c:pt>
              </c:numCache>
            </c:numRef>
          </c:val>
          <c:extLst>
            <c:ext xmlns:c16="http://schemas.microsoft.com/office/drawing/2014/chart" uri="{C3380CC4-5D6E-409C-BE32-E72D297353CC}">
              <c16:uniqueId val="{00000000-272F-4152-9CE0-44B34C6F22C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18.86</c:v>
                </c:pt>
                <c:pt idx="1">
                  <c:v>18.84</c:v>
                </c:pt>
                <c:pt idx="2">
                  <c:v>18.79</c:v>
                </c:pt>
                <c:pt idx="3">
                  <c:v>19.36</c:v>
                </c:pt>
                <c:pt idx="4">
                  <c:v>18.62</c:v>
                </c:pt>
              </c:numCache>
            </c:numRef>
          </c:val>
          <c:extLst>
            <c:ext xmlns:c16="http://schemas.microsoft.com/office/drawing/2014/chart" uri="{C3380CC4-5D6E-409C-BE32-E72D297353CC}">
              <c16:uniqueId val="{00000001-272F-4152-9CE0-44B34C6F22C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0.31</c:v>
                </c:pt>
                <c:pt idx="2">
                  <c:v>-1.2</c:v>
                </c:pt>
                <c:pt idx="3">
                  <c:v>2.2799999999999998</c:v>
                </c:pt>
                <c:pt idx="4">
                  <c:v>-0.37</c:v>
                </c:pt>
              </c:numCache>
            </c:numRef>
          </c:val>
          <c:smooth val="0"/>
          <c:extLst>
            <c:ext xmlns:c16="http://schemas.microsoft.com/office/drawing/2014/chart" uri="{C3380CC4-5D6E-409C-BE32-E72D297353CC}">
              <c16:uniqueId val="{00000002-272F-4152-9CE0-44B34C6F22C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0.08</c:v>
                </c:pt>
                <c:pt idx="4">
                  <c:v>#N/A</c:v>
                </c:pt>
                <c:pt idx="5">
                  <c:v>0.03</c:v>
                </c:pt>
                <c:pt idx="6">
                  <c:v>#N/A</c:v>
                </c:pt>
                <c:pt idx="7">
                  <c:v>0.03</c:v>
                </c:pt>
                <c:pt idx="8">
                  <c:v>#N/A</c:v>
                </c:pt>
                <c:pt idx="9">
                  <c:v>0</c:v>
                </c:pt>
              </c:numCache>
            </c:numRef>
          </c:val>
          <c:extLst>
            <c:ext xmlns:c16="http://schemas.microsoft.com/office/drawing/2014/chart" uri="{C3380CC4-5D6E-409C-BE32-E72D297353CC}">
              <c16:uniqueId val="{00000000-4DFE-40CB-A935-A0DF49DF24C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DFE-40CB-A935-A0DF49DF24C7}"/>
            </c:ext>
          </c:extLst>
        </c:ser>
        <c:ser>
          <c:idx val="2"/>
          <c:order val="2"/>
          <c:tx>
            <c:strRef>
              <c:f>データシート!$A$29</c:f>
              <c:strCache>
                <c:ptCount val="1"/>
                <c:pt idx="0">
                  <c:v>墓苑事業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4DFE-40CB-A935-A0DF49DF24C7}"/>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0.03</c:v>
                </c:pt>
                <c:pt idx="4">
                  <c:v>#N/A</c:v>
                </c:pt>
                <c:pt idx="5">
                  <c:v>0.06</c:v>
                </c:pt>
                <c:pt idx="6">
                  <c:v>#N/A</c:v>
                </c:pt>
                <c:pt idx="7">
                  <c:v>0.05</c:v>
                </c:pt>
                <c:pt idx="8">
                  <c:v>#N/A</c:v>
                </c:pt>
                <c:pt idx="9">
                  <c:v>0.01</c:v>
                </c:pt>
              </c:numCache>
            </c:numRef>
          </c:val>
          <c:extLst>
            <c:ext xmlns:c16="http://schemas.microsoft.com/office/drawing/2014/chart" uri="{C3380CC4-5D6E-409C-BE32-E72D297353CC}">
              <c16:uniqueId val="{00000003-4DFE-40CB-A935-A0DF49DF24C7}"/>
            </c:ext>
          </c:extLst>
        </c:ser>
        <c:ser>
          <c:idx val="4"/>
          <c:order val="4"/>
          <c:tx>
            <c:strRef>
              <c:f>データシート!$A$31</c:f>
              <c:strCache>
                <c:ptCount val="1"/>
                <c:pt idx="0">
                  <c:v>住宅資金貸付事業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0.06</c:v>
                </c:pt>
                <c:pt idx="2">
                  <c:v>#N/A</c:v>
                </c:pt>
                <c:pt idx="3">
                  <c:v>0.08</c:v>
                </c:pt>
                <c:pt idx="4">
                  <c:v>#N/A</c:v>
                </c:pt>
                <c:pt idx="5">
                  <c:v>0.09</c:v>
                </c:pt>
                <c:pt idx="6">
                  <c:v>#N/A</c:v>
                </c:pt>
                <c:pt idx="7">
                  <c:v>0.12</c:v>
                </c:pt>
                <c:pt idx="8">
                  <c:v>#N/A</c:v>
                </c:pt>
                <c:pt idx="9">
                  <c:v>0.14000000000000001</c:v>
                </c:pt>
              </c:numCache>
            </c:numRef>
          </c:val>
          <c:extLst>
            <c:ext xmlns:c16="http://schemas.microsoft.com/office/drawing/2014/chart" uri="{C3380CC4-5D6E-409C-BE32-E72D297353CC}">
              <c16:uniqueId val="{00000004-4DFE-40CB-A935-A0DF49DF24C7}"/>
            </c:ext>
          </c:extLst>
        </c:ser>
        <c:ser>
          <c:idx val="5"/>
          <c:order val="5"/>
          <c:tx>
            <c:strRef>
              <c:f>データシート!$A$32</c:f>
              <c:strCache>
                <c:ptCount val="1"/>
                <c:pt idx="0">
                  <c:v>国民健康保険事業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0.76</c:v>
                </c:pt>
                <c:pt idx="2">
                  <c:v>#N/A</c:v>
                </c:pt>
                <c:pt idx="3">
                  <c:v>0.72</c:v>
                </c:pt>
                <c:pt idx="4">
                  <c:v>#N/A</c:v>
                </c:pt>
                <c:pt idx="5">
                  <c:v>0.3</c:v>
                </c:pt>
                <c:pt idx="6">
                  <c:v>#N/A</c:v>
                </c:pt>
                <c:pt idx="7">
                  <c:v>0.27</c:v>
                </c:pt>
                <c:pt idx="8">
                  <c:v>#N/A</c:v>
                </c:pt>
                <c:pt idx="9">
                  <c:v>0.14000000000000001</c:v>
                </c:pt>
              </c:numCache>
            </c:numRef>
          </c:val>
          <c:extLst>
            <c:ext xmlns:c16="http://schemas.microsoft.com/office/drawing/2014/chart" uri="{C3380CC4-5D6E-409C-BE32-E72D297353CC}">
              <c16:uniqueId val="{00000005-4DFE-40CB-A935-A0DF49DF24C7}"/>
            </c:ext>
          </c:extLst>
        </c:ser>
        <c:ser>
          <c:idx val="6"/>
          <c:order val="6"/>
          <c:tx>
            <c:strRef>
              <c:f>データシート!$A$33</c:f>
              <c:strCache>
                <c:ptCount val="1"/>
                <c:pt idx="0">
                  <c:v>在宅生活支援事業会計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0.52</c:v>
                </c:pt>
                <c:pt idx="2">
                  <c:v>#N/A</c:v>
                </c:pt>
                <c:pt idx="3">
                  <c:v>0.59</c:v>
                </c:pt>
                <c:pt idx="4">
                  <c:v>#N/A</c:v>
                </c:pt>
                <c:pt idx="5">
                  <c:v>0.63</c:v>
                </c:pt>
                <c:pt idx="6">
                  <c:v>#N/A</c:v>
                </c:pt>
                <c:pt idx="7">
                  <c:v>0.69</c:v>
                </c:pt>
                <c:pt idx="8">
                  <c:v>#N/A</c:v>
                </c:pt>
                <c:pt idx="9">
                  <c:v>0.71</c:v>
                </c:pt>
              </c:numCache>
            </c:numRef>
          </c:val>
          <c:extLst>
            <c:ext xmlns:c16="http://schemas.microsoft.com/office/drawing/2014/chart" uri="{C3380CC4-5D6E-409C-BE32-E72D297353CC}">
              <c16:uniqueId val="{00000006-4DFE-40CB-A935-A0DF49DF24C7}"/>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1.0900000000000001</c:v>
                </c:pt>
                <c:pt idx="2">
                  <c:v>#N/A</c:v>
                </c:pt>
                <c:pt idx="3">
                  <c:v>3.02</c:v>
                </c:pt>
                <c:pt idx="4">
                  <c:v>#N/A</c:v>
                </c:pt>
                <c:pt idx="5">
                  <c:v>1.99</c:v>
                </c:pt>
                <c:pt idx="6">
                  <c:v>#N/A</c:v>
                </c:pt>
                <c:pt idx="7">
                  <c:v>1.49</c:v>
                </c:pt>
                <c:pt idx="8">
                  <c:v>#N/A</c:v>
                </c:pt>
                <c:pt idx="9">
                  <c:v>1.31</c:v>
                </c:pt>
              </c:numCache>
            </c:numRef>
          </c:val>
          <c:extLst>
            <c:ext xmlns:c16="http://schemas.microsoft.com/office/drawing/2014/chart" uri="{C3380CC4-5D6E-409C-BE32-E72D297353CC}">
              <c16:uniqueId val="{00000007-4DFE-40CB-A935-A0DF49DF24C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8.68</c:v>
                </c:pt>
                <c:pt idx="2">
                  <c:v>#N/A</c:v>
                </c:pt>
                <c:pt idx="3">
                  <c:v>4.8899999999999997</c:v>
                </c:pt>
                <c:pt idx="4">
                  <c:v>#N/A</c:v>
                </c:pt>
                <c:pt idx="5">
                  <c:v>3.21</c:v>
                </c:pt>
                <c:pt idx="6">
                  <c:v>#N/A</c:v>
                </c:pt>
                <c:pt idx="7">
                  <c:v>3.68</c:v>
                </c:pt>
                <c:pt idx="8">
                  <c:v>#N/A</c:v>
                </c:pt>
                <c:pt idx="9">
                  <c:v>2.64</c:v>
                </c:pt>
              </c:numCache>
            </c:numRef>
          </c:val>
          <c:extLst>
            <c:ext xmlns:c16="http://schemas.microsoft.com/office/drawing/2014/chart" uri="{C3380CC4-5D6E-409C-BE32-E72D297353CC}">
              <c16:uniqueId val="{00000008-4DFE-40CB-A935-A0DF49DF24C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3.46</c:v>
                </c:pt>
                <c:pt idx="2">
                  <c:v>#N/A</c:v>
                </c:pt>
                <c:pt idx="3">
                  <c:v>3.74</c:v>
                </c:pt>
                <c:pt idx="4">
                  <c:v>#N/A</c:v>
                </c:pt>
                <c:pt idx="5">
                  <c:v>2.4900000000000002</c:v>
                </c:pt>
                <c:pt idx="6">
                  <c:v>#N/A</c:v>
                </c:pt>
                <c:pt idx="7">
                  <c:v>5.16</c:v>
                </c:pt>
                <c:pt idx="8">
                  <c:v>#N/A</c:v>
                </c:pt>
                <c:pt idx="9">
                  <c:v>4.21</c:v>
                </c:pt>
              </c:numCache>
            </c:numRef>
          </c:val>
          <c:extLst>
            <c:ext xmlns:c16="http://schemas.microsoft.com/office/drawing/2014/chart" uri="{C3380CC4-5D6E-409C-BE32-E72D297353CC}">
              <c16:uniqueId val="{00000009-4DFE-40CB-A935-A0DF49DF24C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757</c:v>
                </c:pt>
                <c:pt idx="5">
                  <c:v>720</c:v>
                </c:pt>
                <c:pt idx="8">
                  <c:v>740</c:v>
                </c:pt>
                <c:pt idx="11">
                  <c:v>643</c:v>
                </c:pt>
                <c:pt idx="14">
                  <c:v>645</c:v>
                </c:pt>
              </c:numCache>
            </c:numRef>
          </c:val>
          <c:extLst>
            <c:ext xmlns:c16="http://schemas.microsoft.com/office/drawing/2014/chart" uri="{C3380CC4-5D6E-409C-BE32-E72D297353CC}">
              <c16:uniqueId val="{00000000-3269-4315-94DA-FF6647AA82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269-4315-94DA-FF6647AA82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269-4315-94DA-FF6647AA82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30</c:v>
                </c:pt>
                <c:pt idx="3">
                  <c:v>39</c:v>
                </c:pt>
                <c:pt idx="6">
                  <c:v>35</c:v>
                </c:pt>
                <c:pt idx="9">
                  <c:v>24</c:v>
                </c:pt>
                <c:pt idx="12">
                  <c:v>25</c:v>
                </c:pt>
              </c:numCache>
            </c:numRef>
          </c:val>
          <c:extLst>
            <c:ext xmlns:c16="http://schemas.microsoft.com/office/drawing/2014/chart" uri="{C3380CC4-5D6E-409C-BE32-E72D297353CC}">
              <c16:uniqueId val="{00000003-3269-4315-94DA-FF6647AA82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429</c:v>
                </c:pt>
                <c:pt idx="3">
                  <c:v>367</c:v>
                </c:pt>
                <c:pt idx="6">
                  <c:v>359</c:v>
                </c:pt>
                <c:pt idx="9">
                  <c:v>312</c:v>
                </c:pt>
                <c:pt idx="12">
                  <c:v>310</c:v>
                </c:pt>
              </c:numCache>
            </c:numRef>
          </c:val>
          <c:extLst>
            <c:ext xmlns:c16="http://schemas.microsoft.com/office/drawing/2014/chart" uri="{C3380CC4-5D6E-409C-BE32-E72D297353CC}">
              <c16:uniqueId val="{00000004-3269-4315-94DA-FF6647AA82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69-4315-94DA-FF6647AA82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69-4315-94DA-FF6647AA82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857</c:v>
                </c:pt>
                <c:pt idx="3">
                  <c:v>800</c:v>
                </c:pt>
                <c:pt idx="6">
                  <c:v>807</c:v>
                </c:pt>
                <c:pt idx="9">
                  <c:v>695</c:v>
                </c:pt>
                <c:pt idx="12">
                  <c:v>724</c:v>
                </c:pt>
              </c:numCache>
            </c:numRef>
          </c:val>
          <c:extLst>
            <c:ext xmlns:c16="http://schemas.microsoft.com/office/drawing/2014/chart" uri="{C3380CC4-5D6E-409C-BE32-E72D297353CC}">
              <c16:uniqueId val="{00000007-3269-4315-94DA-FF6647AA82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559</c:v>
                </c:pt>
                <c:pt idx="2">
                  <c:v>#N/A</c:v>
                </c:pt>
                <c:pt idx="3">
                  <c:v>#N/A</c:v>
                </c:pt>
                <c:pt idx="4">
                  <c:v>486</c:v>
                </c:pt>
                <c:pt idx="5">
                  <c:v>#N/A</c:v>
                </c:pt>
                <c:pt idx="6">
                  <c:v>#N/A</c:v>
                </c:pt>
                <c:pt idx="7">
                  <c:v>461</c:v>
                </c:pt>
                <c:pt idx="8">
                  <c:v>#N/A</c:v>
                </c:pt>
                <c:pt idx="9">
                  <c:v>#N/A</c:v>
                </c:pt>
                <c:pt idx="10">
                  <c:v>388</c:v>
                </c:pt>
                <c:pt idx="11">
                  <c:v>#N/A</c:v>
                </c:pt>
                <c:pt idx="12">
                  <c:v>#N/A</c:v>
                </c:pt>
                <c:pt idx="13">
                  <c:v>414</c:v>
                </c:pt>
                <c:pt idx="14">
                  <c:v>#N/A</c:v>
                </c:pt>
              </c:numCache>
            </c:numRef>
          </c:val>
          <c:smooth val="0"/>
          <c:extLst>
            <c:ext xmlns:c16="http://schemas.microsoft.com/office/drawing/2014/chart" uri="{C3380CC4-5D6E-409C-BE32-E72D297353CC}">
              <c16:uniqueId val="{00000008-3269-4315-94DA-FF6647AA82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7459</c:v>
                </c:pt>
                <c:pt idx="5">
                  <c:v>7192</c:v>
                </c:pt>
                <c:pt idx="8">
                  <c:v>6921</c:v>
                </c:pt>
                <c:pt idx="11">
                  <c:v>6670</c:v>
                </c:pt>
                <c:pt idx="14">
                  <c:v>6959</c:v>
                </c:pt>
              </c:numCache>
            </c:numRef>
          </c:val>
          <c:extLst>
            <c:ext xmlns:c16="http://schemas.microsoft.com/office/drawing/2014/chart" uri="{C3380CC4-5D6E-409C-BE32-E72D297353CC}">
              <c16:uniqueId val="{00000000-7296-477B-BE1D-7DBDCACB942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143</c:v>
                </c:pt>
                <c:pt idx="5">
                  <c:v>103</c:v>
                </c:pt>
                <c:pt idx="8">
                  <c:v>63</c:v>
                </c:pt>
                <c:pt idx="11">
                  <c:v>40</c:v>
                </c:pt>
                <c:pt idx="14">
                  <c:v>19</c:v>
                </c:pt>
              </c:numCache>
            </c:numRef>
          </c:val>
          <c:extLst>
            <c:ext xmlns:c16="http://schemas.microsoft.com/office/drawing/2014/chart" uri="{C3380CC4-5D6E-409C-BE32-E72D297353CC}">
              <c16:uniqueId val="{00000001-7296-477B-BE1D-7DBDCACB942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2836</c:v>
                </c:pt>
                <c:pt idx="5">
                  <c:v>2670</c:v>
                </c:pt>
                <c:pt idx="8">
                  <c:v>2472</c:v>
                </c:pt>
                <c:pt idx="11">
                  <c:v>2267</c:v>
                </c:pt>
                <c:pt idx="14">
                  <c:v>2097</c:v>
                </c:pt>
              </c:numCache>
            </c:numRef>
          </c:val>
          <c:extLst>
            <c:ext xmlns:c16="http://schemas.microsoft.com/office/drawing/2014/chart" uri="{C3380CC4-5D6E-409C-BE32-E72D297353CC}">
              <c16:uniqueId val="{00000002-7296-477B-BE1D-7DBDCACB942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296-477B-BE1D-7DBDCACB942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296-477B-BE1D-7DBDCACB942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296-477B-BE1D-7DBDCACB942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251</c:v>
                </c:pt>
                <c:pt idx="3">
                  <c:v>0</c:v>
                </c:pt>
                <c:pt idx="6">
                  <c:v>384</c:v>
                </c:pt>
                <c:pt idx="9">
                  <c:v>330</c:v>
                </c:pt>
                <c:pt idx="12">
                  <c:v>256</c:v>
                </c:pt>
              </c:numCache>
            </c:numRef>
          </c:val>
          <c:extLst>
            <c:ext xmlns:c16="http://schemas.microsoft.com/office/drawing/2014/chart" uri="{C3380CC4-5D6E-409C-BE32-E72D297353CC}">
              <c16:uniqueId val="{00000006-7296-477B-BE1D-7DBDCACB942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176</c:v>
                </c:pt>
                <c:pt idx="3">
                  <c:v>151</c:v>
                </c:pt>
                <c:pt idx="6">
                  <c:v>126</c:v>
                </c:pt>
                <c:pt idx="9">
                  <c:v>107</c:v>
                </c:pt>
                <c:pt idx="12">
                  <c:v>87</c:v>
                </c:pt>
              </c:numCache>
            </c:numRef>
          </c:val>
          <c:extLst>
            <c:ext xmlns:c16="http://schemas.microsoft.com/office/drawing/2014/chart" uri="{C3380CC4-5D6E-409C-BE32-E72D297353CC}">
              <c16:uniqueId val="{00000007-7296-477B-BE1D-7DBDCACB942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3839</c:v>
                </c:pt>
                <c:pt idx="3">
                  <c:v>4004</c:v>
                </c:pt>
                <c:pt idx="6">
                  <c:v>4104</c:v>
                </c:pt>
                <c:pt idx="9">
                  <c:v>3556</c:v>
                </c:pt>
                <c:pt idx="12">
                  <c:v>3037</c:v>
                </c:pt>
              </c:numCache>
            </c:numRef>
          </c:val>
          <c:extLst>
            <c:ext xmlns:c16="http://schemas.microsoft.com/office/drawing/2014/chart" uri="{C3380CC4-5D6E-409C-BE32-E72D297353CC}">
              <c16:uniqueId val="{00000008-7296-477B-BE1D-7DBDCACB942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7296-477B-BE1D-7DBDCACB942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6712</c:v>
                </c:pt>
                <c:pt idx="3">
                  <c:v>6437</c:v>
                </c:pt>
                <c:pt idx="6">
                  <c:v>6220</c:v>
                </c:pt>
                <c:pt idx="9">
                  <c:v>5908</c:v>
                </c:pt>
                <c:pt idx="12">
                  <c:v>6448</c:v>
                </c:pt>
              </c:numCache>
            </c:numRef>
          </c:val>
          <c:extLst>
            <c:ext xmlns:c16="http://schemas.microsoft.com/office/drawing/2014/chart" uri="{C3380CC4-5D6E-409C-BE32-E72D297353CC}">
              <c16:uniqueId val="{0000000A-7296-477B-BE1D-7DBDCACB942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540</c:v>
                </c:pt>
                <c:pt idx="2">
                  <c:v>#N/A</c:v>
                </c:pt>
                <c:pt idx="3">
                  <c:v>#N/A</c:v>
                </c:pt>
                <c:pt idx="4">
                  <c:v>627</c:v>
                </c:pt>
                <c:pt idx="5">
                  <c:v>#N/A</c:v>
                </c:pt>
                <c:pt idx="6">
                  <c:v>#N/A</c:v>
                </c:pt>
                <c:pt idx="7">
                  <c:v>1379</c:v>
                </c:pt>
                <c:pt idx="8">
                  <c:v>#N/A</c:v>
                </c:pt>
                <c:pt idx="9">
                  <c:v>#N/A</c:v>
                </c:pt>
                <c:pt idx="10">
                  <c:v>923</c:v>
                </c:pt>
                <c:pt idx="11">
                  <c:v>#N/A</c:v>
                </c:pt>
                <c:pt idx="12">
                  <c:v>#N/A</c:v>
                </c:pt>
                <c:pt idx="13">
                  <c:v>752</c:v>
                </c:pt>
                <c:pt idx="14">
                  <c:v>#N/A</c:v>
                </c:pt>
              </c:numCache>
            </c:numRef>
          </c:val>
          <c:smooth val="0"/>
          <c:extLst>
            <c:ext xmlns:c16="http://schemas.microsoft.com/office/drawing/2014/chart" uri="{C3380CC4-5D6E-409C-BE32-E72D297353CC}">
              <c16:uniqueId val="{0000000B-7296-477B-BE1D-7DBDCACB942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821</c:v>
                </c:pt>
                <c:pt idx="1">
                  <c:v>821</c:v>
                </c:pt>
                <c:pt idx="2">
                  <c:v>822</c:v>
                </c:pt>
              </c:numCache>
            </c:numRef>
          </c:val>
          <c:extLst>
            <c:ext xmlns:c16="http://schemas.microsoft.com/office/drawing/2014/chart" uri="{C3380CC4-5D6E-409C-BE32-E72D297353CC}">
              <c16:uniqueId val="{00000000-E873-4315-BCD0-33D994A1882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1247</c:v>
                </c:pt>
                <c:pt idx="1">
                  <c:v>998</c:v>
                </c:pt>
                <c:pt idx="2">
                  <c:v>818</c:v>
                </c:pt>
              </c:numCache>
            </c:numRef>
          </c:val>
          <c:extLst>
            <c:ext xmlns:c16="http://schemas.microsoft.com/office/drawing/2014/chart" uri="{C3380CC4-5D6E-409C-BE32-E72D297353CC}">
              <c16:uniqueId val="{00000001-E873-4315-BCD0-33D994A1882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1366</c:v>
                </c:pt>
                <c:pt idx="1">
                  <c:v>1308</c:v>
                </c:pt>
                <c:pt idx="2">
                  <c:v>1333</c:v>
                </c:pt>
              </c:numCache>
            </c:numRef>
          </c:val>
          <c:extLst>
            <c:ext xmlns:c16="http://schemas.microsoft.com/office/drawing/2014/chart" uri="{C3380CC4-5D6E-409C-BE32-E72D297353CC}">
              <c16:uniqueId val="{00000002-E873-4315-BCD0-33D994A1882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{2A5EECC5-BE25-4FC9-B477-DAED98DD0336}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D759-4836-A704-358DD2C44C6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{DA22CD7D-2D15-4069-81CA-F7B9B1ED7EEB}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59-4836-A704-358DD2C44C6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{08AF2203-8316-4693-8621-73E0B3ED7375}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59-4836-A704-358DD2C44C6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{3E2DA958-E833-4A9C-B295-B4627A32494F}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59-4836-A704-358DD2C44C6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{787682D1-0799-41BC-BC62-CEC102FE6C02}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59-4836-A704-358DD2C44C6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{82198F19-473E-41A8-B96A-FE952CD60A83}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D759-4836-A704-358DD2C44C6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{45C3832B-093C-4317-8A71-F54038D88F56}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D759-4836-A704-358DD2C44C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{3BBF940B-4E0C-445C-A5D7-91732859A855}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D759-4836-A704-358DD2C44C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{D6A18975-9752-48D5-AFBA-AFEF9DD7BB89}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D759-4836-A704-358DD2C44C6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11.3</c:v>
                </c:pt>
                <c:pt idx="8">
                  <c:v>58.8</c:v>
                </c:pt>
                <c:pt idx="16">
                  <c:v>60.8</c:v>
                </c:pt>
                <c:pt idx="24">
                  <c:v>62.8</c:v>
                </c:pt>
                <c:pt idx="32">
                  <c:v>63.6</c:v>
                </c:pt>
              </c:numCache>
            </c:numRef>
          </c:xVal>
          <c:yVal>
            <c:numRef>
              <c:f>公会計指標分析・財政指標組合せ分析表!$BP$51:$DC$51</c:f>
              <c:numCache>
                <c:formatCode>#,##0.0;"▲ "#,##0.0</c:formatCode>
                <c:ptCount val="40"/>
                <c:pt idx="0">
                  <c:v>14.9</c:v>
                </c:pt>
                <c:pt idx="8">
                  <c:v>17.100000000000001</c:v>
                </c:pt>
                <c:pt idx="16">
                  <c:v>37.799999999999997</c:v>
                </c:pt>
                <c:pt idx="24">
                  <c:v>25.6</c:v>
                </c:pt>
                <c:pt idx="32">
                  <c:v>19.899999999999999</c:v>
                </c:pt>
              </c:numCache>
            </c:numRef>
          </c:yVal>
          <c:smooth val="0"/>
          <c:extLst>
            <c:ext xmlns:c16="http://schemas.microsoft.com/office/drawing/2014/chart" uri="{C3380CC4-5D6E-409C-BE32-E72D297353CC}">
              <c16:uniqueId val="{00000009-D759-4836-A704-358DD2C44C6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{072726CF-2B29-45D8-A12B-BEF6E1FB05D4}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D759-4836-A704-358DD2C44C6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{2A9505C7-CCF6-4ED2-A731-532BF519AA43}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59-4836-A704-358DD2C44C6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{8C53931A-438F-45AA-88BF-77A70369C0AF}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59-4836-A704-358DD2C44C6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{6841A68D-7C8B-4A16-B83A-3A0498B3E662}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59-4836-A704-358DD2C44C6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{7893A807-3A02-43E3-9E82-682553DDA9A2}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59-4836-A704-358DD2C44C6B}"/>
                </c:ext>
              </c:extLst>
            </c:dLbl>
            <c:dLbl>
              <c:idx val="8"/>
              <c:layout>
                <c:manualLayout>
                  <c:x val="-2.2168973222671487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{182227F4-2BB0-4DBD-9137-34061371F0B1}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D759-4836-A704-358DD2C44C6B}"/>
                </c:ext>
              </c:extLst>
            </c:dLbl>
            <c:dLbl>
              <c:idx val="16"/>
              <c:layout>
                <c:manualLayout>
                  <c:x val="-4.2121427716473189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{7FAB051B-5CF2-4749-B959-3FE37957FDAD}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D759-4836-A704-358DD2C44C6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{81E3395F-9155-40BF-8C5C-C1E2804E0EEF}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D759-4836-A704-358DD2C44C6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{BCD2FDDD-4A93-45DE-A7E3-C8DAE308B97C}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D759-4836-A704-358DD2C44C6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52.3</c:v>
                </c:pt>
                <c:pt idx="8">
                  <c:v>59.3</c:v>
                </c:pt>
                <c:pt idx="16">
                  <c:v>59.9</c:v>
                </c:pt>
                <c:pt idx="24">
                  <c:v>61</c:v>
                </c:pt>
                <c:pt idx="32">
                  <c:v>61.9</c:v>
                </c:pt>
              </c:numCache>
            </c:numRef>
          </c:xVal>
          <c:yVal>
            <c:numRef>
              <c:f>公会計指標分析・財政指標組合せ分析表!$BP$55:$DC$55</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759-4836-A704-358DD2C44C6B}"/>
            </c:ext>
          </c:extLst>
        </c:ser>
        <c:dLbls>
          <c:showLegendKey val="0"/>
          <c:showVal val="1"/>
          <c:showCatName val="0"/>
          <c:showSerName val="0"/>
          <c:showPercent val="0"/>
          <c:showBubbleSize val="0"/>
        </c:dLbls>
        <c:axId val="46179840"/>
        <c:axId val="46181760"/>
      </c:scatterChart>
      <c:valAx>
        <c:axId val="46179840"/>
        <c:scaling>
          <c:orientation val="maxMin"/>
          <c:max val="70"/>
          <c:min val="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{928C7A3C-4020-416E-AE6C-39BC3BAD5CB8}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D79C-4EA8-A61A-B15943DE2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{C8C0EB0B-2E95-4604-AD00-0E3BA5A86FB3}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79C-4EA8-A61A-B15943DE2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{2C971194-E9A4-43BE-88BE-96798C307FB5}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79C-4EA8-A61A-B15943DE2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{AD8DD7A9-80FA-47BA-B67A-FC79F04DF2DB}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79C-4EA8-A61A-B15943DE2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{2A84EAA7-CF16-4621-A3DB-B587AFA166AB}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79C-4EA8-A61A-B15943DE21F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{797FE952-00C4-45A4-9AE0-EEF378F02411}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D79C-4EA8-A61A-B15943DE21F8}"/>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{3C1399F2-EDEA-434E-A266-B6E63BEC1772}</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D79C-4EA8-A61A-B15943DE21F8}"/>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{CD792507-419A-4A74-8952-FB2F992E537D}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D79C-4EA8-A61A-B15943DE21F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{C8A9F194-853E-4EF0-A754-6249AA00B2DC}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D79C-4EA8-A61A-B15943DE2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12.8</c:v>
                </c:pt>
                <c:pt idx="16">
                  <c:v>13.8</c:v>
                </c:pt>
                <c:pt idx="24">
                  <c:v>12.2</c:v>
                </c:pt>
                <c:pt idx="32">
                  <c:v>11.4</c:v>
                </c:pt>
              </c:numCache>
            </c:numRef>
          </c:xVal>
          <c:yVal>
            <c:numRef>
              <c:f>公会計指標分析・財政指標組合せ分析表!$BP$73:$DC$73</c:f>
              <c:numCache>
                <c:formatCode>#,##0.0;"▲ "#,##0.0</c:formatCode>
                <c:ptCount val="40"/>
                <c:pt idx="0">
                  <c:v>14.9</c:v>
                </c:pt>
                <c:pt idx="8">
                  <c:v>17.100000000000001</c:v>
                </c:pt>
                <c:pt idx="16">
                  <c:v>37.799999999999997</c:v>
                </c:pt>
                <c:pt idx="24">
                  <c:v>25.6</c:v>
                </c:pt>
                <c:pt idx="32">
                  <c:v>19.899999999999999</c:v>
                </c:pt>
              </c:numCache>
            </c:numRef>
          </c:yVal>
          <c:smooth val="0"/>
          <c:extLst>
            <c:ext xmlns:c16="http://schemas.microsoft.com/office/drawing/2014/chart" uri="{C3380CC4-5D6E-409C-BE32-E72D297353CC}">
              <c16:uniqueId val="{00000009-D79C-4EA8-A61A-B15943DE21F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0"/>
                  <c:y val="-4.3892693164701589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{D0605120-9812-41FA-8F5D-AFA76AB0FC49}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D79C-4EA8-A61A-B15943DE21F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{3D98FF82-E40C-48CC-B7E4-7F5FEDF55862}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79C-4EA8-A61A-B15943DE2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{CE7C1D53-68B7-44BE-9DD5-7B4991B52FEB}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79C-4EA8-A61A-B15943DE2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{3A5ADB78-2CDA-4AD4-ADAF-2D1523B410AE}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79C-4EA8-A61A-B15943DE2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{AAFE5260-D22A-4E10-8FF2-98F4F45354BD}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79C-4EA8-A61A-B15943DE21F8}"/>
                </c:ext>
              </c:extLst>
            </c:dLbl>
            <c:dLbl>
              <c:idx val="8"/>
              <c:layout>
                <c:manualLayout>
                  <c:x val="0"/>
                  <c:y val="2.7582065158945075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{39409808-B3D8-4F51-9886-0BFF2473E444}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D79C-4EA8-A61A-B15943DE21F8}"/>
                </c:ext>
              </c:extLst>
            </c:dLbl>
            <c:dLbl>
              <c:idx val="16"/>
              <c:layout>
                <c:manualLayout>
                  <c:x val="0"/>
                  <c:y val="-8.8567285450374782E-3"/>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{23C7FCC8-7F61-4D19-88F1-4B34282E04DB}</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D79C-4EA8-A61A-B15943DE21F8}"/>
                </c:ext>
              </c:extLst>
            </c:dLbl>
            <c:dLbl>
              <c:idx val="24"/>
              <c:layout>
                <c:manualLayout>
                  <c:x val="0"/>
                  <c:y val="2.516821276971752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{83B88F58-4E2B-44DE-80AE-97B068C820EA}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D79C-4EA8-A61A-B15943DE21F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{E515E922-8462-42BA-B9E9-7028C29EF50E}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D79C-4EA8-A61A-B15943DE2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7.9</c:v>
                </c:pt>
                <c:pt idx="8">
                  <c:v>7.9</c:v>
                </c:pt>
                <c:pt idx="16">
                  <c:v>7.8</c:v>
                </c:pt>
                <c:pt idx="24">
                  <c:v>7.9</c:v>
                </c:pt>
                <c:pt idx="32">
                  <c:v>7.9</c:v>
                </c:pt>
              </c:numCache>
            </c:numRef>
          </c:xVal>
          <c:yVal>
            <c:numRef>
              <c:f>公会計指標分析・財政指標組合せ分析表!$BP$77:$DC$77</c:f>
              <c:numCache>
                <c:formatCode>#,##0.0;"▲ "#,##0.0</c:formatCode>
                <c:ptCount val="40"/>
                <c:pt idx="0">
                  <c:v>0</c:v>
                </c:pt>
                <c:pt idx="8">
                  <c:v>0</c:v>
                </c:pt>
                <c:pt idx="16">
                  <c:v>0</c:v>
                </c:pt>
                <c:pt idx="24">
                  <c:v>3.1</c:v>
                </c:pt>
                <c:pt idx="32">
                  <c:v>13.7</c:v>
                </c:pt>
              </c:numCache>
            </c:numRef>
          </c:yVal>
          <c:smooth val="0"/>
          <c:extLst>
            <c:ext xmlns:c16="http://schemas.microsoft.com/office/drawing/2014/chart" uri="{C3380CC4-5D6E-409C-BE32-E72D297353CC}">
              <c16:uniqueId val="{00000013-D79C-4EA8-A61A-B15943DE21F8}"/>
            </c:ext>
          </c:extLst>
        </c:ser>
        <c:dLbls>
          <c:showLegendKey val="0"/>
          <c:showVal val="1"/>
          <c:showCatName val="0"/>
          <c:showSerName val="0"/>
          <c:showPercent val="0"/>
          <c:showBubbleSize val="0"/>
        </c:dLbls>
        <c:axId val="84219776"/>
        <c:axId val="84234240"/>
      </c:scatterChart>
      <c:valAx>
        <c:axId val="84219776"/>
        <c:scaling>
          <c:orientation val="maxMin"/>
          <c:max val="15"/>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一般会計等においては、毎年度の起債借入額をその年度の元金償還以内とし、起債残高の抑制に努めてきたことや、高利率の起債の繰上償還などにより、単年度の元利償還金額は減少してきてい</a:t>
          </a:r>
          <a:r>
            <a:rPr kumimoji="1" lang="ja-JP" altLang="en-US" sz="1100">
              <a:solidFill>
                <a:schemeClr val="dk1"/>
              </a:solidFill>
              <a:effectLst/>
              <a:latin typeface="+mn-lt"/>
              <a:ea typeface="+mn-ea"/>
              <a:cs typeface="+mn-cs"/>
            </a:rPr>
            <a:t>たが、小中学校の改修（プール、エアコン等）やサテライト拠点施設の償還が開始したことにより増加に転じた。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算入公債費等については、年次的な償還が進み算定額も減少傾向に</a:t>
          </a:r>
          <a:r>
            <a:rPr kumimoji="1" lang="ja-JP" altLang="en-US" sz="1100">
              <a:solidFill>
                <a:schemeClr val="dk1"/>
              </a:solidFill>
              <a:effectLst/>
              <a:latin typeface="+mn-lt"/>
              <a:ea typeface="+mn-ea"/>
              <a:cs typeface="+mn-cs"/>
            </a:rPr>
            <a:t>あ</a:t>
          </a:r>
          <a:r>
            <a:rPr kumimoji="1" lang="ja-JP" altLang="ja-JP" sz="1100">
              <a:solidFill>
                <a:schemeClr val="dk1"/>
              </a:solidFill>
              <a:effectLst/>
              <a:latin typeface="+mn-lt"/>
              <a:ea typeface="+mn-ea"/>
              <a:cs typeface="+mn-cs"/>
            </a:rPr>
            <a:t>る。</a:t>
          </a:r>
          <a:endParaRPr lang="ja-JP" altLang="ja-JP" sz="1400">
            <a:effectLst/>
          </a:endParaRPr>
        </a:p>
        <a:p>
          <a:r>
            <a:rPr kumimoji="1" lang="ja-JP" altLang="ja-JP" sz="1100">
              <a:solidFill>
                <a:schemeClr val="dk1"/>
              </a:solidFill>
              <a:effectLst/>
              <a:latin typeface="+mn-lt"/>
              <a:ea typeface="+mn-ea"/>
              <a:cs typeface="+mn-cs"/>
            </a:rPr>
            <a:t>　本指標は拡大傾向にあり、財政状況の的確な把握と公営企業の経営改善を課題として、本指標の改善に取り組む必要がある。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a:solidFill>
                <a:schemeClr val="dk1"/>
              </a:solidFill>
              <a:effectLst/>
              <a:latin typeface="+mn-lt"/>
              <a:ea typeface="+mn-ea"/>
              <a:cs typeface="+mn-cs"/>
            </a:rPr>
            <a:t>　合併以降の財政健全化対策として起債借入の抑制や繰上償還の実行してきたことにより、一般会計等の地方債残高は年次的に減少し将来負担額の抑制に大きな効果を得ている。一方、公営企業会計においては、施設の老朽更新等に伴う企業債繰入金が増加しており、早急な経営改善対策が必要で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充当可能財源等は、地方債残高の減少に伴う基準財政需要額算入見込額は減少しているものの、充当可能基金を維持できていることで一定の財源確保ができているものと考えている。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本町の基金残高は、合併（平成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月）以降計画的に積立てを実行してきたことから、平成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年度までは年次的に</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億円程度の増額で推移してきた。平成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年度からの合併算定替えによる普通交付税額の低減、人口減少に伴う町税等の減収の影響が大きく、財政バランスに不均衡が生じる状況となっている。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安定的な財政運営のためには一定規模の基金残高の確保は重要なものと考えており、本町の標準財政規模を計画値（目標額）として基金の積立てを年次的に実行したい。一方では、歳入の減少と他会計への多額な補助（繰出金）が必要な状況にあるため、事業着手の優先度と確実な選択により最低限の取崩し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　・地域振興基金　・・・合併特例債により造成した基金、新町まちづくり計画の実現をはじめ地域住民の連帯強化のための事業地域活性化・地域振興諸施策の</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ために活用する</a:t>
          </a:r>
          <a:endParaRPr lang="ja-JP" altLang="ja-JP" sz="1400">
            <a:effectLst/>
          </a:endParaRPr>
        </a:p>
        <a:p>
          <a:r>
            <a:rPr kumimoji="1" lang="ja-JP" altLang="ja-JP" sz="1100">
              <a:solidFill>
                <a:schemeClr val="dk1"/>
              </a:solidFill>
              <a:effectLst/>
              <a:latin typeface="+mn-lt"/>
              <a:ea typeface="+mn-ea"/>
              <a:cs typeface="+mn-cs"/>
            </a:rPr>
            <a:t>　・公共施設整備基金・・社会福祉・社会教育施設、学校、庁舎、情報通信施設など町が設置する施設の整備・更新等に活用する</a:t>
          </a:r>
          <a:endParaRPr lang="ja-JP" altLang="ja-JP" sz="1400">
            <a:effectLst/>
          </a:endParaRPr>
        </a:p>
        <a:p>
          <a:r>
            <a:rPr kumimoji="1" lang="ja-JP" altLang="ja-JP" sz="1100">
              <a:solidFill>
                <a:schemeClr val="dk1"/>
              </a:solidFill>
              <a:effectLst/>
              <a:latin typeface="+mn-lt"/>
              <a:ea typeface="+mn-ea"/>
              <a:cs typeface="+mn-cs"/>
            </a:rPr>
            <a:t>　・さくら基金　・・・・がんばれふるさと寄附金を積み立てることにより後年度に実施する財源を確保、環境・文化・教育・スポーツ・保健・医療・福祉・地域</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コミュニティなど、寄附者からの意向に応じた事業に充当し活用する</a:t>
          </a:r>
          <a:endParaRPr lang="ja-JP" altLang="ja-JP" sz="1400">
            <a:effectLst/>
          </a:endParaRPr>
        </a:p>
        <a:p>
          <a:r>
            <a:rPr kumimoji="1" lang="ja-JP" altLang="ja-JP" sz="1100">
              <a:solidFill>
                <a:schemeClr val="dk1"/>
              </a:solidFill>
              <a:effectLst/>
              <a:latin typeface="+mn-lt"/>
              <a:ea typeface="+mn-ea"/>
              <a:cs typeface="+mn-cs"/>
            </a:rPr>
            <a:t>　・あいのわ銀行基金・・高齢者・障害者等の生活支援サービス提供を目的に「あいのわ銀行」（ボランティアネットワーク）を設置しており、その運営に要する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費用に活用する</a:t>
          </a:r>
          <a:endParaRPr lang="ja-JP" altLang="ja-JP" sz="1400">
            <a:effectLst/>
          </a:endParaRPr>
        </a:p>
        <a:p>
          <a:r>
            <a:rPr kumimoji="1" lang="ja-JP" altLang="ja-JP" sz="1100">
              <a:solidFill>
                <a:schemeClr val="dk1"/>
              </a:solidFill>
              <a:effectLst/>
              <a:latin typeface="+mn-lt"/>
              <a:ea typeface="+mn-ea"/>
              <a:cs typeface="+mn-cs"/>
            </a:rPr>
            <a:t>　・森林整備基金・・・・森林の整備及び森林活用の促進のため事業に活用する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・新型コロナウイルス感染症対策資金利子補助基金・・新型コロナウイルス感染症の影響により運転資金を借入れた事業所等に対してその利子分の補給に活用する</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上記、それぞれの目的に応じた事業に充当し有効に基金を活用している。令和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年度決算においては、公共施設整備基金　</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板祐生記念館活動事業</a:t>
          </a:r>
          <a:r>
            <a:rPr kumimoji="1" lang="ja-JP" altLang="ja-JP" sz="1100">
              <a:solidFill>
                <a:schemeClr val="dk1"/>
              </a:solidFill>
              <a:effectLst/>
              <a:latin typeface="+mn-lt"/>
              <a:ea typeface="+mn-ea"/>
              <a:cs typeface="+mn-cs"/>
            </a:rPr>
            <a:t>など）を充当した。また、さくら基金については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当該年度寄附金総額　</a:t>
          </a:r>
          <a:r>
            <a:rPr kumimoji="1" lang="en-US" altLang="ja-JP" sz="1100">
              <a:solidFill>
                <a:schemeClr val="dk1"/>
              </a:solidFill>
              <a:effectLst/>
              <a:latin typeface="+mn-lt"/>
              <a:ea typeface="+mn-ea"/>
              <a:cs typeface="+mn-cs"/>
            </a:rPr>
            <a:t>72</a:t>
          </a:r>
          <a:r>
            <a:rPr kumimoji="1" lang="ja-JP" altLang="ja-JP" sz="1100">
              <a:solidFill>
                <a:schemeClr val="dk1"/>
              </a:solidFill>
              <a:effectLst/>
              <a:latin typeface="+mn-lt"/>
              <a:ea typeface="+mn-ea"/>
              <a:cs typeface="+mn-cs"/>
            </a:rPr>
            <a:t>百万円のうち</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百万円の基金積立てを実行した。</a:t>
          </a:r>
          <a:endParaRPr lang="ja-JP" altLang="ja-JP" sz="1400">
            <a:effectLst/>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年度（決算）において、地域振興基金　</a:t>
          </a:r>
          <a:r>
            <a:rPr kumimoji="1" lang="en-US" altLang="ja-JP" sz="1100">
              <a:solidFill>
                <a:schemeClr val="dk1"/>
              </a:solidFill>
              <a:effectLst/>
              <a:latin typeface="+mn-lt"/>
              <a:ea typeface="+mn-ea"/>
              <a:cs typeface="+mn-cs"/>
            </a:rPr>
            <a:t>864</a:t>
          </a:r>
          <a:r>
            <a:rPr kumimoji="1" lang="ja-JP" altLang="ja-JP" sz="1100">
              <a:solidFill>
                <a:schemeClr val="dk1"/>
              </a:solidFill>
              <a:effectLst/>
              <a:latin typeface="+mn-lt"/>
              <a:ea typeface="+mn-ea"/>
              <a:cs typeface="+mn-cs"/>
            </a:rPr>
            <a:t>百万円、公共施設整備基金　</a:t>
          </a:r>
          <a:r>
            <a:rPr kumimoji="1" lang="en-US" altLang="ja-JP" sz="1100">
              <a:solidFill>
                <a:schemeClr val="dk1"/>
              </a:solidFill>
              <a:effectLst/>
              <a:latin typeface="+mn-lt"/>
              <a:ea typeface="+mn-ea"/>
              <a:cs typeface="+mn-cs"/>
            </a:rPr>
            <a:t>279</a:t>
          </a:r>
          <a:r>
            <a:rPr kumimoji="1" lang="ja-JP" altLang="ja-JP" sz="1100">
              <a:solidFill>
                <a:schemeClr val="dk1"/>
              </a:solidFill>
              <a:effectLst/>
              <a:latin typeface="+mn-lt"/>
              <a:ea typeface="+mn-ea"/>
              <a:cs typeface="+mn-cs"/>
            </a:rPr>
            <a:t>百万円、さくら基金　</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百万円などを残高計上した。今後も使途に応じた事業へは積極的に活用していく方針としているが、一方では基金残高に課題を感じており、特に、公共施設整備基金については、施設の老朽対策に対する対応として当該基金が重要な財源であるため、基金の積み増しを早急に実施したいと考え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当該年度の決算見込みにより余剰金分と運用益（利子）を当該基金へ積み立てている。</a:t>
          </a:r>
          <a:endParaRPr lang="ja-JP" altLang="ja-JP" sz="1400">
            <a:effectLst/>
          </a:endParaRPr>
        </a:p>
        <a:p>
          <a:r>
            <a:rPr kumimoji="1" lang="ja-JP" altLang="ja-JP" sz="1100">
              <a:solidFill>
                <a:schemeClr val="dk1"/>
              </a:solidFill>
              <a:effectLst/>
              <a:latin typeface="+mn-lt"/>
              <a:ea typeface="+mn-ea"/>
              <a:cs typeface="+mn-cs"/>
            </a:rPr>
            <a:t>　過去</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年の実績として当該基金の取り崩しはない状況である。</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a:t>
          </a:r>
          <a:r>
            <a:rPr kumimoji="1" lang="en-US" altLang="ja-JP" sz="1100">
              <a:solidFill>
                <a:schemeClr val="dk1"/>
              </a:solidFill>
              <a:effectLst/>
              <a:latin typeface="+mn-lt"/>
              <a:ea typeface="+mn-ea"/>
              <a:cs typeface="+mn-cs"/>
            </a:rPr>
            <a:t>822</a:t>
          </a:r>
          <a:r>
            <a:rPr kumimoji="1" lang="ja-JP" altLang="ja-JP" sz="1100">
              <a:solidFill>
                <a:schemeClr val="dk1"/>
              </a:solidFill>
              <a:effectLst/>
              <a:latin typeface="+mn-lt"/>
              <a:ea typeface="+mn-ea"/>
              <a:cs typeface="+mn-cs"/>
            </a:rPr>
            <a:t>百万円の基金残高となった。現状、全体的な基金積み立て（目標額）にも不足が生じているものと考えており、減債基金積立残高とのバランスからも当該基金の年次的な積立てを実施していく方針である。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当該年度の決算見込みにより余剰金分と運用益（利子）を当該基金へ積み立てている。</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年度においては、歳入決算に不足が生じ</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百万円取り崩す結果となった。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年度決算で基金残高 </a:t>
          </a:r>
          <a:r>
            <a:rPr kumimoji="1" lang="en-US" altLang="ja-JP" sz="1100">
              <a:solidFill>
                <a:schemeClr val="dk1"/>
              </a:solidFill>
              <a:effectLst/>
              <a:latin typeface="+mn-lt"/>
              <a:ea typeface="+mn-ea"/>
              <a:cs typeface="+mn-cs"/>
            </a:rPr>
            <a:t>818</a:t>
          </a:r>
          <a:r>
            <a:rPr kumimoji="1" lang="ja-JP" altLang="ja-JP" sz="1100">
              <a:solidFill>
                <a:schemeClr val="dk1"/>
              </a:solidFill>
              <a:effectLst/>
              <a:latin typeface="+mn-lt"/>
              <a:ea typeface="+mn-ea"/>
              <a:cs typeface="+mn-cs"/>
            </a:rPr>
            <a:t>百万円であり、一定程度の基金は確保できたものと考えている。</a:t>
          </a:r>
          <a:endParaRPr lang="ja-JP" altLang="ja-JP" sz="1400">
            <a:effectLst/>
          </a:endParaRPr>
        </a:p>
        <a:p>
          <a:r>
            <a:rPr kumimoji="1" lang="ja-JP" altLang="ja-JP" sz="1100">
              <a:solidFill>
                <a:schemeClr val="dk1"/>
              </a:solidFill>
              <a:effectLst/>
              <a:latin typeface="+mn-lt"/>
              <a:ea typeface="+mn-ea"/>
              <a:cs typeface="+mn-cs"/>
            </a:rPr>
            <a:t>　今後は、歳入の減少に伴う当該基金の取り崩しの必要が生じてくるものと想定されるが、財源確保と財政運営の徹底により取り崩しを最低限にとどめ、残高維持に努める。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本町の有形固定資産減価償却率は、全国平均は下回っているが県平均を</a:t>
          </a:r>
          <a:r>
            <a:rPr kumimoji="1" lang="en-US" altLang="ja-JP" sz="1100">
              <a:latin typeface="ＭＳ Ｐゴシック" panose="020B0600070205080204" pitchFamily="50" charset="-128"/>
              <a:ea typeface="ＭＳ Ｐゴシック" panose="020B0600070205080204" pitchFamily="50" charset="-128"/>
            </a:rPr>
            <a:t>4.8</a:t>
          </a:r>
          <a:r>
            <a:rPr kumimoji="1" lang="ja-JP" altLang="en-US" sz="1100">
              <a:latin typeface="ＭＳ Ｐゴシック" panose="020B0600070205080204" pitchFamily="50" charset="-128"/>
              <a:ea typeface="ＭＳ Ｐゴシック" panose="020B0600070205080204" pitchFamily="50" charset="-128"/>
            </a:rPr>
            <a:t>％上回っている。減価償却率は、年々増加傾向にある。今後、施設の老朽化が進み、修繕費用が増加することが見込まれる。平成２８年度に策定した公共施設等総合管理計画に基づき管理を進めていく。また、公共施設について個別施設計画により計画的な維持管理を行う必要があ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25</xdr:row>
      <xdr:rowOff>161257</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30</xdr:row>
      <xdr:rowOff>59902</xdr:rowOff>
    </xdr:from>
    <xdr:to>
      <xdr:col>23</xdr:col>
      <xdr:colOff>85090</xdr:colOff>
      <xdr:row>35</xdr:row>
      <xdr:rowOff>66252</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974927"/>
          <a:ext cx="1270" cy="863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70079</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842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66252</xdr:rowOff>
    </xdr:from>
    <xdr:to>
      <xdr:col>23</xdr:col>
      <xdr:colOff>174625</xdr:colOff>
      <xdr:row>35</xdr:row>
      <xdr:rowOff>66252</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83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6579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75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30</xdr:row>
      <xdr:rowOff>59902</xdr:rowOff>
    </xdr:from>
    <xdr:to>
      <xdr:col>23</xdr:col>
      <xdr:colOff>174625</xdr:colOff>
      <xdr:row>30</xdr:row>
      <xdr:rowOff>59902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974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140669</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6227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117792</xdr:rowOff>
    </xdr:from>
    <xdr:to>
      <xdr:col>23</xdr:col>
      <xdr:colOff>136525</xdr:colOff>
      <xdr:row>33</xdr:row>
      <xdr:rowOff>47942</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637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101600</xdr:rowOff>
    </xdr:from>
    <xdr:to>
      <xdr:col>19</xdr:col>
      <xdr:colOff>187325</xdr:colOff>
      <xdr:row>33</xdr:row>
      <xdr:rowOff>31750</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81809</xdr:rowOff>
    </xdr:from>
    <xdr:to>
      <xdr:col>15</xdr:col>
      <xdr:colOff>187325</xdr:colOff>
      <xdr:row>33</xdr:row>
      <xdr:rowOff>11959</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33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71014</xdr:rowOff>
    </xdr:from>
    <xdr:to>
      <xdr:col>11</xdr:col>
      <xdr:colOff>187325</xdr:colOff>
      <xdr:row>33</xdr:row>
      <xdr:rowOff>1164</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32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116522</xdr:rowOff>
    </xdr:from>
    <xdr:to>
      <xdr:col>7</xdr:col>
      <xdr:colOff>187325</xdr:colOff>
      <xdr:row>32</xdr:row>
      <xdr:rowOff>46672</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1714500" y="620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148378</xdr:rowOff>
    </xdr:from>
    <xdr:to>
      <xdr:col>23</xdr:col>
      <xdr:colOff>136525</xdr:colOff>
      <xdr:row>33</xdr:row>
      <xdr:rowOff>78529</xdr:rowOff>
    </xdr:to>
    <xdr:sp macro="" textlink="">
      <xdr:nvSpPr>
        <xdr:cNvPr id="80" name="楕円 79">
          <a:extLst>
            <a:ext uri="{FF2B5EF4-FFF2-40B4-BE49-F238E27FC236}">
              <a16:creationId xmlns:a16="http://schemas.microsoft.com/office/drawing/2014/main" id="{00000000-0008-0000-0D00-000050000000}"/>
            </a:ext>
          </a:extLst>
        </xdr:cNvPr>
        <xdr:cNvSpPr/>
      </xdr:nvSpPr>
      <xdr:spPr>
        <a:xfrm>
          <a:off x="4711700" y="64063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126805</xdr:rowOff>
    </xdr:from>
    <xdr:ext cx="405111" cy="259045"/>
    <xdr:sp macro="" textlink="">
      <xdr:nvSpPr>
        <xdr:cNvPr id="81" name="有形固定資産減価償却率該当値テキスト">
          <a:extLst>
            <a:ext uri="{FF2B5EF4-FFF2-40B4-BE49-F238E27FC236}">
              <a16:creationId xmlns:a16="http://schemas.microsoft.com/office/drawing/2014/main" id="{00000000-0008-0000-0D00-000051000000}"/>
            </a:ext>
          </a:extLst>
        </xdr:cNvPr>
        <xdr:cNvSpPr txBox="1"/>
      </xdr:nvSpPr>
      <xdr:spPr>
        <a:xfrm>
          <a:off x="4813300" y="638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133985</xdr:rowOff>
    </xdr:from>
    <xdr:to>
      <xdr:col>19</xdr:col>
      <xdr:colOff>187325</xdr:colOff>
      <xdr:row>33</xdr:row>
      <xdr:rowOff>64135</xdr:rowOff>
    </xdr:to>
    <xdr:sp macro="" textlink="">
      <xdr:nvSpPr>
        <xdr:cNvPr id="82" name="楕円 81">
          <a:extLst>
            <a:ext uri="{FF2B5EF4-FFF2-40B4-BE49-F238E27FC236}">
              <a16:creationId xmlns:a16="http://schemas.microsoft.com/office/drawing/2014/main" id="{00000000-0008-0000-0D00-000052000000}"/>
            </a:ext>
          </a:extLst>
        </xdr:cNvPr>
        <xdr:cNvSpPr/>
      </xdr:nvSpPr>
      <xdr:spPr>
        <a:xfrm>
          <a:off x="400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13335</xdr:rowOff>
    </xdr:from>
    <xdr:to>
      <xdr:col>23</xdr:col>
      <xdr:colOff>85725</xdr:colOff>
      <xdr:row>33</xdr:row>
      <xdr:rowOff>27728</xdr:rowOff>
    </xdr:to>
    <xdr:cxnSp macro="">
      <xdr:nvCxnSpPr>
        <xdr:cNvPr id="83" name="直線コネクタ 82">
          <a:extLst>
            <a:ext uri="{FF2B5EF4-FFF2-40B4-BE49-F238E27FC236}">
              <a16:creationId xmlns:a16="http://schemas.microsoft.com/office/drawing/2014/main" id="{00000000-0008-0000-0D00-000053000000}"/>
            </a:ext>
          </a:extLst>
        </xdr:cNvPr>
        <xdr:cNvCxnSpPr/>
      </xdr:nvCxnSpPr>
      <xdr:spPr>
        <a:xfrm>
          <a:off x="4051300" y="6442710"/>
          <a:ext cx="7112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98002</xdr:rowOff>
    </xdr:from>
    <xdr:to>
      <xdr:col>15</xdr:col>
      <xdr:colOff>187325</xdr:colOff>
      <xdr:row>33</xdr:row>
      <xdr:rowOff>28152</xdr:rowOff>
    </xdr:to>
    <xdr:sp macro="" textlink="">
      <xdr:nvSpPr>
        <xdr:cNvPr id="84" name="楕円 83">
          <a:extLst>
            <a:ext uri="{FF2B5EF4-FFF2-40B4-BE49-F238E27FC236}">
              <a16:creationId xmlns:a16="http://schemas.microsoft.com/office/drawing/2014/main" id="{00000000-0008-0000-0D00-000054000000}"/>
            </a:ext>
          </a:extLst>
        </xdr:cNvPr>
        <xdr:cNvSpPr/>
      </xdr:nvSpPr>
      <xdr:spPr>
        <a:xfrm>
          <a:off x="3238500" y="635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148802</xdr:rowOff>
    </xdr:from>
    <xdr:to>
      <xdr:col>19</xdr:col>
      <xdr:colOff>136525</xdr:colOff>
      <xdr:row>33</xdr:row>
      <xdr:rowOff>13335</xdr:rowOff>
    </xdr:to>
    <xdr:cxnSp macro="">
      <xdr:nvCxnSpPr>
        <xdr:cNvPr id="85" name="直線コネクタ 84">
          <a:extLst>
            <a:ext uri="{FF2B5EF4-FFF2-40B4-BE49-F238E27FC236}">
              <a16:creationId xmlns:a16="http://schemas.microsoft.com/office/drawing/2014/main" id="{00000000-0008-0000-0D00-000055000000}"/>
            </a:ext>
          </a:extLst>
        </xdr:cNvPr>
        <xdr:cNvCxnSpPr/>
      </xdr:nvCxnSpPr>
      <xdr:spPr>
        <a:xfrm>
          <a:off x="3289300" y="6406727"/>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62018</xdr:rowOff>
    </xdr:from>
    <xdr:to>
      <xdr:col>11</xdr:col>
      <xdr:colOff>187325</xdr:colOff>
      <xdr:row>32</xdr:row>
      <xdr:rowOff>163618</xdr:rowOff>
    </xdr:to>
    <xdr:sp macro="" textlink="">
      <xdr:nvSpPr>
        <xdr:cNvPr id="86" name="楕円 85">
          <a:extLst>
            <a:ext uri="{FF2B5EF4-FFF2-40B4-BE49-F238E27FC236}">
              <a16:creationId xmlns:a16="http://schemas.microsoft.com/office/drawing/2014/main" id="{00000000-0008-0000-0D00-000056000000}"/>
            </a:ext>
          </a:extLst>
        </xdr:cNvPr>
        <xdr:cNvSpPr/>
      </xdr:nvSpPr>
      <xdr:spPr>
        <a:xfrm>
          <a:off x="2476500" y="631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112818</xdr:rowOff>
    </xdr:from>
    <xdr:to>
      <xdr:col>15</xdr:col>
      <xdr:colOff>136525</xdr:colOff>
      <xdr:row>32</xdr:row>
      <xdr:rowOff>148802</xdr:rowOff>
    </xdr:to>
    <xdr:cxnSp macro="">
      <xdr:nvCxnSpPr>
        <xdr:cNvPr id="87" name="直線コネクタ 86">
          <a:extLst>
            <a:ext uri="{FF2B5EF4-FFF2-40B4-BE49-F238E27FC236}">
              <a16:creationId xmlns:a16="http://schemas.microsoft.com/office/drawing/2014/main" id="{00000000-0008-0000-0D00-000057000000}"/>
            </a:ext>
          </a:extLst>
        </xdr:cNvPr>
        <xdr:cNvCxnSpPr/>
      </xdr:nvCxnSpPr>
      <xdr:spPr>
        <a:xfrm>
          <a:off x="2527300" y="637074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64664</xdr:rowOff>
    </xdr:from>
    <xdr:to>
      <xdr:col>7</xdr:col>
      <xdr:colOff>187325</xdr:colOff>
      <xdr:row>27</xdr:row>
      <xdr:rowOff>166264</xdr:rowOff>
    </xdr:to>
    <xdr:sp macro="" textlink="">
      <xdr:nvSpPr>
        <xdr:cNvPr id="88" name="楕円 87">
          <a:extLst>
            <a:ext uri="{FF2B5EF4-FFF2-40B4-BE49-F238E27FC236}">
              <a16:creationId xmlns:a16="http://schemas.microsoft.com/office/drawing/2014/main" id="{00000000-0008-0000-0D00-000058000000}"/>
            </a:ext>
          </a:extLst>
        </xdr:cNvPr>
        <xdr:cNvSpPr/>
      </xdr:nvSpPr>
      <xdr:spPr>
        <a:xfrm>
          <a:off x="1714500" y="546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115464</xdr:rowOff>
    </xdr:from>
    <xdr:to>
      <xdr:col>11</xdr:col>
      <xdr:colOff>136525</xdr:colOff>
      <xdr:row>32</xdr:row>
      <xdr:rowOff>112818</xdr:rowOff>
    </xdr:to>
    <xdr:cxnSp macro="">
      <xdr:nvCxnSpPr>
        <xdr:cNvPr id="89" name="直線コネクタ 88">
          <a:extLst>
            <a:ext uri="{FF2B5EF4-FFF2-40B4-BE49-F238E27FC236}">
              <a16:creationId xmlns:a16="http://schemas.microsoft.com/office/drawing/2014/main" id="{00000000-0008-0000-0D00-000059000000}"/>
            </a:ext>
          </a:extLst>
        </xdr:cNvPr>
        <xdr:cNvCxnSpPr/>
      </xdr:nvCxnSpPr>
      <xdr:spPr>
        <a:xfrm>
          <a:off x="1765300" y="5516139"/>
          <a:ext cx="762000" cy="85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48277</xdr:rowOff>
    </xdr:from>
    <xdr:ext cx="405111" cy="259045"/>
    <xdr:sp macro="" textlink="">
      <xdr:nvSpPr>
        <xdr:cNvPr id="90" name="n_1aveValue有形固定資産減価償却率">
          <a:extLst>
            <a:ext uri="{FF2B5EF4-FFF2-40B4-BE49-F238E27FC236}">
              <a16:creationId xmlns:a16="http://schemas.microsoft.com/office/drawing/2014/main" id="{00000000-0008-0000-0D00-00005A000000}"/>
            </a:ext>
          </a:extLst>
        </xdr:cNvPr>
        <xdr:cNvSpPr txBox="1"/>
      </xdr:nvSpPr>
      <xdr:spPr>
        <a:xfrm>
          <a:off x="383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28486</xdr:rowOff>
    </xdr:from>
    <xdr:ext cx="405111" cy="259045"/>
    <xdr:sp macro="" textlink="">
      <xdr:nvSpPr>
        <xdr:cNvPr id="91" name="n_2aveValue有形固定資産減価償却率">
          <a:extLst>
            <a:ext uri="{FF2B5EF4-FFF2-40B4-BE49-F238E27FC236}">
              <a16:creationId xmlns:a16="http://schemas.microsoft.com/office/drawing/2014/main" id="{00000000-0008-0000-0D00-00005B000000}"/>
            </a:ext>
          </a:extLst>
        </xdr:cNvPr>
        <xdr:cNvSpPr txBox="1"/>
      </xdr:nvSpPr>
      <xdr:spPr>
        <a:xfrm>
          <a:off x="3086744" y="6114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163741</xdr:rowOff>
    </xdr:from>
    <xdr:ext cx="405111" cy="259045"/>
    <xdr:sp macro="" textlink="">
      <xdr:nvSpPr>
        <xdr:cNvPr id="92" name="n_3aveValue有形固定資産減価償却率">
          <a:extLst>
            <a:ext uri="{FF2B5EF4-FFF2-40B4-BE49-F238E27FC236}">
              <a16:creationId xmlns:a16="http://schemas.microsoft.com/office/drawing/2014/main" id="{00000000-0008-0000-0D00-00005C000000}"/>
            </a:ext>
          </a:extLst>
        </xdr:cNvPr>
        <xdr:cNvSpPr txBox="1"/>
      </xdr:nvSpPr>
      <xdr:spPr>
        <a:xfrm>
          <a:off x="2324744" y="642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37799</xdr:rowOff>
    </xdr:from>
    <xdr:ext cx="405111" cy="259045"/>
    <xdr:sp macro="" textlink="">
      <xdr:nvSpPr>
        <xdr:cNvPr id="93" name="n_4aveValue有形固定資産減価償却率">
          <a:extLst>
            <a:ext uri="{FF2B5EF4-FFF2-40B4-BE49-F238E27FC236}">
              <a16:creationId xmlns:a16="http://schemas.microsoft.com/office/drawing/2014/main" id="{00000000-0008-0000-0D00-00005D000000}"/>
            </a:ext>
          </a:extLst>
        </xdr:cNvPr>
        <xdr:cNvSpPr txBox="1"/>
      </xdr:nvSpPr>
      <xdr:spPr>
        <a:xfrm>
          <a:off x="1562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55262</xdr:rowOff>
    </xdr:from>
    <xdr:ext cx="405111" cy="259045"/>
    <xdr:sp macro="" textlink="">
      <xdr:nvSpPr>
        <xdr:cNvPr id="94" name="n_1mainValue有形固定資産減価償却率">
          <a:extLst>
            <a:ext uri="{FF2B5EF4-FFF2-40B4-BE49-F238E27FC236}">
              <a16:creationId xmlns:a16="http://schemas.microsoft.com/office/drawing/2014/main" id="{00000000-0008-0000-0D00-00005E000000}"/>
            </a:ext>
          </a:extLst>
        </xdr:cNvPr>
        <xdr:cNvSpPr txBox="1"/>
      </xdr:nvSpPr>
      <xdr:spPr>
        <a:xfrm>
          <a:off x="38360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19279</xdr:rowOff>
    </xdr:from>
    <xdr:ext cx="405111" cy="259045"/>
    <xdr:sp macro="" textlink="">
      <xdr:nvSpPr>
        <xdr:cNvPr id="95" name="n_2mainValue有形固定資産減価償却率">
          <a:extLst>
            <a:ext uri="{FF2B5EF4-FFF2-40B4-BE49-F238E27FC236}">
              <a16:creationId xmlns:a16="http://schemas.microsoft.com/office/drawing/2014/main" id="{00000000-0008-0000-0D00-00005F000000}"/>
            </a:ext>
          </a:extLst>
        </xdr:cNvPr>
        <xdr:cNvSpPr txBox="1"/>
      </xdr:nvSpPr>
      <xdr:spPr>
        <a:xfrm>
          <a:off x="3086744" y="6448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8695</xdr:rowOff>
    </xdr:from>
    <xdr:ext cx="405111" cy="259045"/>
    <xdr:sp macro="" textlink="">
      <xdr:nvSpPr>
        <xdr:cNvPr id="96" name="n_3mainValue有形固定資産減価償却率">
          <a:extLst>
            <a:ext uri="{FF2B5EF4-FFF2-40B4-BE49-F238E27FC236}">
              <a16:creationId xmlns:a16="http://schemas.microsoft.com/office/drawing/2014/main" id="{00000000-0008-0000-0D00-000060000000}"/>
            </a:ext>
          </a:extLst>
        </xdr:cNvPr>
        <xdr:cNvSpPr txBox="1"/>
      </xdr:nvSpPr>
      <xdr:spPr>
        <a:xfrm>
          <a:off x="2324744" y="6095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11341</xdr:rowOff>
    </xdr:from>
    <xdr:ext cx="405111" cy="259045"/>
    <xdr:sp macro="" textlink="">
      <xdr:nvSpPr>
        <xdr:cNvPr id="97" name="n_4mainValue有形固定資産減価償却率">
          <a:extLst>
            <a:ext uri="{FF2B5EF4-FFF2-40B4-BE49-F238E27FC236}">
              <a16:creationId xmlns:a16="http://schemas.microsoft.com/office/drawing/2014/main" id="{00000000-0008-0000-0D00-000061000000}"/>
            </a:ext>
          </a:extLst>
        </xdr:cNvPr>
        <xdr:cNvSpPr txBox="1"/>
      </xdr:nvSpPr>
      <xdr:spPr>
        <a:xfrm>
          <a:off x="1562744" y="5240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[ 561.2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本町の債務償還比率は、全国平均、鳥取県平均を下回っているが類似団体よりは上回る結果となった。</a:t>
          </a: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756676" y="65863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61545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931403" y="52909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00000000-0008-0000-0D00-00007B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flipV="1">
          <a:off x="14793595" y="5384800"/>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25" name="債務償還比率最小値テキスト">
          <a:extLst>
            <a:ext uri="{FF2B5EF4-FFF2-40B4-BE49-F238E27FC236}">
              <a16:creationId xmlns:a16="http://schemas.microsoft.com/office/drawing/2014/main" id="{00000000-0008-0000-0D00-00007D000000}"/>
            </a:ext>
          </a:extLst>
        </xdr:cNvPr>
        <xdr:cNvSpPr txBox="1"/>
      </xdr:nvSpPr>
      <xdr:spPr>
        <a:xfrm>
          <a:off x="14846300" y="675397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26" name="直線コネクタ 125">
          <a:extLst>
            <a:ext uri="{FF2B5EF4-FFF2-40B4-BE49-F238E27FC236}">
              <a16:creationId xmlns:a16="http://schemas.microsoft.com/office/drawing/2014/main" id="{00000000-0008-0000-0D00-00007E000000}"/>
            </a:ext>
          </a:extLst>
        </xdr:cNvPr>
        <xdr:cNvCxnSpPr/>
      </xdr:nvCxnSpPr>
      <xdr:spPr>
        <a:xfrm>
          <a:off x="14706600" y="675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7" name="債務償還比率最大値テキスト">
          <a:extLst>
            <a:ext uri="{FF2B5EF4-FFF2-40B4-BE49-F238E27FC236}">
              <a16:creationId xmlns:a16="http://schemas.microsoft.com/office/drawing/2014/main" id="{00000000-0008-0000-0D00-00007F000000}"/>
            </a:ext>
          </a:extLst>
        </xdr:cNvPr>
        <xdr:cNvSpPr txBox="1"/>
      </xdr:nvSpPr>
      <xdr:spPr>
        <a:xfrm>
          <a:off x="14846300" y="5160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8" name="直線コネクタ 127">
          <a:extLst>
            <a:ext uri="{FF2B5EF4-FFF2-40B4-BE49-F238E27FC236}">
              <a16:creationId xmlns:a16="http://schemas.microsoft.com/office/drawing/2014/main" id="{00000000-0008-0000-0D00-000080000000}"/>
            </a:ext>
          </a:extLst>
        </xdr:cNvPr>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92427</xdr:rowOff>
    </xdr:from>
    <xdr:ext cx="469744" cy="259045"/>
    <xdr:sp macro="" textlink="">
      <xdr:nvSpPr>
        <xdr:cNvPr id="129" name="債務償還比率平均値テキスト">
          <a:extLst>
            <a:ext uri="{FF2B5EF4-FFF2-40B4-BE49-F238E27FC236}">
              <a16:creationId xmlns:a16="http://schemas.microsoft.com/office/drawing/2014/main" id="{00000000-0008-0000-0D00-000081000000}"/>
            </a:ext>
          </a:extLst>
        </xdr:cNvPr>
        <xdr:cNvSpPr txBox="1"/>
      </xdr:nvSpPr>
      <xdr:spPr>
        <a:xfrm>
          <a:off x="14846300" y="566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744700" y="581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40101</xdr:rowOff>
    </xdr:from>
    <xdr:to>
      <xdr:col>72</xdr:col>
      <xdr:colOff>123825</xdr:colOff>
      <xdr:row>29</xdr:row>
      <xdr:rowOff>141701</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033500" y="578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159390</xdr:rowOff>
    </xdr:from>
    <xdr:to>
      <xdr:col>68</xdr:col>
      <xdr:colOff>123825</xdr:colOff>
      <xdr:row>29</xdr:row>
      <xdr:rowOff>89540</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3271500" y="5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152395</xdr:rowOff>
    </xdr:from>
    <xdr:to>
      <xdr:col>64</xdr:col>
      <xdr:colOff>123825</xdr:colOff>
      <xdr:row>29</xdr:row>
      <xdr:rowOff>82545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2509500" y="57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144536</xdr:rowOff>
    </xdr:from>
    <xdr:to>
      <xdr:col>60</xdr:col>
      <xdr:colOff>123825</xdr:colOff>
      <xdr:row>29</xdr:row>
      <xdr:rowOff>74686</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1747500" y="57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75077</xdr:rowOff>
    </xdr:from>
    <xdr:to>
      <xdr:col>76</xdr:col>
      <xdr:colOff>73025</xdr:colOff>
      <xdr:row>30</xdr:row>
      <xdr:rowOff>5227</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81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53504</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797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87340</xdr:rowOff>
    </xdr:from>
    <xdr:to>
      <xdr:col>72</xdr:col>
      <xdr:colOff>123825</xdr:colOff>
      <xdr:row>30</xdr:row>
      <xdr:rowOff>17490</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83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125877</xdr:rowOff>
    </xdr:from>
    <xdr:to>
      <xdr:col>76</xdr:col>
      <xdr:colOff>22225</xdr:colOff>
      <xdr:row>29</xdr:row>
      <xdr:rowOff>138140</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flipV="1">
          <a:off x="14084300" y="5869452"/>
          <a:ext cx="711200" cy="1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70241</xdr:rowOff>
    </xdr:from>
    <xdr:to>
      <xdr:col>68</xdr:col>
      <xdr:colOff>123825</xdr:colOff>
      <xdr:row>30</xdr:row>
      <xdr:rowOff>391</xdr:rowOff>
    </xdr:to>
    <xdr:sp macro="" textlink="">
      <xdr:nvSpPr>
        <xdr:cNvPr id="144" name="楕円 143">
          <a:extLst>
            <a:ext uri="{FF2B5EF4-FFF2-40B4-BE49-F238E27FC236}">
              <a16:creationId xmlns:a16="http://schemas.microsoft.com/office/drawing/2014/main" id="{00000000-0008-0000-0D00-000090000000}"/>
            </a:ext>
          </a:extLst>
        </xdr:cNvPr>
        <xdr:cNvSpPr/>
      </xdr:nvSpPr>
      <xdr:spPr>
        <a:xfrm>
          <a:off x="13271500" y="581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121041</xdr:rowOff>
    </xdr:from>
    <xdr:to>
      <xdr:col>72</xdr:col>
      <xdr:colOff>73025</xdr:colOff>
      <xdr:row>29</xdr:row>
      <xdr:rowOff>138140</xdr:rowOff>
    </xdr:to>
    <xdr:cxnSp macro="">
      <xdr:nvCxnSpPr>
        <xdr:cNvPr id="145" name="直線コネクタ 144">
          <a:extLst>
            <a:ext uri="{FF2B5EF4-FFF2-40B4-BE49-F238E27FC236}">
              <a16:creationId xmlns:a16="http://schemas.microsoft.com/office/drawing/2014/main" id="{00000000-0008-0000-0D00-000091000000}"/>
            </a:ext>
          </a:extLst>
        </xdr:cNvPr>
        <xdr:cNvCxnSpPr/>
      </xdr:nvCxnSpPr>
      <xdr:spPr>
        <a:xfrm>
          <a:off x="13322300" y="5864616"/>
          <a:ext cx="762000" cy="17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42865</xdr:rowOff>
    </xdr:from>
    <xdr:to>
      <xdr:col>64</xdr:col>
      <xdr:colOff>123825</xdr:colOff>
      <xdr:row>29</xdr:row>
      <xdr:rowOff>144465</xdr:rowOff>
    </xdr:to>
    <xdr:sp macro="" textlink="">
      <xdr:nvSpPr>
        <xdr:cNvPr id="146" name="楕円 145">
          <a:extLst>
            <a:ext uri="{FF2B5EF4-FFF2-40B4-BE49-F238E27FC236}">
              <a16:creationId xmlns:a16="http://schemas.microsoft.com/office/drawing/2014/main" id="{00000000-0008-0000-0D00-000092000000}"/>
            </a:ext>
          </a:extLst>
        </xdr:cNvPr>
        <xdr:cNvSpPr/>
      </xdr:nvSpPr>
      <xdr:spPr>
        <a:xfrm>
          <a:off x="12509500" y="578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93665</xdr:rowOff>
    </xdr:from>
    <xdr:to>
      <xdr:col>68</xdr:col>
      <xdr:colOff>73025</xdr:colOff>
      <xdr:row>29</xdr:row>
      <xdr:rowOff>121041</xdr:rowOff>
    </xdr:to>
    <xdr:cxnSp macro="">
      <xdr:nvCxnSpPr>
        <xdr:cNvPr id="147" name="直線コネクタ 146">
          <a:extLst>
            <a:ext uri="{FF2B5EF4-FFF2-40B4-BE49-F238E27FC236}">
              <a16:creationId xmlns:a16="http://schemas.microsoft.com/office/drawing/2014/main" id="{00000000-0008-0000-0D00-000093000000}"/>
            </a:ext>
          </a:extLst>
        </xdr:cNvPr>
        <xdr:cNvCxnSpPr/>
      </xdr:nvCxnSpPr>
      <xdr:spPr>
        <a:xfrm>
          <a:off x="12560300" y="5837240"/>
          <a:ext cx="762000" cy="2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8753</xdr:rowOff>
    </xdr:from>
    <xdr:to>
      <xdr:col>60</xdr:col>
      <xdr:colOff>123825</xdr:colOff>
      <xdr:row>29</xdr:row>
      <xdr:rowOff>110353</xdr:rowOff>
    </xdr:to>
    <xdr:sp macro="" textlink="">
      <xdr:nvSpPr>
        <xdr:cNvPr id="148" name="楕円 147">
          <a:extLst>
            <a:ext uri="{FF2B5EF4-FFF2-40B4-BE49-F238E27FC236}">
              <a16:creationId xmlns:a16="http://schemas.microsoft.com/office/drawing/2014/main" id="{00000000-0008-0000-0D00-000094000000}"/>
            </a:ext>
          </a:extLst>
        </xdr:cNvPr>
        <xdr:cNvSpPr/>
      </xdr:nvSpPr>
      <xdr:spPr>
        <a:xfrm>
          <a:off x="11747500" y="575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59553</xdr:rowOff>
    </xdr:from>
    <xdr:to>
      <xdr:col>64</xdr:col>
      <xdr:colOff>73025</xdr:colOff>
      <xdr:row>29</xdr:row>
      <xdr:rowOff>93665</xdr:rowOff>
    </xdr:to>
    <xdr:cxnSp macro="">
      <xdr:nvCxnSpPr>
        <xdr:cNvPr id="149" name="直線コネクタ 148">
          <a:extLst>
            <a:ext uri="{FF2B5EF4-FFF2-40B4-BE49-F238E27FC236}">
              <a16:creationId xmlns:a16="http://schemas.microsoft.com/office/drawing/2014/main" id="{00000000-0008-0000-0D00-000095000000}"/>
            </a:ext>
          </a:extLst>
        </xdr:cNvPr>
        <xdr:cNvCxnSpPr/>
      </xdr:nvCxnSpPr>
      <xdr:spPr>
        <a:xfrm>
          <a:off x="11798300" y="5803128"/>
          <a:ext cx="762000" cy="34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158228</xdr:rowOff>
    </xdr:from>
    <xdr:ext cx="469744" cy="259045"/>
    <xdr:sp macro="" textlink="">
      <xdr:nvSpPr>
        <xdr:cNvPr id="150" name="n_1aveValue債務償還比率">
          <a:extLst>
            <a:ext uri="{FF2B5EF4-FFF2-40B4-BE49-F238E27FC236}">
              <a16:creationId xmlns:a16="http://schemas.microsoft.com/office/drawing/2014/main" id="{00000000-0008-0000-0D00-000096000000}"/>
            </a:ext>
          </a:extLst>
        </xdr:cNvPr>
        <xdr:cNvSpPr txBox="1"/>
      </xdr:nvSpPr>
      <xdr:spPr>
        <a:xfrm>
          <a:off x="13836727" y="555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106067</xdr:rowOff>
    </xdr:from>
    <xdr:ext cx="469744" cy="259045"/>
    <xdr:sp macro="" textlink="">
      <xdr:nvSpPr>
        <xdr:cNvPr id="151" name="n_2aveValue債務償還比率">
          <a:extLst>
            <a:ext uri="{FF2B5EF4-FFF2-40B4-BE49-F238E27FC236}">
              <a16:creationId xmlns:a16="http://schemas.microsoft.com/office/drawing/2014/main" id="{00000000-0008-0000-0D00-000097000000}"/>
            </a:ext>
          </a:extLst>
        </xdr:cNvPr>
        <xdr:cNvSpPr txBox="1"/>
      </xdr:nvSpPr>
      <xdr:spPr>
        <a:xfrm>
          <a:off x="13087427" y="550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99072</xdr:rowOff>
    </xdr:from>
    <xdr:ext cx="469744" cy="259045"/>
    <xdr:sp macro="" textlink="">
      <xdr:nvSpPr>
        <xdr:cNvPr id="152" name="n_3aveValue債務償還比率">
          <a:extLst>
            <a:ext uri="{FF2B5EF4-FFF2-40B4-BE49-F238E27FC236}">
              <a16:creationId xmlns:a16="http://schemas.microsoft.com/office/drawing/2014/main" id="{00000000-0008-0000-0D00-000098000000}"/>
            </a:ext>
          </a:extLst>
        </xdr:cNvPr>
        <xdr:cNvSpPr txBox="1"/>
      </xdr:nvSpPr>
      <xdr:spPr>
        <a:xfrm>
          <a:off x="12325427" y="549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91213</xdr:rowOff>
    </xdr:from>
    <xdr:ext cx="469744" cy="259045"/>
    <xdr:sp macro="" textlink="">
      <xdr:nvSpPr>
        <xdr:cNvPr id="153" name="n_4aveValue債務償還比率">
          <a:extLst>
            <a:ext uri="{FF2B5EF4-FFF2-40B4-BE49-F238E27FC236}">
              <a16:creationId xmlns:a16="http://schemas.microsoft.com/office/drawing/2014/main" id="{00000000-0008-0000-0D00-000099000000}"/>
            </a:ext>
          </a:extLst>
        </xdr:cNvPr>
        <xdr:cNvSpPr txBox="1"/>
      </xdr:nvSpPr>
      <xdr:spPr>
        <a:xfrm>
          <a:off x="11563427" y="549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8617</xdr:rowOff>
    </xdr:from>
    <xdr:ext cx="469744" cy="259045"/>
    <xdr:sp macro="" textlink="">
      <xdr:nvSpPr>
        <xdr:cNvPr id="154" name="n_1mainValue債務償還比率">
          <a:extLst>
            <a:ext uri="{FF2B5EF4-FFF2-40B4-BE49-F238E27FC236}">
              <a16:creationId xmlns:a16="http://schemas.microsoft.com/office/drawing/2014/main" id="{00000000-0008-0000-0D00-00009A000000}"/>
            </a:ext>
          </a:extLst>
        </xdr:cNvPr>
        <xdr:cNvSpPr txBox="1"/>
      </xdr:nvSpPr>
      <xdr:spPr>
        <a:xfrm>
          <a:off x="13836727" y="592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162968</xdr:rowOff>
    </xdr:from>
    <xdr:ext cx="469744" cy="259045"/>
    <xdr:sp macro="" textlink="">
      <xdr:nvSpPr>
        <xdr:cNvPr id="155" name="n_2mainValue債務償還比率">
          <a:extLst>
            <a:ext uri="{FF2B5EF4-FFF2-40B4-BE49-F238E27FC236}">
              <a16:creationId xmlns:a16="http://schemas.microsoft.com/office/drawing/2014/main" id="{00000000-0008-0000-0D00-00009B000000}"/>
            </a:ext>
          </a:extLst>
        </xdr:cNvPr>
        <xdr:cNvSpPr txBox="1"/>
      </xdr:nvSpPr>
      <xdr:spPr>
        <a:xfrm>
          <a:off x="13087427" y="590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135592</xdr:rowOff>
    </xdr:from>
    <xdr:ext cx="469744" cy="259045"/>
    <xdr:sp macro="" textlink="">
      <xdr:nvSpPr>
        <xdr:cNvPr id="156" name="n_3mainValue債務償還比率">
          <a:extLst>
            <a:ext uri="{FF2B5EF4-FFF2-40B4-BE49-F238E27FC236}">
              <a16:creationId xmlns:a16="http://schemas.microsoft.com/office/drawing/2014/main" id="{00000000-0008-0000-0D00-00009C000000}"/>
            </a:ext>
          </a:extLst>
        </xdr:cNvPr>
        <xdr:cNvSpPr txBox="1"/>
      </xdr:nvSpPr>
      <xdr:spPr>
        <a:xfrm>
          <a:off x="12325427" y="58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101480</xdr:rowOff>
    </xdr:from>
    <xdr:ext cx="469744" cy="259045"/>
    <xdr:sp macro="" textlink="">
      <xdr:nvSpPr>
        <xdr:cNvPr id="157" name="n_4mainValue債務償還比率">
          <a:extLst>
            <a:ext uri="{FF2B5EF4-FFF2-40B4-BE49-F238E27FC236}">
              <a16:creationId xmlns:a16="http://schemas.microsoft.com/office/drawing/2014/main" id="{00000000-0008-0000-0D00-00009D000000}"/>
            </a:ext>
          </a:extLst>
        </xdr:cNvPr>
        <xdr:cNvSpPr txBox="1"/>
      </xdr:nvSpPr>
      <xdr:spPr>
        <a:xfrm>
          <a:off x="11563427" y="584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00000000-0008-0000-0D00-00009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0000000-0008-0000-0D00-0000A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E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E00-000038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E00-00003A000000}"/>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E00-00003C000000}"/>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00000000-0008-0000-0E00-00003D000000}"/>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23114</xdr:rowOff>
    </xdr:from>
    <xdr:to>
      <xdr:col>6</xdr:col>
      <xdr:colOff>38100</xdr:colOff>
      <xdr:row>36</xdr:row>
      <xdr:rowOff>124714</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079500" y="61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7112</xdr:rowOff>
    </xdr:from>
    <xdr:to>
      <xdr:col>24</xdr:col>
      <xdr:colOff>114300</xdr:colOff>
      <xdr:row>36</xdr:row>
      <xdr:rowOff>108712</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1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29989</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030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135128</xdr:rowOff>
    </xdr:from>
    <xdr:to>
      <xdr:col>20</xdr:col>
      <xdr:colOff>38100</xdr:colOff>
      <xdr:row>36</xdr:row>
      <xdr:rowOff>65278</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13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14478</xdr:rowOff>
    </xdr:from>
    <xdr:to>
      <xdr:col>24</xdr:col>
      <xdr:colOff>63500</xdr:colOff>
      <xdr:row>36</xdr:row>
      <xdr:rowOff>57912</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18667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100838</xdr:rowOff>
    </xdr:from>
    <xdr:to>
      <xdr:col>15</xdr:col>
      <xdr:colOff>101600</xdr:colOff>
      <xdr:row>36</xdr:row>
      <xdr:rowOff>30988</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1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151638</xdr:rowOff>
    </xdr:from>
    <xdr:to>
      <xdr:col>19</xdr:col>
      <xdr:colOff>177800</xdr:colOff>
      <xdr:row>36</xdr:row>
      <xdr:rowOff>14478</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2908300" y="615238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55118</xdr:rowOff>
    </xdr:from>
    <xdr:to>
      <xdr:col>10</xdr:col>
      <xdr:colOff>165100</xdr:colOff>
      <xdr:row>35</xdr:row>
      <xdr:rowOff>156718</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05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105918</xdr:rowOff>
    </xdr:from>
    <xdr:to>
      <xdr:col>15</xdr:col>
      <xdr:colOff>50800</xdr:colOff>
      <xdr:row>35</xdr:row>
      <xdr:rowOff>151638</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019300" y="61066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32258</xdr:rowOff>
    </xdr:from>
    <xdr:to>
      <xdr:col>6</xdr:col>
      <xdr:colOff>38100</xdr:colOff>
      <xdr:row>35</xdr:row>
      <xdr:rowOff>133858</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079500" y="603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83058</xdr:rowOff>
    </xdr:from>
    <xdr:to>
      <xdr:col>10</xdr:col>
      <xdr:colOff>114300</xdr:colOff>
      <xdr:row>35</xdr:row>
      <xdr:rowOff>105918</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1130300" y="60838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E00-000051000000}"/>
            </a:ext>
          </a:extLst>
        </xdr:cNvPr>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E00-000052000000}"/>
            </a:ext>
          </a:extLst>
        </xdr:cNvPr>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E00-000053000000}"/>
            </a:ext>
          </a:extLst>
        </xdr:cNvPr>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115841</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E00-000054000000}"/>
            </a:ext>
          </a:extLst>
        </xdr:cNvPr>
        <xdr:cNvSpPr txBox="1"/>
      </xdr:nvSpPr>
      <xdr:spPr>
        <a:xfrm>
          <a:off x="927744" y="628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81805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E00-000055000000}"/>
            </a:ext>
          </a:extLst>
        </xdr:cNvPr>
        <xdr:cNvSpPr txBox="1"/>
      </xdr:nvSpPr>
      <xdr:spPr>
        <a:xfrm>
          <a:off x="3582044" y="591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47515</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E00-000056000000}"/>
            </a:ext>
          </a:extLst>
        </xdr:cNvPr>
        <xdr:cNvSpPr txBox="1"/>
      </xdr:nvSpPr>
      <xdr:spPr>
        <a:xfrm>
          <a:off x="2705744" y="5876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1795</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E00-000057000000}"/>
            </a:ext>
          </a:extLst>
        </xdr:cNvPr>
        <xdr:cNvSpPr txBox="1"/>
      </xdr:nvSpPr>
      <xdr:spPr>
        <a:xfrm>
          <a:off x="1816744" y="5831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150385</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E00-000058000000}"/>
            </a:ext>
          </a:extLst>
        </xdr:cNvPr>
        <xdr:cNvSpPr txBox="1"/>
      </xdr:nvSpPr>
      <xdr:spPr>
        <a:xfrm>
          <a:off x="9277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64196</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750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103200</xdr:rowOff>
    </xdr:from>
    <xdr:to>
      <xdr:col>50</xdr:col>
      <xdr:colOff>165100</xdr:colOff>
      <xdr:row>40</xdr:row>
      <xdr:rowOff>33350</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78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123641</xdr:rowOff>
    </xdr:from>
    <xdr:to>
      <xdr:col>46</xdr:col>
      <xdr:colOff>38100</xdr:colOff>
      <xdr:row>40</xdr:row>
      <xdr:rowOff>53791</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81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126041</xdr:rowOff>
    </xdr:from>
    <xdr:to>
      <xdr:col>41</xdr:col>
      <xdr:colOff>101600</xdr:colOff>
      <xdr:row>40</xdr:row>
      <xdr:rowOff>56191</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81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152273</xdr:rowOff>
    </xdr:from>
    <xdr:to>
      <xdr:col>36</xdr:col>
      <xdr:colOff>165100</xdr:colOff>
      <xdr:row>40</xdr:row>
      <xdr:rowOff>82423</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83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63729</xdr:rowOff>
    </xdr:from>
    <xdr:to>
      <xdr:col>55</xdr:col>
      <xdr:colOff>50800</xdr:colOff>
      <xdr:row>39</xdr:row>
      <xdr:rowOff>165329</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75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86606</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6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70301</xdr:rowOff>
    </xdr:from>
    <xdr:to>
      <xdr:col>50</xdr:col>
      <xdr:colOff>165100</xdr:colOff>
      <xdr:row>40</xdr:row>
      <xdr:rowOff>451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75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114529</xdr:rowOff>
    </xdr:from>
    <xdr:to>
      <xdr:col>55</xdr:col>
      <xdr:colOff>0</xdr:colOff>
      <xdr:row>39</xdr:row>
      <xdr:rowOff>121101</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801079"/>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76435</xdr:rowOff>
    </xdr:from>
    <xdr:to>
      <xdr:col>46</xdr:col>
      <xdr:colOff>38100</xdr:colOff>
      <xdr:row>40</xdr:row>
      <xdr:rowOff>6585</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76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121101</xdr:rowOff>
    </xdr:from>
    <xdr:to>
      <xdr:col>50</xdr:col>
      <xdr:colOff>114300</xdr:colOff>
      <xdr:row>39</xdr:row>
      <xdr:rowOff>127235</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807651"/>
          <a:ext cx="889000" cy="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85693</xdr:rowOff>
    </xdr:from>
    <xdr:to>
      <xdr:col>41</xdr:col>
      <xdr:colOff>101600</xdr:colOff>
      <xdr:row>40</xdr:row>
      <xdr:rowOff>15843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7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127235</xdr:rowOff>
    </xdr:from>
    <xdr:to>
      <xdr:col>45</xdr:col>
      <xdr:colOff>177800</xdr:colOff>
      <xdr:row>39</xdr:row>
      <xdr:rowOff>136493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813785"/>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51651</xdr:rowOff>
    </xdr:from>
    <xdr:to>
      <xdr:col>36</xdr:col>
      <xdr:colOff>165100</xdr:colOff>
      <xdr:row>39</xdr:row>
      <xdr:rowOff>153251</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7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102451</xdr:rowOff>
    </xdr:from>
    <xdr:to>
      <xdr:col>41</xdr:col>
      <xdr:colOff>50800</xdr:colOff>
      <xdr:row>39</xdr:row>
      <xdr:rowOff>136493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a:off x="6972300" y="6789001"/>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24477</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6882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44918</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690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47318</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6905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73550</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9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16978</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53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23112</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32370</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54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169778</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65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120667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236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71665</xdr:rowOff>
    </xdr:from>
    <xdr:to>
      <xdr:col>20</xdr:col>
      <xdr:colOff>38100</xdr:colOff>
      <xdr:row>61</xdr:row>
      <xdr:rowOff>1815</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56969</xdr:rowOff>
    </xdr:from>
    <xdr:to>
      <xdr:col>15</xdr:col>
      <xdr:colOff>101600</xdr:colOff>
      <xdr:row>60</xdr:row>
      <xdr:rowOff>158569</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42273</xdr:rowOff>
    </xdr:from>
    <xdr:to>
      <xdr:col>10</xdr:col>
      <xdr:colOff>165100</xdr:colOff>
      <xdr:row>60</xdr:row>
      <xdr:rowOff>143873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2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136978</xdr:rowOff>
    </xdr:from>
    <xdr:to>
      <xdr:col>6</xdr:col>
      <xdr:colOff>38100</xdr:colOff>
      <xdr:row>60</xdr:row>
      <xdr:rowOff>67128</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84727</xdr:rowOff>
    </xdr:from>
    <xdr:to>
      <xdr:col>24</xdr:col>
      <xdr:colOff>114300</xdr:colOff>
      <xdr:row>64</xdr:row>
      <xdr:rowOff>14877</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88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171104</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801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60234</xdr:rowOff>
    </xdr:from>
    <xdr:to>
      <xdr:col>20</xdr:col>
      <xdr:colOff>38100</xdr:colOff>
      <xdr:row>63</xdr:row>
      <xdr:rowOff>161834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8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111034</xdr:rowOff>
    </xdr:from>
    <xdr:to>
      <xdr:col>24</xdr:col>
      <xdr:colOff>63500</xdr:colOff>
      <xdr:row>63</xdr:row>
      <xdr:rowOff>135527</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9123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45538</xdr:rowOff>
    </xdr:from>
    <xdr:to>
      <xdr:col>15</xdr:col>
      <xdr:colOff>101600</xdr:colOff>
      <xdr:row>63</xdr:row>
      <xdr:rowOff>147138</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84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96338</xdr:rowOff>
    </xdr:from>
    <xdr:to>
      <xdr:col>19</xdr:col>
      <xdr:colOff>177800</xdr:colOff>
      <xdr:row>63</xdr:row>
      <xdr:rowOff>111034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897688"/>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16147</xdr:rowOff>
    </xdr:from>
    <xdr:to>
      <xdr:col>10</xdr:col>
      <xdr:colOff>165100</xdr:colOff>
      <xdr:row>63</xdr:row>
      <xdr:rowOff>117747</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66947</xdr:rowOff>
    </xdr:from>
    <xdr:to>
      <xdr:col>15</xdr:col>
      <xdr:colOff>50800</xdr:colOff>
      <xdr:row>63</xdr:row>
      <xdr:rowOff>96338</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86829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96157</xdr:rowOff>
    </xdr:from>
    <xdr:to>
      <xdr:col>6</xdr:col>
      <xdr:colOff>38100</xdr:colOff>
      <xdr:row>57</xdr:row>
      <xdr:rowOff>26307</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969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146957</xdr:rowOff>
    </xdr:from>
    <xdr:to>
      <xdr:col>10</xdr:col>
      <xdr:colOff>114300</xdr:colOff>
      <xdr:row>63</xdr:row>
      <xdr:rowOff>66947</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9748157"/>
          <a:ext cx="889000" cy="112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18342</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3646</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160400</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0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58255</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34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152961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95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138265</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93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108874</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910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42834</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9472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11848</xdr:rowOff>
    </xdr:from>
    <xdr:to>
      <xdr:col>50</xdr:col>
      <xdr:colOff>165100</xdr:colOff>
      <xdr:row>62</xdr:row>
      <xdr:rowOff>113448</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6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17520</xdr:rowOff>
    </xdr:from>
    <xdr:to>
      <xdr:col>46</xdr:col>
      <xdr:colOff>38100</xdr:colOff>
      <xdr:row>62</xdr:row>
      <xdr:rowOff>119120</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64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35601</xdr:rowOff>
    </xdr:from>
    <xdr:to>
      <xdr:col>41</xdr:col>
      <xdr:colOff>101600</xdr:colOff>
      <xdr:row>62</xdr:row>
      <xdr:rowOff>137201</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66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51130</xdr:rowOff>
    </xdr:from>
    <xdr:to>
      <xdr:col>36</xdr:col>
      <xdr:colOff>165100</xdr:colOff>
      <xdr:row>62</xdr:row>
      <xdr:rowOff>152730</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6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125657</xdr:rowOff>
    </xdr:from>
    <xdr:to>
      <xdr:col>55</xdr:col>
      <xdr:colOff>50800</xdr:colOff>
      <xdr:row>60</xdr:row>
      <xdr:rowOff>55807</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24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148534</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092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77794</xdr:rowOff>
    </xdr:from>
    <xdr:to>
      <xdr:col>50</xdr:col>
      <xdr:colOff>165100</xdr:colOff>
      <xdr:row>60</xdr:row>
      <xdr:rowOff>7944</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19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128594</xdr:rowOff>
    </xdr:from>
    <xdr:to>
      <xdr:col>55</xdr:col>
      <xdr:colOff>0</xdr:colOff>
      <xdr:row>60</xdr:row>
      <xdr:rowOff>5007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9639300" y="10244144"/>
          <a:ext cx="838200" cy="4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92863</xdr:rowOff>
    </xdr:from>
    <xdr:to>
      <xdr:col>46</xdr:col>
      <xdr:colOff>38100</xdr:colOff>
      <xdr:row>60</xdr:row>
      <xdr:rowOff>23013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208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128594</xdr:rowOff>
    </xdr:from>
    <xdr:to>
      <xdr:col>50</xdr:col>
      <xdr:colOff>114300</xdr:colOff>
      <xdr:row>59</xdr:row>
      <xdr:rowOff>143663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244144"/>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102179</xdr:rowOff>
    </xdr:from>
    <xdr:to>
      <xdr:col>41</xdr:col>
      <xdr:colOff>101600</xdr:colOff>
      <xdr:row>60</xdr:row>
      <xdr:rowOff>32329</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21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143663</xdr:rowOff>
    </xdr:from>
    <xdr:to>
      <xdr:col>45</xdr:col>
      <xdr:colOff>177800</xdr:colOff>
      <xdr:row>59</xdr:row>
      <xdr:rowOff>152979</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259213"/>
          <a:ext cx="889000" cy="9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113132</xdr:rowOff>
    </xdr:from>
    <xdr:to>
      <xdr:col>36</xdr:col>
      <xdr:colOff>165100</xdr:colOff>
      <xdr:row>60</xdr:row>
      <xdr:rowOff>43282</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22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152979</xdr:rowOff>
    </xdr:from>
    <xdr:to>
      <xdr:col>41</xdr:col>
      <xdr:colOff>50800</xdr:colOff>
      <xdr:row>59</xdr:row>
      <xdr:rowOff>163932</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268529"/>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104575</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327095" y="10734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110247</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50795" y="1074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128328</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61795" y="1075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143857</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72795" y="1077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24471</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27095" y="9968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39540</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50795" y="998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48856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61795" y="9992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59809</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72795" y="1000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65405</xdr:rowOff>
    </xdr:from>
    <xdr:to>
      <xdr:col>20</xdr:col>
      <xdr:colOff>38100</xdr:colOff>
      <xdr:row>82</xdr:row>
      <xdr:rowOff>167005</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34925</xdr:rowOff>
    </xdr:from>
    <xdr:to>
      <xdr:col>15</xdr:col>
      <xdr:colOff>101600</xdr:colOff>
      <xdr:row>82</xdr:row>
      <xdr:rowOff>136525</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48261</xdr:rowOff>
    </xdr:from>
    <xdr:to>
      <xdr:col>10</xdr:col>
      <xdr:colOff>165100</xdr:colOff>
      <xdr:row>82</xdr:row>
      <xdr:rowOff>149861</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10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44450</xdr:rowOff>
    </xdr:from>
    <xdr:to>
      <xdr:col>6</xdr:col>
      <xdr:colOff>38100</xdr:colOff>
      <xdr:row>82</xdr:row>
      <xdr:rowOff>146050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128270</xdr:rowOff>
    </xdr:from>
    <xdr:to>
      <xdr:col>24</xdr:col>
      <xdr:colOff>114300</xdr:colOff>
      <xdr:row>85</xdr:row>
      <xdr:rowOff>58420</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106697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450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84455</xdr:rowOff>
    </xdr:from>
    <xdr:to>
      <xdr:col>20</xdr:col>
      <xdr:colOff>38100</xdr:colOff>
      <xdr:row>85</xdr:row>
      <xdr:rowOff>14605</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135255</xdr:rowOff>
    </xdr:from>
    <xdr:to>
      <xdr:col>24</xdr:col>
      <xdr:colOff>63500</xdr:colOff>
      <xdr:row>85</xdr:row>
      <xdr:rowOff>7620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5370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33020</xdr:rowOff>
    </xdr:from>
    <xdr:to>
      <xdr:col>15</xdr:col>
      <xdr:colOff>101600</xdr:colOff>
      <xdr:row>84</xdr:row>
      <xdr:rowOff>134620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83820</xdr:rowOff>
    </xdr:from>
    <xdr:to>
      <xdr:col>19</xdr:col>
      <xdr:colOff>177800</xdr:colOff>
      <xdr:row>84</xdr:row>
      <xdr:rowOff>135255</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48562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160655</xdr:rowOff>
    </xdr:from>
    <xdr:to>
      <xdr:col>10</xdr:col>
      <xdr:colOff>165100</xdr:colOff>
      <xdr:row>84</xdr:row>
      <xdr:rowOff>90805</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4391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40005</xdr:rowOff>
    </xdr:from>
    <xdr:to>
      <xdr:col>15</xdr:col>
      <xdr:colOff>50800</xdr:colOff>
      <xdr:row>84</xdr:row>
      <xdr:rowOff>83820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4418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141605</xdr:rowOff>
    </xdr:from>
    <xdr:to>
      <xdr:col>6</xdr:col>
      <xdr:colOff>38100</xdr:colOff>
      <xdr:row>78</xdr:row>
      <xdr:rowOff>71755</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20955</xdr:rowOff>
    </xdr:from>
    <xdr:to>
      <xdr:col>10</xdr:col>
      <xdr:colOff>114300</xdr:colOff>
      <xdr:row>84</xdr:row>
      <xdr:rowOff>40005</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3394055"/>
          <a:ext cx="889000" cy="10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12082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153052</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166388</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388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137177</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5732</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125747</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81932</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448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88282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11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0000000-0008-0000-0E00-000056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00000000-0008-0000-0E00-000058010000}"/>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0000000-0008-0000-0E00-00005A010000}"/>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0000000-0008-0000-0E00-00005C010000}"/>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125413</xdr:rowOff>
    </xdr:from>
    <xdr:to>
      <xdr:col>50</xdr:col>
      <xdr:colOff>165100</xdr:colOff>
      <xdr:row>85</xdr:row>
      <xdr:rowOff>55563</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9588500" y="1452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137224</xdr:rowOff>
    </xdr:from>
    <xdr:to>
      <xdr:col>46</xdr:col>
      <xdr:colOff>38100</xdr:colOff>
      <xdr:row>85</xdr:row>
      <xdr:rowOff>67374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8699500" y="1453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169418</xdr:rowOff>
    </xdr:from>
    <xdr:to>
      <xdr:col>41</xdr:col>
      <xdr:colOff>101600</xdr:colOff>
      <xdr:row>85</xdr:row>
      <xdr:rowOff>99568</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7810500" y="1457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151892</xdr:rowOff>
    </xdr:from>
    <xdr:to>
      <xdr:col>36</xdr:col>
      <xdr:colOff>165100</xdr:colOff>
      <xdr:row>85</xdr:row>
      <xdr:rowOff>82042</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6921500" y="145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70929</xdr:rowOff>
    </xdr:from>
    <xdr:to>
      <xdr:col>55</xdr:col>
      <xdr:colOff>50800</xdr:colOff>
      <xdr:row>86</xdr:row>
      <xdr:rowOff>1079</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10426700" y="146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49356</xdr:rowOff>
    </xdr:from>
    <xdr:ext cx="469744" cy="259045"/>
    <xdr:sp macro="" textlink="">
      <xdr:nvSpPr>
        <xdr:cNvPr id="360" name="【公営住宅】&#10;一人当たり面積該当値テキスト">
          <a:extLst>
            <a:ext uri="{FF2B5EF4-FFF2-40B4-BE49-F238E27FC236}">
              <a16:creationId xmlns:a16="http://schemas.microsoft.com/office/drawing/2014/main" id="{00000000-0008-0000-0E00-000068010000}"/>
            </a:ext>
          </a:extLst>
        </xdr:cNvPr>
        <xdr:cNvSpPr txBox="1"/>
      </xdr:nvSpPr>
      <xdr:spPr>
        <a:xfrm>
          <a:off x="10515600" y="1462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73216</xdr:rowOff>
    </xdr:from>
    <xdr:to>
      <xdr:col>50</xdr:col>
      <xdr:colOff>165100</xdr:colOff>
      <xdr:row>86</xdr:row>
      <xdr:rowOff>3366</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9588500" y="1464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121729</xdr:rowOff>
    </xdr:from>
    <xdr:to>
      <xdr:col>55</xdr:col>
      <xdr:colOff>0</xdr:colOff>
      <xdr:row>85</xdr:row>
      <xdr:rowOff>124016</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9639300" y="1469497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91884</xdr:rowOff>
    </xdr:from>
    <xdr:to>
      <xdr:col>46</xdr:col>
      <xdr:colOff>38100</xdr:colOff>
      <xdr:row>86</xdr:row>
      <xdr:rowOff>22034</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8699500" y="14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124016</xdr:rowOff>
    </xdr:from>
    <xdr:to>
      <xdr:col>50</xdr:col>
      <xdr:colOff>114300</xdr:colOff>
      <xdr:row>85</xdr:row>
      <xdr:rowOff>142684</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flipV="1">
          <a:off x="8750300" y="14697266"/>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94362</xdr:rowOff>
    </xdr:from>
    <xdr:to>
      <xdr:col>41</xdr:col>
      <xdr:colOff>101600</xdr:colOff>
      <xdr:row>86</xdr:row>
      <xdr:rowOff>24512</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7810500" y="1466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142684</xdr:rowOff>
    </xdr:from>
    <xdr:to>
      <xdr:col>45</xdr:col>
      <xdr:colOff>177800</xdr:colOff>
      <xdr:row>85</xdr:row>
      <xdr:rowOff>145162</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7861300" y="1471593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86740</xdr:rowOff>
    </xdr:from>
    <xdr:to>
      <xdr:col>36</xdr:col>
      <xdr:colOff>165100</xdr:colOff>
      <xdr:row>86</xdr:row>
      <xdr:rowOff>16890</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6921500" y="146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137540</xdr:rowOff>
    </xdr:from>
    <xdr:to>
      <xdr:col>41</xdr:col>
      <xdr:colOff>50800</xdr:colOff>
      <xdr:row>85</xdr:row>
      <xdr:rowOff>145162</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6972300" y="14710790"/>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72090</xdr:rowOff>
    </xdr:from>
    <xdr:ext cx="469744" cy="259045"/>
    <xdr:sp macro="" textlink="">
      <xdr:nvSpPr>
        <xdr:cNvPr id="369" name="n_1aveValue【公営住宅】&#10;一人当たり面積">
          <a:extLst>
            <a:ext uri="{FF2B5EF4-FFF2-40B4-BE49-F238E27FC236}">
              <a16:creationId xmlns:a16="http://schemas.microsoft.com/office/drawing/2014/main" id="{00000000-0008-0000-0E00-000071010000}"/>
            </a:ext>
          </a:extLst>
        </xdr:cNvPr>
        <xdr:cNvSpPr txBox="1"/>
      </xdr:nvSpPr>
      <xdr:spPr>
        <a:xfrm>
          <a:off x="9391727" y="1430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83901</xdr:rowOff>
    </xdr:from>
    <xdr:ext cx="469744" cy="259045"/>
    <xdr:sp macro="" textlink="">
      <xdr:nvSpPr>
        <xdr:cNvPr id="370" name="n_2aveValue【公営住宅】&#10;一人当たり面積">
          <a:extLst>
            <a:ext uri="{FF2B5EF4-FFF2-40B4-BE49-F238E27FC236}">
              <a16:creationId xmlns:a16="http://schemas.microsoft.com/office/drawing/2014/main" id="{00000000-0008-0000-0E00-000072010000}"/>
            </a:ext>
          </a:extLst>
        </xdr:cNvPr>
        <xdr:cNvSpPr txBox="1"/>
      </xdr:nvSpPr>
      <xdr:spPr>
        <a:xfrm>
          <a:off x="8515427" y="1431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116095</xdr:rowOff>
    </xdr:from>
    <xdr:ext cx="469744" cy="259045"/>
    <xdr:sp macro="" textlink="">
      <xdr:nvSpPr>
        <xdr:cNvPr id="371" name="n_3aveValue【公営住宅】&#10;一人当たり面積">
          <a:extLst>
            <a:ext uri="{FF2B5EF4-FFF2-40B4-BE49-F238E27FC236}">
              <a16:creationId xmlns:a16="http://schemas.microsoft.com/office/drawing/2014/main" id="{00000000-0008-0000-0E00-000073010000}"/>
            </a:ext>
          </a:extLst>
        </xdr:cNvPr>
        <xdr:cNvSpPr txBox="1"/>
      </xdr:nvSpPr>
      <xdr:spPr>
        <a:xfrm>
          <a:off x="7626427" y="14346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98569</xdr:rowOff>
    </xdr:from>
    <xdr:ext cx="469744" cy="259045"/>
    <xdr:sp macro="" textlink="">
      <xdr:nvSpPr>
        <xdr:cNvPr id="372" name="n_4aveValue【公営住宅】&#10;一人当たり面積">
          <a:extLst>
            <a:ext uri="{FF2B5EF4-FFF2-40B4-BE49-F238E27FC236}">
              <a16:creationId xmlns:a16="http://schemas.microsoft.com/office/drawing/2014/main" id="{00000000-0008-0000-0E00-000074010000}"/>
            </a:ext>
          </a:extLst>
        </xdr:cNvPr>
        <xdr:cNvSpPr txBox="1"/>
      </xdr:nvSpPr>
      <xdr:spPr>
        <a:xfrm>
          <a:off x="6737427" y="1432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165943</xdr:rowOff>
    </xdr:from>
    <xdr:ext cx="469744" cy="259045"/>
    <xdr:sp macro="" textlink="">
      <xdr:nvSpPr>
        <xdr:cNvPr id="373" name="n_1mainValue【公営住宅】&#10;一人当たり面積">
          <a:extLst>
            <a:ext uri="{FF2B5EF4-FFF2-40B4-BE49-F238E27FC236}">
              <a16:creationId xmlns:a16="http://schemas.microsoft.com/office/drawing/2014/main" id="{00000000-0008-0000-0E00-000075010000}"/>
            </a:ext>
          </a:extLst>
        </xdr:cNvPr>
        <xdr:cNvSpPr txBox="1"/>
      </xdr:nvSpPr>
      <xdr:spPr>
        <a:xfrm>
          <a:off x="9391727" y="14739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13161</xdr:rowOff>
    </xdr:from>
    <xdr:ext cx="469744" cy="259045"/>
    <xdr:sp macro="" textlink="">
      <xdr:nvSpPr>
        <xdr:cNvPr id="374" name="n_2mainValue【公営住宅】&#10;一人当たり面積">
          <a:extLst>
            <a:ext uri="{FF2B5EF4-FFF2-40B4-BE49-F238E27FC236}">
              <a16:creationId xmlns:a16="http://schemas.microsoft.com/office/drawing/2014/main" id="{00000000-0008-0000-0E00-000076010000}"/>
            </a:ext>
          </a:extLst>
        </xdr:cNvPr>
        <xdr:cNvSpPr txBox="1"/>
      </xdr:nvSpPr>
      <xdr:spPr>
        <a:xfrm>
          <a:off x="8515427" y="147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15639</xdr:rowOff>
    </xdr:from>
    <xdr:ext cx="469744" cy="259045"/>
    <xdr:sp macro="" textlink="">
      <xdr:nvSpPr>
        <xdr:cNvPr id="375" name="n_3mainValue【公営住宅】&#10;一人当たり面積">
          <a:extLst>
            <a:ext uri="{FF2B5EF4-FFF2-40B4-BE49-F238E27FC236}">
              <a16:creationId xmlns:a16="http://schemas.microsoft.com/office/drawing/2014/main" id="{00000000-0008-0000-0E00-000077010000}"/>
            </a:ext>
          </a:extLst>
        </xdr:cNvPr>
        <xdr:cNvSpPr txBox="1"/>
      </xdr:nvSpPr>
      <xdr:spPr>
        <a:xfrm>
          <a:off x="7626427" y="1476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8017</xdr:rowOff>
    </xdr:from>
    <xdr:ext cx="469744" cy="259045"/>
    <xdr:sp macro="" textlink="">
      <xdr:nvSpPr>
        <xdr:cNvPr id="376" name="n_4mainValue【公営住宅】&#10;一人当たり面積">
          <a:extLst>
            <a:ext uri="{FF2B5EF4-FFF2-40B4-BE49-F238E27FC236}">
              <a16:creationId xmlns:a16="http://schemas.microsoft.com/office/drawing/2014/main" id="{00000000-0008-0000-0E00-000078010000}"/>
            </a:ext>
          </a:extLst>
        </xdr:cNvPr>
        <xdr:cNvSpPr txBox="1"/>
      </xdr:nvSpPr>
      <xdr:spPr>
        <a:xfrm>
          <a:off x="6737427" y="1475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00000000-0008-0000-0E00-0000A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00000000-0008-0000-0E00-0000A3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00000000-0008-0000-0E00-0000A501000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00000000-0008-0000-0E00-0000A7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159294</xdr:rowOff>
    </xdr:from>
    <xdr:to>
      <xdr:col>81</xdr:col>
      <xdr:colOff>101600</xdr:colOff>
      <xdr:row>38</xdr:row>
      <xdr:rowOff>89444</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5430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139700</xdr:rowOff>
    </xdr:from>
    <xdr:to>
      <xdr:col>76</xdr:col>
      <xdr:colOff>165100</xdr:colOff>
      <xdr:row>38</xdr:row>
      <xdr:rowOff>69850</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45415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102144</xdr:rowOff>
    </xdr:from>
    <xdr:to>
      <xdr:col>72</xdr:col>
      <xdr:colOff>38100</xdr:colOff>
      <xdr:row>38</xdr:row>
      <xdr:rowOff>32294</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36525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110308</xdr:rowOff>
    </xdr:from>
    <xdr:to>
      <xdr:col>85</xdr:col>
      <xdr:colOff>177800</xdr:colOff>
      <xdr:row>38</xdr:row>
      <xdr:rowOff>40458</xdr:rowOff>
    </xdr:to>
    <xdr:sp macro="" textlink="">
      <xdr:nvSpPr>
        <xdr:cNvPr id="434" name="楕円 433">
          <a:extLst>
            <a:ext uri="{FF2B5EF4-FFF2-40B4-BE49-F238E27FC236}">
              <a16:creationId xmlns:a16="http://schemas.microsoft.com/office/drawing/2014/main" id="{00000000-0008-0000-0E00-0000B2010000}"/>
            </a:ext>
          </a:extLst>
        </xdr:cNvPr>
        <xdr:cNvSpPr/>
      </xdr:nvSpPr>
      <xdr:spPr>
        <a:xfrm>
          <a:off x="16268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133185</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00000000-0008-0000-0E00-0000B3010000}"/>
            </a:ext>
          </a:extLst>
        </xdr:cNvPr>
        <xdr:cNvSpPr txBox="1"/>
      </xdr:nvSpPr>
      <xdr:spPr>
        <a:xfrm>
          <a:off x="16357600" y="6305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54792</xdr:rowOff>
    </xdr:from>
    <xdr:to>
      <xdr:col>81</xdr:col>
      <xdr:colOff>101600</xdr:colOff>
      <xdr:row>37</xdr:row>
      <xdr:rowOff>156392</xdr:rowOff>
    </xdr:to>
    <xdr:sp macro="" textlink="">
      <xdr:nvSpPr>
        <xdr:cNvPr id="436" name="楕円 435">
          <a:extLst>
            <a:ext uri="{FF2B5EF4-FFF2-40B4-BE49-F238E27FC236}">
              <a16:creationId xmlns:a16="http://schemas.microsoft.com/office/drawing/2014/main" id="{00000000-0008-0000-0E00-0000B4010000}"/>
            </a:ext>
          </a:extLst>
        </xdr:cNvPr>
        <xdr:cNvSpPr/>
      </xdr:nvSpPr>
      <xdr:spPr>
        <a:xfrm>
          <a:off x="15430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105592</xdr:rowOff>
    </xdr:from>
    <xdr:to>
      <xdr:col>85</xdr:col>
      <xdr:colOff>127000</xdr:colOff>
      <xdr:row>37</xdr:row>
      <xdr:rowOff>161109</xdr:rowOff>
    </xdr:to>
    <xdr:cxnSp macro="">
      <xdr:nvCxnSpPr>
        <xdr:cNvPr id="437" name="直線コネクタ 436">
          <a:extLst>
            <a:ext uri="{FF2B5EF4-FFF2-40B4-BE49-F238E27FC236}">
              <a16:creationId xmlns:a16="http://schemas.microsoft.com/office/drawing/2014/main" id="{00000000-0008-0000-0E00-0000B5010000}"/>
            </a:ext>
          </a:extLst>
        </xdr:cNvPr>
        <xdr:cNvCxnSpPr/>
      </xdr:nvCxnSpPr>
      <xdr:spPr>
        <a:xfrm>
          <a:off x="15481300" y="6449242"/>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907</xdr:rowOff>
    </xdr:from>
    <xdr:to>
      <xdr:col>76</xdr:col>
      <xdr:colOff>165100</xdr:colOff>
      <xdr:row>37</xdr:row>
      <xdr:rowOff>102507</xdr:rowOff>
    </xdr:to>
    <xdr:sp macro="" textlink="">
      <xdr:nvSpPr>
        <xdr:cNvPr id="438" name="楕円 437">
          <a:extLst>
            <a:ext uri="{FF2B5EF4-FFF2-40B4-BE49-F238E27FC236}">
              <a16:creationId xmlns:a16="http://schemas.microsoft.com/office/drawing/2014/main" id="{00000000-0008-0000-0E00-0000B6010000}"/>
            </a:ext>
          </a:extLst>
        </xdr:cNvPr>
        <xdr:cNvSpPr/>
      </xdr:nvSpPr>
      <xdr:spPr>
        <a:xfrm>
          <a:off x="14541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51707</xdr:rowOff>
    </xdr:from>
    <xdr:to>
      <xdr:col>81</xdr:col>
      <xdr:colOff>50800</xdr:colOff>
      <xdr:row>37</xdr:row>
      <xdr:rowOff>105592</xdr:rowOff>
    </xdr:to>
    <xdr:cxnSp macro="">
      <xdr:nvCxnSpPr>
        <xdr:cNvPr id="439" name="直線コネクタ 438">
          <a:extLst>
            <a:ext uri="{FF2B5EF4-FFF2-40B4-BE49-F238E27FC236}">
              <a16:creationId xmlns:a16="http://schemas.microsoft.com/office/drawing/2014/main" id="{00000000-0008-0000-0E00-0000B7010000}"/>
            </a:ext>
          </a:extLst>
        </xdr:cNvPr>
        <xdr:cNvCxnSpPr/>
      </xdr:nvCxnSpPr>
      <xdr:spPr>
        <a:xfrm>
          <a:off x="14592300" y="6395357"/>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115207</xdr:rowOff>
    </xdr:from>
    <xdr:to>
      <xdr:col>72</xdr:col>
      <xdr:colOff>38100</xdr:colOff>
      <xdr:row>37</xdr:row>
      <xdr:rowOff>45357</xdr:rowOff>
    </xdr:to>
    <xdr:sp macro="" textlink="">
      <xdr:nvSpPr>
        <xdr:cNvPr id="440" name="楕円 439">
          <a:extLst>
            <a:ext uri="{FF2B5EF4-FFF2-40B4-BE49-F238E27FC236}">
              <a16:creationId xmlns:a16="http://schemas.microsoft.com/office/drawing/2014/main" id="{00000000-0008-0000-0E00-0000B8010000}"/>
            </a:ext>
          </a:extLst>
        </xdr:cNvPr>
        <xdr:cNvSpPr/>
      </xdr:nvSpPr>
      <xdr:spPr>
        <a:xfrm>
          <a:off x="13652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166007</xdr:rowOff>
    </xdr:from>
    <xdr:to>
      <xdr:col>76</xdr:col>
      <xdr:colOff>114300</xdr:colOff>
      <xdr:row>37</xdr:row>
      <xdr:rowOff>51707</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13703300" y="63382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97246</xdr:rowOff>
    </xdr:from>
    <xdr:to>
      <xdr:col>67</xdr:col>
      <xdr:colOff>101600</xdr:colOff>
      <xdr:row>39</xdr:row>
      <xdr:rowOff>27396</xdr:rowOff>
    </xdr:to>
    <xdr:sp macro="" textlink="">
      <xdr:nvSpPr>
        <xdr:cNvPr id="442" name="楕円 441">
          <a:extLst>
            <a:ext uri="{FF2B5EF4-FFF2-40B4-BE49-F238E27FC236}">
              <a16:creationId xmlns:a16="http://schemas.microsoft.com/office/drawing/2014/main" id="{00000000-0008-0000-0E00-0000BA010000}"/>
            </a:ext>
          </a:extLst>
        </xdr:cNvPr>
        <xdr:cNvSpPr/>
      </xdr:nvSpPr>
      <xdr:spPr>
        <a:xfrm>
          <a:off x="12763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166007</xdr:rowOff>
    </xdr:from>
    <xdr:to>
      <xdr:col>71</xdr:col>
      <xdr:colOff>177800</xdr:colOff>
      <xdr:row>38</xdr:row>
      <xdr:rowOff>148046</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flipV="1">
          <a:off x="12814300" y="6338207"/>
          <a:ext cx="889000" cy="324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80571</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52660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60977</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4389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23421</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35007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1469</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52660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119034</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4389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61884</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3500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18523</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2611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00000000-0008-0000-0E00-0000D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00000000-0008-0000-0E00-0000D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00000000-0008-0000-0E00-0000D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00000000-0008-0000-0E00-0000D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00000000-0008-0000-0E00-0000DA010000}"/>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00000000-0008-0000-0E00-0000DC010000}"/>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97553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00000000-0008-0000-0E00-0000DE010000}"/>
            </a:ext>
          </a:extLst>
        </xdr:cNvPr>
        <xdr:cNvSpPr txBox="1"/>
      </xdr:nvSpPr>
      <xdr:spPr>
        <a:xfrm>
          <a:off x="22199600" y="6612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89408</xdr:rowOff>
    </xdr:from>
    <xdr:to>
      <xdr:col>107</xdr:col>
      <xdr:colOff>101600</xdr:colOff>
      <xdr:row>39</xdr:row>
      <xdr:rowOff>19558</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0383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96266</xdr:rowOff>
    </xdr:from>
    <xdr:to>
      <xdr:col>98</xdr:col>
      <xdr:colOff>38100</xdr:colOff>
      <xdr:row>39</xdr:row>
      <xdr:rowOff>26416</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8605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105410</xdr:rowOff>
    </xdr:from>
    <xdr:to>
      <xdr:col>116</xdr:col>
      <xdr:colOff>114300</xdr:colOff>
      <xdr:row>35</xdr:row>
      <xdr:rowOff>35560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221107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20337</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00000000-0008-0000-0E00-0000EA010000}"/>
            </a:ext>
          </a:extLst>
        </xdr:cNvPr>
        <xdr:cNvSpPr txBox="1"/>
      </xdr:nvSpPr>
      <xdr:spPr>
        <a:xfrm>
          <a:off x="22199600"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121412</xdr:rowOff>
    </xdr:from>
    <xdr:to>
      <xdr:col>112</xdr:col>
      <xdr:colOff>38100</xdr:colOff>
      <xdr:row>35</xdr:row>
      <xdr:rowOff>51562</xdr:rowOff>
    </xdr:to>
    <xdr:sp macro="" textlink="">
      <xdr:nvSpPr>
        <xdr:cNvPr id="491" name="楕円 490">
          <a:extLst>
            <a:ext uri="{FF2B5EF4-FFF2-40B4-BE49-F238E27FC236}">
              <a16:creationId xmlns:a16="http://schemas.microsoft.com/office/drawing/2014/main" id="{00000000-0008-0000-0E00-0000EB010000}"/>
            </a:ext>
          </a:extLst>
        </xdr:cNvPr>
        <xdr:cNvSpPr/>
      </xdr:nvSpPr>
      <xdr:spPr>
        <a:xfrm>
          <a:off x="21272500" y="5950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156210</xdr:rowOff>
    </xdr:from>
    <xdr:to>
      <xdr:col>116</xdr:col>
      <xdr:colOff>63500</xdr:colOff>
      <xdr:row>35</xdr:row>
      <xdr:rowOff>762</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flipV="1">
          <a:off x="21323300" y="598551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137414</xdr:rowOff>
    </xdr:from>
    <xdr:to>
      <xdr:col>107</xdr:col>
      <xdr:colOff>101600</xdr:colOff>
      <xdr:row>35</xdr:row>
      <xdr:rowOff>67564</xdr:rowOff>
    </xdr:to>
    <xdr:sp macro="" textlink="">
      <xdr:nvSpPr>
        <xdr:cNvPr id="493" name="楕円 492">
          <a:extLst>
            <a:ext uri="{FF2B5EF4-FFF2-40B4-BE49-F238E27FC236}">
              <a16:creationId xmlns:a16="http://schemas.microsoft.com/office/drawing/2014/main" id="{00000000-0008-0000-0E00-0000ED010000}"/>
            </a:ext>
          </a:extLst>
        </xdr:cNvPr>
        <xdr:cNvSpPr/>
      </xdr:nvSpPr>
      <xdr:spPr>
        <a:xfrm>
          <a:off x="20383500" y="59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762</xdr:rowOff>
    </xdr:from>
    <xdr:to>
      <xdr:col>111</xdr:col>
      <xdr:colOff>177800</xdr:colOff>
      <xdr:row>35</xdr:row>
      <xdr:rowOff>16764</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flipV="1">
          <a:off x="20434300" y="600151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155702</xdr:rowOff>
    </xdr:from>
    <xdr:to>
      <xdr:col>102</xdr:col>
      <xdr:colOff>165100</xdr:colOff>
      <xdr:row>35</xdr:row>
      <xdr:rowOff>85852</xdr:rowOff>
    </xdr:to>
    <xdr:sp macro="" textlink="">
      <xdr:nvSpPr>
        <xdr:cNvPr id="495" name="楕円 494">
          <a:extLst>
            <a:ext uri="{FF2B5EF4-FFF2-40B4-BE49-F238E27FC236}">
              <a16:creationId xmlns:a16="http://schemas.microsoft.com/office/drawing/2014/main" id="{00000000-0008-0000-0E00-0000EF010000}"/>
            </a:ext>
          </a:extLst>
        </xdr:cNvPr>
        <xdr:cNvSpPr/>
      </xdr:nvSpPr>
      <xdr:spPr>
        <a:xfrm>
          <a:off x="19494500" y="598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16764</xdr:rowOff>
    </xdr:from>
    <xdr:to>
      <xdr:col>107</xdr:col>
      <xdr:colOff>50800</xdr:colOff>
      <xdr:row>35</xdr:row>
      <xdr:rowOff>35052</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flipV="1">
          <a:off x="19545300" y="601751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80264</xdr:rowOff>
    </xdr:from>
    <xdr:to>
      <xdr:col>98</xdr:col>
      <xdr:colOff>38100</xdr:colOff>
      <xdr:row>37</xdr:row>
      <xdr:rowOff>10414</xdr:rowOff>
    </xdr:to>
    <xdr:sp macro="" textlink="">
      <xdr:nvSpPr>
        <xdr:cNvPr id="497" name="楕円 496">
          <a:extLst>
            <a:ext uri="{FF2B5EF4-FFF2-40B4-BE49-F238E27FC236}">
              <a16:creationId xmlns:a16="http://schemas.microsoft.com/office/drawing/2014/main" id="{00000000-0008-0000-0E00-0000F1010000}"/>
            </a:ext>
          </a:extLst>
        </xdr:cNvPr>
        <xdr:cNvSpPr/>
      </xdr:nvSpPr>
      <xdr:spPr>
        <a:xfrm>
          <a:off x="18605500" y="625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35052</xdr:rowOff>
    </xdr:from>
    <xdr:to>
      <xdr:col>102</xdr:col>
      <xdr:colOff>114300</xdr:colOff>
      <xdr:row>36</xdr:row>
      <xdr:rowOff>131064</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flipV="1">
          <a:off x="18656300" y="6035802"/>
          <a:ext cx="889000" cy="26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31259</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210757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10685</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01994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17543</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8421427" y="670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68089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21075727" y="572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84091</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0199427" y="574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102379</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19310427" y="576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26941</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8421427" y="602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00000000-0008-0000-0E00-000005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00000000-0008-0000-0E00-000007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00000000-0008-0000-0E00-00000E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00000000-0008-0000-0E00-00001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00000000-0008-0000-0E00-00001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0000000-0008-0000-0E00-000014020000}"/>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00000000-0008-0000-0E00-000016020000}"/>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00000000-0008-0000-0E00-000018020000}"/>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132080</xdr:rowOff>
    </xdr:from>
    <xdr:to>
      <xdr:col>76</xdr:col>
      <xdr:colOff>165100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4541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365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135890</xdr:rowOff>
    </xdr:from>
    <xdr:to>
      <xdr:col>67</xdr:col>
      <xdr:colOff>101600</xdr:colOff>
      <xdr:row>60</xdr:row>
      <xdr:rowOff>66040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2763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59690</xdr:rowOff>
    </xdr:from>
    <xdr:to>
      <xdr:col>85</xdr:col>
      <xdr:colOff>177800</xdr:colOff>
      <xdr:row>60</xdr:row>
      <xdr:rowOff>161290</xdr:rowOff>
    </xdr:to>
    <xdr:sp macro="" textlink="">
      <xdr:nvSpPr>
        <xdr:cNvPr id="547" name="楕円 546">
          <a:extLst>
            <a:ext uri="{FF2B5EF4-FFF2-40B4-BE49-F238E27FC236}">
              <a16:creationId xmlns:a16="http://schemas.microsoft.com/office/drawing/2014/main" id="{00000000-0008-0000-0E00-000023020000}"/>
            </a:ext>
          </a:extLst>
        </xdr:cNvPr>
        <xdr:cNvSpPr/>
      </xdr:nvSpPr>
      <xdr:spPr>
        <a:xfrm>
          <a:off x="16268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38117</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00000000-0008-0000-0E00-000024020000}"/>
            </a:ext>
          </a:extLst>
        </xdr:cNvPr>
        <xdr:cNvSpPr txBox="1"/>
      </xdr:nvSpPr>
      <xdr:spPr>
        <a:xfrm>
          <a:off x="16357600" y="1032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27305</xdr:rowOff>
    </xdr:from>
    <xdr:to>
      <xdr:col>81</xdr:col>
      <xdr:colOff>101600</xdr:colOff>
      <xdr:row>60</xdr:row>
      <xdr:rowOff>128905</xdr:rowOff>
    </xdr:to>
    <xdr:sp macro="" textlink="">
      <xdr:nvSpPr>
        <xdr:cNvPr id="549" name="楕円 548">
          <a:extLst>
            <a:ext uri="{FF2B5EF4-FFF2-40B4-BE49-F238E27FC236}">
              <a16:creationId xmlns:a16="http://schemas.microsoft.com/office/drawing/2014/main" id="{00000000-0008-0000-0E00-000025020000}"/>
            </a:ext>
          </a:extLst>
        </xdr:cNvPr>
        <xdr:cNvSpPr/>
      </xdr:nvSpPr>
      <xdr:spPr>
        <a:xfrm>
          <a:off x="15430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78105</xdr:rowOff>
    </xdr:from>
    <xdr:to>
      <xdr:col>85</xdr:col>
      <xdr:colOff>127000</xdr:colOff>
      <xdr:row>60</xdr:row>
      <xdr:rowOff>110490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5481300" y="1036510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551" name="楕円 550">
          <a:extLst>
            <a:ext uri="{FF2B5EF4-FFF2-40B4-BE49-F238E27FC236}">
              <a16:creationId xmlns:a16="http://schemas.microsoft.com/office/drawing/2014/main" id="{00000000-0008-0000-0E00-000027020000}"/>
            </a:ext>
          </a:extLst>
        </xdr:cNvPr>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36195</xdr:rowOff>
    </xdr:from>
    <xdr:to>
      <xdr:col>81</xdr:col>
      <xdr:colOff>50800</xdr:colOff>
      <xdr:row>60</xdr:row>
      <xdr:rowOff>78105</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4592300" y="103231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113030</xdr:rowOff>
    </xdr:from>
    <xdr:to>
      <xdr:col>72</xdr:col>
      <xdr:colOff>38100</xdr:colOff>
      <xdr:row>60</xdr:row>
      <xdr:rowOff>43180</xdr:rowOff>
    </xdr:to>
    <xdr:sp macro="" textlink="">
      <xdr:nvSpPr>
        <xdr:cNvPr id="553" name="楕円 552">
          <a:extLst>
            <a:ext uri="{FF2B5EF4-FFF2-40B4-BE49-F238E27FC236}">
              <a16:creationId xmlns:a16="http://schemas.microsoft.com/office/drawing/2014/main" id="{00000000-0008-0000-0E00-000029020000}"/>
            </a:ext>
          </a:extLst>
        </xdr:cNvPr>
        <xdr:cNvSpPr/>
      </xdr:nvSpPr>
      <xdr:spPr>
        <a:xfrm>
          <a:off x="13652500" y="1022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163830</xdr:rowOff>
    </xdr:from>
    <xdr:to>
      <xdr:col>76</xdr:col>
      <xdr:colOff>114300</xdr:colOff>
      <xdr:row>60</xdr:row>
      <xdr:rowOff>36195</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3703300" y="102793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61595</xdr:rowOff>
    </xdr:from>
    <xdr:to>
      <xdr:col>67</xdr:col>
      <xdr:colOff>101600</xdr:colOff>
      <xdr:row>56</xdr:row>
      <xdr:rowOff>163195</xdr:rowOff>
    </xdr:to>
    <xdr:sp macro="" textlink="">
      <xdr:nvSpPr>
        <xdr:cNvPr id="555" name="楕円 554">
          <a:extLst>
            <a:ext uri="{FF2B5EF4-FFF2-40B4-BE49-F238E27FC236}">
              <a16:creationId xmlns:a16="http://schemas.microsoft.com/office/drawing/2014/main" id="{00000000-0008-0000-0E00-00002B020000}"/>
            </a:ext>
          </a:extLst>
        </xdr:cNvPr>
        <xdr:cNvSpPr/>
      </xdr:nvSpPr>
      <xdr:spPr>
        <a:xfrm>
          <a:off x="12763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112395</xdr:rowOff>
    </xdr:from>
    <xdr:to>
      <xdr:col>71</xdr:col>
      <xdr:colOff>177800</xdr:colOff>
      <xdr:row>59</xdr:row>
      <xdr:rowOff>163830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2814300" y="9713595"/>
          <a:ext cx="889000" cy="56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65422</xdr:rowOff>
    </xdr:from>
    <xdr:ext cx="405111" cy="259045"/>
    <xdr:sp macro="" textlink="">
      <xdr:nvSpPr>
        <xdr:cNvPr id="557" name="n_1aveValue【学校施設】&#10;有形固定資産減価償却率">
          <a:extLst>
            <a:ext uri="{FF2B5EF4-FFF2-40B4-BE49-F238E27FC236}">
              <a16:creationId xmlns:a16="http://schemas.microsoft.com/office/drawing/2014/main" id="{00000000-0008-0000-0E00-00002D02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78757</xdr:rowOff>
    </xdr:from>
    <xdr:ext cx="405111" cy="259045"/>
    <xdr:sp macro="" textlink="">
      <xdr:nvSpPr>
        <xdr:cNvPr id="558" name="n_2aveValue【学校施設】&#10;有形固定資産減価償却率">
          <a:extLst>
            <a:ext uri="{FF2B5EF4-FFF2-40B4-BE49-F238E27FC236}">
              <a16:creationId xmlns:a16="http://schemas.microsoft.com/office/drawing/2014/main" id="{00000000-0008-0000-0E00-00002E020000}"/>
            </a:ext>
          </a:extLst>
        </xdr:cNvPr>
        <xdr:cNvSpPr txBox="1"/>
      </xdr:nvSpPr>
      <xdr:spPr>
        <a:xfrm>
          <a:off x="14389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9" name="n_3aveValue【学校施設】&#10;有形固定資産減価償却率">
          <a:extLst>
            <a:ext uri="{FF2B5EF4-FFF2-40B4-BE49-F238E27FC236}">
              <a16:creationId xmlns:a16="http://schemas.microsoft.com/office/drawing/2014/main" id="{00000000-0008-0000-0E00-00002F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57167</xdr:rowOff>
    </xdr:from>
    <xdr:ext cx="405111" cy="259045"/>
    <xdr:sp macro="" textlink="">
      <xdr:nvSpPr>
        <xdr:cNvPr id="560" name="n_4aveValue【学校施設】&#10;有形固定資産減価償却率">
          <a:extLst>
            <a:ext uri="{FF2B5EF4-FFF2-40B4-BE49-F238E27FC236}">
              <a16:creationId xmlns:a16="http://schemas.microsoft.com/office/drawing/2014/main" id="{00000000-0008-0000-0E00-000030020000}"/>
            </a:ext>
          </a:extLst>
        </xdr:cNvPr>
        <xdr:cNvSpPr txBox="1"/>
      </xdr:nvSpPr>
      <xdr:spPr>
        <a:xfrm>
          <a:off x="12611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120032</xdr:rowOff>
    </xdr:from>
    <xdr:ext cx="405111" cy="259045"/>
    <xdr:sp macro="" textlink="">
      <xdr:nvSpPr>
        <xdr:cNvPr id="561" name="n_1mainValue【学校施設】&#10;有形固定資産減価償却率">
          <a:extLst>
            <a:ext uri="{FF2B5EF4-FFF2-40B4-BE49-F238E27FC236}">
              <a16:creationId xmlns:a16="http://schemas.microsoft.com/office/drawing/2014/main" id="{00000000-0008-0000-0E00-000031020000}"/>
            </a:ext>
          </a:extLst>
        </xdr:cNvPr>
        <xdr:cNvSpPr txBox="1"/>
      </xdr:nvSpPr>
      <xdr:spPr>
        <a:xfrm>
          <a:off x="152660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562" name="n_2mainValue【学校施設】&#10;有形固定資産減価償却率">
          <a:extLst>
            <a:ext uri="{FF2B5EF4-FFF2-40B4-BE49-F238E27FC236}">
              <a16:creationId xmlns:a16="http://schemas.microsoft.com/office/drawing/2014/main" id="{00000000-0008-0000-0E00-000032020000}"/>
            </a:ext>
          </a:extLst>
        </xdr:cNvPr>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59707</xdr:rowOff>
    </xdr:from>
    <xdr:ext cx="405111" cy="259045"/>
    <xdr:sp macro="" textlink="">
      <xdr:nvSpPr>
        <xdr:cNvPr id="563" name="n_3mainValue【学校施設】&#10;有形固定資産減価償却率">
          <a:extLst>
            <a:ext uri="{FF2B5EF4-FFF2-40B4-BE49-F238E27FC236}">
              <a16:creationId xmlns:a16="http://schemas.microsoft.com/office/drawing/2014/main" id="{00000000-0008-0000-0E00-000033020000}"/>
            </a:ext>
          </a:extLst>
        </xdr:cNvPr>
        <xdr:cNvSpPr txBox="1"/>
      </xdr:nvSpPr>
      <xdr:spPr>
        <a:xfrm>
          <a:off x="13500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8272</xdr:rowOff>
    </xdr:from>
    <xdr:ext cx="405111" cy="259045"/>
    <xdr:sp macro="" textlink="">
      <xdr:nvSpPr>
        <xdr:cNvPr id="564" name="n_4mainValue【学校施設】&#10;有形固定資産減価償却率">
          <a:extLst>
            <a:ext uri="{FF2B5EF4-FFF2-40B4-BE49-F238E27FC236}">
              <a16:creationId xmlns:a16="http://schemas.microsoft.com/office/drawing/2014/main" id="{00000000-0008-0000-0E00-000034020000}"/>
            </a:ext>
          </a:extLst>
        </xdr:cNvPr>
        <xdr:cNvSpPr txBox="1"/>
      </xdr:nvSpPr>
      <xdr:spPr>
        <a:xfrm>
          <a:off x="12611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43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163322</xdr:rowOff>
    </xdr:from>
    <xdr:to>
      <xdr:col>112</xdr:col>
      <xdr:colOff>38100</xdr:colOff>
      <xdr:row>62</xdr:row>
      <xdr:rowOff>93472</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21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26543</xdr:rowOff>
    </xdr:from>
    <xdr:to>
      <xdr:col>107</xdr:col>
      <xdr:colOff>101600</xdr:colOff>
      <xdr:row>62</xdr:row>
      <xdr:rowOff>128143</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6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34163</xdr:rowOff>
    </xdr:from>
    <xdr:to>
      <xdr:col>102</xdr:col>
      <xdr:colOff>165100</xdr:colOff>
      <xdr:row>62</xdr:row>
      <xdr:rowOff>135763</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37973</xdr:rowOff>
    </xdr:from>
    <xdr:to>
      <xdr:col>98</xdr:col>
      <xdr:colOff>38100</xdr:colOff>
      <xdr:row>62</xdr:row>
      <xdr:rowOff>139573</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138557</xdr:rowOff>
    </xdr:from>
    <xdr:to>
      <xdr:col>116</xdr:col>
      <xdr:colOff>114300</xdr:colOff>
      <xdr:row>62</xdr:row>
      <xdr:rowOff>68707</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116984</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57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149606</xdr:rowOff>
    </xdr:from>
    <xdr:to>
      <xdr:col>112</xdr:col>
      <xdr:colOff>38100</xdr:colOff>
      <xdr:row>62</xdr:row>
      <xdr:rowOff>79756</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6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17907</xdr:rowOff>
    </xdr:from>
    <xdr:to>
      <xdr:col>116</xdr:col>
      <xdr:colOff>63500</xdr:colOff>
      <xdr:row>62</xdr:row>
      <xdr:rowOff>28956</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647807"/>
          <a:ext cx="8382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154559</xdr:rowOff>
    </xdr:from>
    <xdr:to>
      <xdr:col>107</xdr:col>
      <xdr:colOff>101600</xdr:colOff>
      <xdr:row>62</xdr:row>
      <xdr:rowOff>84709</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61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28956</xdr:rowOff>
    </xdr:from>
    <xdr:to>
      <xdr:col>111</xdr:col>
      <xdr:colOff>177800</xdr:colOff>
      <xdr:row>62</xdr:row>
      <xdr:rowOff>33909</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6588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167894</xdr:rowOff>
    </xdr:from>
    <xdr:to>
      <xdr:col>102</xdr:col>
      <xdr:colOff>165100</xdr:colOff>
      <xdr:row>62</xdr:row>
      <xdr:rowOff>98044</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62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33909</xdr:rowOff>
    </xdr:from>
    <xdr:to>
      <xdr:col>107</xdr:col>
      <xdr:colOff>50800</xdr:colOff>
      <xdr:row>62</xdr:row>
      <xdr:rowOff>47244</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66380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140462</xdr:rowOff>
    </xdr:from>
    <xdr:to>
      <xdr:col>98</xdr:col>
      <xdr:colOff>38100</xdr:colOff>
      <xdr:row>64</xdr:row>
      <xdr:rowOff>70612</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94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47244</xdr:rowOff>
    </xdr:from>
    <xdr:to>
      <xdr:col>102</xdr:col>
      <xdr:colOff>114300</xdr:colOff>
      <xdr:row>64</xdr:row>
      <xdr:rowOff>19812</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677144"/>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84599</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71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119270</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4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126890</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156100</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443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96283</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38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101236</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38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114571</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40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61739</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103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00000000-0008-0000-0E00-00008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00000000-0008-0000-0E00-000087020000}"/>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00000000-0008-0000-0E00-000089020000}"/>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a:extLst>
            <a:ext uri="{FF2B5EF4-FFF2-40B4-BE49-F238E27FC236}">
              <a16:creationId xmlns:a16="http://schemas.microsoft.com/office/drawing/2014/main" id="{00000000-0008-0000-0E00-00008B020000}"/>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00000000-0008-0000-0E00-00008C020000}"/>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40639</xdr:rowOff>
    </xdr:from>
    <xdr:to>
      <xdr:col>81</xdr:col>
      <xdr:colOff>101600</xdr:colOff>
      <xdr:row>82</xdr:row>
      <xdr:rowOff>142239</xdr:rowOff>
    </xdr:to>
    <xdr:sp macro="" textlink="">
      <xdr:nvSpPr>
        <xdr:cNvPr id="653" name="フローチャート: 判断 652">
          <a:extLst>
            <a:ext uri="{FF2B5EF4-FFF2-40B4-BE49-F238E27FC236}">
              <a16:creationId xmlns:a16="http://schemas.microsoft.com/office/drawing/2014/main" id="{00000000-0008-0000-0E00-00008D020000}"/>
            </a:ext>
          </a:extLst>
        </xdr:cNvPr>
        <xdr:cNvSpPr/>
      </xdr:nvSpPr>
      <xdr:spPr>
        <a:xfrm>
          <a:off x="15430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144780</xdr:rowOff>
    </xdr:from>
    <xdr:to>
      <xdr:col>76</xdr:col>
      <xdr:colOff>165100</xdr:colOff>
      <xdr:row>82</xdr:row>
      <xdr:rowOff>74930</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45415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121920</xdr:rowOff>
    </xdr:from>
    <xdr:to>
      <xdr:col>72</xdr:col>
      <xdr:colOff>38100</xdr:colOff>
      <xdr:row>82</xdr:row>
      <xdr:rowOff>52070</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3652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58420</xdr:rowOff>
    </xdr:from>
    <xdr:to>
      <xdr:col>67</xdr:col>
      <xdr:colOff>101600</xdr:colOff>
      <xdr:row>81</xdr:row>
      <xdr:rowOff>160020</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2763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24130</xdr:rowOff>
    </xdr:from>
    <xdr:to>
      <xdr:col>85</xdr:col>
      <xdr:colOff>177800</xdr:colOff>
      <xdr:row>83</xdr:row>
      <xdr:rowOff>125730</xdr:rowOff>
    </xdr:to>
    <xdr:sp macro="" textlink="">
      <xdr:nvSpPr>
        <xdr:cNvPr id="662" name="楕円 661">
          <a:extLst>
            <a:ext uri="{FF2B5EF4-FFF2-40B4-BE49-F238E27FC236}">
              <a16:creationId xmlns:a16="http://schemas.microsoft.com/office/drawing/2014/main" id="{00000000-0008-0000-0E00-000096020000}"/>
            </a:ext>
          </a:extLst>
        </xdr:cNvPr>
        <xdr:cNvSpPr/>
      </xdr:nvSpPr>
      <xdr:spPr>
        <a:xfrm>
          <a:off x="16268700" y="1425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2557</xdr:rowOff>
    </xdr:from>
    <xdr:ext cx="405111" cy="259045"/>
    <xdr:sp macro="" textlink="">
      <xdr:nvSpPr>
        <xdr:cNvPr id="663" name="【児童館】&#10;有形固定資産減価償却率該当値テキスト">
          <a:extLst>
            <a:ext uri="{FF2B5EF4-FFF2-40B4-BE49-F238E27FC236}">
              <a16:creationId xmlns:a16="http://schemas.microsoft.com/office/drawing/2014/main" id="{00000000-0008-0000-0E00-000097020000}"/>
            </a:ext>
          </a:extLst>
        </xdr:cNvPr>
        <xdr:cNvSpPr txBox="1"/>
      </xdr:nvSpPr>
      <xdr:spPr>
        <a:xfrm>
          <a:off x="16357600" y="14232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170180</xdr:rowOff>
    </xdr:from>
    <xdr:to>
      <xdr:col>81</xdr:col>
      <xdr:colOff>101600</xdr:colOff>
      <xdr:row>83</xdr:row>
      <xdr:rowOff>100330</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49530</xdr:rowOff>
    </xdr:from>
    <xdr:to>
      <xdr:col>85</xdr:col>
      <xdr:colOff>127000</xdr:colOff>
      <xdr:row>83</xdr:row>
      <xdr:rowOff>74930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5481300" y="142798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139700</xdr:rowOff>
    </xdr:from>
    <xdr:to>
      <xdr:col>76</xdr:col>
      <xdr:colOff>165100</xdr:colOff>
      <xdr:row>83</xdr:row>
      <xdr:rowOff>69850</xdr:rowOff>
    </xdr:to>
    <xdr:sp macro="" textlink="">
      <xdr:nvSpPr>
        <xdr:cNvPr id="666" name="楕円 665">
          <a:extLst>
            <a:ext uri="{FF2B5EF4-FFF2-40B4-BE49-F238E27FC236}">
              <a16:creationId xmlns:a16="http://schemas.microsoft.com/office/drawing/2014/main" id="{00000000-0008-0000-0E00-00009A020000}"/>
            </a:ext>
          </a:extLst>
        </xdr:cNvPr>
        <xdr:cNvSpPr/>
      </xdr:nvSpPr>
      <xdr:spPr>
        <a:xfrm>
          <a:off x="14541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19050</xdr:rowOff>
    </xdr:from>
    <xdr:to>
      <xdr:col>81</xdr:col>
      <xdr:colOff>50800</xdr:colOff>
      <xdr:row>83</xdr:row>
      <xdr:rowOff>49530</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4592300" y="1424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109220</xdr:rowOff>
    </xdr:from>
    <xdr:to>
      <xdr:col>72</xdr:col>
      <xdr:colOff>38100</xdr:colOff>
      <xdr:row>83</xdr:row>
      <xdr:rowOff>39370</xdr:rowOff>
    </xdr:to>
    <xdr:sp macro="" textlink="">
      <xdr:nvSpPr>
        <xdr:cNvPr id="668" name="楕円 667">
          <a:extLst>
            <a:ext uri="{FF2B5EF4-FFF2-40B4-BE49-F238E27FC236}">
              <a16:creationId xmlns:a16="http://schemas.microsoft.com/office/drawing/2014/main" id="{00000000-0008-0000-0E00-00009C020000}"/>
            </a:ext>
          </a:extLst>
        </xdr:cNvPr>
        <xdr:cNvSpPr/>
      </xdr:nvSpPr>
      <xdr:spPr>
        <a:xfrm>
          <a:off x="136525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160020</xdr:rowOff>
    </xdr:from>
    <xdr:to>
      <xdr:col>76</xdr:col>
      <xdr:colOff>114300</xdr:colOff>
      <xdr:row>83</xdr:row>
      <xdr:rowOff>19050</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a:off x="13703300" y="14218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151130</xdr:rowOff>
    </xdr:from>
    <xdr:to>
      <xdr:col>67</xdr:col>
      <xdr:colOff>101600</xdr:colOff>
      <xdr:row>78</xdr:row>
      <xdr:rowOff>81280</xdr:rowOff>
    </xdr:to>
    <xdr:sp macro="" textlink="">
      <xdr:nvSpPr>
        <xdr:cNvPr id="670" name="楕円 669">
          <a:extLst>
            <a:ext uri="{FF2B5EF4-FFF2-40B4-BE49-F238E27FC236}">
              <a16:creationId xmlns:a16="http://schemas.microsoft.com/office/drawing/2014/main" id="{00000000-0008-0000-0E00-00009E020000}"/>
            </a:ext>
          </a:extLst>
        </xdr:cNvPr>
        <xdr:cNvSpPr/>
      </xdr:nvSpPr>
      <xdr:spPr>
        <a:xfrm>
          <a:off x="12763500" y="133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30480</xdr:rowOff>
    </xdr:from>
    <xdr:to>
      <xdr:col>71</xdr:col>
      <xdr:colOff>177800</xdr:colOff>
      <xdr:row>82</xdr:row>
      <xdr:rowOff>160020</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2814300" y="13403580"/>
          <a:ext cx="889000" cy="81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158766</xdr:rowOff>
    </xdr:from>
    <xdr:ext cx="405111" cy="259045"/>
    <xdr:sp macro="" textlink="">
      <xdr:nvSpPr>
        <xdr:cNvPr id="672" name="n_1aveValue【児童館】&#10;有形固定資産減価償却率">
          <a:extLst>
            <a:ext uri="{FF2B5EF4-FFF2-40B4-BE49-F238E27FC236}">
              <a16:creationId xmlns:a16="http://schemas.microsoft.com/office/drawing/2014/main" id="{00000000-0008-0000-0E00-0000A0020000}"/>
            </a:ext>
          </a:extLst>
        </xdr:cNvPr>
        <xdr:cNvSpPr txBox="1"/>
      </xdr:nvSpPr>
      <xdr:spPr>
        <a:xfrm>
          <a:off x="152660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91457</xdr:rowOff>
    </xdr:from>
    <xdr:ext cx="405111" cy="259045"/>
    <xdr:sp macro="" textlink="">
      <xdr:nvSpPr>
        <xdr:cNvPr id="673" name="n_2aveValue【児童館】&#10;有形固定資産減価償却率">
          <a:extLst>
            <a:ext uri="{FF2B5EF4-FFF2-40B4-BE49-F238E27FC236}">
              <a16:creationId xmlns:a16="http://schemas.microsoft.com/office/drawing/2014/main" id="{00000000-0008-0000-0E00-0000A1020000}"/>
            </a:ext>
          </a:extLst>
        </xdr:cNvPr>
        <xdr:cNvSpPr txBox="1"/>
      </xdr:nvSpPr>
      <xdr:spPr>
        <a:xfrm>
          <a:off x="14389744" y="1380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68597</xdr:rowOff>
    </xdr:from>
    <xdr:ext cx="405111" cy="259045"/>
    <xdr:sp macro="" textlink="">
      <xdr:nvSpPr>
        <xdr:cNvPr id="674" name="n_3aveValue【児童館】&#10;有形固定資産減価償却率">
          <a:extLst>
            <a:ext uri="{FF2B5EF4-FFF2-40B4-BE49-F238E27FC236}">
              <a16:creationId xmlns:a16="http://schemas.microsoft.com/office/drawing/2014/main" id="{00000000-0008-0000-0E00-0000A2020000}"/>
            </a:ext>
          </a:extLst>
        </xdr:cNvPr>
        <xdr:cNvSpPr txBox="1"/>
      </xdr:nvSpPr>
      <xdr:spPr>
        <a:xfrm>
          <a:off x="13500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151147</xdr:rowOff>
    </xdr:from>
    <xdr:ext cx="405111" cy="259045"/>
    <xdr:sp macro="" textlink="">
      <xdr:nvSpPr>
        <xdr:cNvPr id="675" name="n_4aveValue【児童館】&#10;有形固定資産減価償却率">
          <a:extLst>
            <a:ext uri="{FF2B5EF4-FFF2-40B4-BE49-F238E27FC236}">
              <a16:creationId xmlns:a16="http://schemas.microsoft.com/office/drawing/2014/main" id="{00000000-0008-0000-0E00-0000A3020000}"/>
            </a:ext>
          </a:extLst>
        </xdr:cNvPr>
        <xdr:cNvSpPr txBox="1"/>
      </xdr:nvSpPr>
      <xdr:spPr>
        <a:xfrm>
          <a:off x="12611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91457</xdr:rowOff>
    </xdr:from>
    <xdr:ext cx="405111" cy="259045"/>
    <xdr:sp macro="" textlink="">
      <xdr:nvSpPr>
        <xdr:cNvPr id="676" name="n_1mainValue【児童館】&#10;有形固定資産減価償却率">
          <a:extLst>
            <a:ext uri="{FF2B5EF4-FFF2-40B4-BE49-F238E27FC236}">
              <a16:creationId xmlns:a16="http://schemas.microsoft.com/office/drawing/2014/main" id="{00000000-0008-0000-0E00-0000A4020000}"/>
            </a:ext>
          </a:extLst>
        </xdr:cNvPr>
        <xdr:cNvSpPr txBox="1"/>
      </xdr:nvSpPr>
      <xdr:spPr>
        <a:xfrm>
          <a:off x="15266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60977</xdr:rowOff>
    </xdr:from>
    <xdr:ext cx="405111" cy="259045"/>
    <xdr:sp macro="" textlink="">
      <xdr:nvSpPr>
        <xdr:cNvPr id="677" name="n_2mainValue【児童館】&#10;有形固定資産減価償却率">
          <a:extLst>
            <a:ext uri="{FF2B5EF4-FFF2-40B4-BE49-F238E27FC236}">
              <a16:creationId xmlns:a16="http://schemas.microsoft.com/office/drawing/2014/main" id="{00000000-0008-0000-0E00-0000A5020000}"/>
            </a:ext>
          </a:extLst>
        </xdr:cNvPr>
        <xdr:cNvSpPr txBox="1"/>
      </xdr:nvSpPr>
      <xdr:spPr>
        <a:xfrm>
          <a:off x="14389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30497</xdr:rowOff>
    </xdr:from>
    <xdr:ext cx="405111" cy="259045"/>
    <xdr:sp macro="" textlink="">
      <xdr:nvSpPr>
        <xdr:cNvPr id="678" name="n_3mainValue【児童館】&#10;有形固定資産減価償却率">
          <a:extLst>
            <a:ext uri="{FF2B5EF4-FFF2-40B4-BE49-F238E27FC236}">
              <a16:creationId xmlns:a16="http://schemas.microsoft.com/office/drawing/2014/main" id="{00000000-0008-0000-0E00-0000A6020000}"/>
            </a:ext>
          </a:extLst>
        </xdr:cNvPr>
        <xdr:cNvSpPr txBox="1"/>
      </xdr:nvSpPr>
      <xdr:spPr>
        <a:xfrm>
          <a:off x="13500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97807</xdr:rowOff>
    </xdr:from>
    <xdr:ext cx="340478" cy="259045"/>
    <xdr:sp macro="" textlink="">
      <xdr:nvSpPr>
        <xdr:cNvPr id="679" name="n_4mainValue【児童館】&#10;有形固定資産減価償却率">
          <a:extLst>
            <a:ext uri="{FF2B5EF4-FFF2-40B4-BE49-F238E27FC236}">
              <a16:creationId xmlns:a16="http://schemas.microsoft.com/office/drawing/2014/main" id="{00000000-0008-0000-0E00-0000A7020000}"/>
            </a:ext>
          </a:extLst>
        </xdr:cNvPr>
        <xdr:cNvSpPr txBox="1"/>
      </xdr:nvSpPr>
      <xdr:spPr>
        <a:xfrm>
          <a:off x="12644061" y="13128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0000000-0008-0000-0E00-0000A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00000000-0008-0000-0E00-0000B0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00000000-0008-0000-0E00-0000B4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00000000-0008-0000-0E00-0000B5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00000000-0008-0000-0E00-0000B6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0000000-0008-0000-0E00-0000B8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00000000-0008-0000-0E00-0000B9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00000000-0008-0000-0E00-0000BA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00000000-0008-0000-0E00-0000BB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00000000-0008-0000-0E00-0000C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a:extLst>
            <a:ext uri="{FF2B5EF4-FFF2-40B4-BE49-F238E27FC236}">
              <a16:creationId xmlns:a16="http://schemas.microsoft.com/office/drawing/2014/main" id="{00000000-0008-0000-0E00-0000C2020000}"/>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a:extLst>
            <a:ext uri="{FF2B5EF4-FFF2-40B4-BE49-F238E27FC236}">
              <a16:creationId xmlns:a16="http://schemas.microsoft.com/office/drawing/2014/main" id="{00000000-0008-0000-0E00-0000C4020000}"/>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a:extLst>
            <a:ext uri="{FF2B5EF4-FFF2-40B4-BE49-F238E27FC236}">
              <a16:creationId xmlns:a16="http://schemas.microsoft.com/office/drawing/2014/main" id="{00000000-0008-0000-0E00-0000C6020000}"/>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00000000-0008-0000-0E00-0000C702000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12" name="フローチャート: 判断 711">
          <a:extLst>
            <a:ext uri="{FF2B5EF4-FFF2-40B4-BE49-F238E27FC236}">
              <a16:creationId xmlns:a16="http://schemas.microsoft.com/office/drawing/2014/main" id="{00000000-0008-0000-0E00-0000C8020000}"/>
            </a:ext>
          </a:extLst>
        </xdr:cNvPr>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77107</xdr:rowOff>
    </xdr:from>
    <xdr:to>
      <xdr:col>107</xdr:col>
      <xdr:colOff>101600</xdr:colOff>
      <xdr:row>84</xdr:row>
      <xdr:rowOff>7257</xdr:rowOff>
    </xdr:to>
    <xdr:sp macro="" textlink="">
      <xdr:nvSpPr>
        <xdr:cNvPr id="713" name="フローチャート: 判断 712">
          <a:extLst>
            <a:ext uri="{FF2B5EF4-FFF2-40B4-BE49-F238E27FC236}">
              <a16:creationId xmlns:a16="http://schemas.microsoft.com/office/drawing/2014/main" id="{00000000-0008-0000-0E00-0000C9020000}"/>
            </a:ext>
          </a:extLst>
        </xdr:cNvPr>
        <xdr:cNvSpPr/>
      </xdr:nvSpPr>
      <xdr:spPr>
        <a:xfrm>
          <a:off x="20383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131536</xdr:rowOff>
    </xdr:from>
    <xdr:to>
      <xdr:col>102</xdr:col>
      <xdr:colOff>165100</xdr:colOff>
      <xdr:row>84</xdr:row>
      <xdr:rowOff>61686</xdr:rowOff>
    </xdr:to>
    <xdr:sp macro="" textlink="">
      <xdr:nvSpPr>
        <xdr:cNvPr id="714" name="フローチャート: 判断 713">
          <a:extLst>
            <a:ext uri="{FF2B5EF4-FFF2-40B4-BE49-F238E27FC236}">
              <a16:creationId xmlns:a16="http://schemas.microsoft.com/office/drawing/2014/main" id="{00000000-0008-0000-0E00-0000CA020000}"/>
            </a:ext>
          </a:extLst>
        </xdr:cNvPr>
        <xdr:cNvSpPr/>
      </xdr:nvSpPr>
      <xdr:spPr>
        <a:xfrm>
          <a:off x="19494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164193</xdr:rowOff>
    </xdr:from>
    <xdr:to>
      <xdr:col>98</xdr:col>
      <xdr:colOff>38100</xdr:colOff>
      <xdr:row>84</xdr:row>
      <xdr:rowOff>94343</xdr:rowOff>
    </xdr:to>
    <xdr:sp macro="" textlink="">
      <xdr:nvSpPr>
        <xdr:cNvPr id="715" name="フローチャート: 判断 714">
          <a:extLst>
            <a:ext uri="{FF2B5EF4-FFF2-40B4-BE49-F238E27FC236}">
              <a16:creationId xmlns:a16="http://schemas.microsoft.com/office/drawing/2014/main" id="{00000000-0008-0000-0E00-0000CB020000}"/>
            </a:ext>
          </a:extLst>
        </xdr:cNvPr>
        <xdr:cNvSpPr/>
      </xdr:nvSpPr>
      <xdr:spPr>
        <a:xfrm>
          <a:off x="18605500" y="1439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E00-0000CD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E00-0000CF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E00-0000D0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55336</xdr:rowOff>
    </xdr:from>
    <xdr:to>
      <xdr:col>116</xdr:col>
      <xdr:colOff>114300</xdr:colOff>
      <xdr:row>79</xdr:row>
      <xdr:rowOff>156936</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22110700" y="13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78213</xdr:rowOff>
    </xdr:from>
    <xdr:ext cx="469744" cy="259045"/>
    <xdr:sp macro="" textlink="">
      <xdr:nvSpPr>
        <xdr:cNvPr id="722" name="【児童館】&#10;一人当たり面積該当値テキスト">
          <a:extLst>
            <a:ext uri="{FF2B5EF4-FFF2-40B4-BE49-F238E27FC236}">
              <a16:creationId xmlns:a16="http://schemas.microsoft.com/office/drawing/2014/main" id="{00000000-0008-0000-0E00-0000D2020000}"/>
            </a:ext>
          </a:extLst>
        </xdr:cNvPr>
        <xdr:cNvSpPr txBox="1"/>
      </xdr:nvSpPr>
      <xdr:spPr>
        <a:xfrm>
          <a:off x="22199600" y="134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77107</xdr:rowOff>
    </xdr:from>
    <xdr:to>
      <xdr:col>112</xdr:col>
      <xdr:colOff>38100</xdr:colOff>
      <xdr:row>80</xdr:row>
      <xdr:rowOff>7257</xdr:rowOff>
    </xdr:to>
    <xdr:sp macro="" textlink="">
      <xdr:nvSpPr>
        <xdr:cNvPr id="723" name="楕円 722">
          <a:extLst>
            <a:ext uri="{FF2B5EF4-FFF2-40B4-BE49-F238E27FC236}">
              <a16:creationId xmlns:a16="http://schemas.microsoft.com/office/drawing/2014/main" id="{00000000-0008-0000-0E00-0000D3020000}"/>
            </a:ext>
          </a:extLst>
        </xdr:cNvPr>
        <xdr:cNvSpPr/>
      </xdr:nvSpPr>
      <xdr:spPr>
        <a:xfrm>
          <a:off x="21272500" y="1362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106136</xdr:rowOff>
    </xdr:from>
    <xdr:to>
      <xdr:col>116</xdr:col>
      <xdr:colOff>63500</xdr:colOff>
      <xdr:row>79</xdr:row>
      <xdr:rowOff>127907</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flipV="1">
          <a:off x="21323300" y="136506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87993</xdr:rowOff>
    </xdr:from>
    <xdr:to>
      <xdr:col>107</xdr:col>
      <xdr:colOff>101600</xdr:colOff>
      <xdr:row>80</xdr:row>
      <xdr:rowOff>18143</xdr:rowOff>
    </xdr:to>
    <xdr:sp macro="" textlink="">
      <xdr:nvSpPr>
        <xdr:cNvPr id="725" name="楕円 724">
          <a:extLst>
            <a:ext uri="{FF2B5EF4-FFF2-40B4-BE49-F238E27FC236}">
              <a16:creationId xmlns:a16="http://schemas.microsoft.com/office/drawing/2014/main" id="{00000000-0008-0000-0E00-0000D5020000}"/>
            </a:ext>
          </a:extLst>
        </xdr:cNvPr>
        <xdr:cNvSpPr/>
      </xdr:nvSpPr>
      <xdr:spPr>
        <a:xfrm>
          <a:off x="20383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127907</xdr:rowOff>
    </xdr:from>
    <xdr:to>
      <xdr:col>111</xdr:col>
      <xdr:colOff>177800</xdr:colOff>
      <xdr:row>79</xdr:row>
      <xdr:rowOff>138793</xdr:rowOff>
    </xdr:to>
    <xdr:cxnSp macro="">
      <xdr:nvCxnSpPr>
        <xdr:cNvPr id="726" name="直線コネクタ 725">
          <a:extLst>
            <a:ext uri="{FF2B5EF4-FFF2-40B4-BE49-F238E27FC236}">
              <a16:creationId xmlns:a16="http://schemas.microsoft.com/office/drawing/2014/main" id="{00000000-0008-0000-0E00-0000D6020000}"/>
            </a:ext>
          </a:extLst>
        </xdr:cNvPr>
        <xdr:cNvCxnSpPr/>
      </xdr:nvCxnSpPr>
      <xdr:spPr>
        <a:xfrm flipV="1">
          <a:off x="20434300" y="136724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109764</xdr:rowOff>
    </xdr:from>
    <xdr:to>
      <xdr:col>102</xdr:col>
      <xdr:colOff>165100</xdr:colOff>
      <xdr:row>80</xdr:row>
      <xdr:rowOff>39914</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19494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138793</xdr:rowOff>
    </xdr:from>
    <xdr:to>
      <xdr:col>107</xdr:col>
      <xdr:colOff>50800</xdr:colOff>
      <xdr:row>79</xdr:row>
      <xdr:rowOff>160564</xdr:rowOff>
    </xdr:to>
    <xdr:cxnSp macro="">
      <xdr:nvCxnSpPr>
        <xdr:cNvPr id="728" name="直線コネクタ 727">
          <a:extLst>
            <a:ext uri="{FF2B5EF4-FFF2-40B4-BE49-F238E27FC236}">
              <a16:creationId xmlns:a16="http://schemas.microsoft.com/office/drawing/2014/main" id="{00000000-0008-0000-0E00-0000D8020000}"/>
            </a:ext>
          </a:extLst>
        </xdr:cNvPr>
        <xdr:cNvCxnSpPr/>
      </xdr:nvCxnSpPr>
      <xdr:spPr>
        <a:xfrm flipV="1">
          <a:off x="19545300" y="13683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164193</xdr:rowOff>
    </xdr:from>
    <xdr:to>
      <xdr:col>98</xdr:col>
      <xdr:colOff>38100</xdr:colOff>
      <xdr:row>80</xdr:row>
      <xdr:rowOff>94343</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18605500" y="1370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160564</xdr:rowOff>
    </xdr:from>
    <xdr:to>
      <xdr:col>102</xdr:col>
      <xdr:colOff>114300</xdr:colOff>
      <xdr:row>80</xdr:row>
      <xdr:rowOff>43543</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flipV="1">
          <a:off x="18656300" y="137051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31041</xdr:rowOff>
    </xdr:from>
    <xdr:ext cx="469744" cy="259045"/>
    <xdr:sp macro="" textlink="">
      <xdr:nvSpPr>
        <xdr:cNvPr id="731" name="n_1aveValue【児童館】&#10;一人当たり面積">
          <a:extLst>
            <a:ext uri="{FF2B5EF4-FFF2-40B4-BE49-F238E27FC236}">
              <a16:creationId xmlns:a16="http://schemas.microsoft.com/office/drawing/2014/main" id="{00000000-0008-0000-0E00-0000DB020000}"/>
            </a:ext>
          </a:extLst>
        </xdr:cNvPr>
        <xdr:cNvSpPr txBox="1"/>
      </xdr:nvSpPr>
      <xdr:spPr>
        <a:xfrm>
          <a:off x="21075727" y="1443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169834</xdr:rowOff>
    </xdr:from>
    <xdr:ext cx="469744" cy="259045"/>
    <xdr:sp macro="" textlink="">
      <xdr:nvSpPr>
        <xdr:cNvPr id="732" name="n_2aveValue【児童館】&#10;一人当たり面積">
          <a:extLst>
            <a:ext uri="{FF2B5EF4-FFF2-40B4-BE49-F238E27FC236}">
              <a16:creationId xmlns:a16="http://schemas.microsoft.com/office/drawing/2014/main" id="{00000000-0008-0000-0E00-0000DC020000}"/>
            </a:ext>
          </a:extLst>
        </xdr:cNvPr>
        <xdr:cNvSpPr txBox="1"/>
      </xdr:nvSpPr>
      <xdr:spPr>
        <a:xfrm>
          <a:off x="20199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52813</xdr:rowOff>
    </xdr:from>
    <xdr:ext cx="469744" cy="259045"/>
    <xdr:sp macro="" textlink="">
      <xdr:nvSpPr>
        <xdr:cNvPr id="733" name="n_3aveValue【児童館】&#10;一人当たり面積">
          <a:extLst>
            <a:ext uri="{FF2B5EF4-FFF2-40B4-BE49-F238E27FC236}">
              <a16:creationId xmlns:a16="http://schemas.microsoft.com/office/drawing/2014/main" id="{00000000-0008-0000-0E00-0000DD020000}"/>
            </a:ext>
          </a:extLst>
        </xdr:cNvPr>
        <xdr:cNvSpPr txBox="1"/>
      </xdr:nvSpPr>
      <xdr:spPr>
        <a:xfrm>
          <a:off x="19310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85470</xdr:rowOff>
    </xdr:from>
    <xdr:ext cx="469744" cy="259045"/>
    <xdr:sp macro="" textlink="">
      <xdr:nvSpPr>
        <xdr:cNvPr id="734" name="n_4aveValue【児童館】&#10;一人当たり面積">
          <a:extLst>
            <a:ext uri="{FF2B5EF4-FFF2-40B4-BE49-F238E27FC236}">
              <a16:creationId xmlns:a16="http://schemas.microsoft.com/office/drawing/2014/main" id="{00000000-0008-0000-0E00-0000DE020000}"/>
            </a:ext>
          </a:extLst>
        </xdr:cNvPr>
        <xdr:cNvSpPr txBox="1"/>
      </xdr:nvSpPr>
      <xdr:spPr>
        <a:xfrm>
          <a:off x="18421427" y="1448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23784</xdr:rowOff>
    </xdr:from>
    <xdr:ext cx="469744" cy="259045"/>
    <xdr:sp macro="" textlink="">
      <xdr:nvSpPr>
        <xdr:cNvPr id="735" name="n_1mainValue【児童館】&#10;一人当たり面積">
          <a:extLst>
            <a:ext uri="{FF2B5EF4-FFF2-40B4-BE49-F238E27FC236}">
              <a16:creationId xmlns:a16="http://schemas.microsoft.com/office/drawing/2014/main" id="{00000000-0008-0000-0E00-0000DF020000}"/>
            </a:ext>
          </a:extLst>
        </xdr:cNvPr>
        <xdr:cNvSpPr txBox="1"/>
      </xdr:nvSpPr>
      <xdr:spPr>
        <a:xfrm>
          <a:off x="21075727" y="1339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34670</xdr:rowOff>
    </xdr:from>
    <xdr:ext cx="469744" cy="259045"/>
    <xdr:sp macro="" textlink="">
      <xdr:nvSpPr>
        <xdr:cNvPr id="736" name="n_2mainValue【児童館】&#10;一人当たり面積">
          <a:extLst>
            <a:ext uri="{FF2B5EF4-FFF2-40B4-BE49-F238E27FC236}">
              <a16:creationId xmlns:a16="http://schemas.microsoft.com/office/drawing/2014/main" id="{00000000-0008-0000-0E00-0000E0020000}"/>
            </a:ext>
          </a:extLst>
        </xdr:cNvPr>
        <xdr:cNvSpPr txBox="1"/>
      </xdr:nvSpPr>
      <xdr:spPr>
        <a:xfrm>
          <a:off x="201994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56441</xdr:rowOff>
    </xdr:from>
    <xdr:ext cx="469744" cy="259045"/>
    <xdr:sp macro="" textlink="">
      <xdr:nvSpPr>
        <xdr:cNvPr id="737" name="n_3mainValue【児童館】&#10;一人当たり面積">
          <a:extLst>
            <a:ext uri="{FF2B5EF4-FFF2-40B4-BE49-F238E27FC236}">
              <a16:creationId xmlns:a16="http://schemas.microsoft.com/office/drawing/2014/main" id="{00000000-0008-0000-0E00-0000E1020000}"/>
            </a:ext>
          </a:extLst>
        </xdr:cNvPr>
        <xdr:cNvSpPr txBox="1"/>
      </xdr:nvSpPr>
      <xdr:spPr>
        <a:xfrm>
          <a:off x="19310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110870</xdr:rowOff>
    </xdr:from>
    <xdr:ext cx="469744" cy="259045"/>
    <xdr:sp macro="" textlink="">
      <xdr:nvSpPr>
        <xdr:cNvPr id="738" name="n_4mainValue【児童館】&#10;一人当たり面積">
          <a:extLst>
            <a:ext uri="{FF2B5EF4-FFF2-40B4-BE49-F238E27FC236}">
              <a16:creationId xmlns:a16="http://schemas.microsoft.com/office/drawing/2014/main" id="{00000000-0008-0000-0E00-0000E2020000}"/>
            </a:ext>
          </a:extLst>
        </xdr:cNvPr>
        <xdr:cNvSpPr txBox="1"/>
      </xdr:nvSpPr>
      <xdr:spPr>
        <a:xfrm>
          <a:off x="18421427" y="13483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00000000-0008-0000-0E00-0000F9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00000000-0008-0000-0E00-0000FB020000}"/>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00000000-0008-0000-0E00-0000FD020000}"/>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13988</xdr:rowOff>
    </xdr:from>
    <xdr:ext cx="405111" cy="259045"/>
    <xdr:sp macro="" textlink="">
      <xdr:nvSpPr>
        <xdr:cNvPr id="767" name="【公民館】&#10;有形固定資産減価償却率平均値テキスト">
          <a:extLst>
            <a:ext uri="{FF2B5EF4-FFF2-40B4-BE49-F238E27FC236}">
              <a16:creationId xmlns:a16="http://schemas.microsoft.com/office/drawing/2014/main" id="{00000000-0008-0000-0E00-0000FF020000}"/>
            </a:ext>
          </a:extLst>
        </xdr:cNvPr>
        <xdr:cNvSpPr txBox="1"/>
      </xdr:nvSpPr>
      <xdr:spPr>
        <a:xfrm>
          <a:off x="16357600" y="1784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a:extLst>
            <a:ext uri="{FF2B5EF4-FFF2-40B4-BE49-F238E27FC236}">
              <a16:creationId xmlns:a16="http://schemas.microsoft.com/office/drawing/2014/main" id="{00000000-0008-0000-0E00-000000030000}"/>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16511</xdr:rowOff>
    </xdr:from>
    <xdr:to>
      <xdr:col>81</xdr:col>
      <xdr:colOff>101600</xdr:colOff>
      <xdr:row>104</xdr:row>
      <xdr:rowOff>118111</xdr:rowOff>
    </xdr:to>
    <xdr:sp macro="" textlink="">
      <xdr:nvSpPr>
        <xdr:cNvPr id="769" name="フローチャート: 判断 768">
          <a:extLst>
            <a:ext uri="{FF2B5EF4-FFF2-40B4-BE49-F238E27FC236}">
              <a16:creationId xmlns:a16="http://schemas.microsoft.com/office/drawing/2014/main" id="{00000000-0008-0000-0E00-000001030000}"/>
            </a:ext>
          </a:extLst>
        </xdr:cNvPr>
        <xdr:cNvSpPr/>
      </xdr:nvSpPr>
      <xdr:spPr>
        <a:xfrm>
          <a:off x="15430500" y="178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31750</xdr:rowOff>
    </xdr:from>
    <xdr:to>
      <xdr:col>76</xdr:col>
      <xdr:colOff>165100</xdr:colOff>
      <xdr:row>104</xdr:row>
      <xdr:rowOff>133350</xdr:rowOff>
    </xdr:to>
    <xdr:sp macro="" textlink="">
      <xdr:nvSpPr>
        <xdr:cNvPr id="770" name="フローチャート: 判断 769">
          <a:extLst>
            <a:ext uri="{FF2B5EF4-FFF2-40B4-BE49-F238E27FC236}">
              <a16:creationId xmlns:a16="http://schemas.microsoft.com/office/drawing/2014/main" id="{00000000-0008-0000-0E00-000002030000}"/>
            </a:ext>
          </a:extLst>
        </xdr:cNvPr>
        <xdr:cNvSpPr/>
      </xdr:nvSpPr>
      <xdr:spPr>
        <a:xfrm>
          <a:off x="14541500" y="1786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22861</xdr:rowOff>
    </xdr:from>
    <xdr:to>
      <xdr:col>72</xdr:col>
      <xdr:colOff>38100</xdr:colOff>
      <xdr:row>104</xdr:row>
      <xdr:rowOff>124461</xdr:rowOff>
    </xdr:to>
    <xdr:sp macro="" textlink="">
      <xdr:nvSpPr>
        <xdr:cNvPr id="771" name="フローチャート: 判断 770">
          <a:extLst>
            <a:ext uri="{FF2B5EF4-FFF2-40B4-BE49-F238E27FC236}">
              <a16:creationId xmlns:a16="http://schemas.microsoft.com/office/drawing/2014/main" id="{00000000-0008-0000-0E00-000003030000}"/>
            </a:ext>
          </a:extLst>
        </xdr:cNvPr>
        <xdr:cNvSpPr/>
      </xdr:nvSpPr>
      <xdr:spPr>
        <a:xfrm>
          <a:off x="13652500" y="178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21589</xdr:rowOff>
    </xdr:from>
    <xdr:to>
      <xdr:col>67</xdr:col>
      <xdr:colOff>101600</xdr:colOff>
      <xdr:row>104</xdr:row>
      <xdr:rowOff>123189</xdr:rowOff>
    </xdr:to>
    <xdr:sp macro="" textlink="">
      <xdr:nvSpPr>
        <xdr:cNvPr id="772" name="フローチャート: 判断 771">
          <a:extLst>
            <a:ext uri="{FF2B5EF4-FFF2-40B4-BE49-F238E27FC236}">
              <a16:creationId xmlns:a16="http://schemas.microsoft.com/office/drawing/2014/main" id="{00000000-0008-0000-0E00-000004030000}"/>
            </a:ext>
          </a:extLst>
        </xdr:cNvPr>
        <xdr:cNvSpPr/>
      </xdr:nvSpPr>
      <xdr:spPr>
        <a:xfrm>
          <a:off x="12763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E00-000005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E00-000006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E00-000007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E00-000008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E00-000009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120650</xdr:rowOff>
    </xdr:from>
    <xdr:to>
      <xdr:col>85</xdr:col>
      <xdr:colOff>177800</xdr:colOff>
      <xdr:row>100</xdr:row>
      <xdr:rowOff>50800</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6268700" y="1709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73677</xdr:rowOff>
    </xdr:from>
    <xdr:ext cx="340478" cy="259045"/>
    <xdr:sp macro="" textlink="">
      <xdr:nvSpPr>
        <xdr:cNvPr id="779" name="【公民館】&#10;有形固定資産減価償却率該当値テキスト">
          <a:extLst>
            <a:ext uri="{FF2B5EF4-FFF2-40B4-BE49-F238E27FC236}">
              <a16:creationId xmlns:a16="http://schemas.microsoft.com/office/drawing/2014/main" id="{00000000-0008-0000-0E00-00000B030000}"/>
            </a:ext>
          </a:extLst>
        </xdr:cNvPr>
        <xdr:cNvSpPr txBox="1"/>
      </xdr:nvSpPr>
      <xdr:spPr>
        <a:xfrm>
          <a:off x="16357600" y="17047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45720</xdr:rowOff>
    </xdr:from>
    <xdr:to>
      <xdr:col>81</xdr:col>
      <xdr:colOff>101600</xdr:colOff>
      <xdr:row>106</xdr:row>
      <xdr:rowOff>147320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5430500" y="1821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0</xdr:rowOff>
    </xdr:from>
    <xdr:to>
      <xdr:col>85</xdr:col>
      <xdr:colOff>127000</xdr:colOff>
      <xdr:row>106</xdr:row>
      <xdr:rowOff>96520</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flipV="1">
          <a:off x="15481300" y="17145000"/>
          <a:ext cx="838200" cy="112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124461</xdr:rowOff>
    </xdr:from>
    <xdr:to>
      <xdr:col>76</xdr:col>
      <xdr:colOff>165100</xdr:colOff>
      <xdr:row>107</xdr:row>
      <xdr:rowOff>54611</xdr:rowOff>
    </xdr:to>
    <xdr:sp macro="" textlink="">
      <xdr:nvSpPr>
        <xdr:cNvPr id="782" name="楕円 781">
          <a:extLst>
            <a:ext uri="{FF2B5EF4-FFF2-40B4-BE49-F238E27FC236}">
              <a16:creationId xmlns:a16="http://schemas.microsoft.com/office/drawing/2014/main" id="{00000000-0008-0000-0E00-00000E030000}"/>
            </a:ext>
          </a:extLst>
        </xdr:cNvPr>
        <xdr:cNvSpPr/>
      </xdr:nvSpPr>
      <xdr:spPr>
        <a:xfrm>
          <a:off x="145415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96520</xdr:rowOff>
    </xdr:from>
    <xdr:to>
      <xdr:col>81</xdr:col>
      <xdr:colOff>50800</xdr:colOff>
      <xdr:row>107</xdr:row>
      <xdr:rowOff>3811</xdr:rowOff>
    </xdr:to>
    <xdr:cxnSp macro="">
      <xdr:nvCxnSpPr>
        <xdr:cNvPr id="783" name="直線コネクタ 782">
          <a:extLst>
            <a:ext uri="{FF2B5EF4-FFF2-40B4-BE49-F238E27FC236}">
              <a16:creationId xmlns:a16="http://schemas.microsoft.com/office/drawing/2014/main" id="{00000000-0008-0000-0E00-00000F030000}"/>
            </a:ext>
          </a:extLst>
        </xdr:cNvPr>
        <xdr:cNvCxnSpPr/>
      </xdr:nvCxnSpPr>
      <xdr:spPr>
        <a:xfrm flipV="1">
          <a:off x="14592300" y="18270220"/>
          <a:ext cx="889000" cy="78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107950</xdr:rowOff>
    </xdr:from>
    <xdr:to>
      <xdr:col>72</xdr:col>
      <xdr:colOff>38100</xdr:colOff>
      <xdr:row>107</xdr:row>
      <xdr:rowOff>38100</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3652500" y="182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158750</xdr:rowOff>
    </xdr:from>
    <xdr:to>
      <xdr:col>76</xdr:col>
      <xdr:colOff>114300</xdr:colOff>
      <xdr:row>107</xdr:row>
      <xdr:rowOff>3811</xdr:rowOff>
    </xdr:to>
    <xdr:cxnSp macro="">
      <xdr:nvCxnSpPr>
        <xdr:cNvPr id="785" name="直線コネクタ 784">
          <a:extLst>
            <a:ext uri="{FF2B5EF4-FFF2-40B4-BE49-F238E27FC236}">
              <a16:creationId xmlns:a16="http://schemas.microsoft.com/office/drawing/2014/main" id="{00000000-0008-0000-0E00-000011030000}"/>
            </a:ext>
          </a:extLst>
        </xdr:cNvPr>
        <xdr:cNvCxnSpPr/>
      </xdr:nvCxnSpPr>
      <xdr:spPr>
        <a:xfrm>
          <a:off x="13703300" y="18332450"/>
          <a:ext cx="8890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140970</xdr:rowOff>
    </xdr:from>
    <xdr:to>
      <xdr:col>67</xdr:col>
      <xdr:colOff>101600</xdr:colOff>
      <xdr:row>103</xdr:row>
      <xdr:rowOff>71120</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2763500" y="1762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20320</xdr:rowOff>
    </xdr:from>
    <xdr:to>
      <xdr:col>71</xdr:col>
      <xdr:colOff>177800</xdr:colOff>
      <xdr:row>106</xdr:row>
      <xdr:rowOff>158750</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2814300" y="17679670"/>
          <a:ext cx="889000" cy="6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134638</xdr:rowOff>
    </xdr:from>
    <xdr:ext cx="405111" cy="259045"/>
    <xdr:sp macro="" textlink="">
      <xdr:nvSpPr>
        <xdr:cNvPr id="788" name="n_1aveValue【公民館】&#10;有形固定資産減価償却率">
          <a:extLst>
            <a:ext uri="{FF2B5EF4-FFF2-40B4-BE49-F238E27FC236}">
              <a16:creationId xmlns:a16="http://schemas.microsoft.com/office/drawing/2014/main" id="{00000000-0008-0000-0E00-000014030000}"/>
            </a:ext>
          </a:extLst>
        </xdr:cNvPr>
        <xdr:cNvSpPr txBox="1"/>
      </xdr:nvSpPr>
      <xdr:spPr>
        <a:xfrm>
          <a:off x="15266044" y="17622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149877</xdr:rowOff>
    </xdr:from>
    <xdr:ext cx="405111" cy="259045"/>
    <xdr:sp macro="" textlink="">
      <xdr:nvSpPr>
        <xdr:cNvPr id="789" name="n_2aveValue【公民館】&#10;有形固定資産減価償却率">
          <a:extLst>
            <a:ext uri="{FF2B5EF4-FFF2-40B4-BE49-F238E27FC236}">
              <a16:creationId xmlns:a16="http://schemas.microsoft.com/office/drawing/2014/main" id="{00000000-0008-0000-0E00-000015030000}"/>
            </a:ext>
          </a:extLst>
        </xdr:cNvPr>
        <xdr:cNvSpPr txBox="1"/>
      </xdr:nvSpPr>
      <xdr:spPr>
        <a:xfrm>
          <a:off x="14389744" y="17637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140988</xdr:rowOff>
    </xdr:from>
    <xdr:ext cx="405111" cy="259045"/>
    <xdr:sp macro="" textlink="">
      <xdr:nvSpPr>
        <xdr:cNvPr id="790" name="n_3aveValue【公民館】&#10;有形固定資産減価償却率">
          <a:extLst>
            <a:ext uri="{FF2B5EF4-FFF2-40B4-BE49-F238E27FC236}">
              <a16:creationId xmlns:a16="http://schemas.microsoft.com/office/drawing/2014/main" id="{00000000-0008-0000-0E00-000016030000}"/>
            </a:ext>
          </a:extLst>
        </xdr:cNvPr>
        <xdr:cNvSpPr txBox="1"/>
      </xdr:nvSpPr>
      <xdr:spPr>
        <a:xfrm>
          <a:off x="13500744" y="1762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114316</xdr:rowOff>
    </xdr:from>
    <xdr:ext cx="405111" cy="259045"/>
    <xdr:sp macro="" textlink="">
      <xdr:nvSpPr>
        <xdr:cNvPr id="791" name="n_4aveValue【公民館】&#10;有形固定資産減価償却率">
          <a:extLst>
            <a:ext uri="{FF2B5EF4-FFF2-40B4-BE49-F238E27FC236}">
              <a16:creationId xmlns:a16="http://schemas.microsoft.com/office/drawing/2014/main" id="{00000000-0008-0000-0E00-000017030000}"/>
            </a:ext>
          </a:extLst>
        </xdr:cNvPr>
        <xdr:cNvSpPr txBox="1"/>
      </xdr:nvSpPr>
      <xdr:spPr>
        <a:xfrm>
          <a:off x="12611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138447</xdr:rowOff>
    </xdr:from>
    <xdr:ext cx="405111" cy="259045"/>
    <xdr:sp macro="" textlink="">
      <xdr:nvSpPr>
        <xdr:cNvPr id="792" name="n_1mainValue【公民館】&#10;有形固定資産減価償却率">
          <a:extLst>
            <a:ext uri="{FF2B5EF4-FFF2-40B4-BE49-F238E27FC236}">
              <a16:creationId xmlns:a16="http://schemas.microsoft.com/office/drawing/2014/main" id="{00000000-0008-0000-0E00-000018030000}"/>
            </a:ext>
          </a:extLst>
        </xdr:cNvPr>
        <xdr:cNvSpPr txBox="1"/>
      </xdr:nvSpPr>
      <xdr:spPr>
        <a:xfrm>
          <a:off x="15266044" y="183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45738</xdr:rowOff>
    </xdr:from>
    <xdr:ext cx="405111" cy="259045"/>
    <xdr:sp macro="" textlink="">
      <xdr:nvSpPr>
        <xdr:cNvPr id="793" name="n_2mainValue【公民館】&#10;有形固定資産減価償却率">
          <a:extLst>
            <a:ext uri="{FF2B5EF4-FFF2-40B4-BE49-F238E27FC236}">
              <a16:creationId xmlns:a16="http://schemas.microsoft.com/office/drawing/2014/main" id="{00000000-0008-0000-0E00-000019030000}"/>
            </a:ext>
          </a:extLst>
        </xdr:cNvPr>
        <xdr:cNvSpPr txBox="1"/>
      </xdr:nvSpPr>
      <xdr:spPr>
        <a:xfrm>
          <a:off x="14389744"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29227</xdr:rowOff>
    </xdr:from>
    <xdr:ext cx="405111" cy="259045"/>
    <xdr:sp macro="" textlink="">
      <xdr:nvSpPr>
        <xdr:cNvPr id="794" name="n_3mainValue【公民館】&#10;有形固定資産減価償却率">
          <a:extLst>
            <a:ext uri="{FF2B5EF4-FFF2-40B4-BE49-F238E27FC236}">
              <a16:creationId xmlns:a16="http://schemas.microsoft.com/office/drawing/2014/main" id="{00000000-0008-0000-0E00-00001A030000}"/>
            </a:ext>
          </a:extLst>
        </xdr:cNvPr>
        <xdr:cNvSpPr txBox="1"/>
      </xdr:nvSpPr>
      <xdr:spPr>
        <a:xfrm>
          <a:off x="13500744" y="18374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87647</xdr:rowOff>
    </xdr:from>
    <xdr:ext cx="405111" cy="259045"/>
    <xdr:sp macro="" textlink="">
      <xdr:nvSpPr>
        <xdr:cNvPr id="795" name="n_4mainValue【公民館】&#10;有形固定資産減価償却率">
          <a:extLst>
            <a:ext uri="{FF2B5EF4-FFF2-40B4-BE49-F238E27FC236}">
              <a16:creationId xmlns:a16="http://schemas.microsoft.com/office/drawing/2014/main" id="{00000000-0008-0000-0E00-00001B030000}"/>
            </a:ext>
          </a:extLst>
        </xdr:cNvPr>
        <xdr:cNvSpPr txBox="1"/>
      </xdr:nvSpPr>
      <xdr:spPr>
        <a:xfrm>
          <a:off x="12611744" y="17404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00000000-0008-0000-0E00-00001E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E00-00001F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E00-000020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0000000-0008-0000-0E00-000021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00000000-0008-0000-0E00-000024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00000000-0008-0000-0E00-000025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E00-000032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E00-000034030000}"/>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00000000-0008-0000-0E00-000035030000}"/>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E00-000036030000}"/>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a:extLst>
            <a:ext uri="{FF2B5EF4-FFF2-40B4-BE49-F238E27FC236}">
              <a16:creationId xmlns:a16="http://schemas.microsoft.com/office/drawing/2014/main" id="{00000000-0008-0000-0E00-000037030000}"/>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E00-000038030000}"/>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a:extLst>
            <a:ext uri="{FF2B5EF4-FFF2-40B4-BE49-F238E27FC236}">
              <a16:creationId xmlns:a16="http://schemas.microsoft.com/office/drawing/2014/main" id="{00000000-0008-0000-0E00-000039030000}"/>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96520</xdr:rowOff>
    </xdr:from>
    <xdr:to>
      <xdr:col>112</xdr:col>
      <xdr:colOff>38100</xdr:colOff>
      <xdr:row>107</xdr:row>
      <xdr:rowOff>26670</xdr:rowOff>
    </xdr:to>
    <xdr:sp macro="" textlink="">
      <xdr:nvSpPr>
        <xdr:cNvPr id="826" name="フローチャート: 判断 825">
          <a:extLst>
            <a:ext uri="{FF2B5EF4-FFF2-40B4-BE49-F238E27FC236}">
              <a16:creationId xmlns:a16="http://schemas.microsoft.com/office/drawing/2014/main" id="{00000000-0008-0000-0E00-00003A030000}"/>
            </a:ext>
          </a:extLst>
        </xdr:cNvPr>
        <xdr:cNvSpPr/>
      </xdr:nvSpPr>
      <xdr:spPr>
        <a:xfrm>
          <a:off x="21272500" y="1827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106680</xdr:rowOff>
    </xdr:from>
    <xdr:to>
      <xdr:col>107</xdr:col>
      <xdr:colOff>101600</xdr:colOff>
      <xdr:row>107</xdr:row>
      <xdr:rowOff>36830</xdr:rowOff>
    </xdr:to>
    <xdr:sp macro="" textlink="">
      <xdr:nvSpPr>
        <xdr:cNvPr id="827" name="フローチャート: 判断 826">
          <a:extLst>
            <a:ext uri="{FF2B5EF4-FFF2-40B4-BE49-F238E27FC236}">
              <a16:creationId xmlns:a16="http://schemas.microsoft.com/office/drawing/2014/main" id="{00000000-0008-0000-0E00-00003B030000}"/>
            </a:ext>
          </a:extLst>
        </xdr:cNvPr>
        <xdr:cNvSpPr/>
      </xdr:nvSpPr>
      <xdr:spPr>
        <a:xfrm>
          <a:off x="20383500" y="18280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143511</xdr:rowOff>
    </xdr:from>
    <xdr:to>
      <xdr:col>102</xdr:col>
      <xdr:colOff>165100</xdr:colOff>
      <xdr:row>107</xdr:row>
      <xdr:rowOff>73661</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19494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119380</xdr:rowOff>
    </xdr:from>
    <xdr:to>
      <xdr:col>98</xdr:col>
      <xdr:colOff>38100</xdr:colOff>
      <xdr:row>107</xdr:row>
      <xdr:rowOff>49530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18605500" y="1829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E00-00003E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E00-00003F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E00-000040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1270</xdr:rowOff>
    </xdr:from>
    <xdr:to>
      <xdr:col>116</xdr:col>
      <xdr:colOff>114300</xdr:colOff>
      <xdr:row>107</xdr:row>
      <xdr:rowOff>102870</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22110700" y="183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151147</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E00-000044030000}"/>
            </a:ext>
          </a:extLst>
        </xdr:cNvPr>
        <xdr:cNvSpPr txBox="1"/>
      </xdr:nvSpPr>
      <xdr:spPr>
        <a:xfrm>
          <a:off x="22199600" y="183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170180</xdr:rowOff>
    </xdr:from>
    <xdr:to>
      <xdr:col>112</xdr:col>
      <xdr:colOff>38100</xdr:colOff>
      <xdr:row>108</xdr:row>
      <xdr:rowOff>100330</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21272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52070</xdr:rowOff>
    </xdr:from>
    <xdr:to>
      <xdr:col>116</xdr:col>
      <xdr:colOff>63500</xdr:colOff>
      <xdr:row>108</xdr:row>
      <xdr:rowOff>49530</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21323300" y="18397220"/>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0</xdr:rowOff>
    </xdr:from>
    <xdr:to>
      <xdr:col>107</xdr:col>
      <xdr:colOff>101600</xdr:colOff>
      <xdr:row>108</xdr:row>
      <xdr:rowOff>101600</xdr:rowOff>
    </xdr:to>
    <xdr:sp macro="" textlink="">
      <xdr:nvSpPr>
        <xdr:cNvPr id="839" name="楕円 838">
          <a:extLst>
            <a:ext uri="{FF2B5EF4-FFF2-40B4-BE49-F238E27FC236}">
              <a16:creationId xmlns:a16="http://schemas.microsoft.com/office/drawing/2014/main" id="{00000000-0008-0000-0E00-000047030000}"/>
            </a:ext>
          </a:extLst>
        </xdr:cNvPr>
        <xdr:cNvSpPr/>
      </xdr:nvSpPr>
      <xdr:spPr>
        <a:xfrm>
          <a:off x="20383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49530</xdr:rowOff>
    </xdr:from>
    <xdr:to>
      <xdr:col>111</xdr:col>
      <xdr:colOff>177800</xdr:colOff>
      <xdr:row>108</xdr:row>
      <xdr:rowOff>50800</xdr:rowOff>
    </xdr:to>
    <xdr:cxnSp macro="">
      <xdr:nvCxnSpPr>
        <xdr:cNvPr id="840" name="直線コネクタ 839">
          <a:extLst>
            <a:ext uri="{FF2B5EF4-FFF2-40B4-BE49-F238E27FC236}">
              <a16:creationId xmlns:a16="http://schemas.microsoft.com/office/drawing/2014/main" id="{00000000-0008-0000-0E00-000048030000}"/>
            </a:ext>
          </a:extLst>
        </xdr:cNvPr>
        <xdr:cNvCxnSpPr/>
      </xdr:nvCxnSpPr>
      <xdr:spPr>
        <a:xfrm flipV="1">
          <a:off x="20434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1270</xdr:rowOff>
    </xdr:from>
    <xdr:to>
      <xdr:col>102</xdr:col>
      <xdr:colOff>165100</xdr:colOff>
      <xdr:row>108</xdr:row>
      <xdr:rowOff>102870</xdr:rowOff>
    </xdr:to>
    <xdr:sp macro="" textlink="">
      <xdr:nvSpPr>
        <xdr:cNvPr id="841" name="楕円 840">
          <a:extLst>
            <a:ext uri="{FF2B5EF4-FFF2-40B4-BE49-F238E27FC236}">
              <a16:creationId xmlns:a16="http://schemas.microsoft.com/office/drawing/2014/main" id="{00000000-0008-0000-0E00-000049030000}"/>
            </a:ext>
          </a:extLst>
        </xdr:cNvPr>
        <xdr:cNvSpPr/>
      </xdr:nvSpPr>
      <xdr:spPr>
        <a:xfrm>
          <a:off x="19494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50800</xdr:rowOff>
    </xdr:from>
    <xdr:to>
      <xdr:col>107</xdr:col>
      <xdr:colOff>50800</xdr:colOff>
      <xdr:row>108</xdr:row>
      <xdr:rowOff>52070</xdr:rowOff>
    </xdr:to>
    <xdr:cxnSp macro="">
      <xdr:nvCxnSpPr>
        <xdr:cNvPr id="842" name="直線コネクタ 841">
          <a:extLst>
            <a:ext uri="{FF2B5EF4-FFF2-40B4-BE49-F238E27FC236}">
              <a16:creationId xmlns:a16="http://schemas.microsoft.com/office/drawing/2014/main" id="{00000000-0008-0000-0E00-00004A030000}"/>
            </a:ext>
          </a:extLst>
        </xdr:cNvPr>
        <xdr:cNvCxnSpPr/>
      </xdr:nvCxnSpPr>
      <xdr:spPr>
        <a:xfrm flipV="1">
          <a:off x="19545300" y="1856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26670</xdr:rowOff>
    </xdr:from>
    <xdr:to>
      <xdr:col>98</xdr:col>
      <xdr:colOff>38100</xdr:colOff>
      <xdr:row>107</xdr:row>
      <xdr:rowOff>128270</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18605500" y="1837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77470</xdr:rowOff>
    </xdr:from>
    <xdr:to>
      <xdr:col>102</xdr:col>
      <xdr:colOff>114300</xdr:colOff>
      <xdr:row>108</xdr:row>
      <xdr:rowOff>52070</xdr:rowOff>
    </xdr:to>
    <xdr:cxnSp macro="">
      <xdr:nvCxnSpPr>
        <xdr:cNvPr id="844" name="直線コネクタ 843">
          <a:extLst>
            <a:ext uri="{FF2B5EF4-FFF2-40B4-BE49-F238E27FC236}">
              <a16:creationId xmlns:a16="http://schemas.microsoft.com/office/drawing/2014/main" id="{00000000-0008-0000-0E00-00004C030000}"/>
            </a:ext>
          </a:extLst>
        </xdr:cNvPr>
        <xdr:cNvCxnSpPr/>
      </xdr:nvCxnSpPr>
      <xdr:spPr>
        <a:xfrm>
          <a:off x="18656300" y="1842262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43197</xdr:rowOff>
    </xdr:from>
    <xdr:ext cx="469744" cy="259045"/>
    <xdr:sp macro="" textlink="">
      <xdr:nvSpPr>
        <xdr:cNvPr id="845" name="n_1aveValue【公民館】&#10;一人当たり面積">
          <a:extLst>
            <a:ext uri="{FF2B5EF4-FFF2-40B4-BE49-F238E27FC236}">
              <a16:creationId xmlns:a16="http://schemas.microsoft.com/office/drawing/2014/main" id="{00000000-0008-0000-0E00-00004D030000}"/>
            </a:ext>
          </a:extLst>
        </xdr:cNvPr>
        <xdr:cNvSpPr txBox="1"/>
      </xdr:nvSpPr>
      <xdr:spPr>
        <a:xfrm>
          <a:off x="21075727" y="1804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53357</xdr:rowOff>
    </xdr:from>
    <xdr:ext cx="469744" cy="259045"/>
    <xdr:sp macro="" textlink="">
      <xdr:nvSpPr>
        <xdr:cNvPr id="846" name="n_2aveValue【公民館】&#10;一人当たり面積">
          <a:extLst>
            <a:ext uri="{FF2B5EF4-FFF2-40B4-BE49-F238E27FC236}">
              <a16:creationId xmlns:a16="http://schemas.microsoft.com/office/drawing/2014/main" id="{00000000-0008-0000-0E00-00004E030000}"/>
            </a:ext>
          </a:extLst>
        </xdr:cNvPr>
        <xdr:cNvSpPr txBox="1"/>
      </xdr:nvSpPr>
      <xdr:spPr>
        <a:xfrm>
          <a:off x="20199427" y="1805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90188</xdr:rowOff>
    </xdr:from>
    <xdr:ext cx="469744" cy="259045"/>
    <xdr:sp macro="" textlink="">
      <xdr:nvSpPr>
        <xdr:cNvPr id="847" name="n_3aveValue【公民館】&#10;一人当たり面積">
          <a:extLst>
            <a:ext uri="{FF2B5EF4-FFF2-40B4-BE49-F238E27FC236}">
              <a16:creationId xmlns:a16="http://schemas.microsoft.com/office/drawing/2014/main" id="{00000000-0008-0000-0E00-00004F030000}"/>
            </a:ext>
          </a:extLst>
        </xdr:cNvPr>
        <xdr:cNvSpPr txBox="1"/>
      </xdr:nvSpPr>
      <xdr:spPr>
        <a:xfrm>
          <a:off x="19310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66057</xdr:rowOff>
    </xdr:from>
    <xdr:ext cx="469744" cy="259045"/>
    <xdr:sp macro="" textlink="">
      <xdr:nvSpPr>
        <xdr:cNvPr id="848" name="n_4aveValue【公民館】&#10;一人当たり面積">
          <a:extLst>
            <a:ext uri="{FF2B5EF4-FFF2-40B4-BE49-F238E27FC236}">
              <a16:creationId xmlns:a16="http://schemas.microsoft.com/office/drawing/2014/main" id="{00000000-0008-0000-0E00-000050030000}"/>
            </a:ext>
          </a:extLst>
        </xdr:cNvPr>
        <xdr:cNvSpPr txBox="1"/>
      </xdr:nvSpPr>
      <xdr:spPr>
        <a:xfrm>
          <a:off x="18421427" y="180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91457</xdr:rowOff>
    </xdr:from>
    <xdr:ext cx="469744" cy="259045"/>
    <xdr:sp macro="" textlink="">
      <xdr:nvSpPr>
        <xdr:cNvPr id="849" name="n_1mainValue【公民館】&#10;一人当たり面積">
          <a:extLst>
            <a:ext uri="{FF2B5EF4-FFF2-40B4-BE49-F238E27FC236}">
              <a16:creationId xmlns:a16="http://schemas.microsoft.com/office/drawing/2014/main" id="{00000000-0008-0000-0E00-000051030000}"/>
            </a:ext>
          </a:extLst>
        </xdr:cNvPr>
        <xdr:cNvSpPr txBox="1"/>
      </xdr:nvSpPr>
      <xdr:spPr>
        <a:xfrm>
          <a:off x="210757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92727</xdr:rowOff>
    </xdr:from>
    <xdr:ext cx="469744" cy="259045"/>
    <xdr:sp macro="" textlink="">
      <xdr:nvSpPr>
        <xdr:cNvPr id="850" name="n_2mainValue【公民館】&#10;一人当たり面積">
          <a:extLst>
            <a:ext uri="{FF2B5EF4-FFF2-40B4-BE49-F238E27FC236}">
              <a16:creationId xmlns:a16="http://schemas.microsoft.com/office/drawing/2014/main" id="{00000000-0008-0000-0E00-000052030000}"/>
            </a:ext>
          </a:extLst>
        </xdr:cNvPr>
        <xdr:cNvSpPr txBox="1"/>
      </xdr:nvSpPr>
      <xdr:spPr>
        <a:xfrm>
          <a:off x="20199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93997</xdr:rowOff>
    </xdr:from>
    <xdr:ext cx="469744" cy="259045"/>
    <xdr:sp macro="" textlink="">
      <xdr:nvSpPr>
        <xdr:cNvPr id="851" name="n_3mainValue【公民館】&#10;一人当たり面積">
          <a:extLst>
            <a:ext uri="{FF2B5EF4-FFF2-40B4-BE49-F238E27FC236}">
              <a16:creationId xmlns:a16="http://schemas.microsoft.com/office/drawing/2014/main" id="{00000000-0008-0000-0E00-000053030000}"/>
            </a:ext>
          </a:extLst>
        </xdr:cNvPr>
        <xdr:cNvSpPr txBox="1"/>
      </xdr:nvSpPr>
      <xdr:spPr>
        <a:xfrm>
          <a:off x="19310427"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119397</xdr:rowOff>
    </xdr:from>
    <xdr:ext cx="469744" cy="259045"/>
    <xdr:sp macro="" textlink="">
      <xdr:nvSpPr>
        <xdr:cNvPr id="852" name="n_4mainValue【公民館】&#10;一人当たり面積">
          <a:extLst>
            <a:ext uri="{FF2B5EF4-FFF2-40B4-BE49-F238E27FC236}">
              <a16:creationId xmlns:a16="http://schemas.microsoft.com/office/drawing/2014/main" id="{00000000-0008-0000-0E00-000054030000}"/>
            </a:ext>
          </a:extLst>
        </xdr:cNvPr>
        <xdr:cNvSpPr txBox="1"/>
      </xdr:nvSpPr>
      <xdr:spPr>
        <a:xfrm>
          <a:off x="18421427" y="18464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E00-000055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E00-000056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E00-000057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の有形固定資産は、減価償却比率が類似団体平均値よりも高い傾向にあり、有している資産のうち老朽化が進んでいる資産が多いといえる。維持管理も課題であり、個別施設計画において施設等の実態や利用状況、維持管理コスト等を考慮しながら長期的な視点で施設の更新・統廃合・長寿命化などを計画的に行い、財政負担の軽減を図りながら公共施設等の持続性の確保に努める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20683</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660572"/>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24510</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2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20683</xdr:rowOff>
    </xdr:from>
    <xdr:to>
      <xdr:col>24</xdr:col>
      <xdr:colOff>152400</xdr:colOff>
      <xdr:row>42</xdr:row>
      <xdr:rowOff>20683</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157316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329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7439</xdr:rowOff>
    </xdr:from>
    <xdr:to>
      <xdr:col>24</xdr:col>
      <xdr:colOff>114300</xdr:colOff>
      <xdr:row>37</xdr:row>
      <xdr:rowOff>109039</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36830</xdr:rowOff>
    </xdr:from>
    <xdr:to>
      <xdr:col>20</xdr:col>
      <xdr:colOff>38100</xdr:colOff>
      <xdr:row>37</xdr:row>
      <xdr:rowOff>138430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154957</xdr:rowOff>
    </xdr:from>
    <xdr:ext cx="405111" cy="259045"/>
    <xdr:sp macro="" textlink="">
      <xdr:nvSpPr>
        <xdr:cNvPr id="66" name="n_1aveValue【図書館】&#10;有形固定資産減価償却率">
          <a:extLst>
            <a:ext uri="{FF2B5EF4-FFF2-40B4-BE49-F238E27FC236}">
              <a16:creationId xmlns:a16="http://schemas.microsoft.com/office/drawing/2014/main" id="{00000000-0008-0000-0F00-000042000000}"/>
            </a:ext>
          </a:extLst>
        </xdr:cNvPr>
        <xdr:cNvSpPr txBox="1"/>
      </xdr:nvSpPr>
      <xdr:spPr>
        <a:xfrm>
          <a:off x="3582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2540</xdr:rowOff>
    </xdr:from>
    <xdr:to>
      <xdr:col>15</xdr:col>
      <xdr:colOff>101600</xdr:colOff>
      <xdr:row>37</xdr:row>
      <xdr:rowOff>104140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2857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35</xdr:row>
      <xdr:rowOff>120667</xdr:rowOff>
    </xdr:from>
    <xdr:ext cx="405111" cy="259045"/>
    <xdr:sp macro="" textlink="">
      <xdr:nvSpPr>
        <xdr:cNvPr id="68" name="n_2aveValue【図書館】&#10;有形固定資産減価償却率">
          <a:extLst>
            <a:ext uri="{FF2B5EF4-FFF2-40B4-BE49-F238E27FC236}">
              <a16:creationId xmlns:a16="http://schemas.microsoft.com/office/drawing/2014/main" id="{00000000-0008-0000-0F00-000044000000}"/>
            </a:ext>
          </a:extLst>
        </xdr:cNvPr>
        <xdr:cNvSpPr txBox="1"/>
      </xdr:nvSpPr>
      <xdr:spPr>
        <a:xfrm>
          <a:off x="2705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142966</xdr:rowOff>
    </xdr:from>
    <xdr:to>
      <xdr:col>10</xdr:col>
      <xdr:colOff>165100</xdr:colOff>
      <xdr:row>37</xdr:row>
      <xdr:rowOff>73116</xdr:rowOff>
    </xdr:to>
    <xdr:sp macro="" textlink="">
      <xdr:nvSpPr>
        <xdr:cNvPr id="69" name="フローチャート: 判断 68">
          <a:extLst>
            <a:ext uri="{FF2B5EF4-FFF2-40B4-BE49-F238E27FC236}">
              <a16:creationId xmlns:a16="http://schemas.microsoft.com/office/drawing/2014/main" id="{00000000-0008-0000-0F00-000045000000}"/>
            </a:ext>
          </a:extLst>
        </xdr:cNvPr>
        <xdr:cNvSpPr/>
      </xdr:nvSpPr>
      <xdr:spPr>
        <a:xfrm>
          <a:off x="1968500" y="631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35</xdr:row>
      <xdr:rowOff>89643</xdr:rowOff>
    </xdr:from>
    <xdr:ext cx="405111" cy="259045"/>
    <xdr:sp macro="" textlink="">
      <xdr:nvSpPr>
        <xdr:cNvPr id="70" name="n_3aveValue【図書館】&#10;有形固定資産減価償却率">
          <a:extLst>
            <a:ext uri="{FF2B5EF4-FFF2-40B4-BE49-F238E27FC236}">
              <a16:creationId xmlns:a16="http://schemas.microsoft.com/office/drawing/2014/main" id="{00000000-0008-0000-0F00-000046000000}"/>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156028</xdr:rowOff>
    </xdr:from>
    <xdr:to>
      <xdr:col>6</xdr:col>
      <xdr:colOff>38100</xdr:colOff>
      <xdr:row>37</xdr:row>
      <xdr:rowOff>86178</xdr:rowOff>
    </xdr:to>
    <xdr:sp macro="" textlink="">
      <xdr:nvSpPr>
        <xdr:cNvPr id="71" name="フローチャート: 判断 70">
          <a:extLst>
            <a:ext uri="{FF2B5EF4-FFF2-40B4-BE49-F238E27FC236}">
              <a16:creationId xmlns:a16="http://schemas.microsoft.com/office/drawing/2014/main" id="{00000000-0008-0000-0F00-000047000000}"/>
            </a:ext>
          </a:extLst>
        </xdr:cNvPr>
        <xdr:cNvSpPr/>
      </xdr:nvSpPr>
      <xdr:spPr>
        <a:xfrm>
          <a:off x="1079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35</xdr:row>
      <xdr:rowOff>102705</xdr:rowOff>
    </xdr:from>
    <xdr:ext cx="405111" cy="259045"/>
    <xdr:sp macro="" textlink="">
      <xdr:nvSpPr>
        <xdr:cNvPr id="72" name="n_4aveValue【図書館】&#10;有形固定資産減価償却率">
          <a:extLst>
            <a:ext uri="{FF2B5EF4-FFF2-40B4-BE49-F238E27FC236}">
              <a16:creationId xmlns:a16="http://schemas.microsoft.com/office/drawing/2014/main" id="{00000000-0008-0000-0F00-000048000000}"/>
            </a:ext>
          </a:extLst>
        </xdr:cNvPr>
        <xdr:cNvSpPr txBox="1"/>
      </xdr:nvSpPr>
      <xdr:spPr>
        <a:xfrm>
          <a:off x="927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0000000-0008-0000-0F00-00004A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0000000-0008-0000-0F00-00004B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00000000-0008-0000-0F00-00004C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00000000-0008-0000-0F00-00004D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123372</xdr:rowOff>
    </xdr:from>
    <xdr:to>
      <xdr:col>24</xdr:col>
      <xdr:colOff>114300</xdr:colOff>
      <xdr:row>33</xdr:row>
      <xdr:rowOff>53522</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45847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32</xdr:row>
      <xdr:rowOff>76399</xdr:rowOff>
    </xdr:from>
    <xdr:ext cx="340478" cy="259045"/>
    <xdr:sp macro="" textlink="">
      <xdr:nvSpPr>
        <xdr:cNvPr id="79" name="【図書館】&#10;有形固定資産減価償却率該当値テキスト">
          <a:extLst>
            <a:ext uri="{FF2B5EF4-FFF2-40B4-BE49-F238E27FC236}">
              <a16:creationId xmlns:a16="http://schemas.microsoft.com/office/drawing/2014/main" id="{00000000-0008-0000-0F00-00004F000000}"/>
            </a:ext>
          </a:extLst>
        </xdr:cNvPr>
        <xdr:cNvSpPr txBox="1"/>
      </xdr:nvSpPr>
      <xdr:spPr>
        <a:xfrm>
          <a:off x="4673600" y="5562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74385</xdr:rowOff>
    </xdr:from>
    <xdr:to>
      <xdr:col>20</xdr:col>
      <xdr:colOff>38100</xdr:colOff>
      <xdr:row>39</xdr:row>
      <xdr:rowOff>4535</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3746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2722</xdr:rowOff>
    </xdr:from>
    <xdr:to>
      <xdr:col>24</xdr:col>
      <xdr:colOff>63500</xdr:colOff>
      <xdr:row>38</xdr:row>
      <xdr:rowOff>125185</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flipV="1">
          <a:off x="3797300" y="5660572"/>
          <a:ext cx="838200" cy="97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41728</xdr:rowOff>
    </xdr:from>
    <xdr:to>
      <xdr:col>15</xdr:col>
      <xdr:colOff>101600</xdr:colOff>
      <xdr:row>38</xdr:row>
      <xdr:rowOff>143328</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28575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92528</xdr:rowOff>
    </xdr:from>
    <xdr:to>
      <xdr:col>19</xdr:col>
      <xdr:colOff>177800</xdr:colOff>
      <xdr:row>38</xdr:row>
      <xdr:rowOff>125185</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2908300" y="660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9072</xdr:rowOff>
    </xdr:from>
    <xdr:to>
      <xdr:col>10</xdr:col>
      <xdr:colOff>165100</xdr:colOff>
      <xdr:row>38</xdr:row>
      <xdr:rowOff>110672</xdr:rowOff>
    </xdr:to>
    <xdr:sp macro="" textlink="">
      <xdr:nvSpPr>
        <xdr:cNvPr id="84" name="楕円 83">
          <a:extLst>
            <a:ext uri="{FF2B5EF4-FFF2-40B4-BE49-F238E27FC236}">
              <a16:creationId xmlns:a16="http://schemas.microsoft.com/office/drawing/2014/main" id="{00000000-0008-0000-0F00-000054000000}"/>
            </a:ext>
          </a:extLst>
        </xdr:cNvPr>
        <xdr:cNvSpPr/>
      </xdr:nvSpPr>
      <xdr:spPr>
        <a:xfrm>
          <a:off x="1968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59872</xdr:rowOff>
    </xdr:from>
    <xdr:to>
      <xdr:col>15</xdr:col>
      <xdr:colOff>50800</xdr:colOff>
      <xdr:row>38</xdr:row>
      <xdr:rowOff>92528</xdr:rowOff>
    </xdr:to>
    <xdr:cxnSp macro="">
      <xdr:nvCxnSpPr>
        <xdr:cNvPr id="85" name="直線コネクタ 84">
          <a:extLst>
            <a:ext uri="{FF2B5EF4-FFF2-40B4-BE49-F238E27FC236}">
              <a16:creationId xmlns:a16="http://schemas.microsoft.com/office/drawing/2014/main" id="{00000000-0008-0000-0F00-000055000000}"/>
            </a:ext>
          </a:extLst>
        </xdr:cNvPr>
        <xdr:cNvCxnSpPr/>
      </xdr:nvCxnSpPr>
      <xdr:spPr>
        <a:xfrm>
          <a:off x="2019300" y="657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6" name="楕円 85">
          <a:extLst>
            <a:ext uri="{FF2B5EF4-FFF2-40B4-BE49-F238E27FC236}">
              <a16:creationId xmlns:a16="http://schemas.microsoft.com/office/drawing/2014/main" id="{00000000-0008-0000-0F00-000056000000}"/>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38</xdr:row>
      <xdr:rowOff>59872</xdr:rowOff>
    </xdr:to>
    <xdr:cxnSp macro="">
      <xdr:nvCxnSpPr>
        <xdr:cNvPr id="87" name="直線コネクタ 86">
          <a:extLst>
            <a:ext uri="{FF2B5EF4-FFF2-40B4-BE49-F238E27FC236}">
              <a16:creationId xmlns:a16="http://schemas.microsoft.com/office/drawing/2014/main" id="{00000000-0008-0000-0F00-000057000000}"/>
            </a:ext>
          </a:extLst>
        </xdr:cNvPr>
        <xdr:cNvCxnSpPr/>
      </xdr:nvCxnSpPr>
      <xdr:spPr>
        <a:xfrm>
          <a:off x="1130300" y="6444343"/>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167112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134455</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101799</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61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3810</xdr:rowOff>
    </xdr:from>
    <xdr:to>
      <xdr:col>54</xdr:col>
      <xdr:colOff>189865</xdr:colOff>
      <xdr:row>42</xdr:row>
      <xdr:rowOff>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66166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121937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43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3810</xdr:rowOff>
    </xdr:from>
    <xdr:to>
      <xdr:col>55</xdr:col>
      <xdr:colOff>88900</xdr:colOff>
      <xdr:row>33</xdr:row>
      <xdr:rowOff>3810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66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6367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692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154940</xdr:rowOff>
    </xdr:from>
    <xdr:to>
      <xdr:col>55</xdr:col>
      <xdr:colOff>50800</xdr:colOff>
      <xdr:row>40</xdr:row>
      <xdr:rowOff>85090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139700</xdr:rowOff>
    </xdr:from>
    <xdr:to>
      <xdr:col>50</xdr:col>
      <xdr:colOff>165100</xdr:colOff>
      <xdr:row>40</xdr:row>
      <xdr:rowOff>69850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86377</xdr:rowOff>
    </xdr:from>
    <xdr:ext cx="469744" cy="259045"/>
    <xdr:sp macro="" textlink="">
      <xdr:nvSpPr>
        <xdr:cNvPr id="123" name="n_1aveValue【図書館】&#10;一人当たり面積">
          <a:extLst>
            <a:ext uri="{FF2B5EF4-FFF2-40B4-BE49-F238E27FC236}">
              <a16:creationId xmlns:a16="http://schemas.microsoft.com/office/drawing/2014/main" id="{00000000-0008-0000-0F00-00007B000000}"/>
            </a:ext>
          </a:extLst>
        </xdr:cNvPr>
        <xdr:cNvSpPr txBox="1"/>
      </xdr:nvSpPr>
      <xdr:spPr>
        <a:xfrm>
          <a:off x="93917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139700</xdr:rowOff>
    </xdr:from>
    <xdr:to>
      <xdr:col>46</xdr:col>
      <xdr:colOff>38100</xdr:colOff>
      <xdr:row>40</xdr:row>
      <xdr:rowOff>69850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8699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86377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60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151130</xdr:rowOff>
    </xdr:from>
    <xdr:to>
      <xdr:col>41</xdr:col>
      <xdr:colOff>101600</xdr:colOff>
      <xdr:row>40</xdr:row>
      <xdr:rowOff>81280</xdr:rowOff>
    </xdr:to>
    <xdr:sp macro="" textlink="">
      <xdr:nvSpPr>
        <xdr:cNvPr id="126" name="フローチャート: 判断 125">
          <a:extLst>
            <a:ext uri="{FF2B5EF4-FFF2-40B4-BE49-F238E27FC236}">
              <a16:creationId xmlns:a16="http://schemas.microsoft.com/office/drawing/2014/main" id="{00000000-0008-0000-0F00-00007E000000}"/>
            </a:ext>
          </a:extLst>
        </xdr:cNvPr>
        <xdr:cNvSpPr/>
      </xdr:nvSpPr>
      <xdr:spPr>
        <a:xfrm>
          <a:off x="7810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97807</xdr:rowOff>
    </xdr:from>
    <xdr:ext cx="469744" cy="259045"/>
    <xdr:sp macro="" textlink="">
      <xdr:nvSpPr>
        <xdr:cNvPr id="127" name="n_3aveValue【図書館】&#10;一人当たり面積">
          <a:extLst>
            <a:ext uri="{FF2B5EF4-FFF2-40B4-BE49-F238E27FC236}">
              <a16:creationId xmlns:a16="http://schemas.microsoft.com/office/drawing/2014/main" id="{00000000-0008-0000-0F00-00007F000000}"/>
            </a:ext>
          </a:extLst>
        </xdr:cNvPr>
        <xdr:cNvSpPr txBox="1"/>
      </xdr:nvSpPr>
      <xdr:spPr>
        <a:xfrm>
          <a:off x="7626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116840</xdr:rowOff>
    </xdr:from>
    <xdr:to>
      <xdr:col>36</xdr:col>
      <xdr:colOff>165100</xdr:colOff>
      <xdr:row>40</xdr:row>
      <xdr:rowOff>46990</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6921500" y="680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38</xdr:row>
      <xdr:rowOff>63517</xdr:rowOff>
    </xdr:from>
    <xdr:ext cx="469744" cy="259045"/>
    <xdr:sp macro="" textlink="">
      <xdr:nvSpPr>
        <xdr:cNvPr id="129" name="n_4aveValue【図書館】&#10;一人当たり面積">
          <a:extLst>
            <a:ext uri="{FF2B5EF4-FFF2-40B4-BE49-F238E27FC236}">
              <a16:creationId xmlns:a16="http://schemas.microsoft.com/office/drawing/2014/main" id="{00000000-0008-0000-0F00-000081000000}"/>
            </a:ext>
          </a:extLst>
        </xdr:cNvPr>
        <xdr:cNvSpPr txBox="1"/>
      </xdr:nvSpPr>
      <xdr:spPr>
        <a:xfrm>
          <a:off x="6737427"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F00-000083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25400</xdr:rowOff>
    </xdr:from>
    <xdr:to>
      <xdr:col>55</xdr:col>
      <xdr:colOff>50800</xdr:colOff>
      <xdr:row>41</xdr:row>
      <xdr:rowOff>127000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104267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111777</xdr:rowOff>
    </xdr:from>
    <xdr:ext cx="469744" cy="259045"/>
    <xdr:sp macro="" textlink="">
      <xdr:nvSpPr>
        <xdr:cNvPr id="136" name="【図書館】&#10;一人当たり面積該当値テキスト">
          <a:extLst>
            <a:ext uri="{FF2B5EF4-FFF2-40B4-BE49-F238E27FC236}">
              <a16:creationId xmlns:a16="http://schemas.microsoft.com/office/drawing/2014/main" id="{00000000-0008-0000-0F00-000088000000}"/>
            </a:ext>
          </a:extLst>
        </xdr:cNvPr>
        <xdr:cNvSpPr txBox="1"/>
      </xdr:nvSpPr>
      <xdr:spPr>
        <a:xfrm>
          <a:off x="10515600" y="696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158750</xdr:rowOff>
    </xdr:from>
    <xdr:to>
      <xdr:col>50</xdr:col>
      <xdr:colOff>165100</xdr:colOff>
      <xdr:row>41</xdr:row>
      <xdr:rowOff>88900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9588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38100</xdr:rowOff>
    </xdr:from>
    <xdr:to>
      <xdr:col>55</xdr:col>
      <xdr:colOff>0</xdr:colOff>
      <xdr:row>41</xdr:row>
      <xdr:rowOff>76200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9639300" y="7067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162560</xdr:rowOff>
    </xdr:from>
    <xdr:to>
      <xdr:col>46</xdr:col>
      <xdr:colOff>38100</xdr:colOff>
      <xdr:row>41</xdr:row>
      <xdr:rowOff>92710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8699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38100</xdr:rowOff>
    </xdr:from>
    <xdr:to>
      <xdr:col>50</xdr:col>
      <xdr:colOff>114300</xdr:colOff>
      <xdr:row>41</xdr:row>
      <xdr:rowOff>41910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flipV="1">
          <a:off x="8750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162560</xdr:rowOff>
    </xdr:from>
    <xdr:to>
      <xdr:col>41</xdr:col>
      <xdr:colOff>101600</xdr:colOff>
      <xdr:row>41</xdr:row>
      <xdr:rowOff>92710</xdr:rowOff>
    </xdr:to>
    <xdr:sp macro="" textlink="">
      <xdr:nvSpPr>
        <xdr:cNvPr id="141" name="楕円 140">
          <a:extLst>
            <a:ext uri="{FF2B5EF4-FFF2-40B4-BE49-F238E27FC236}">
              <a16:creationId xmlns:a16="http://schemas.microsoft.com/office/drawing/2014/main" id="{00000000-0008-0000-0F00-00008D000000}"/>
            </a:ext>
          </a:extLst>
        </xdr:cNvPr>
        <xdr:cNvSpPr/>
      </xdr:nvSpPr>
      <xdr:spPr>
        <a:xfrm>
          <a:off x="7810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41910</xdr:rowOff>
    </xdr:from>
    <xdr:to>
      <xdr:col>45</xdr:col>
      <xdr:colOff>177800</xdr:colOff>
      <xdr:row>41</xdr:row>
      <xdr:rowOff>41910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861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166370</xdr:rowOff>
    </xdr:from>
    <xdr:to>
      <xdr:col>36</xdr:col>
      <xdr:colOff>165100</xdr:colOff>
      <xdr:row>41</xdr:row>
      <xdr:rowOff>96520</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6921500" y="702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41910</xdr:rowOff>
    </xdr:from>
    <xdr:to>
      <xdr:col>41</xdr:col>
      <xdr:colOff>50800</xdr:colOff>
      <xdr:row>41</xdr:row>
      <xdr:rowOff>45720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flipV="1">
          <a:off x="6972300" y="70713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80027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83837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83837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87647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711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10903</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46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96718</xdr:rowOff>
    </xdr:from>
    <xdr:ext cx="405111" cy="259045"/>
    <xdr:sp macro="" textlink="">
      <xdr:nvSpPr>
        <xdr:cNvPr id="182" name="n_1aveValue【体育館・プール】&#10;有形固定資産減価償却率">
          <a:extLst>
            <a:ext uri="{FF2B5EF4-FFF2-40B4-BE49-F238E27FC236}">
              <a16:creationId xmlns:a16="http://schemas.microsoft.com/office/drawing/2014/main" id="{00000000-0008-0000-0F00-0000B6000000}"/>
            </a:ext>
          </a:extLst>
        </xdr:cNvPr>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140244</xdr:rowOff>
    </xdr:from>
    <xdr:to>
      <xdr:col>15</xdr:col>
      <xdr:colOff>101600</xdr:colOff>
      <xdr:row>61</xdr:row>
      <xdr:rowOff>70394</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857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61521</xdr:rowOff>
    </xdr:from>
    <xdr:ext cx="405111" cy="259045"/>
    <xdr:sp macro="" textlink="">
      <xdr:nvSpPr>
        <xdr:cNvPr id="184" name="n_2aveValue【体育館・プール】&#10;有形固定資産減価償却率">
          <a:extLst>
            <a:ext uri="{FF2B5EF4-FFF2-40B4-BE49-F238E27FC236}">
              <a16:creationId xmlns:a16="http://schemas.microsoft.com/office/drawing/2014/main" id="{00000000-0008-0000-0F00-0000B8000000}"/>
            </a:ext>
          </a:extLst>
        </xdr:cNvPr>
        <xdr:cNvSpPr txBox="1"/>
      </xdr:nvSpPr>
      <xdr:spPr>
        <a:xfrm>
          <a:off x="27057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133713</xdr:rowOff>
    </xdr:from>
    <xdr:to>
      <xdr:col>10</xdr:col>
      <xdr:colOff>165100</xdr:colOff>
      <xdr:row>61</xdr:row>
      <xdr:rowOff>63863</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1968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80390</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18167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123916</xdr:rowOff>
    </xdr:from>
    <xdr:to>
      <xdr:col>6</xdr:col>
      <xdr:colOff>38100</xdr:colOff>
      <xdr:row>61</xdr:row>
      <xdr:rowOff>54066</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61</xdr:row>
      <xdr:rowOff>45193</xdr:rowOff>
    </xdr:from>
    <xdr:ext cx="405111" cy="259045"/>
    <xdr:sp macro="" textlink="">
      <xdr:nvSpPr>
        <xdr:cNvPr id="188" name="n_4ave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45847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42290</xdr:rowOff>
    </xdr:from>
    <xdr:ext cx="405111" cy="259045"/>
    <xdr:sp macro="" textlink="">
      <xdr:nvSpPr>
        <xdr:cNvPr id="195" name="【体育館・プール】&#10;有形固定資産減価償却率該当値テキスト">
          <a:extLst>
            <a:ext uri="{FF2B5EF4-FFF2-40B4-BE49-F238E27FC236}">
              <a16:creationId xmlns:a16="http://schemas.microsoft.com/office/drawing/2014/main" id="{00000000-0008-0000-0F00-0000C3000000}"/>
            </a:ext>
          </a:extLst>
        </xdr:cNvPr>
        <xdr:cNvSpPr txBox="1"/>
      </xdr:nvSpPr>
      <xdr:spPr>
        <a:xfrm>
          <a:off x="4673600" y="10329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166370</xdr:rowOff>
    </xdr:from>
    <xdr:to>
      <xdr:col>20</xdr:col>
      <xdr:colOff>38100</xdr:colOff>
      <xdr:row>61</xdr:row>
      <xdr:rowOff>96520</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3746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45720</xdr:rowOff>
    </xdr:from>
    <xdr:to>
      <xdr:col>24</xdr:col>
      <xdr:colOff>63500</xdr:colOff>
      <xdr:row>61</xdr:row>
      <xdr:rowOff>70213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3797300" y="105041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136978</xdr:rowOff>
    </xdr:from>
    <xdr:to>
      <xdr:col>15</xdr:col>
      <xdr:colOff>101600</xdr:colOff>
      <xdr:row>61</xdr:row>
      <xdr:rowOff>67128</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2857500" y="1042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16328</xdr:rowOff>
    </xdr:from>
    <xdr:to>
      <xdr:col>19</xdr:col>
      <xdr:colOff>177800</xdr:colOff>
      <xdr:row>61</xdr:row>
      <xdr:rowOff>45720</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2908300" y="1047477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56969</xdr:rowOff>
    </xdr:from>
    <xdr:to>
      <xdr:col>10</xdr:col>
      <xdr:colOff>165100</xdr:colOff>
      <xdr:row>64</xdr:row>
      <xdr:rowOff>158569</xdr:rowOff>
    </xdr:to>
    <xdr:sp macro="" textlink="">
      <xdr:nvSpPr>
        <xdr:cNvPr id="200" name="楕円 199">
          <a:extLst>
            <a:ext uri="{FF2B5EF4-FFF2-40B4-BE49-F238E27FC236}">
              <a16:creationId xmlns:a16="http://schemas.microsoft.com/office/drawing/2014/main" id="{00000000-0008-0000-0F00-0000C8000000}"/>
            </a:ext>
          </a:extLst>
        </xdr:cNvPr>
        <xdr:cNvSpPr/>
      </xdr:nvSpPr>
      <xdr:spPr>
        <a:xfrm>
          <a:off x="1968500" y="1102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16328</xdr:rowOff>
    </xdr:from>
    <xdr:to>
      <xdr:col>15</xdr:col>
      <xdr:colOff>50800</xdr:colOff>
      <xdr:row>64</xdr:row>
      <xdr:rowOff>107769</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flipV="1">
          <a:off x="2019300" y="10474778"/>
          <a:ext cx="889000" cy="60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102688</xdr:rowOff>
    </xdr:from>
    <xdr:to>
      <xdr:col>6</xdr:col>
      <xdr:colOff>38100</xdr:colOff>
      <xdr:row>58</xdr:row>
      <xdr:rowOff>32838</xdr:rowOff>
    </xdr:to>
    <xdr:sp macro="" textlink="">
      <xdr:nvSpPr>
        <xdr:cNvPr id="202" name="楕円 201">
          <a:extLst>
            <a:ext uri="{FF2B5EF4-FFF2-40B4-BE49-F238E27FC236}">
              <a16:creationId xmlns:a16="http://schemas.microsoft.com/office/drawing/2014/main" id="{00000000-0008-0000-0F00-0000CA000000}"/>
            </a:ext>
          </a:extLst>
        </xdr:cNvPr>
        <xdr:cNvSpPr/>
      </xdr:nvSpPr>
      <xdr:spPr>
        <a:xfrm>
          <a:off x="1079500" y="987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153488</xdr:rowOff>
    </xdr:from>
    <xdr:to>
      <xdr:col>10</xdr:col>
      <xdr:colOff>114300</xdr:colOff>
      <xdr:row>64</xdr:row>
      <xdr:rowOff>107769</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1130300" y="9926138"/>
          <a:ext cx="889000" cy="1154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87647</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83655</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199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64</xdr:row>
      <xdr:rowOff>149696</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112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49365</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9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F00-0000E8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F00-0000EA000000}"/>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F00-0000EC000000}"/>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103976</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F00-0000EE000000}"/>
            </a:ext>
          </a:extLst>
        </xdr:cNvPr>
        <xdr:cNvSpPr txBox="1"/>
      </xdr:nvSpPr>
      <xdr:spPr>
        <a:xfrm>
          <a:off x="10515600" y="10390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127181</xdr:rowOff>
    </xdr:from>
    <xdr:to>
      <xdr:col>50</xdr:col>
      <xdr:colOff>165100</xdr:colOff>
      <xdr:row>61</xdr:row>
      <xdr:rowOff>57331</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958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48458</xdr:rowOff>
    </xdr:from>
    <xdr:ext cx="469744" cy="259045"/>
    <xdr:sp macro="" textlink="">
      <xdr:nvSpPr>
        <xdr:cNvPr id="241" name="n_1aveValue【体育館・プール】&#10;一人当たり面積">
          <a:extLst>
            <a:ext uri="{FF2B5EF4-FFF2-40B4-BE49-F238E27FC236}">
              <a16:creationId xmlns:a16="http://schemas.microsoft.com/office/drawing/2014/main" id="{00000000-0008-0000-0F00-0000F1000000}"/>
            </a:ext>
          </a:extLst>
        </xdr:cNvPr>
        <xdr:cNvSpPr txBox="1"/>
      </xdr:nvSpPr>
      <xdr:spPr>
        <a:xfrm>
          <a:off x="9391727" y="1050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150041</xdr:rowOff>
    </xdr:from>
    <xdr:to>
      <xdr:col>46</xdr:col>
      <xdr:colOff>38100</xdr:colOff>
      <xdr:row>61</xdr:row>
      <xdr:rowOff>80191</xdr:rowOff>
    </xdr:to>
    <xdr:sp macro="" textlink="">
      <xdr:nvSpPr>
        <xdr:cNvPr id="242" name="フローチャート: 判断 241">
          <a:extLst>
            <a:ext uri="{FF2B5EF4-FFF2-40B4-BE49-F238E27FC236}">
              <a16:creationId xmlns:a16="http://schemas.microsoft.com/office/drawing/2014/main" id="{00000000-0008-0000-0F00-0000F2000000}"/>
            </a:ext>
          </a:extLst>
        </xdr:cNvPr>
        <xdr:cNvSpPr/>
      </xdr:nvSpPr>
      <xdr:spPr>
        <a:xfrm>
          <a:off x="8699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71318</xdr:rowOff>
    </xdr:from>
    <xdr:ext cx="469744" cy="259045"/>
    <xdr:sp macro="" textlink="">
      <xdr:nvSpPr>
        <xdr:cNvPr id="243" name="n_2aveValue【体育館・プール】&#10;一人当たり面積">
          <a:extLst>
            <a:ext uri="{FF2B5EF4-FFF2-40B4-BE49-F238E27FC236}">
              <a16:creationId xmlns:a16="http://schemas.microsoft.com/office/drawing/2014/main" id="{00000000-0008-0000-0F00-0000F3000000}"/>
            </a:ext>
          </a:extLst>
        </xdr:cNvPr>
        <xdr:cNvSpPr txBox="1"/>
      </xdr:nvSpPr>
      <xdr:spPr>
        <a:xfrm>
          <a:off x="8515427" y="1052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9616</xdr:rowOff>
    </xdr:from>
    <xdr:to>
      <xdr:col>41</xdr:col>
      <xdr:colOff>101600</xdr:colOff>
      <xdr:row>61</xdr:row>
      <xdr:rowOff>111216</xdr:rowOff>
    </xdr:to>
    <xdr:sp macro="" textlink="">
      <xdr:nvSpPr>
        <xdr:cNvPr id="244" name="フローチャート: 判断 243">
          <a:extLst>
            <a:ext uri="{FF2B5EF4-FFF2-40B4-BE49-F238E27FC236}">
              <a16:creationId xmlns:a16="http://schemas.microsoft.com/office/drawing/2014/main" id="{00000000-0008-0000-0F00-0000F4000000}"/>
            </a:ext>
          </a:extLst>
        </xdr:cNvPr>
        <xdr:cNvSpPr/>
      </xdr:nvSpPr>
      <xdr:spPr>
        <a:xfrm>
          <a:off x="7810500" y="1046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102343</xdr:rowOff>
    </xdr:from>
    <xdr:ext cx="469744" cy="259045"/>
    <xdr:sp macro="" textlink="">
      <xdr:nvSpPr>
        <xdr:cNvPr id="245" name="n_3aveValue【体育館・プール】&#10;一人当たり面積">
          <a:extLst>
            <a:ext uri="{FF2B5EF4-FFF2-40B4-BE49-F238E27FC236}">
              <a16:creationId xmlns:a16="http://schemas.microsoft.com/office/drawing/2014/main" id="{00000000-0008-0000-0F00-0000F5000000}"/>
            </a:ext>
          </a:extLst>
        </xdr:cNvPr>
        <xdr:cNvSpPr txBox="1"/>
      </xdr:nvSpPr>
      <xdr:spPr>
        <a:xfrm>
          <a:off x="7626427" y="1056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60</xdr:row>
      <xdr:rowOff>104322</xdr:rowOff>
    </xdr:from>
    <xdr:to>
      <xdr:col>36</xdr:col>
      <xdr:colOff>165100</xdr:colOff>
      <xdr:row>61</xdr:row>
      <xdr:rowOff>34472</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6921500" y="1039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25599</xdr:rowOff>
    </xdr:from>
    <xdr:ext cx="469744" cy="259045"/>
    <xdr:sp macro="" textlink="">
      <xdr:nvSpPr>
        <xdr:cNvPr id="247" name="n_4aveValue【体育館・プール】&#10;一人当たり面積">
          <a:extLst>
            <a:ext uri="{FF2B5EF4-FFF2-40B4-BE49-F238E27FC236}">
              <a16:creationId xmlns:a16="http://schemas.microsoft.com/office/drawing/2014/main" id="{00000000-0008-0000-0F00-0000F7000000}"/>
            </a:ext>
          </a:extLst>
        </xdr:cNvPr>
        <xdr:cNvSpPr txBox="1"/>
      </xdr:nvSpPr>
      <xdr:spPr>
        <a:xfrm>
          <a:off x="6737427" y="1048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48804</xdr:rowOff>
    </xdr:from>
    <xdr:to>
      <xdr:col>55</xdr:col>
      <xdr:colOff>50800</xdr:colOff>
      <xdr:row>57</xdr:row>
      <xdr:rowOff>150404</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10426700" y="982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71681</xdr:rowOff>
    </xdr:from>
    <xdr:ext cx="469744" cy="259045"/>
    <xdr:sp macro="" textlink="">
      <xdr:nvSpPr>
        <xdr:cNvPr id="254" name="【体育館・プール】&#10;一人当たり面積該当値テキスト">
          <a:extLst>
            <a:ext uri="{FF2B5EF4-FFF2-40B4-BE49-F238E27FC236}">
              <a16:creationId xmlns:a16="http://schemas.microsoft.com/office/drawing/2014/main" id="{00000000-0008-0000-0F00-0000FE000000}"/>
            </a:ext>
          </a:extLst>
        </xdr:cNvPr>
        <xdr:cNvSpPr txBox="1"/>
      </xdr:nvSpPr>
      <xdr:spPr>
        <a:xfrm>
          <a:off x="10515600" y="967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66766</xdr:rowOff>
    </xdr:from>
    <xdr:to>
      <xdr:col>50</xdr:col>
      <xdr:colOff>165100</xdr:colOff>
      <xdr:row>57</xdr:row>
      <xdr:rowOff>168366</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9588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99604</xdr:rowOff>
    </xdr:from>
    <xdr:to>
      <xdr:col>55</xdr:col>
      <xdr:colOff>0</xdr:colOff>
      <xdr:row>57</xdr:row>
      <xdr:rowOff>117566</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flipV="1">
          <a:off x="9639300" y="9872254"/>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83094</xdr:rowOff>
    </xdr:from>
    <xdr:to>
      <xdr:col>46</xdr:col>
      <xdr:colOff>38100</xdr:colOff>
      <xdr:row>58</xdr:row>
      <xdr:rowOff>13244</xdr:rowOff>
    </xdr:to>
    <xdr:sp macro="" textlink="">
      <xdr:nvSpPr>
        <xdr:cNvPr id="257" name="楕円 256">
          <a:extLst>
            <a:ext uri="{FF2B5EF4-FFF2-40B4-BE49-F238E27FC236}">
              <a16:creationId xmlns:a16="http://schemas.microsoft.com/office/drawing/2014/main" id="{00000000-0008-0000-0F00-000001010000}"/>
            </a:ext>
          </a:extLst>
        </xdr:cNvPr>
        <xdr:cNvSpPr/>
      </xdr:nvSpPr>
      <xdr:spPr>
        <a:xfrm>
          <a:off x="8699500" y="985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117566</xdr:rowOff>
    </xdr:from>
    <xdr:to>
      <xdr:col>50</xdr:col>
      <xdr:colOff>114300</xdr:colOff>
      <xdr:row>57</xdr:row>
      <xdr:rowOff>133894</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flipV="1">
          <a:off x="8750300" y="989021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125549</xdr:rowOff>
    </xdr:from>
    <xdr:to>
      <xdr:col>41</xdr:col>
      <xdr:colOff>101600</xdr:colOff>
      <xdr:row>60</xdr:row>
      <xdr:rowOff>55699</xdr:rowOff>
    </xdr:to>
    <xdr:sp macro="" textlink="">
      <xdr:nvSpPr>
        <xdr:cNvPr id="259" name="楕円 258">
          <a:extLst>
            <a:ext uri="{FF2B5EF4-FFF2-40B4-BE49-F238E27FC236}">
              <a16:creationId xmlns:a16="http://schemas.microsoft.com/office/drawing/2014/main" id="{00000000-0008-0000-0F00-000003010000}"/>
            </a:ext>
          </a:extLst>
        </xdr:cNvPr>
        <xdr:cNvSpPr/>
      </xdr:nvSpPr>
      <xdr:spPr>
        <a:xfrm>
          <a:off x="7810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57</xdr:row>
      <xdr:rowOff>133894</xdr:rowOff>
    </xdr:from>
    <xdr:to>
      <xdr:col>45</xdr:col>
      <xdr:colOff>177800</xdr:colOff>
      <xdr:row>60</xdr:row>
      <xdr:rowOff>4899</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flipV="1">
          <a:off x="7861300" y="9906544"/>
          <a:ext cx="889000" cy="38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89626</xdr:rowOff>
    </xdr:from>
    <xdr:to>
      <xdr:col>36</xdr:col>
      <xdr:colOff>165100</xdr:colOff>
      <xdr:row>59</xdr:row>
      <xdr:rowOff>19776</xdr:rowOff>
    </xdr:to>
    <xdr:sp macro="" textlink="">
      <xdr:nvSpPr>
        <xdr:cNvPr id="261" name="楕円 260">
          <a:extLst>
            <a:ext uri="{FF2B5EF4-FFF2-40B4-BE49-F238E27FC236}">
              <a16:creationId xmlns:a16="http://schemas.microsoft.com/office/drawing/2014/main" id="{00000000-0008-0000-0F00-000005010000}"/>
            </a:ext>
          </a:extLst>
        </xdr:cNvPr>
        <xdr:cNvSpPr/>
      </xdr:nvSpPr>
      <xdr:spPr>
        <a:xfrm>
          <a:off x="6921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140426</xdr:rowOff>
    </xdr:from>
    <xdr:to>
      <xdr:col>41</xdr:col>
      <xdr:colOff>50800</xdr:colOff>
      <xdr:row>60</xdr:row>
      <xdr:rowOff>4899</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6972300" y="10084526"/>
          <a:ext cx="889000" cy="20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56</xdr:row>
      <xdr:rowOff>13443</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F00-000007010000}"/>
            </a:ext>
          </a:extLst>
        </xdr:cNvPr>
        <xdr:cNvSpPr txBox="1"/>
      </xdr:nvSpPr>
      <xdr:spPr>
        <a:xfrm>
          <a:off x="9391727" y="9614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29771</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F00-000008010000}"/>
            </a:ext>
          </a:extLst>
        </xdr:cNvPr>
        <xdr:cNvSpPr txBox="1"/>
      </xdr:nvSpPr>
      <xdr:spPr>
        <a:xfrm>
          <a:off x="8515427" y="963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72226</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F00-000009010000}"/>
            </a:ext>
          </a:extLst>
        </xdr:cNvPr>
        <xdr:cNvSpPr txBox="1"/>
      </xdr:nvSpPr>
      <xdr:spPr>
        <a:xfrm>
          <a:off x="7626427" y="1001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36303</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F00-00000A010000}"/>
            </a:ext>
          </a:extLst>
        </xdr:cNvPr>
        <xdr:cNvSpPr txBox="1"/>
      </xdr:nvSpPr>
      <xdr:spPr>
        <a:xfrm>
          <a:off x="6737427" y="980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00000000-0008-0000-0F00-000021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0000000-0008-0000-0F00-000022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00000000-0008-0000-0F00-000024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0000000-0008-0000-0F00-00002601000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00000000-0008-0000-0F00-000028010000}"/>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149225</xdr:rowOff>
    </xdr:from>
    <xdr:to>
      <xdr:col>20</xdr:col>
      <xdr:colOff>38100</xdr:colOff>
      <xdr:row>82</xdr:row>
      <xdr:rowOff>79375</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37465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95902</xdr:rowOff>
    </xdr:from>
    <xdr:ext cx="405111" cy="259045"/>
    <xdr:sp macro="" textlink="">
      <xdr:nvSpPr>
        <xdr:cNvPr id="299" name="n_1aveValue【福祉施設】&#10;有形固定資産減価償却率">
          <a:extLst>
            <a:ext uri="{FF2B5EF4-FFF2-40B4-BE49-F238E27FC236}">
              <a16:creationId xmlns:a16="http://schemas.microsoft.com/office/drawing/2014/main" id="{00000000-0008-0000-0F00-00002B010000}"/>
            </a:ext>
          </a:extLst>
        </xdr:cNvPr>
        <xdr:cNvSpPr txBox="1"/>
      </xdr:nvSpPr>
      <xdr:spPr>
        <a:xfrm>
          <a:off x="3582044" y="1381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81</xdr:row>
      <xdr:rowOff>113030</xdr:rowOff>
    </xdr:from>
    <xdr:to>
      <xdr:col>15</xdr:col>
      <xdr:colOff>101600</xdr:colOff>
      <xdr:row>82</xdr:row>
      <xdr:rowOff>43180</xdr:rowOff>
    </xdr:to>
    <xdr:sp macro="" textlink="">
      <xdr:nvSpPr>
        <xdr:cNvPr id="300" name="フローチャート: 判断 299">
          <a:extLst>
            <a:ext uri="{FF2B5EF4-FFF2-40B4-BE49-F238E27FC236}">
              <a16:creationId xmlns:a16="http://schemas.microsoft.com/office/drawing/2014/main" id="{00000000-0008-0000-0F00-00002C010000}"/>
            </a:ext>
          </a:extLst>
        </xdr:cNvPr>
        <xdr:cNvSpPr/>
      </xdr:nvSpPr>
      <xdr:spPr>
        <a:xfrm>
          <a:off x="2857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59707</xdr:rowOff>
    </xdr:from>
    <xdr:ext cx="405111" cy="259045"/>
    <xdr:sp macro="" textlink="">
      <xdr:nvSpPr>
        <xdr:cNvPr id="301" name="n_2aveValue【福祉施設】&#10;有形固定資産減価償却率">
          <a:extLst>
            <a:ext uri="{FF2B5EF4-FFF2-40B4-BE49-F238E27FC236}">
              <a16:creationId xmlns:a16="http://schemas.microsoft.com/office/drawing/2014/main" id="{00000000-0008-0000-0F00-00002D010000}"/>
            </a:ext>
          </a:extLst>
        </xdr:cNvPr>
        <xdr:cNvSpPr txBox="1"/>
      </xdr:nvSpPr>
      <xdr:spPr>
        <a:xfrm>
          <a:off x="2705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81</xdr:row>
      <xdr:rowOff>69214</xdr:rowOff>
    </xdr:from>
    <xdr:to>
      <xdr:col>10</xdr:col>
      <xdr:colOff>165100</xdr:colOff>
      <xdr:row>81</xdr:row>
      <xdr:rowOff>170814</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968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80</xdr:row>
      <xdr:rowOff>15891</xdr:rowOff>
    </xdr:from>
    <xdr:ext cx="405111" cy="259045"/>
    <xdr:sp macro="" textlink="">
      <xdr:nvSpPr>
        <xdr:cNvPr id="303" name="n_3aveValue【福祉施設】&#10;有形固定資産減価償却率">
          <a:extLst>
            <a:ext uri="{FF2B5EF4-FFF2-40B4-BE49-F238E27FC236}">
              <a16:creationId xmlns:a16="http://schemas.microsoft.com/office/drawing/2014/main" id="{00000000-0008-0000-0F00-00002F010000}"/>
            </a:ext>
          </a:extLst>
        </xdr:cNvPr>
        <xdr:cNvSpPr txBox="1"/>
      </xdr:nvSpPr>
      <xdr:spPr>
        <a:xfrm>
          <a:off x="1816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81</xdr:row>
      <xdr:rowOff>99695</xdr:rowOff>
    </xdr:from>
    <xdr:to>
      <xdr:col>6</xdr:col>
      <xdr:colOff>38100</xdr:colOff>
      <xdr:row>82</xdr:row>
      <xdr:rowOff>29845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1079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82</xdr:row>
      <xdr:rowOff>20972</xdr:rowOff>
    </xdr:from>
    <xdr:ext cx="405111" cy="259045"/>
    <xdr:sp macro="" textlink="">
      <xdr:nvSpPr>
        <xdr:cNvPr id="305" name="n_4aveValue【福祉施設】&#10;有形固定資産減価償却率">
          <a:extLst>
            <a:ext uri="{FF2B5EF4-FFF2-40B4-BE49-F238E27FC236}">
              <a16:creationId xmlns:a16="http://schemas.microsoft.com/office/drawing/2014/main" id="{00000000-0008-0000-0F00-000031010000}"/>
            </a:ext>
          </a:extLst>
        </xdr:cNvPr>
        <xdr:cNvSpPr txBox="1"/>
      </xdr:nvSpPr>
      <xdr:spPr>
        <a:xfrm>
          <a:off x="927744" y="14079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149225</xdr:rowOff>
    </xdr:from>
    <xdr:to>
      <xdr:col>24</xdr:col>
      <xdr:colOff>114300</xdr:colOff>
      <xdr:row>84</xdr:row>
      <xdr:rowOff>79375</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45847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127652</xdr:rowOff>
    </xdr:from>
    <xdr:ext cx="405111" cy="259045"/>
    <xdr:sp macro="" textlink="">
      <xdr:nvSpPr>
        <xdr:cNvPr id="312" name="【福祉施設】&#10;有形固定資産減価償却率該当値テキスト">
          <a:extLst>
            <a:ext uri="{FF2B5EF4-FFF2-40B4-BE49-F238E27FC236}">
              <a16:creationId xmlns:a16="http://schemas.microsoft.com/office/drawing/2014/main" id="{00000000-0008-0000-0F00-000038010000}"/>
            </a:ext>
          </a:extLst>
        </xdr:cNvPr>
        <xdr:cNvSpPr txBox="1"/>
      </xdr:nvSpPr>
      <xdr:spPr>
        <a:xfrm>
          <a:off x="4673600" y="1435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114936</xdr:rowOff>
    </xdr:from>
    <xdr:to>
      <xdr:col>20</xdr:col>
      <xdr:colOff>38100</xdr:colOff>
      <xdr:row>84</xdr:row>
      <xdr:rowOff>45086</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3746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165736</xdr:rowOff>
    </xdr:from>
    <xdr:to>
      <xdr:col>24</xdr:col>
      <xdr:colOff>63500</xdr:colOff>
      <xdr:row>84</xdr:row>
      <xdr:rowOff>28575</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3797300" y="1439608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80645</xdr:rowOff>
    </xdr:from>
    <xdr:to>
      <xdr:col>15</xdr:col>
      <xdr:colOff>101600</xdr:colOff>
      <xdr:row>84</xdr:row>
      <xdr:rowOff>10795</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2857500" y="1431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131445</xdr:rowOff>
    </xdr:from>
    <xdr:to>
      <xdr:col>19</xdr:col>
      <xdr:colOff>177800</xdr:colOff>
      <xdr:row>83</xdr:row>
      <xdr:rowOff>165736</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2908300" y="143617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46355</xdr:rowOff>
    </xdr:from>
    <xdr:to>
      <xdr:col>10</xdr:col>
      <xdr:colOff>165100</xdr:colOff>
      <xdr:row>83</xdr:row>
      <xdr:rowOff>147955</xdr:rowOff>
    </xdr:to>
    <xdr:sp macro="" textlink="">
      <xdr:nvSpPr>
        <xdr:cNvPr id="317" name="楕円 316">
          <a:extLst>
            <a:ext uri="{FF2B5EF4-FFF2-40B4-BE49-F238E27FC236}">
              <a16:creationId xmlns:a16="http://schemas.microsoft.com/office/drawing/2014/main" id="{00000000-0008-0000-0F00-00003D010000}"/>
            </a:ext>
          </a:extLst>
        </xdr:cNvPr>
        <xdr:cNvSpPr/>
      </xdr:nvSpPr>
      <xdr:spPr>
        <a:xfrm>
          <a:off x="1968500" y="1427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97155</xdr:rowOff>
    </xdr:from>
    <xdr:to>
      <xdr:col>15</xdr:col>
      <xdr:colOff>50800</xdr:colOff>
      <xdr:row>83</xdr:row>
      <xdr:rowOff>131445</xdr:rowOff>
    </xdr:to>
    <xdr:cxnSp macro="">
      <xdr:nvCxnSpPr>
        <xdr:cNvPr id="318" name="直線コネクタ 317">
          <a:extLst>
            <a:ext uri="{FF2B5EF4-FFF2-40B4-BE49-F238E27FC236}">
              <a16:creationId xmlns:a16="http://schemas.microsoft.com/office/drawing/2014/main" id="{00000000-0008-0000-0F00-00003E010000}"/>
            </a:ext>
          </a:extLst>
        </xdr:cNvPr>
        <xdr:cNvCxnSpPr/>
      </xdr:nvCxnSpPr>
      <xdr:spPr>
        <a:xfrm>
          <a:off x="2019300" y="143275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78739</xdr:rowOff>
    </xdr:from>
    <xdr:to>
      <xdr:col>6</xdr:col>
      <xdr:colOff>38100</xdr:colOff>
      <xdr:row>82</xdr:row>
      <xdr:rowOff>8889</xdr:rowOff>
    </xdr:to>
    <xdr:sp macro="" textlink="">
      <xdr:nvSpPr>
        <xdr:cNvPr id="319" name="楕円 318">
          <a:extLst>
            <a:ext uri="{FF2B5EF4-FFF2-40B4-BE49-F238E27FC236}">
              <a16:creationId xmlns:a16="http://schemas.microsoft.com/office/drawing/2014/main" id="{00000000-0008-0000-0F00-00003F010000}"/>
            </a:ext>
          </a:extLst>
        </xdr:cNvPr>
        <xdr:cNvSpPr/>
      </xdr:nvSpPr>
      <xdr:spPr>
        <a:xfrm>
          <a:off x="1079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129539</xdr:rowOff>
    </xdr:from>
    <xdr:to>
      <xdr:col>10</xdr:col>
      <xdr:colOff>114300</xdr:colOff>
      <xdr:row>83</xdr:row>
      <xdr:rowOff>97155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a:off x="1130300" y="14016989"/>
          <a:ext cx="889000" cy="3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36213</xdr:rowOff>
    </xdr:from>
    <xdr:ext cx="405111" cy="259045"/>
    <xdr:sp macro="" textlink="">
      <xdr:nvSpPr>
        <xdr:cNvPr id="321" name="n_1mainValue【福祉施設】&#10;有形固定資産減価償却率">
          <a:extLst>
            <a:ext uri="{FF2B5EF4-FFF2-40B4-BE49-F238E27FC236}">
              <a16:creationId xmlns:a16="http://schemas.microsoft.com/office/drawing/2014/main" id="{00000000-0008-0000-0F00-000041010000}"/>
            </a:ext>
          </a:extLst>
        </xdr:cNvPr>
        <xdr:cNvSpPr txBox="1"/>
      </xdr:nvSpPr>
      <xdr:spPr>
        <a:xfrm>
          <a:off x="35820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1922</xdr:rowOff>
    </xdr:from>
    <xdr:ext cx="405111" cy="259045"/>
    <xdr:sp macro="" textlink="">
      <xdr:nvSpPr>
        <xdr:cNvPr id="322" name="n_2mainValue【福祉施設】&#10;有形固定資産減価償却率">
          <a:extLst>
            <a:ext uri="{FF2B5EF4-FFF2-40B4-BE49-F238E27FC236}">
              <a16:creationId xmlns:a16="http://schemas.microsoft.com/office/drawing/2014/main" id="{00000000-0008-0000-0F00-000042010000}"/>
            </a:ext>
          </a:extLst>
        </xdr:cNvPr>
        <xdr:cNvSpPr txBox="1"/>
      </xdr:nvSpPr>
      <xdr:spPr>
        <a:xfrm>
          <a:off x="2705744" y="1440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139082</xdr:rowOff>
    </xdr:from>
    <xdr:ext cx="405111" cy="259045"/>
    <xdr:sp macro="" textlink="">
      <xdr:nvSpPr>
        <xdr:cNvPr id="323" name="n_3mainValue【福祉施設】&#10;有形固定資産減価償却率">
          <a:extLst>
            <a:ext uri="{FF2B5EF4-FFF2-40B4-BE49-F238E27FC236}">
              <a16:creationId xmlns:a16="http://schemas.microsoft.com/office/drawing/2014/main" id="{00000000-0008-0000-0F00-000043010000}"/>
            </a:ext>
          </a:extLst>
        </xdr:cNvPr>
        <xdr:cNvSpPr txBox="1"/>
      </xdr:nvSpPr>
      <xdr:spPr>
        <a:xfrm>
          <a:off x="1816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24" name="n_4mainValue【福祉施設】&#10;有形固定資産減価償却率">
          <a:extLst>
            <a:ext uri="{FF2B5EF4-FFF2-40B4-BE49-F238E27FC236}">
              <a16:creationId xmlns:a16="http://schemas.microsoft.com/office/drawing/2014/main" id="{00000000-0008-0000-0F00-000044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00000000-0008-0000-0F00-000057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00000000-0008-0000-0F00-000058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F00-00005A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F00-00005B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F00-00005D010000}"/>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F00-00005F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F00-00006101000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162561</xdr:rowOff>
    </xdr:from>
    <xdr:to>
      <xdr:col>50</xdr:col>
      <xdr:colOff>165100</xdr:colOff>
      <xdr:row>85</xdr:row>
      <xdr:rowOff>92711</xdr:rowOff>
    </xdr:to>
    <xdr:sp macro="" textlink="">
      <xdr:nvSpPr>
        <xdr:cNvPr id="355" name="フローチャート: 判断 354">
          <a:extLst>
            <a:ext uri="{FF2B5EF4-FFF2-40B4-BE49-F238E27FC236}">
              <a16:creationId xmlns:a16="http://schemas.microsoft.com/office/drawing/2014/main" id="{00000000-0008-0000-0F00-000063010000}"/>
            </a:ext>
          </a:extLst>
        </xdr:cNvPr>
        <xdr:cNvSpPr/>
      </xdr:nvSpPr>
      <xdr:spPr>
        <a:xfrm>
          <a:off x="9588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109238</xdr:rowOff>
    </xdr:from>
    <xdr:ext cx="469744" cy="259045"/>
    <xdr:sp macro="" textlink="">
      <xdr:nvSpPr>
        <xdr:cNvPr id="356" name="n_1aveValue【福祉施設】&#10;一人当たり面積">
          <a:extLst>
            <a:ext uri="{FF2B5EF4-FFF2-40B4-BE49-F238E27FC236}">
              <a16:creationId xmlns:a16="http://schemas.microsoft.com/office/drawing/2014/main" id="{00000000-0008-0000-0F00-000064010000}"/>
            </a:ext>
          </a:extLst>
        </xdr:cNvPr>
        <xdr:cNvSpPr txBox="1"/>
      </xdr:nvSpPr>
      <xdr:spPr>
        <a:xfrm>
          <a:off x="9391727" y="1433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5080</xdr:rowOff>
    </xdr:from>
    <xdr:to>
      <xdr:col>46</xdr:col>
      <xdr:colOff>38100</xdr:colOff>
      <xdr:row>85</xdr:row>
      <xdr:rowOff>106680</xdr:rowOff>
    </xdr:to>
    <xdr:sp macro="" textlink="">
      <xdr:nvSpPr>
        <xdr:cNvPr id="357" name="フローチャート: 判断 356">
          <a:extLst>
            <a:ext uri="{FF2B5EF4-FFF2-40B4-BE49-F238E27FC236}">
              <a16:creationId xmlns:a16="http://schemas.microsoft.com/office/drawing/2014/main" id="{00000000-0008-0000-0F00-000065010000}"/>
            </a:ext>
          </a:extLst>
        </xdr:cNvPr>
        <xdr:cNvSpPr/>
      </xdr:nvSpPr>
      <xdr:spPr>
        <a:xfrm>
          <a:off x="86995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123207</xdr:rowOff>
    </xdr:from>
    <xdr:ext cx="469744" cy="259045"/>
    <xdr:sp macro="" textlink="">
      <xdr:nvSpPr>
        <xdr:cNvPr id="358" name="n_2aveValue【福祉施設】&#10;一人当たり面積">
          <a:extLst>
            <a:ext uri="{FF2B5EF4-FFF2-40B4-BE49-F238E27FC236}">
              <a16:creationId xmlns:a16="http://schemas.microsoft.com/office/drawing/2014/main" id="{00000000-0008-0000-0F00-000066010000}"/>
            </a:ext>
          </a:extLst>
        </xdr:cNvPr>
        <xdr:cNvSpPr txBox="1"/>
      </xdr:nvSpPr>
      <xdr:spPr>
        <a:xfrm>
          <a:off x="8515427" y="1435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8889</xdr:rowOff>
    </xdr:from>
    <xdr:to>
      <xdr:col>41</xdr:col>
      <xdr:colOff>101600</xdr:colOff>
      <xdr:row>85</xdr:row>
      <xdr:rowOff>110489</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7810500" y="1458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127016</xdr:rowOff>
    </xdr:from>
    <xdr:ext cx="469744" cy="259045"/>
    <xdr:sp macro="" textlink="">
      <xdr:nvSpPr>
        <xdr:cNvPr id="360" name="n_3aveValue【福祉施設】&#10;一人当たり面積">
          <a:extLst>
            <a:ext uri="{FF2B5EF4-FFF2-40B4-BE49-F238E27FC236}">
              <a16:creationId xmlns:a16="http://schemas.microsoft.com/office/drawing/2014/main" id="{00000000-0008-0000-0F00-000068010000}"/>
            </a:ext>
          </a:extLst>
        </xdr:cNvPr>
        <xdr:cNvSpPr txBox="1"/>
      </xdr:nvSpPr>
      <xdr:spPr>
        <a:xfrm>
          <a:off x="7626427" y="1435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147320</xdr:rowOff>
    </xdr:from>
    <xdr:to>
      <xdr:col>36</xdr:col>
      <xdr:colOff>165100</xdr:colOff>
      <xdr:row>85</xdr:row>
      <xdr:rowOff>77470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6921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85</xdr:row>
      <xdr:rowOff>68597</xdr:rowOff>
    </xdr:from>
    <xdr:ext cx="469744" cy="259045"/>
    <xdr:sp macro="" textlink="">
      <xdr:nvSpPr>
        <xdr:cNvPr id="362" name="n_4aveValue【福祉施設】&#10;一人当たり面積">
          <a:extLst>
            <a:ext uri="{FF2B5EF4-FFF2-40B4-BE49-F238E27FC236}">
              <a16:creationId xmlns:a16="http://schemas.microsoft.com/office/drawing/2014/main" id="{00000000-0008-0000-0F00-00006A010000}"/>
            </a:ext>
          </a:extLst>
        </xdr:cNvPr>
        <xdr:cNvSpPr txBox="1"/>
      </xdr:nvSpPr>
      <xdr:spPr>
        <a:xfrm>
          <a:off x="6737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118111</xdr:rowOff>
    </xdr:from>
    <xdr:to>
      <xdr:col>55</xdr:col>
      <xdr:colOff>50800</xdr:colOff>
      <xdr:row>86</xdr:row>
      <xdr:rowOff>48261</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10426700" y="1469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33038</xdr:rowOff>
    </xdr:from>
    <xdr:ext cx="469744" cy="259045"/>
    <xdr:sp macro="" textlink="">
      <xdr:nvSpPr>
        <xdr:cNvPr id="369" name="【福祉施設】&#10;一人当たり面積該当値テキスト">
          <a:extLst>
            <a:ext uri="{FF2B5EF4-FFF2-40B4-BE49-F238E27FC236}">
              <a16:creationId xmlns:a16="http://schemas.microsoft.com/office/drawing/2014/main" id="{00000000-0008-0000-0F00-000071010000}"/>
            </a:ext>
          </a:extLst>
        </xdr:cNvPr>
        <xdr:cNvSpPr txBox="1"/>
      </xdr:nvSpPr>
      <xdr:spPr>
        <a:xfrm>
          <a:off x="10515600" y="1460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120650</xdr:rowOff>
    </xdr:from>
    <xdr:to>
      <xdr:col>50</xdr:col>
      <xdr:colOff>165100</xdr:colOff>
      <xdr:row>86</xdr:row>
      <xdr:rowOff>50800</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9588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168911</xdr:rowOff>
    </xdr:from>
    <xdr:to>
      <xdr:col>55</xdr:col>
      <xdr:colOff>0</xdr:colOff>
      <xdr:row>86</xdr:row>
      <xdr:rowOff>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9639300" y="14742161"/>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121920</xdr:rowOff>
    </xdr:from>
    <xdr:to>
      <xdr:col>46</xdr:col>
      <xdr:colOff>38100</xdr:colOff>
      <xdr:row>86</xdr:row>
      <xdr:rowOff>52070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8699500" y="146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0</xdr:rowOff>
    </xdr:from>
    <xdr:to>
      <xdr:col>50</xdr:col>
      <xdr:colOff>114300</xdr:colOff>
      <xdr:row>86</xdr:row>
      <xdr:rowOff>1270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8750300" y="147447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124461</xdr:rowOff>
    </xdr:from>
    <xdr:to>
      <xdr:col>41</xdr:col>
      <xdr:colOff>101600</xdr:colOff>
      <xdr:row>86</xdr:row>
      <xdr:rowOff>54611</xdr:rowOff>
    </xdr:to>
    <xdr:sp macro="" textlink="">
      <xdr:nvSpPr>
        <xdr:cNvPr id="374" name="楕円 373">
          <a:extLst>
            <a:ext uri="{FF2B5EF4-FFF2-40B4-BE49-F238E27FC236}">
              <a16:creationId xmlns:a16="http://schemas.microsoft.com/office/drawing/2014/main" id="{00000000-0008-0000-0F00-000076010000}"/>
            </a:ext>
          </a:extLst>
        </xdr:cNvPr>
        <xdr:cNvSpPr/>
      </xdr:nvSpPr>
      <xdr:spPr>
        <a:xfrm>
          <a:off x="7810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1270</xdr:rowOff>
    </xdr:from>
    <xdr:to>
      <xdr:col>45</xdr:col>
      <xdr:colOff>177800</xdr:colOff>
      <xdr:row>86</xdr:row>
      <xdr:rowOff>3811</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flipV="1">
          <a:off x="7861300" y="14745970"/>
          <a:ext cx="88900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91439</xdr:rowOff>
    </xdr:from>
    <xdr:to>
      <xdr:col>36</xdr:col>
      <xdr:colOff>165100</xdr:colOff>
      <xdr:row>82</xdr:row>
      <xdr:rowOff>21589</xdr:rowOff>
    </xdr:to>
    <xdr:sp macro="" textlink="">
      <xdr:nvSpPr>
        <xdr:cNvPr id="376" name="楕円 375">
          <a:extLst>
            <a:ext uri="{FF2B5EF4-FFF2-40B4-BE49-F238E27FC236}">
              <a16:creationId xmlns:a16="http://schemas.microsoft.com/office/drawing/2014/main" id="{00000000-0008-0000-0F00-000078010000}"/>
            </a:ext>
          </a:extLst>
        </xdr:cNvPr>
        <xdr:cNvSpPr/>
      </xdr:nvSpPr>
      <xdr:spPr>
        <a:xfrm>
          <a:off x="6921500" y="1397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142239</xdr:rowOff>
    </xdr:from>
    <xdr:to>
      <xdr:col>41</xdr:col>
      <xdr:colOff>50800</xdr:colOff>
      <xdr:row>86</xdr:row>
      <xdr:rowOff>3811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6972300" y="14029689"/>
          <a:ext cx="889000" cy="7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41927</xdr:rowOff>
    </xdr:from>
    <xdr:ext cx="469744" cy="259045"/>
    <xdr:sp macro="" textlink="">
      <xdr:nvSpPr>
        <xdr:cNvPr id="378" name="n_1mainValue【福祉施設】&#10;一人当たり面積">
          <a:extLst>
            <a:ext uri="{FF2B5EF4-FFF2-40B4-BE49-F238E27FC236}">
              <a16:creationId xmlns:a16="http://schemas.microsoft.com/office/drawing/2014/main" id="{00000000-0008-0000-0F00-00007A010000}"/>
            </a:ext>
          </a:extLst>
        </xdr:cNvPr>
        <xdr:cNvSpPr txBox="1"/>
      </xdr:nvSpPr>
      <xdr:spPr>
        <a:xfrm>
          <a:off x="9391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43197</xdr:rowOff>
    </xdr:from>
    <xdr:ext cx="469744" cy="259045"/>
    <xdr:sp macro="" textlink="">
      <xdr:nvSpPr>
        <xdr:cNvPr id="379" name="n_2mainValue【福祉施設】&#10;一人当たり面積">
          <a:extLst>
            <a:ext uri="{FF2B5EF4-FFF2-40B4-BE49-F238E27FC236}">
              <a16:creationId xmlns:a16="http://schemas.microsoft.com/office/drawing/2014/main" id="{00000000-0008-0000-0F00-00007B010000}"/>
            </a:ext>
          </a:extLst>
        </xdr:cNvPr>
        <xdr:cNvSpPr txBox="1"/>
      </xdr:nvSpPr>
      <xdr:spPr>
        <a:xfrm>
          <a:off x="8515427" y="1478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45738</xdr:rowOff>
    </xdr:from>
    <xdr:ext cx="469744" cy="259045"/>
    <xdr:sp macro="" textlink="">
      <xdr:nvSpPr>
        <xdr:cNvPr id="380" name="n_3mainValue【福祉施設】&#10;一人当たり面積">
          <a:extLst>
            <a:ext uri="{FF2B5EF4-FFF2-40B4-BE49-F238E27FC236}">
              <a16:creationId xmlns:a16="http://schemas.microsoft.com/office/drawing/2014/main" id="{00000000-0008-0000-0F00-00007C010000}"/>
            </a:ext>
          </a:extLst>
        </xdr:cNvPr>
        <xdr:cNvSpPr txBox="1"/>
      </xdr:nvSpPr>
      <xdr:spPr>
        <a:xfrm>
          <a:off x="7626427" y="1479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38116</xdr:rowOff>
    </xdr:from>
    <xdr:ext cx="469744" cy="259045"/>
    <xdr:sp macro="" textlink="">
      <xdr:nvSpPr>
        <xdr:cNvPr id="381" name="n_4mainValue【福祉施設】&#10;一人当たり面積">
          <a:extLst>
            <a:ext uri="{FF2B5EF4-FFF2-40B4-BE49-F238E27FC236}">
              <a16:creationId xmlns:a16="http://schemas.microsoft.com/office/drawing/2014/main" id="{00000000-0008-0000-0F00-00007D010000}"/>
            </a:ext>
          </a:extLst>
        </xdr:cNvPr>
        <xdr:cNvSpPr txBox="1"/>
      </xdr:nvSpPr>
      <xdr:spPr>
        <a:xfrm>
          <a:off x="6737427" y="1375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F00-000083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F00-000084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00000000-0008-0000-0F00-000094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00000000-0008-0000-0F00-00009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7" name="【市民会館】&#10;有形固定資産減価償却率最小値テキスト">
          <a:extLst>
            <a:ext uri="{FF2B5EF4-FFF2-40B4-BE49-F238E27FC236}">
              <a16:creationId xmlns:a16="http://schemas.microsoft.com/office/drawing/2014/main" id="{00000000-0008-0000-0F00-000097010000}"/>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00000000-0008-0000-0F00-00009901000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167657</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00000000-0008-0000-0F00-00009B010000}"/>
            </a:ext>
          </a:extLst>
        </xdr:cNvPr>
        <xdr:cNvSpPr txBox="1"/>
      </xdr:nvSpPr>
      <xdr:spPr>
        <a:xfrm>
          <a:off x="4673600" y="1782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143511</xdr:rowOff>
    </xdr:from>
    <xdr:to>
      <xdr:col>20</xdr:col>
      <xdr:colOff>38100</xdr:colOff>
      <xdr:row>104</xdr:row>
      <xdr:rowOff>73661</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3746500" y="1780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90188</xdr:rowOff>
    </xdr:from>
    <xdr:ext cx="405111" cy="259045"/>
    <xdr:sp macro="" textlink="">
      <xdr:nvSpPr>
        <xdr:cNvPr id="414" name="n_1aveValue【市民会館】&#10;有形固定資産減価償却率">
          <a:extLst>
            <a:ext uri="{FF2B5EF4-FFF2-40B4-BE49-F238E27FC236}">
              <a16:creationId xmlns:a16="http://schemas.microsoft.com/office/drawing/2014/main" id="{00000000-0008-0000-0F00-00009E010000}"/>
            </a:ext>
          </a:extLst>
        </xdr:cNvPr>
        <xdr:cNvSpPr txBox="1"/>
      </xdr:nvSpPr>
      <xdr:spPr>
        <a:xfrm>
          <a:off x="35820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141605</xdr:rowOff>
    </xdr:from>
    <xdr:to>
      <xdr:col>15</xdr:col>
      <xdr:colOff>101600</xdr:colOff>
      <xdr:row>104</xdr:row>
      <xdr:rowOff>71755</xdr:rowOff>
    </xdr:to>
    <xdr:sp macro="" textlink="">
      <xdr:nvSpPr>
        <xdr:cNvPr id="415" name="フローチャート: 判断 414">
          <a:extLst>
            <a:ext uri="{FF2B5EF4-FFF2-40B4-BE49-F238E27FC236}">
              <a16:creationId xmlns:a16="http://schemas.microsoft.com/office/drawing/2014/main" id="{00000000-0008-0000-0F00-00009F010000}"/>
            </a:ext>
          </a:extLst>
        </xdr:cNvPr>
        <xdr:cNvSpPr/>
      </xdr:nvSpPr>
      <xdr:spPr>
        <a:xfrm>
          <a:off x="2857500" y="1780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88282</xdr:rowOff>
    </xdr:from>
    <xdr:ext cx="405111" cy="259045"/>
    <xdr:sp macro="" textlink="">
      <xdr:nvSpPr>
        <xdr:cNvPr id="416" name="n_2aveValue【市民会館】&#10;有形固定資産減価償却率">
          <a:extLst>
            <a:ext uri="{FF2B5EF4-FFF2-40B4-BE49-F238E27FC236}">
              <a16:creationId xmlns:a16="http://schemas.microsoft.com/office/drawing/2014/main" id="{00000000-0008-0000-0F00-0000A0010000}"/>
            </a:ext>
          </a:extLst>
        </xdr:cNvPr>
        <xdr:cNvSpPr txBox="1"/>
      </xdr:nvSpPr>
      <xdr:spPr>
        <a:xfrm>
          <a:off x="2705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92075</xdr:rowOff>
    </xdr:from>
    <xdr:to>
      <xdr:col>10</xdr:col>
      <xdr:colOff>165100</xdr:colOff>
      <xdr:row>104</xdr:row>
      <xdr:rowOff>22225</xdr:rowOff>
    </xdr:to>
    <xdr:sp macro="" textlink="">
      <xdr:nvSpPr>
        <xdr:cNvPr id="417" name="フローチャート: 判断 416">
          <a:extLst>
            <a:ext uri="{FF2B5EF4-FFF2-40B4-BE49-F238E27FC236}">
              <a16:creationId xmlns:a16="http://schemas.microsoft.com/office/drawing/2014/main" id="{00000000-0008-0000-0F00-0000A1010000}"/>
            </a:ext>
          </a:extLst>
        </xdr:cNvPr>
        <xdr:cNvSpPr/>
      </xdr:nvSpPr>
      <xdr:spPr>
        <a:xfrm>
          <a:off x="1968500" y="1775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38752</xdr:rowOff>
    </xdr:from>
    <xdr:ext cx="405111" cy="259045"/>
    <xdr:sp macro="" textlink="">
      <xdr:nvSpPr>
        <xdr:cNvPr id="418" name="n_3aveValue【市民会館】&#10;有形固定資産減価償却率">
          <a:extLst>
            <a:ext uri="{FF2B5EF4-FFF2-40B4-BE49-F238E27FC236}">
              <a16:creationId xmlns:a16="http://schemas.microsoft.com/office/drawing/2014/main" id="{00000000-0008-0000-0F00-0000A2010000}"/>
            </a:ext>
          </a:extLst>
        </xdr:cNvPr>
        <xdr:cNvSpPr txBox="1"/>
      </xdr:nvSpPr>
      <xdr:spPr>
        <a:xfrm>
          <a:off x="1816744" y="1752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80645</xdr:rowOff>
    </xdr:from>
    <xdr:to>
      <xdr:col>6</xdr:col>
      <xdr:colOff>38100</xdr:colOff>
      <xdr:row>104</xdr:row>
      <xdr:rowOff>10795</xdr:rowOff>
    </xdr:to>
    <xdr:sp macro="" textlink="">
      <xdr:nvSpPr>
        <xdr:cNvPr id="419" name="フローチャート: 判断 418">
          <a:extLst>
            <a:ext uri="{FF2B5EF4-FFF2-40B4-BE49-F238E27FC236}">
              <a16:creationId xmlns:a16="http://schemas.microsoft.com/office/drawing/2014/main" id="{00000000-0008-0000-0F00-0000A3010000}"/>
            </a:ext>
          </a:extLst>
        </xdr:cNvPr>
        <xdr:cNvSpPr/>
      </xdr:nvSpPr>
      <xdr:spPr>
        <a:xfrm>
          <a:off x="1079500" y="1773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104</xdr:row>
      <xdr:rowOff>1922</xdr:rowOff>
    </xdr:from>
    <xdr:ext cx="405111" cy="259045"/>
    <xdr:sp macro="" textlink="">
      <xdr:nvSpPr>
        <xdr:cNvPr id="420" name="n_4aveValue【市民会館】&#10;有形固定資産減価償却率">
          <a:extLst>
            <a:ext uri="{FF2B5EF4-FFF2-40B4-BE49-F238E27FC236}">
              <a16:creationId xmlns:a16="http://schemas.microsoft.com/office/drawing/2014/main" id="{00000000-0008-0000-0F00-0000A4010000}"/>
            </a:ext>
          </a:extLst>
        </xdr:cNvPr>
        <xdr:cNvSpPr txBox="1"/>
      </xdr:nvSpPr>
      <xdr:spPr>
        <a:xfrm>
          <a:off x="927744" y="1783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0000000-0008-0000-0F00-0000A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00000000-0008-0000-0F00-0000A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158750</xdr:rowOff>
    </xdr:from>
    <xdr:to>
      <xdr:col>6</xdr:col>
      <xdr:colOff>38100</xdr:colOff>
      <xdr:row>102</xdr:row>
      <xdr:rowOff>88900</xdr:rowOff>
    </xdr:to>
    <xdr:sp macro="" textlink="">
      <xdr:nvSpPr>
        <xdr:cNvPr id="426" name="楕円 425">
          <a:extLst>
            <a:ext uri="{FF2B5EF4-FFF2-40B4-BE49-F238E27FC236}">
              <a16:creationId xmlns:a16="http://schemas.microsoft.com/office/drawing/2014/main" id="{00000000-0008-0000-0F00-0000AA010000}"/>
            </a:ext>
          </a:extLst>
        </xdr:cNvPr>
        <xdr:cNvSpPr/>
      </xdr:nvSpPr>
      <xdr:spPr>
        <a:xfrm>
          <a:off x="1079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100</xdr:row>
      <xdr:rowOff>105427</xdr:rowOff>
    </xdr:from>
    <xdr:ext cx="405111" cy="259045"/>
    <xdr:sp macro="" textlink="">
      <xdr:nvSpPr>
        <xdr:cNvPr id="427" name="n_4main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25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0" name="直線コネクタ 449">
          <a:extLst>
            <a:ext uri="{FF2B5EF4-FFF2-40B4-BE49-F238E27FC236}">
              <a16:creationId xmlns:a16="http://schemas.microsoft.com/office/drawing/2014/main" id="{00000000-0008-0000-0F00-0000C2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2" name="【市民会館】&#10;一人当たり面積グラフ枠">
          <a:extLst>
            <a:ext uri="{FF2B5EF4-FFF2-40B4-BE49-F238E27FC236}">
              <a16:creationId xmlns:a16="http://schemas.microsoft.com/office/drawing/2014/main" id="{00000000-0008-0000-0F00-0000C4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454" name="【市民会館】&#10;一人当たり面積最小値テキスト">
          <a:extLst>
            <a:ext uri="{FF2B5EF4-FFF2-40B4-BE49-F238E27FC236}">
              <a16:creationId xmlns:a16="http://schemas.microsoft.com/office/drawing/2014/main" id="{00000000-0008-0000-0F00-0000C6010000}"/>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456" name="【市民会館】&#10;一人当たり面積最大値テキスト">
          <a:extLst>
            <a:ext uri="{FF2B5EF4-FFF2-40B4-BE49-F238E27FC236}">
              <a16:creationId xmlns:a16="http://schemas.microsoft.com/office/drawing/2014/main" id="{00000000-0008-0000-0F00-0000C8010000}"/>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70775</xdr:rowOff>
    </xdr:from>
    <xdr:ext cx="469744" cy="259045"/>
    <xdr:sp macro="" textlink="">
      <xdr:nvSpPr>
        <xdr:cNvPr id="458" name="【市民会館】&#10;一人当たり面積平均値テキスト">
          <a:extLst>
            <a:ext uri="{FF2B5EF4-FFF2-40B4-BE49-F238E27FC236}">
              <a16:creationId xmlns:a16="http://schemas.microsoft.com/office/drawing/2014/main" id="{00000000-0008-0000-0F00-0000CA010000}"/>
            </a:ext>
          </a:extLst>
        </xdr:cNvPr>
        <xdr:cNvSpPr txBox="1"/>
      </xdr:nvSpPr>
      <xdr:spPr>
        <a:xfrm>
          <a:off x="10515600" y="1824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77651</xdr:rowOff>
    </xdr:from>
    <xdr:to>
      <xdr:col>50</xdr:col>
      <xdr:colOff>165100</xdr:colOff>
      <xdr:row>107</xdr:row>
      <xdr:rowOff>7801</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9588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24328</xdr:rowOff>
    </xdr:from>
    <xdr:ext cx="469744" cy="259045"/>
    <xdr:sp macro="" textlink="">
      <xdr:nvSpPr>
        <xdr:cNvPr id="461" name="n_1aveValue【市民会館】&#10;一人当たり面積">
          <a:extLst>
            <a:ext uri="{FF2B5EF4-FFF2-40B4-BE49-F238E27FC236}">
              <a16:creationId xmlns:a16="http://schemas.microsoft.com/office/drawing/2014/main" id="{00000000-0008-0000-0F00-0000CD010000}"/>
            </a:ext>
          </a:extLst>
        </xdr:cNvPr>
        <xdr:cNvSpPr txBox="1"/>
      </xdr:nvSpPr>
      <xdr:spPr>
        <a:xfrm>
          <a:off x="9391727" y="1802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100512</xdr:rowOff>
    </xdr:from>
    <xdr:to>
      <xdr:col>46</xdr:col>
      <xdr:colOff>38100</xdr:colOff>
      <xdr:row>107</xdr:row>
      <xdr:rowOff>30662</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8699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47189</xdr:rowOff>
    </xdr:from>
    <xdr:ext cx="469744" cy="259045"/>
    <xdr:sp macro="" textlink="">
      <xdr:nvSpPr>
        <xdr:cNvPr id="463" name="n_2aveValue【市民会館】&#10;一人当たり面積">
          <a:extLst>
            <a:ext uri="{FF2B5EF4-FFF2-40B4-BE49-F238E27FC236}">
              <a16:creationId xmlns:a16="http://schemas.microsoft.com/office/drawing/2014/main" id="{00000000-0008-0000-0F00-0000CF010000}"/>
            </a:ext>
          </a:extLst>
        </xdr:cNvPr>
        <xdr:cNvSpPr txBox="1"/>
      </xdr:nvSpPr>
      <xdr:spPr>
        <a:xfrm>
          <a:off x="85154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36830</xdr:rowOff>
    </xdr:from>
    <xdr:to>
      <xdr:col>41</xdr:col>
      <xdr:colOff>101600</xdr:colOff>
      <xdr:row>106</xdr:row>
      <xdr:rowOff>138430</xdr:rowOff>
    </xdr:to>
    <xdr:sp macro="" textlink="">
      <xdr:nvSpPr>
        <xdr:cNvPr id="464" name="フローチャート: 判断 463">
          <a:extLst>
            <a:ext uri="{FF2B5EF4-FFF2-40B4-BE49-F238E27FC236}">
              <a16:creationId xmlns:a16="http://schemas.microsoft.com/office/drawing/2014/main" id="{00000000-0008-0000-0F00-0000D0010000}"/>
            </a:ext>
          </a:extLst>
        </xdr:cNvPr>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154957</xdr:rowOff>
    </xdr:from>
    <xdr:ext cx="469744" cy="259045"/>
    <xdr:sp macro="" textlink="">
      <xdr:nvSpPr>
        <xdr:cNvPr id="465" name="n_3aveValue【市民会館】&#10;一人当たり面積">
          <a:extLst>
            <a:ext uri="{FF2B5EF4-FFF2-40B4-BE49-F238E27FC236}">
              <a16:creationId xmlns:a16="http://schemas.microsoft.com/office/drawing/2014/main" id="{00000000-0008-0000-0F00-0000D1010000}"/>
            </a:ext>
          </a:extLst>
        </xdr:cNvPr>
        <xdr:cNvSpPr txBox="1"/>
      </xdr:nvSpPr>
      <xdr:spPr>
        <a:xfrm>
          <a:off x="7626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25400</xdr:rowOff>
    </xdr:from>
    <xdr:to>
      <xdr:col>36</xdr:col>
      <xdr:colOff>165100</xdr:colOff>
      <xdr:row>106</xdr:row>
      <xdr:rowOff>127000</xdr:rowOff>
    </xdr:to>
    <xdr:sp macro="" textlink="">
      <xdr:nvSpPr>
        <xdr:cNvPr id="466" name="フローチャート: 判断 465">
          <a:extLst>
            <a:ext uri="{FF2B5EF4-FFF2-40B4-BE49-F238E27FC236}">
              <a16:creationId xmlns:a16="http://schemas.microsoft.com/office/drawing/2014/main" id="{00000000-0008-0000-0F00-0000D20100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143527</xdr:rowOff>
    </xdr:from>
    <xdr:ext cx="469744" cy="259045"/>
    <xdr:sp macro="" textlink="">
      <xdr:nvSpPr>
        <xdr:cNvPr id="467" name="n_4aveValue【市民会館】&#10;一人当たり面積">
          <a:extLst>
            <a:ext uri="{FF2B5EF4-FFF2-40B4-BE49-F238E27FC236}">
              <a16:creationId xmlns:a16="http://schemas.microsoft.com/office/drawing/2014/main" id="{00000000-0008-0000-0F00-0000D3010000}"/>
            </a:ext>
          </a:extLst>
        </xdr:cNvPr>
        <xdr:cNvSpPr txBox="1"/>
      </xdr:nvSpPr>
      <xdr:spPr>
        <a:xfrm>
          <a:off x="6737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F00-0000D8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129902</xdr:rowOff>
    </xdr:from>
    <xdr:to>
      <xdr:col>36</xdr:col>
      <xdr:colOff>165100</xdr:colOff>
      <xdr:row>107</xdr:row>
      <xdr:rowOff>60052</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69215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107</xdr:row>
      <xdr:rowOff>51179</xdr:rowOff>
    </xdr:from>
    <xdr:ext cx="469744" cy="259045"/>
    <xdr:sp macro="" textlink="">
      <xdr:nvSpPr>
        <xdr:cNvPr id="474" name="n_4mainValue【市民会館】&#10;一人当たり面積">
          <a:extLst>
            <a:ext uri="{FF2B5EF4-FFF2-40B4-BE49-F238E27FC236}">
              <a16:creationId xmlns:a16="http://schemas.microsoft.com/office/drawing/2014/main" id="{00000000-0008-0000-0F00-0000DA010000}"/>
            </a:ext>
          </a:extLst>
        </xdr:cNvPr>
        <xdr:cNvSpPr txBox="1"/>
      </xdr:nvSpPr>
      <xdr:spPr>
        <a:xfrm>
          <a:off x="6737427" y="1839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4" name="直線コネクタ 483">
          <a:extLst>
            <a:ext uri="{FF2B5EF4-FFF2-40B4-BE49-F238E27FC236}">
              <a16:creationId xmlns:a16="http://schemas.microsoft.com/office/drawing/2014/main" id="{00000000-0008-0000-0F00-0000E4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6" name="直線コネクタ 485">
          <a:extLst>
            <a:ext uri="{FF2B5EF4-FFF2-40B4-BE49-F238E27FC236}">
              <a16:creationId xmlns:a16="http://schemas.microsoft.com/office/drawing/2014/main" id="{00000000-0008-0000-0F00-0000E6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88" name="直線コネクタ 487">
          <a:extLst>
            <a:ext uri="{FF2B5EF4-FFF2-40B4-BE49-F238E27FC236}">
              <a16:creationId xmlns:a16="http://schemas.microsoft.com/office/drawing/2014/main" id="{00000000-0008-0000-0F00-0000E8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98" name="【一般廃棄物処理施設】&#10;有形固定資産減価償却率グラフ枠">
          <a:extLst>
            <a:ext uri="{FF2B5EF4-FFF2-40B4-BE49-F238E27FC236}">
              <a16:creationId xmlns:a16="http://schemas.microsoft.com/office/drawing/2014/main" id="{00000000-0008-0000-0F00-0000F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00" name="【一般廃棄物処理施設】&#10;有形固定資産減価償却率最小値テキスト">
          <a:extLst>
            <a:ext uri="{FF2B5EF4-FFF2-40B4-BE49-F238E27FC236}">
              <a16:creationId xmlns:a16="http://schemas.microsoft.com/office/drawing/2014/main" id="{00000000-0008-0000-0F00-0000F4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01" name="直線コネクタ 500">
          <a:extLst>
            <a:ext uri="{FF2B5EF4-FFF2-40B4-BE49-F238E27FC236}">
              <a16:creationId xmlns:a16="http://schemas.microsoft.com/office/drawing/2014/main" id="{00000000-0008-0000-0F00-0000F5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502" name="【一般廃棄物処理施設】&#10;有形固定資産減価償却率最大値テキスト">
          <a:extLst>
            <a:ext uri="{FF2B5EF4-FFF2-40B4-BE49-F238E27FC236}">
              <a16:creationId xmlns:a16="http://schemas.microsoft.com/office/drawing/2014/main" id="{00000000-0008-0000-0F00-0000F6010000}"/>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504" name="【一般廃棄物処理施設】&#10;有形固定資産減価償却率平均値テキスト">
          <a:extLst>
            <a:ext uri="{FF2B5EF4-FFF2-40B4-BE49-F238E27FC236}">
              <a16:creationId xmlns:a16="http://schemas.microsoft.com/office/drawing/2014/main" id="{00000000-0008-0000-0F00-0000F8010000}"/>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19685</xdr:rowOff>
    </xdr:from>
    <xdr:to>
      <xdr:col>81</xdr:col>
      <xdr:colOff>101600</xdr:colOff>
      <xdr:row>38</xdr:row>
      <xdr:rowOff>121285</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15430500" y="653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137812</xdr:rowOff>
    </xdr:from>
    <xdr:ext cx="405111" cy="259045"/>
    <xdr:sp macro="" textlink="">
      <xdr:nvSpPr>
        <xdr:cNvPr id="507" name="n_1aveValue【一般廃棄物処理施設】&#10;有形固定資産減価償却率">
          <a:extLst>
            <a:ext uri="{FF2B5EF4-FFF2-40B4-BE49-F238E27FC236}">
              <a16:creationId xmlns:a16="http://schemas.microsoft.com/office/drawing/2014/main" id="{00000000-0008-0000-0F00-0000FB010000}"/>
            </a:ext>
          </a:extLst>
        </xdr:cNvPr>
        <xdr:cNvSpPr txBox="1"/>
      </xdr:nvSpPr>
      <xdr:spPr>
        <a:xfrm>
          <a:off x="15266044"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21590</xdr:rowOff>
    </xdr:from>
    <xdr:to>
      <xdr:col>76</xdr:col>
      <xdr:colOff>165100</xdr:colOff>
      <xdr:row>38</xdr:row>
      <xdr:rowOff>123190</xdr:rowOff>
    </xdr:to>
    <xdr:sp macro="" textlink="">
      <xdr:nvSpPr>
        <xdr:cNvPr id="508" name="フローチャート: 判断 507">
          <a:extLst>
            <a:ext uri="{FF2B5EF4-FFF2-40B4-BE49-F238E27FC236}">
              <a16:creationId xmlns:a16="http://schemas.microsoft.com/office/drawing/2014/main" id="{00000000-0008-0000-0F00-0000FC010000}"/>
            </a:ext>
          </a:extLst>
        </xdr:cNvPr>
        <xdr:cNvSpPr/>
      </xdr:nvSpPr>
      <xdr:spPr>
        <a:xfrm>
          <a:off x="14541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139717</xdr:rowOff>
    </xdr:from>
    <xdr:ext cx="405111" cy="259045"/>
    <xdr:sp macro="" textlink="">
      <xdr:nvSpPr>
        <xdr:cNvPr id="509" name="n_2aveValue【一般廃棄物処理施設】&#10;有形固定資産減価償却率">
          <a:extLst>
            <a:ext uri="{FF2B5EF4-FFF2-40B4-BE49-F238E27FC236}">
              <a16:creationId xmlns:a16="http://schemas.microsoft.com/office/drawing/2014/main" id="{00000000-0008-0000-0F00-0000FD010000}"/>
            </a:ext>
          </a:extLst>
        </xdr:cNvPr>
        <xdr:cNvSpPr txBox="1"/>
      </xdr:nvSpPr>
      <xdr:spPr>
        <a:xfrm>
          <a:off x="14389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145415</xdr:rowOff>
    </xdr:from>
    <xdr:to>
      <xdr:col>72</xdr:col>
      <xdr:colOff>38100</xdr:colOff>
      <xdr:row>38</xdr:row>
      <xdr:rowOff>75565</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92092</xdr:rowOff>
    </xdr:from>
    <xdr:ext cx="405111" cy="259045"/>
    <xdr:sp macro="" textlink="">
      <xdr:nvSpPr>
        <xdr:cNvPr id="511" name="n_3aveValue【一般廃棄物処理施設】&#10;有形固定資産減価償却率">
          <a:extLst>
            <a:ext uri="{FF2B5EF4-FFF2-40B4-BE49-F238E27FC236}">
              <a16:creationId xmlns:a16="http://schemas.microsoft.com/office/drawing/2014/main" id="{00000000-0008-0000-0F00-0000FF010000}"/>
            </a:ext>
          </a:extLst>
        </xdr:cNvPr>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23495</xdr:rowOff>
    </xdr:from>
    <xdr:to>
      <xdr:col>67</xdr:col>
      <xdr:colOff>101600</xdr:colOff>
      <xdr:row>38</xdr:row>
      <xdr:rowOff>125095</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2763500" y="65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36</xdr:row>
      <xdr:rowOff>141622</xdr:rowOff>
    </xdr:from>
    <xdr:ext cx="405111" cy="259045"/>
    <xdr:sp macro="" textlink="">
      <xdr:nvSpPr>
        <xdr:cNvPr id="513" name="n_4aveValue【一般廃棄物処理施設】&#10;有形固定資産減価償却率">
          <a:extLst>
            <a:ext uri="{FF2B5EF4-FFF2-40B4-BE49-F238E27FC236}">
              <a16:creationId xmlns:a16="http://schemas.microsoft.com/office/drawing/2014/main" id="{00000000-0008-0000-0F00-000001020000}"/>
            </a:ext>
          </a:extLst>
        </xdr:cNvPr>
        <xdr:cNvSpPr txBox="1"/>
      </xdr:nvSpPr>
      <xdr:spPr>
        <a:xfrm>
          <a:off x="12611744" y="631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168275</xdr:rowOff>
    </xdr:from>
    <xdr:to>
      <xdr:col>85</xdr:col>
      <xdr:colOff>177800</xdr:colOff>
      <xdr:row>40</xdr:row>
      <xdr:rowOff>98425</xdr:rowOff>
    </xdr:to>
    <xdr:sp macro="" textlink="">
      <xdr:nvSpPr>
        <xdr:cNvPr id="519" name="楕円 518">
          <a:extLst>
            <a:ext uri="{FF2B5EF4-FFF2-40B4-BE49-F238E27FC236}">
              <a16:creationId xmlns:a16="http://schemas.microsoft.com/office/drawing/2014/main" id="{00000000-0008-0000-0F00-000007020000}"/>
            </a:ext>
          </a:extLst>
        </xdr:cNvPr>
        <xdr:cNvSpPr/>
      </xdr:nvSpPr>
      <xdr:spPr>
        <a:xfrm>
          <a:off x="16268700" y="68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146702</xdr:rowOff>
    </xdr:from>
    <xdr:ext cx="405111" cy="259045"/>
    <xdr:sp macro="" textlink="">
      <xdr:nvSpPr>
        <xdr:cNvPr id="520" name="【一般廃棄物処理施設】&#10;有形固定資産減価償却率該当値テキスト">
          <a:extLst>
            <a:ext uri="{FF2B5EF4-FFF2-40B4-BE49-F238E27FC236}">
              <a16:creationId xmlns:a16="http://schemas.microsoft.com/office/drawing/2014/main" id="{00000000-0008-0000-0F00-000008020000}"/>
            </a:ext>
          </a:extLst>
        </xdr:cNvPr>
        <xdr:cNvSpPr txBox="1"/>
      </xdr:nvSpPr>
      <xdr:spPr>
        <a:xfrm>
          <a:off x="16357600" y="683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5" name="直線コネクタ 534">
          <a:extLst>
            <a:ext uri="{FF2B5EF4-FFF2-40B4-BE49-F238E27FC236}">
              <a16:creationId xmlns:a16="http://schemas.microsoft.com/office/drawing/2014/main" id="{00000000-0008-0000-0F00-000017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7" name="直線コネクタ 536">
          <a:extLst>
            <a:ext uri="{FF2B5EF4-FFF2-40B4-BE49-F238E27FC236}">
              <a16:creationId xmlns:a16="http://schemas.microsoft.com/office/drawing/2014/main" id="{00000000-0008-0000-0F00-000019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41" name="【一般廃棄物処理施設】&#10;一人当たり有形固定資産（償却資産）額グラフ枠">
          <a:extLst>
            <a:ext uri="{FF2B5EF4-FFF2-40B4-BE49-F238E27FC236}">
              <a16:creationId xmlns:a16="http://schemas.microsoft.com/office/drawing/2014/main" id="{00000000-0008-0000-0F00-00001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543" name="【一般廃棄物処理施設】&#10;一人当たり有形固定資産（償却資産）額最小値テキスト">
          <a:extLst>
            <a:ext uri="{FF2B5EF4-FFF2-40B4-BE49-F238E27FC236}">
              <a16:creationId xmlns:a16="http://schemas.microsoft.com/office/drawing/2014/main" id="{00000000-0008-0000-0F00-00001F020000}"/>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545" name="【一般廃棄物処理施設】&#10;一人当たり有形固定資産（償却資産）額最大値テキスト">
          <a:extLst>
            <a:ext uri="{FF2B5EF4-FFF2-40B4-BE49-F238E27FC236}">
              <a16:creationId xmlns:a16="http://schemas.microsoft.com/office/drawing/2014/main" id="{00000000-0008-0000-0F00-000021020000}"/>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547" name="【一般廃棄物処理施設】&#10;一人当たり有形固定資産（償却資産）額平均値テキスト">
          <a:extLst>
            <a:ext uri="{FF2B5EF4-FFF2-40B4-BE49-F238E27FC236}">
              <a16:creationId xmlns:a16="http://schemas.microsoft.com/office/drawing/2014/main" id="{00000000-0008-0000-0F00-000023020000}"/>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96113</xdr:rowOff>
    </xdr:from>
    <xdr:to>
      <xdr:col>112</xdr:col>
      <xdr:colOff>38100</xdr:colOff>
      <xdr:row>40</xdr:row>
      <xdr:rowOff>26263</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1272500" y="6782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42790</xdr:rowOff>
    </xdr:from>
    <xdr:ext cx="599010" cy="259045"/>
    <xdr:sp macro="" textlink="">
      <xdr:nvSpPr>
        <xdr:cNvPr id="550" name="n_1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21011095" y="65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105645</xdr:rowOff>
    </xdr:from>
    <xdr:to>
      <xdr:col>107</xdr:col>
      <xdr:colOff>101600</xdr:colOff>
      <xdr:row>40</xdr:row>
      <xdr:rowOff>35795</xdr:rowOff>
    </xdr:to>
    <xdr:sp macro="" textlink="">
      <xdr:nvSpPr>
        <xdr:cNvPr id="551" name="フローチャート: 判断 550">
          <a:extLst>
            <a:ext uri="{FF2B5EF4-FFF2-40B4-BE49-F238E27FC236}">
              <a16:creationId xmlns:a16="http://schemas.microsoft.com/office/drawing/2014/main" id="{00000000-0008-0000-0F00-000027020000}"/>
            </a:ext>
          </a:extLst>
        </xdr:cNvPr>
        <xdr:cNvSpPr/>
      </xdr:nvSpPr>
      <xdr:spPr>
        <a:xfrm>
          <a:off x="20383500" y="679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52322</xdr:rowOff>
    </xdr:from>
    <xdr:ext cx="599010" cy="259045"/>
    <xdr:sp macro="" textlink="">
      <xdr:nvSpPr>
        <xdr:cNvPr id="552" name="n_2ave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34795" y="656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101165</xdr:rowOff>
    </xdr:from>
    <xdr:to>
      <xdr:col>102</xdr:col>
      <xdr:colOff>165100</xdr:colOff>
      <xdr:row>40</xdr:row>
      <xdr:rowOff>31315</xdr:rowOff>
    </xdr:to>
    <xdr:sp macro="" textlink="">
      <xdr:nvSpPr>
        <xdr:cNvPr id="553" name="フローチャート: 判断 552">
          <a:extLst>
            <a:ext uri="{FF2B5EF4-FFF2-40B4-BE49-F238E27FC236}">
              <a16:creationId xmlns:a16="http://schemas.microsoft.com/office/drawing/2014/main" id="{00000000-0008-0000-0F00-000029020000}"/>
            </a:ext>
          </a:extLst>
        </xdr:cNvPr>
        <xdr:cNvSpPr/>
      </xdr:nvSpPr>
      <xdr:spPr>
        <a:xfrm>
          <a:off x="19494500" y="678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47842</xdr:rowOff>
    </xdr:from>
    <xdr:ext cx="599010" cy="259045"/>
    <xdr:sp macro="" textlink="">
      <xdr:nvSpPr>
        <xdr:cNvPr id="554" name="n_3aveValue【一般廃棄物処理施設】&#10;一人当たり有形固定資産（償却資産）額">
          <a:extLst>
            <a:ext uri="{FF2B5EF4-FFF2-40B4-BE49-F238E27FC236}">
              <a16:creationId xmlns:a16="http://schemas.microsoft.com/office/drawing/2014/main" id="{00000000-0008-0000-0F00-00002A020000}"/>
            </a:ext>
          </a:extLst>
        </xdr:cNvPr>
        <xdr:cNvSpPr txBox="1"/>
      </xdr:nvSpPr>
      <xdr:spPr>
        <a:xfrm>
          <a:off x="19245795" y="6562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79777</xdr:rowOff>
    </xdr:from>
    <xdr:to>
      <xdr:col>98</xdr:col>
      <xdr:colOff>38100</xdr:colOff>
      <xdr:row>40</xdr:row>
      <xdr:rowOff>9927</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8605500" y="67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26454</xdr:rowOff>
    </xdr:from>
    <xdr:ext cx="599010" cy="259045"/>
    <xdr:sp macro="" textlink="">
      <xdr:nvSpPr>
        <xdr:cNvPr id="556" name="n_4aveValue【一般廃棄物処理施設】&#10;一人当たり有形固定資産（償却資産）額">
          <a:extLst>
            <a:ext uri="{FF2B5EF4-FFF2-40B4-BE49-F238E27FC236}">
              <a16:creationId xmlns:a16="http://schemas.microsoft.com/office/drawing/2014/main" id="{00000000-0008-0000-0F00-00002C020000}"/>
            </a:ext>
          </a:extLst>
        </xdr:cNvPr>
        <xdr:cNvSpPr txBox="1"/>
      </xdr:nvSpPr>
      <xdr:spPr>
        <a:xfrm>
          <a:off x="18356795" y="6541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57" name="テキスト ボックス 556">
          <a:extLst>
            <a:ext uri="{FF2B5EF4-FFF2-40B4-BE49-F238E27FC236}">
              <a16:creationId xmlns:a16="http://schemas.microsoft.com/office/drawing/2014/main" id="{00000000-0008-0000-0F00-00002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166268</xdr:rowOff>
    </xdr:from>
    <xdr:to>
      <xdr:col>116</xdr:col>
      <xdr:colOff>114300</xdr:colOff>
      <xdr:row>41</xdr:row>
      <xdr:rowOff>96418</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22110700" y="70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81195</xdr:rowOff>
    </xdr:from>
    <xdr:ext cx="534377" cy="259045"/>
    <xdr:sp macro="" textlink="">
      <xdr:nvSpPr>
        <xdr:cNvPr id="563" name="【一般廃棄物処理施設】&#10;一人当たり有形固定資産（償却資産）額該当値テキスト">
          <a:extLst>
            <a:ext uri="{FF2B5EF4-FFF2-40B4-BE49-F238E27FC236}">
              <a16:creationId xmlns:a16="http://schemas.microsoft.com/office/drawing/2014/main" id="{00000000-0008-0000-0F00-000033020000}"/>
            </a:ext>
          </a:extLst>
        </xdr:cNvPr>
        <xdr:cNvSpPr txBox="1"/>
      </xdr:nvSpPr>
      <xdr:spPr>
        <a:xfrm>
          <a:off x="22199600" y="693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6" name="正方形/長方形 585">
          <a:extLst>
            <a:ext uri="{FF2B5EF4-FFF2-40B4-BE49-F238E27FC236}">
              <a16:creationId xmlns:a16="http://schemas.microsoft.com/office/drawing/2014/main" id="{00000000-0008-0000-0F00-00004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7" name="正方形/長方形 586">
          <a:extLst>
            <a:ext uri="{FF2B5EF4-FFF2-40B4-BE49-F238E27FC236}">
              <a16:creationId xmlns:a16="http://schemas.microsoft.com/office/drawing/2014/main" id="{00000000-0008-0000-0F00-00004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0" name="テキスト ボックス 599">
          <a:extLst>
            <a:ext uri="{FF2B5EF4-FFF2-40B4-BE49-F238E27FC236}">
              <a16:creationId xmlns:a16="http://schemas.microsoft.com/office/drawing/2014/main" id="{00000000-0008-0000-0F00-000058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2" name="テキスト ボックス 601">
          <a:extLst>
            <a:ext uri="{FF2B5EF4-FFF2-40B4-BE49-F238E27FC236}">
              <a16:creationId xmlns:a16="http://schemas.microsoft.com/office/drawing/2014/main" id="{00000000-0008-0000-0F00-00005A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4" name="【消防施設】&#10;有形固定資産減価償却率グラフ枠">
          <a:extLst>
            <a:ext uri="{FF2B5EF4-FFF2-40B4-BE49-F238E27FC236}">
              <a16:creationId xmlns:a16="http://schemas.microsoft.com/office/drawing/2014/main" id="{00000000-0008-0000-0F00-00005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06" name="【消防施設】&#10;有形固定資産減価償却率最小値テキスト">
          <a:extLst>
            <a:ext uri="{FF2B5EF4-FFF2-40B4-BE49-F238E27FC236}">
              <a16:creationId xmlns:a16="http://schemas.microsoft.com/office/drawing/2014/main" id="{00000000-0008-0000-0F00-00005E0200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08" name="【消防施設】&#10;有形固定資産減価償却率最大値テキスト">
          <a:extLst>
            <a:ext uri="{FF2B5EF4-FFF2-40B4-BE49-F238E27FC236}">
              <a16:creationId xmlns:a16="http://schemas.microsoft.com/office/drawing/2014/main" id="{00000000-0008-0000-0F00-000060020000}"/>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10" name="【消防施設】&#10;有形固定資産減価償却率平均値テキスト">
          <a:extLst>
            <a:ext uri="{FF2B5EF4-FFF2-40B4-BE49-F238E27FC236}">
              <a16:creationId xmlns:a16="http://schemas.microsoft.com/office/drawing/2014/main" id="{00000000-0008-0000-0F00-000062020000}"/>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11" name="フローチャート: 判断 610">
          <a:extLst>
            <a:ext uri="{FF2B5EF4-FFF2-40B4-BE49-F238E27FC236}">
              <a16:creationId xmlns:a16="http://schemas.microsoft.com/office/drawing/2014/main" id="{00000000-0008-0000-0F00-000063020000}"/>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108131</xdr:rowOff>
    </xdr:from>
    <xdr:to>
      <xdr:col>81</xdr:col>
      <xdr:colOff>101600</xdr:colOff>
      <xdr:row>83</xdr:row>
      <xdr:rowOff>38281</xdr:rowOff>
    </xdr:to>
    <xdr:sp macro="" textlink="">
      <xdr:nvSpPr>
        <xdr:cNvPr id="612" name="フローチャート: 判断 611">
          <a:extLst>
            <a:ext uri="{FF2B5EF4-FFF2-40B4-BE49-F238E27FC236}">
              <a16:creationId xmlns:a16="http://schemas.microsoft.com/office/drawing/2014/main" id="{00000000-0008-0000-0F00-000064020000}"/>
            </a:ext>
          </a:extLst>
        </xdr:cNvPr>
        <xdr:cNvSpPr/>
      </xdr:nvSpPr>
      <xdr:spPr>
        <a:xfrm>
          <a:off x="15430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54808</xdr:rowOff>
    </xdr:from>
    <xdr:ext cx="405111" cy="259045"/>
    <xdr:sp macro="" textlink="">
      <xdr:nvSpPr>
        <xdr:cNvPr id="613" name="n_1aveValue【消防施設】&#10;有形固定資産減価償却率">
          <a:extLst>
            <a:ext uri="{FF2B5EF4-FFF2-40B4-BE49-F238E27FC236}">
              <a16:creationId xmlns:a16="http://schemas.microsoft.com/office/drawing/2014/main" id="{00000000-0008-0000-0F00-000065020000}"/>
            </a:ext>
          </a:extLst>
        </xdr:cNvPr>
        <xdr:cNvSpPr txBox="1"/>
      </xdr:nvSpPr>
      <xdr:spPr>
        <a:xfrm>
          <a:off x="15266044" y="1394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54248</xdr:rowOff>
    </xdr:from>
    <xdr:to>
      <xdr:col>76</xdr:col>
      <xdr:colOff>165100</xdr:colOff>
      <xdr:row>82</xdr:row>
      <xdr:rowOff>155848</xdr:rowOff>
    </xdr:to>
    <xdr:sp macro="" textlink="">
      <xdr:nvSpPr>
        <xdr:cNvPr id="614" name="フローチャート: 判断 613">
          <a:extLst>
            <a:ext uri="{FF2B5EF4-FFF2-40B4-BE49-F238E27FC236}">
              <a16:creationId xmlns:a16="http://schemas.microsoft.com/office/drawing/2014/main" id="{00000000-0008-0000-0F00-000066020000}"/>
            </a:ext>
          </a:extLst>
        </xdr:cNvPr>
        <xdr:cNvSpPr/>
      </xdr:nvSpPr>
      <xdr:spPr>
        <a:xfrm>
          <a:off x="14541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925</xdr:rowOff>
    </xdr:from>
    <xdr:ext cx="405111" cy="259045"/>
    <xdr:sp macro="" textlink="">
      <xdr:nvSpPr>
        <xdr:cNvPr id="615" name="n_2aveValue【消防施設】&#10;有形固定資産減価償却率">
          <a:extLst>
            <a:ext uri="{FF2B5EF4-FFF2-40B4-BE49-F238E27FC236}">
              <a16:creationId xmlns:a16="http://schemas.microsoft.com/office/drawing/2014/main" id="{00000000-0008-0000-0F00-000067020000}"/>
            </a:ext>
          </a:extLst>
        </xdr:cNvPr>
        <xdr:cNvSpPr txBox="1"/>
      </xdr:nvSpPr>
      <xdr:spPr>
        <a:xfrm>
          <a:off x="14389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52614</xdr:rowOff>
    </xdr:from>
    <xdr:to>
      <xdr:col>72</xdr:col>
      <xdr:colOff>38100</xdr:colOff>
      <xdr:row>82</xdr:row>
      <xdr:rowOff>154214</xdr:rowOff>
    </xdr:to>
    <xdr:sp macro="" textlink="">
      <xdr:nvSpPr>
        <xdr:cNvPr id="616" name="フローチャート: 判断 615">
          <a:extLst>
            <a:ext uri="{FF2B5EF4-FFF2-40B4-BE49-F238E27FC236}">
              <a16:creationId xmlns:a16="http://schemas.microsoft.com/office/drawing/2014/main" id="{00000000-0008-0000-0F00-000068020000}"/>
            </a:ext>
          </a:extLst>
        </xdr:cNvPr>
        <xdr:cNvSpPr/>
      </xdr:nvSpPr>
      <xdr:spPr>
        <a:xfrm>
          <a:off x="13652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170741</xdr:rowOff>
    </xdr:from>
    <xdr:ext cx="405111" cy="259045"/>
    <xdr:sp macro="" textlink="">
      <xdr:nvSpPr>
        <xdr:cNvPr id="617" name="n_3aveValue【消防施設】&#10;有形固定資産減価償却率">
          <a:extLst>
            <a:ext uri="{FF2B5EF4-FFF2-40B4-BE49-F238E27FC236}">
              <a16:creationId xmlns:a16="http://schemas.microsoft.com/office/drawing/2014/main" id="{00000000-0008-0000-0F00-000069020000}"/>
            </a:ext>
          </a:extLst>
        </xdr:cNvPr>
        <xdr:cNvSpPr txBox="1"/>
      </xdr:nvSpPr>
      <xdr:spPr>
        <a:xfrm>
          <a:off x="13500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99968</xdr:rowOff>
    </xdr:from>
    <xdr:to>
      <xdr:col>67</xdr:col>
      <xdr:colOff>101600</xdr:colOff>
      <xdr:row>83</xdr:row>
      <xdr:rowOff>30118</xdr:rowOff>
    </xdr:to>
    <xdr:sp macro="" textlink="">
      <xdr:nvSpPr>
        <xdr:cNvPr id="618" name="フローチャート: 判断 617">
          <a:extLst>
            <a:ext uri="{FF2B5EF4-FFF2-40B4-BE49-F238E27FC236}">
              <a16:creationId xmlns:a16="http://schemas.microsoft.com/office/drawing/2014/main" id="{00000000-0008-0000-0F00-00006A020000}"/>
            </a:ext>
          </a:extLst>
        </xdr:cNvPr>
        <xdr:cNvSpPr/>
      </xdr:nvSpPr>
      <xdr:spPr>
        <a:xfrm>
          <a:off x="12763500" y="1415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83</xdr:row>
      <xdr:rowOff>21245</xdr:rowOff>
    </xdr:from>
    <xdr:ext cx="405111" cy="259045"/>
    <xdr:sp macro="" textlink="">
      <xdr:nvSpPr>
        <xdr:cNvPr id="619" name="n_4aveValue【消防施設】&#10;有形固定資産減価償却率">
          <a:extLst>
            <a:ext uri="{FF2B5EF4-FFF2-40B4-BE49-F238E27FC236}">
              <a16:creationId xmlns:a16="http://schemas.microsoft.com/office/drawing/2014/main" id="{00000000-0008-0000-0F00-00006B020000}"/>
            </a:ext>
          </a:extLst>
        </xdr:cNvPr>
        <xdr:cNvSpPr txBox="1"/>
      </xdr:nvSpPr>
      <xdr:spPr>
        <a:xfrm>
          <a:off x="12611744" y="1425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145687</xdr:rowOff>
    </xdr:from>
    <xdr:to>
      <xdr:col>85</xdr:col>
      <xdr:colOff>177800</xdr:colOff>
      <xdr:row>82</xdr:row>
      <xdr:rowOff>75837</xdr:rowOff>
    </xdr:to>
    <xdr:sp macro="" textlink="">
      <xdr:nvSpPr>
        <xdr:cNvPr id="625" name="楕円 624">
          <a:extLst>
            <a:ext uri="{FF2B5EF4-FFF2-40B4-BE49-F238E27FC236}">
              <a16:creationId xmlns:a16="http://schemas.microsoft.com/office/drawing/2014/main" id="{00000000-0008-0000-0F00-000071020000}"/>
            </a:ext>
          </a:extLst>
        </xdr:cNvPr>
        <xdr:cNvSpPr/>
      </xdr:nvSpPr>
      <xdr:spPr>
        <a:xfrm>
          <a:off x="16268700" y="1403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168564</xdr:rowOff>
    </xdr:from>
    <xdr:ext cx="405111" cy="259045"/>
    <xdr:sp macro="" textlink="">
      <xdr:nvSpPr>
        <xdr:cNvPr id="626" name="【消防施設】&#10;有形固定資産減価償却率該当値テキスト">
          <a:extLst>
            <a:ext uri="{FF2B5EF4-FFF2-40B4-BE49-F238E27FC236}">
              <a16:creationId xmlns:a16="http://schemas.microsoft.com/office/drawing/2014/main" id="{00000000-0008-0000-0F00-000072020000}"/>
            </a:ext>
          </a:extLst>
        </xdr:cNvPr>
        <xdr:cNvSpPr txBox="1"/>
      </xdr:nvSpPr>
      <xdr:spPr>
        <a:xfrm>
          <a:off x="16357600" y="13884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145687</xdr:rowOff>
    </xdr:from>
    <xdr:to>
      <xdr:col>67</xdr:col>
      <xdr:colOff>101600</xdr:colOff>
      <xdr:row>78</xdr:row>
      <xdr:rowOff>75837</xdr:rowOff>
    </xdr:to>
    <xdr:sp macro="" textlink="">
      <xdr:nvSpPr>
        <xdr:cNvPr id="627" name="楕円 626">
          <a:extLst>
            <a:ext uri="{FF2B5EF4-FFF2-40B4-BE49-F238E27FC236}">
              <a16:creationId xmlns:a16="http://schemas.microsoft.com/office/drawing/2014/main" id="{00000000-0008-0000-0F00-000073020000}"/>
            </a:ext>
          </a:extLst>
        </xdr:cNvPr>
        <xdr:cNvSpPr/>
      </xdr:nvSpPr>
      <xdr:spPr>
        <a:xfrm>
          <a:off x="12763500" y="1334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71061</xdr:colOff>
      <xdr:row>76</xdr:row>
      <xdr:rowOff>92364</xdr:rowOff>
    </xdr:from>
    <xdr:ext cx="340478" cy="259045"/>
    <xdr:sp macro="" textlink="">
      <xdr:nvSpPr>
        <xdr:cNvPr id="628" name="n_4mainValue【消防施設】&#10;有形固定資産減価償却率">
          <a:extLst>
            <a:ext uri="{FF2B5EF4-FFF2-40B4-BE49-F238E27FC236}">
              <a16:creationId xmlns:a16="http://schemas.microsoft.com/office/drawing/2014/main" id="{00000000-0008-0000-0F00-000074020000}"/>
            </a:ext>
          </a:extLst>
        </xdr:cNvPr>
        <xdr:cNvSpPr txBox="1"/>
      </xdr:nvSpPr>
      <xdr:spPr>
        <a:xfrm>
          <a:off x="12644061" y="13122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a:extLst>
            <a:ext uri="{FF2B5EF4-FFF2-40B4-BE49-F238E27FC236}">
              <a16:creationId xmlns:a16="http://schemas.microsoft.com/office/drawing/2014/main" id="{00000000-0008-0000-0F00-00008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652" name="直線コネクタ 651">
          <a:extLst>
            <a:ext uri="{FF2B5EF4-FFF2-40B4-BE49-F238E27FC236}">
              <a16:creationId xmlns:a16="http://schemas.microsoft.com/office/drawing/2014/main" id="{00000000-0008-0000-0F00-00008C020000}"/>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653" name="【消防施設】&#10;一人当たり面積最小値テキスト">
          <a:extLst>
            <a:ext uri="{FF2B5EF4-FFF2-40B4-BE49-F238E27FC236}">
              <a16:creationId xmlns:a16="http://schemas.microsoft.com/office/drawing/2014/main" id="{00000000-0008-0000-0F00-00008D020000}"/>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655" name="【消防施設】&#10;一人当たり面積最大値テキスト">
          <a:extLst>
            <a:ext uri="{FF2B5EF4-FFF2-40B4-BE49-F238E27FC236}">
              <a16:creationId xmlns:a16="http://schemas.microsoft.com/office/drawing/2014/main" id="{00000000-0008-0000-0F00-00008F020000}"/>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128288</xdr:rowOff>
    </xdr:from>
    <xdr:ext cx="469744" cy="259045"/>
    <xdr:sp macro="" textlink="">
      <xdr:nvSpPr>
        <xdr:cNvPr id="657" name="【消防施設】&#10;一人当たり面積平均値テキスト">
          <a:extLst>
            <a:ext uri="{FF2B5EF4-FFF2-40B4-BE49-F238E27FC236}">
              <a16:creationId xmlns:a16="http://schemas.microsoft.com/office/drawing/2014/main" id="{00000000-0008-0000-0F00-000091020000}"/>
            </a:ext>
          </a:extLst>
        </xdr:cNvPr>
        <xdr:cNvSpPr txBox="1"/>
      </xdr:nvSpPr>
      <xdr:spPr>
        <a:xfrm>
          <a:off x="22199600" y="14358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xdr:rowOff>
    </xdr:from>
    <xdr:to>
      <xdr:col>112</xdr:col>
      <xdr:colOff>38100</xdr:colOff>
      <xdr:row>85</xdr:row>
      <xdr:rowOff>106045</xdr:rowOff>
    </xdr:to>
    <xdr:sp macro="" textlink="">
      <xdr:nvSpPr>
        <xdr:cNvPr id="659" name="フローチャート: 判断 658">
          <a:extLst>
            <a:ext uri="{FF2B5EF4-FFF2-40B4-BE49-F238E27FC236}">
              <a16:creationId xmlns:a16="http://schemas.microsoft.com/office/drawing/2014/main" id="{00000000-0008-0000-0F00-000093020000}"/>
            </a:ext>
          </a:extLst>
        </xdr:cNvPr>
        <xdr:cNvSpPr/>
      </xdr:nvSpPr>
      <xdr:spPr>
        <a:xfrm>
          <a:off x="21272500" y="145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122572</xdr:rowOff>
    </xdr:from>
    <xdr:ext cx="469744" cy="259045"/>
    <xdr:sp macro="" textlink="">
      <xdr:nvSpPr>
        <xdr:cNvPr id="660" name="n_1aveValue【消防施設】&#10;一人当たり面積">
          <a:extLst>
            <a:ext uri="{FF2B5EF4-FFF2-40B4-BE49-F238E27FC236}">
              <a16:creationId xmlns:a16="http://schemas.microsoft.com/office/drawing/2014/main" id="{00000000-0008-0000-0F00-000094020000}"/>
            </a:ext>
          </a:extLst>
        </xdr:cNvPr>
        <xdr:cNvSpPr txBox="1"/>
      </xdr:nvSpPr>
      <xdr:spPr>
        <a:xfrm>
          <a:off x="21075727" y="1435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6350</xdr:rowOff>
    </xdr:from>
    <xdr:to>
      <xdr:col>107</xdr:col>
      <xdr:colOff>101600</xdr:colOff>
      <xdr:row>85</xdr:row>
      <xdr:rowOff>107950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20383500" y="1457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124477</xdr:rowOff>
    </xdr:from>
    <xdr:ext cx="469744" cy="259045"/>
    <xdr:sp macro="" textlink="">
      <xdr:nvSpPr>
        <xdr:cNvPr id="662" name="n_2aveValue【消防施設】&#10;一人当たり面積">
          <a:extLst>
            <a:ext uri="{FF2B5EF4-FFF2-40B4-BE49-F238E27FC236}">
              <a16:creationId xmlns:a16="http://schemas.microsoft.com/office/drawing/2014/main" id="{00000000-0008-0000-0F00-000096020000}"/>
            </a:ext>
          </a:extLst>
        </xdr:cNvPr>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10161</xdr:rowOff>
    </xdr:from>
    <xdr:to>
      <xdr:col>102</xdr:col>
      <xdr:colOff>165100</xdr:colOff>
      <xdr:row>85</xdr:row>
      <xdr:rowOff>111761</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128288</xdr:rowOff>
    </xdr:from>
    <xdr:ext cx="469744" cy="259045"/>
    <xdr:sp macro="" textlink="">
      <xdr:nvSpPr>
        <xdr:cNvPr id="664" name="n_3aveValue【消防施設】&#10;一人当たり面積">
          <a:extLst>
            <a:ext uri="{FF2B5EF4-FFF2-40B4-BE49-F238E27FC236}">
              <a16:creationId xmlns:a16="http://schemas.microsoft.com/office/drawing/2014/main" id="{00000000-0008-0000-0F00-000098020000}"/>
            </a:ext>
          </a:extLst>
        </xdr:cNvPr>
        <xdr:cNvSpPr txBox="1"/>
      </xdr:nvSpPr>
      <xdr:spPr>
        <a:xfrm>
          <a:off x="19310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84</xdr:row>
      <xdr:rowOff>132080</xdr:rowOff>
    </xdr:from>
    <xdr:to>
      <xdr:col>98</xdr:col>
      <xdr:colOff>38100</xdr:colOff>
      <xdr:row>85</xdr:row>
      <xdr:rowOff>62230</xdr:rowOff>
    </xdr:to>
    <xdr:sp macro="" textlink="">
      <xdr:nvSpPr>
        <xdr:cNvPr id="665" name="フローチャート: 判断 664">
          <a:extLst>
            <a:ext uri="{FF2B5EF4-FFF2-40B4-BE49-F238E27FC236}">
              <a16:creationId xmlns:a16="http://schemas.microsoft.com/office/drawing/2014/main" id="{00000000-0008-0000-0F00-000099020000}"/>
            </a:ext>
          </a:extLst>
        </xdr:cNvPr>
        <xdr:cNvSpPr/>
      </xdr:nvSpPr>
      <xdr:spPr>
        <a:xfrm>
          <a:off x="18605500" y="1453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83</xdr:row>
      <xdr:rowOff>78757</xdr:rowOff>
    </xdr:from>
    <xdr:ext cx="469744" cy="259045"/>
    <xdr:sp macro="" textlink="">
      <xdr:nvSpPr>
        <xdr:cNvPr id="666" name="n_4aveValue【消防施設】&#10;一人当たり面積">
          <a:extLst>
            <a:ext uri="{FF2B5EF4-FFF2-40B4-BE49-F238E27FC236}">
              <a16:creationId xmlns:a16="http://schemas.microsoft.com/office/drawing/2014/main" id="{00000000-0008-0000-0F00-00009A020000}"/>
            </a:ext>
          </a:extLst>
        </xdr:cNvPr>
        <xdr:cNvSpPr txBox="1"/>
      </xdr:nvSpPr>
      <xdr:spPr>
        <a:xfrm>
          <a:off x="18421427" y="1430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137795</xdr:rowOff>
    </xdr:from>
    <xdr:to>
      <xdr:col>116</xdr:col>
      <xdr:colOff>114300</xdr:colOff>
      <xdr:row>86</xdr:row>
      <xdr:rowOff>67945</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22110700" y="1471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52722</xdr:rowOff>
    </xdr:from>
    <xdr:ext cx="469744" cy="259045"/>
    <xdr:sp macro="" textlink="">
      <xdr:nvSpPr>
        <xdr:cNvPr id="673" name="【消防施設】&#10;一人当たり面積該当値テキスト">
          <a:extLst>
            <a:ext uri="{FF2B5EF4-FFF2-40B4-BE49-F238E27FC236}">
              <a16:creationId xmlns:a16="http://schemas.microsoft.com/office/drawing/2014/main" id="{00000000-0008-0000-0F00-0000A1020000}"/>
            </a:ext>
          </a:extLst>
        </xdr:cNvPr>
        <xdr:cNvSpPr txBox="1"/>
      </xdr:nvSpPr>
      <xdr:spPr>
        <a:xfrm>
          <a:off x="22199600" y="1462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86</xdr:row>
      <xdr:rowOff>25400</xdr:rowOff>
    </xdr:from>
    <xdr:to>
      <xdr:col>98</xdr:col>
      <xdr:colOff>38100</xdr:colOff>
      <xdr:row>86</xdr:row>
      <xdr:rowOff>127000</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8605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86</xdr:row>
      <xdr:rowOff>118127</xdr:rowOff>
    </xdr:from>
    <xdr:ext cx="469744" cy="259045"/>
    <xdr:sp macro="" textlink="">
      <xdr:nvSpPr>
        <xdr:cNvPr id="675" name="n_4mainValue【消防施設】&#10;一人当たり面積">
          <a:extLst>
            <a:ext uri="{FF2B5EF4-FFF2-40B4-BE49-F238E27FC236}">
              <a16:creationId xmlns:a16="http://schemas.microsoft.com/office/drawing/2014/main" id="{00000000-0008-0000-0F00-0000A3020000}"/>
            </a:ext>
          </a:extLst>
        </xdr:cNvPr>
        <xdr:cNvSpPr txBox="1"/>
      </xdr:nvSpPr>
      <xdr:spPr>
        <a:xfrm>
          <a:off x="18421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00000000-0008-0000-0F00-0000B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02" name="【庁舎】&#10;有形固定資産減価償却率最小値テキスト">
          <a:extLst>
            <a:ext uri="{FF2B5EF4-FFF2-40B4-BE49-F238E27FC236}">
              <a16:creationId xmlns:a16="http://schemas.microsoft.com/office/drawing/2014/main" id="{00000000-0008-0000-0F00-0000BE02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04" name="【庁舎】&#10;有形固定資産減価償却率最大値テキスト">
          <a:extLst>
            <a:ext uri="{FF2B5EF4-FFF2-40B4-BE49-F238E27FC236}">
              <a16:creationId xmlns:a16="http://schemas.microsoft.com/office/drawing/2014/main" id="{00000000-0008-0000-0F00-0000C002000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06" name="【庁舎】&#10;有形固定資産減価償却率平均値テキスト">
          <a:extLst>
            <a:ext uri="{FF2B5EF4-FFF2-40B4-BE49-F238E27FC236}">
              <a16:creationId xmlns:a16="http://schemas.microsoft.com/office/drawing/2014/main" id="{00000000-0008-0000-0F00-0000C2020000}"/>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84182</xdr:rowOff>
    </xdr:from>
    <xdr:to>
      <xdr:col>81</xdr:col>
      <xdr:colOff>101600</xdr:colOff>
      <xdr:row>105</xdr:row>
      <xdr:rowOff>14332</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15430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30859</xdr:rowOff>
    </xdr:from>
    <xdr:ext cx="405111" cy="259045"/>
    <xdr:sp macro="" textlink="">
      <xdr:nvSpPr>
        <xdr:cNvPr id="709" name="n_1aveValue【庁舎】&#10;有形固定資産減価償却率">
          <a:extLst>
            <a:ext uri="{FF2B5EF4-FFF2-40B4-BE49-F238E27FC236}">
              <a16:creationId xmlns:a16="http://schemas.microsoft.com/office/drawing/2014/main" id="{00000000-0008-0000-0F00-0000C5020000}"/>
            </a:ext>
          </a:extLst>
        </xdr:cNvPr>
        <xdr:cNvSpPr txBox="1"/>
      </xdr:nvSpPr>
      <xdr:spPr>
        <a:xfrm>
          <a:off x="15266044" y="1769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72752</xdr:rowOff>
    </xdr:from>
    <xdr:to>
      <xdr:col>76</xdr:col>
      <xdr:colOff>165100</xdr:colOff>
      <xdr:row>105</xdr:row>
      <xdr:rowOff>2902</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14541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19429</xdr:rowOff>
    </xdr:from>
    <xdr:ext cx="405111" cy="259045"/>
    <xdr:sp macro="" textlink="">
      <xdr:nvSpPr>
        <xdr:cNvPr id="711" name="n_2aveValue【庁舎】&#10;有形固定資産減価償却率">
          <a:extLst>
            <a:ext uri="{FF2B5EF4-FFF2-40B4-BE49-F238E27FC236}">
              <a16:creationId xmlns:a16="http://schemas.microsoft.com/office/drawing/2014/main" id="{00000000-0008-0000-0F00-0000C7020000}"/>
            </a:ext>
          </a:extLst>
        </xdr:cNvPr>
        <xdr:cNvSpPr txBox="1"/>
      </xdr:nvSpPr>
      <xdr:spPr>
        <a:xfrm>
          <a:off x="14389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97245</xdr:rowOff>
    </xdr:from>
    <xdr:to>
      <xdr:col>72</xdr:col>
      <xdr:colOff>38100</xdr:colOff>
      <xdr:row>105</xdr:row>
      <xdr:rowOff>27395</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36525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43922</xdr:rowOff>
    </xdr:from>
    <xdr:ext cx="405111" cy="259045"/>
    <xdr:sp macro="" textlink="">
      <xdr:nvSpPr>
        <xdr:cNvPr id="713" name="n_3aveValue【庁舎】&#10;有形固定資産減価償却率">
          <a:extLst>
            <a:ext uri="{FF2B5EF4-FFF2-40B4-BE49-F238E27FC236}">
              <a16:creationId xmlns:a16="http://schemas.microsoft.com/office/drawing/2014/main" id="{00000000-0008-0000-0F00-0000C9020000}"/>
            </a:ext>
          </a:extLst>
        </xdr:cNvPr>
        <xdr:cNvSpPr txBox="1"/>
      </xdr:nvSpPr>
      <xdr:spPr>
        <a:xfrm>
          <a:off x="13500744" y="177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48261</xdr:rowOff>
    </xdr:from>
    <xdr:to>
      <xdr:col>67</xdr:col>
      <xdr:colOff>101600</xdr:colOff>
      <xdr:row>104</xdr:row>
      <xdr:rowOff>149861</xdr:rowOff>
    </xdr:to>
    <xdr:sp macro="" textlink="">
      <xdr:nvSpPr>
        <xdr:cNvPr id="714" name="フローチャート: 判断 713">
          <a:extLst>
            <a:ext uri="{FF2B5EF4-FFF2-40B4-BE49-F238E27FC236}">
              <a16:creationId xmlns:a16="http://schemas.microsoft.com/office/drawing/2014/main" id="{00000000-0008-0000-0F00-0000CA020000}"/>
            </a:ext>
          </a:extLst>
        </xdr:cNvPr>
        <xdr:cNvSpPr/>
      </xdr:nvSpPr>
      <xdr:spPr>
        <a:xfrm>
          <a:off x="12763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104</xdr:row>
      <xdr:rowOff>140988</xdr:rowOff>
    </xdr:from>
    <xdr:ext cx="405111" cy="259045"/>
    <xdr:sp macro="" textlink="">
      <xdr:nvSpPr>
        <xdr:cNvPr id="715" name="n_4aveValue【庁舎】&#10;有形固定資産減価償却率">
          <a:extLst>
            <a:ext uri="{FF2B5EF4-FFF2-40B4-BE49-F238E27FC236}">
              <a16:creationId xmlns:a16="http://schemas.microsoft.com/office/drawing/2014/main" id="{00000000-0008-0000-0F00-0000CB020000}"/>
            </a:ext>
          </a:extLst>
        </xdr:cNvPr>
        <xdr:cNvSpPr txBox="1"/>
      </xdr:nvSpPr>
      <xdr:spPr>
        <a:xfrm>
          <a:off x="12611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8" name="テキスト ボックス 717">
          <a:extLst>
            <a:ext uri="{FF2B5EF4-FFF2-40B4-BE49-F238E27FC236}">
              <a16:creationId xmlns:a16="http://schemas.microsoft.com/office/drawing/2014/main" id="{00000000-0008-0000-0F00-0000CE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9" name="テキスト ボックス 718">
          <a:extLst>
            <a:ext uri="{FF2B5EF4-FFF2-40B4-BE49-F238E27FC236}">
              <a16:creationId xmlns:a16="http://schemas.microsoft.com/office/drawing/2014/main" id="{00000000-0008-0000-0F00-0000CF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31931</xdr:rowOff>
    </xdr:from>
    <xdr:to>
      <xdr:col>85</xdr:col>
      <xdr:colOff>177800</xdr:colOff>
      <xdr:row>105</xdr:row>
      <xdr:rowOff>133531</xdr:rowOff>
    </xdr:to>
    <xdr:sp macro="" textlink="">
      <xdr:nvSpPr>
        <xdr:cNvPr id="721" name="楕円 720">
          <a:extLst>
            <a:ext uri="{FF2B5EF4-FFF2-40B4-BE49-F238E27FC236}">
              <a16:creationId xmlns:a16="http://schemas.microsoft.com/office/drawing/2014/main" id="{00000000-0008-0000-0F00-0000D1020000}"/>
            </a:ext>
          </a:extLst>
        </xdr:cNvPr>
        <xdr:cNvSpPr/>
      </xdr:nvSpPr>
      <xdr:spPr>
        <a:xfrm>
          <a:off x="162687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10358</xdr:rowOff>
    </xdr:from>
    <xdr:ext cx="405111" cy="259045"/>
    <xdr:sp macro="" textlink="">
      <xdr:nvSpPr>
        <xdr:cNvPr id="722" name="【庁舎】&#10;有形固定資産減価償却率該当値テキスト">
          <a:extLst>
            <a:ext uri="{FF2B5EF4-FFF2-40B4-BE49-F238E27FC236}">
              <a16:creationId xmlns:a16="http://schemas.microsoft.com/office/drawing/2014/main" id="{00000000-0008-0000-0F00-0000D2020000}"/>
            </a:ext>
          </a:extLst>
        </xdr:cNvPr>
        <xdr:cNvSpPr txBox="1"/>
      </xdr:nvSpPr>
      <xdr:spPr>
        <a:xfrm>
          <a:off x="16357600"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46627</xdr:rowOff>
    </xdr:from>
    <xdr:to>
      <xdr:col>81</xdr:col>
      <xdr:colOff>101600</xdr:colOff>
      <xdr:row>105</xdr:row>
      <xdr:rowOff>148227</xdr:rowOff>
    </xdr:to>
    <xdr:sp macro="" textlink="">
      <xdr:nvSpPr>
        <xdr:cNvPr id="723" name="楕円 722">
          <a:extLst>
            <a:ext uri="{FF2B5EF4-FFF2-40B4-BE49-F238E27FC236}">
              <a16:creationId xmlns:a16="http://schemas.microsoft.com/office/drawing/2014/main" id="{00000000-0008-0000-0F00-0000D3020000}"/>
            </a:ext>
          </a:extLst>
        </xdr:cNvPr>
        <xdr:cNvSpPr/>
      </xdr:nvSpPr>
      <xdr:spPr>
        <a:xfrm>
          <a:off x="15430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82731</xdr:rowOff>
    </xdr:from>
    <xdr:to>
      <xdr:col>85</xdr:col>
      <xdr:colOff>127000</xdr:colOff>
      <xdr:row>105</xdr:row>
      <xdr:rowOff>97427</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flipV="1">
          <a:off x="15481300" y="18084981"/>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5806</xdr:rowOff>
    </xdr:from>
    <xdr:to>
      <xdr:col>76</xdr:col>
      <xdr:colOff>165100</xdr:colOff>
      <xdr:row>105</xdr:row>
      <xdr:rowOff>107406</xdr:rowOff>
    </xdr:to>
    <xdr:sp macro="" textlink="">
      <xdr:nvSpPr>
        <xdr:cNvPr id="725" name="楕円 724">
          <a:extLst>
            <a:ext uri="{FF2B5EF4-FFF2-40B4-BE49-F238E27FC236}">
              <a16:creationId xmlns:a16="http://schemas.microsoft.com/office/drawing/2014/main" id="{00000000-0008-0000-0F00-0000D5020000}"/>
            </a:ext>
          </a:extLst>
        </xdr:cNvPr>
        <xdr:cNvSpPr/>
      </xdr:nvSpPr>
      <xdr:spPr>
        <a:xfrm>
          <a:off x="14541500" y="1800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56606</xdr:rowOff>
    </xdr:from>
    <xdr:to>
      <xdr:col>81</xdr:col>
      <xdr:colOff>50800</xdr:colOff>
      <xdr:row>105</xdr:row>
      <xdr:rowOff>97427</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4592300" y="1805885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13652500" y="179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14151</xdr:rowOff>
    </xdr:from>
    <xdr:to>
      <xdr:col>76</xdr:col>
      <xdr:colOff>114300</xdr:colOff>
      <xdr:row>105</xdr:row>
      <xdr:rowOff>56606</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3703300" y="1801640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20501</xdr:rowOff>
    </xdr:from>
    <xdr:to>
      <xdr:col>67</xdr:col>
      <xdr:colOff>101600</xdr:colOff>
      <xdr:row>103</xdr:row>
      <xdr:rowOff>122101</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12763500" y="1767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71301</xdr:rowOff>
    </xdr:from>
    <xdr:to>
      <xdr:col>71</xdr:col>
      <xdr:colOff>177800</xdr:colOff>
      <xdr:row>105</xdr:row>
      <xdr:rowOff>14151</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2814300" y="17730651"/>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139354</xdr:rowOff>
    </xdr:from>
    <xdr:ext cx="405111" cy="259045"/>
    <xdr:sp macro="" textlink="">
      <xdr:nvSpPr>
        <xdr:cNvPr id="731" name="n_1mainValue【庁舎】&#10;有形固定資産減価償却率">
          <a:extLst>
            <a:ext uri="{FF2B5EF4-FFF2-40B4-BE49-F238E27FC236}">
              <a16:creationId xmlns:a16="http://schemas.microsoft.com/office/drawing/2014/main" id="{00000000-0008-0000-0F00-0000DB020000}"/>
            </a:ext>
          </a:extLst>
        </xdr:cNvPr>
        <xdr:cNvSpPr txBox="1"/>
      </xdr:nvSpPr>
      <xdr:spPr>
        <a:xfrm>
          <a:off x="15266044" y="1814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98533</xdr:rowOff>
    </xdr:from>
    <xdr:ext cx="405111" cy="259045"/>
    <xdr:sp macro="" textlink="">
      <xdr:nvSpPr>
        <xdr:cNvPr id="732" name="n_2mainValue【庁舎】&#10;有形固定資産減価償却率">
          <a:extLst>
            <a:ext uri="{FF2B5EF4-FFF2-40B4-BE49-F238E27FC236}">
              <a16:creationId xmlns:a16="http://schemas.microsoft.com/office/drawing/2014/main" id="{00000000-0008-0000-0F00-0000DC020000}"/>
            </a:ext>
          </a:extLst>
        </xdr:cNvPr>
        <xdr:cNvSpPr txBox="1"/>
      </xdr:nvSpPr>
      <xdr:spPr>
        <a:xfrm>
          <a:off x="14389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33" name="n_3mainValue【庁舎】&#10;有形固定資産減価償却率">
          <a:extLst>
            <a:ext uri="{FF2B5EF4-FFF2-40B4-BE49-F238E27FC236}">
              <a16:creationId xmlns:a16="http://schemas.microsoft.com/office/drawing/2014/main" id="{00000000-0008-0000-0F00-0000DD020000}"/>
            </a:ext>
          </a:extLst>
        </xdr:cNvPr>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138628</xdr:rowOff>
    </xdr:from>
    <xdr:ext cx="405111" cy="259045"/>
    <xdr:sp macro="" textlink="">
      <xdr:nvSpPr>
        <xdr:cNvPr id="734" name="n_4mainValue【庁舎】&#10;有形固定資産減価償却率">
          <a:extLst>
            <a:ext uri="{FF2B5EF4-FFF2-40B4-BE49-F238E27FC236}">
              <a16:creationId xmlns:a16="http://schemas.microsoft.com/office/drawing/2014/main" id="{00000000-0008-0000-0F00-0000DE020000}"/>
            </a:ext>
          </a:extLst>
        </xdr:cNvPr>
        <xdr:cNvSpPr txBox="1"/>
      </xdr:nvSpPr>
      <xdr:spPr>
        <a:xfrm>
          <a:off x="12611744" y="1745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00000000-0008-0000-0F00-0000D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5" name="【庁舎】&#10;一人当たり面積グラフ枠">
          <a:extLst>
            <a:ext uri="{FF2B5EF4-FFF2-40B4-BE49-F238E27FC236}">
              <a16:creationId xmlns:a16="http://schemas.microsoft.com/office/drawing/2014/main" id="{00000000-0008-0000-0F00-0000F3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757" name="【庁舎】&#10;一人当たり面積最小値テキスト">
          <a:extLst>
            <a:ext uri="{FF2B5EF4-FFF2-40B4-BE49-F238E27FC236}">
              <a16:creationId xmlns:a16="http://schemas.microsoft.com/office/drawing/2014/main" id="{00000000-0008-0000-0F00-0000F5020000}"/>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759" name="【庁舎】&#10;一人当たり面積最大値テキスト">
          <a:extLst>
            <a:ext uri="{FF2B5EF4-FFF2-40B4-BE49-F238E27FC236}">
              <a16:creationId xmlns:a16="http://schemas.microsoft.com/office/drawing/2014/main" id="{00000000-0008-0000-0F00-0000F7020000}"/>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133672</xdr:rowOff>
    </xdr:from>
    <xdr:ext cx="469744" cy="259045"/>
    <xdr:sp macro="" textlink="">
      <xdr:nvSpPr>
        <xdr:cNvPr id="761" name="【庁舎】&#10;一人当たり面積平均値テキスト">
          <a:extLst>
            <a:ext uri="{FF2B5EF4-FFF2-40B4-BE49-F238E27FC236}">
              <a16:creationId xmlns:a16="http://schemas.microsoft.com/office/drawing/2014/main" id="{00000000-0008-0000-0F00-0000F9020000}"/>
            </a:ext>
          </a:extLst>
        </xdr:cNvPr>
        <xdr:cNvSpPr txBox="1"/>
      </xdr:nvSpPr>
      <xdr:spPr>
        <a:xfrm>
          <a:off x="22199600" y="18307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762" name="フローチャート: 判断 761">
          <a:extLst>
            <a:ext uri="{FF2B5EF4-FFF2-40B4-BE49-F238E27FC236}">
              <a16:creationId xmlns:a16="http://schemas.microsoft.com/office/drawing/2014/main" id="{00000000-0008-0000-0F00-0000FA020000}"/>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151588</xdr:rowOff>
    </xdr:from>
    <xdr:to>
      <xdr:col>112</xdr:col>
      <xdr:colOff>38100</xdr:colOff>
      <xdr:row>107</xdr:row>
      <xdr:rowOff>81738</xdr:rowOff>
    </xdr:to>
    <xdr:sp macro="" textlink="">
      <xdr:nvSpPr>
        <xdr:cNvPr id="763" name="フローチャート: 判断 762">
          <a:extLst>
            <a:ext uri="{FF2B5EF4-FFF2-40B4-BE49-F238E27FC236}">
              <a16:creationId xmlns:a16="http://schemas.microsoft.com/office/drawing/2014/main" id="{00000000-0008-0000-0F00-0000FB020000}"/>
            </a:ext>
          </a:extLst>
        </xdr:cNvPr>
        <xdr:cNvSpPr/>
      </xdr:nvSpPr>
      <xdr:spPr>
        <a:xfrm>
          <a:off x="21272500" y="1832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72865</xdr:rowOff>
    </xdr:from>
    <xdr:ext cx="469744" cy="259045"/>
    <xdr:sp macro="" textlink="">
      <xdr:nvSpPr>
        <xdr:cNvPr id="764" name="n_1aveValue【庁舎】&#10;一人当たり面積">
          <a:extLst>
            <a:ext uri="{FF2B5EF4-FFF2-40B4-BE49-F238E27FC236}">
              <a16:creationId xmlns:a16="http://schemas.microsoft.com/office/drawing/2014/main" id="{00000000-0008-0000-0F00-0000FC020000}"/>
            </a:ext>
          </a:extLst>
        </xdr:cNvPr>
        <xdr:cNvSpPr txBox="1"/>
      </xdr:nvSpPr>
      <xdr:spPr>
        <a:xfrm>
          <a:off x="21075727" y="18418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7113</xdr:rowOff>
    </xdr:from>
    <xdr:to>
      <xdr:col>107</xdr:col>
      <xdr:colOff>101600</xdr:colOff>
      <xdr:row>107</xdr:row>
      <xdr:rowOff>108713</xdr:rowOff>
    </xdr:to>
    <xdr:sp macro="" textlink="">
      <xdr:nvSpPr>
        <xdr:cNvPr id="765" name="フローチャート: 判断 764">
          <a:extLst>
            <a:ext uri="{FF2B5EF4-FFF2-40B4-BE49-F238E27FC236}">
              <a16:creationId xmlns:a16="http://schemas.microsoft.com/office/drawing/2014/main" id="{00000000-0008-0000-0F00-0000FD020000}"/>
            </a:ext>
          </a:extLst>
        </xdr:cNvPr>
        <xdr:cNvSpPr/>
      </xdr:nvSpPr>
      <xdr:spPr>
        <a:xfrm>
          <a:off x="20383500" y="18352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107</xdr:row>
      <xdr:rowOff>99840</xdr:rowOff>
    </xdr:from>
    <xdr:ext cx="469744" cy="259045"/>
    <xdr:sp macro="" textlink="">
      <xdr:nvSpPr>
        <xdr:cNvPr id="766" name="n_2aveValue【庁舎】&#10;一人当たり面積">
          <a:extLst>
            <a:ext uri="{FF2B5EF4-FFF2-40B4-BE49-F238E27FC236}">
              <a16:creationId xmlns:a16="http://schemas.microsoft.com/office/drawing/2014/main" id="{00000000-0008-0000-0F00-0000FE020000}"/>
            </a:ext>
          </a:extLst>
        </xdr:cNvPr>
        <xdr:cNvSpPr txBox="1"/>
      </xdr:nvSpPr>
      <xdr:spPr>
        <a:xfrm>
          <a:off x="20199427" y="184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11685</xdr:rowOff>
    </xdr:from>
    <xdr:to>
      <xdr:col>102</xdr:col>
      <xdr:colOff>165100</xdr:colOff>
      <xdr:row>107</xdr:row>
      <xdr:rowOff>113285</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9494500" y="1835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107</xdr:row>
      <xdr:rowOff>104412</xdr:rowOff>
    </xdr:from>
    <xdr:ext cx="469744" cy="259045"/>
    <xdr:sp macro="" textlink="">
      <xdr:nvSpPr>
        <xdr:cNvPr id="768" name="n_3aveValue【庁舎】&#10;一人当たり面積">
          <a:extLst>
            <a:ext uri="{FF2B5EF4-FFF2-40B4-BE49-F238E27FC236}">
              <a16:creationId xmlns:a16="http://schemas.microsoft.com/office/drawing/2014/main" id="{00000000-0008-0000-0F00-000000030000}"/>
            </a:ext>
          </a:extLst>
        </xdr:cNvPr>
        <xdr:cNvSpPr txBox="1"/>
      </xdr:nvSpPr>
      <xdr:spPr>
        <a:xfrm>
          <a:off x="19310427" y="1844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107</xdr:row>
      <xdr:rowOff>16714</xdr:rowOff>
    </xdr:from>
    <xdr:to>
      <xdr:col>98</xdr:col>
      <xdr:colOff>38100</xdr:colOff>
      <xdr:row>107</xdr:row>
      <xdr:rowOff>118314</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8605500" y="1836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105</xdr:row>
      <xdr:rowOff>134841</xdr:rowOff>
    </xdr:from>
    <xdr:ext cx="469744" cy="259045"/>
    <xdr:sp macro="" textlink="">
      <xdr:nvSpPr>
        <xdr:cNvPr id="770" name="n_4aveValue【庁舎】&#10;一人当たり面積">
          <a:extLst>
            <a:ext uri="{FF2B5EF4-FFF2-40B4-BE49-F238E27FC236}">
              <a16:creationId xmlns:a16="http://schemas.microsoft.com/office/drawing/2014/main" id="{00000000-0008-0000-0F00-000002030000}"/>
            </a:ext>
          </a:extLst>
        </xdr:cNvPr>
        <xdr:cNvSpPr txBox="1"/>
      </xdr:nvSpPr>
      <xdr:spPr>
        <a:xfrm>
          <a:off x="18421427" y="1813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F00-00000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24943</xdr:rowOff>
    </xdr:from>
    <xdr:to>
      <xdr:col>116</xdr:col>
      <xdr:colOff>114300</xdr:colOff>
      <xdr:row>106</xdr:row>
      <xdr:rowOff>126543</xdr:rowOff>
    </xdr:to>
    <xdr:sp macro="" textlink="">
      <xdr:nvSpPr>
        <xdr:cNvPr id="776" name="楕円 775">
          <a:extLst>
            <a:ext uri="{FF2B5EF4-FFF2-40B4-BE49-F238E27FC236}">
              <a16:creationId xmlns:a16="http://schemas.microsoft.com/office/drawing/2014/main" id="{00000000-0008-0000-0F00-000008030000}"/>
            </a:ext>
          </a:extLst>
        </xdr:cNvPr>
        <xdr:cNvSpPr/>
      </xdr:nvSpPr>
      <xdr:spPr>
        <a:xfrm>
          <a:off x="22110700" y="1819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47820</xdr:rowOff>
    </xdr:from>
    <xdr:ext cx="469744" cy="259045"/>
    <xdr:sp macro="" textlink="">
      <xdr:nvSpPr>
        <xdr:cNvPr id="777" name="【庁舎】&#10;一人当たり面積該当値テキスト">
          <a:extLst>
            <a:ext uri="{FF2B5EF4-FFF2-40B4-BE49-F238E27FC236}">
              <a16:creationId xmlns:a16="http://schemas.microsoft.com/office/drawing/2014/main" id="{00000000-0008-0000-0F00-000009030000}"/>
            </a:ext>
          </a:extLst>
        </xdr:cNvPr>
        <xdr:cNvSpPr txBox="1"/>
      </xdr:nvSpPr>
      <xdr:spPr>
        <a:xfrm>
          <a:off x="22199600" y="18050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29514</xdr:rowOff>
    </xdr:from>
    <xdr:to>
      <xdr:col>112</xdr:col>
      <xdr:colOff>38100</xdr:colOff>
      <xdr:row>106</xdr:row>
      <xdr:rowOff>131114</xdr:rowOff>
    </xdr:to>
    <xdr:sp macro="" textlink="">
      <xdr:nvSpPr>
        <xdr:cNvPr id="778" name="楕円 777">
          <a:extLst>
            <a:ext uri="{FF2B5EF4-FFF2-40B4-BE49-F238E27FC236}">
              <a16:creationId xmlns:a16="http://schemas.microsoft.com/office/drawing/2014/main" id="{00000000-0008-0000-0F00-00000A030000}"/>
            </a:ext>
          </a:extLst>
        </xdr:cNvPr>
        <xdr:cNvSpPr/>
      </xdr:nvSpPr>
      <xdr:spPr>
        <a:xfrm>
          <a:off x="21272500" y="1820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75743</xdr:rowOff>
    </xdr:from>
    <xdr:to>
      <xdr:col>116</xdr:col>
      <xdr:colOff>63500</xdr:colOff>
      <xdr:row>106</xdr:row>
      <xdr:rowOff>80314</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flipV="1">
          <a:off x="21323300" y="18249443"/>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34086</xdr:rowOff>
    </xdr:from>
    <xdr:to>
      <xdr:col>107</xdr:col>
      <xdr:colOff>101600</xdr:colOff>
      <xdr:row>106</xdr:row>
      <xdr:rowOff>135686</xdr:rowOff>
    </xdr:to>
    <xdr:sp macro="" textlink="">
      <xdr:nvSpPr>
        <xdr:cNvPr id="780" name="楕円 779">
          <a:extLst>
            <a:ext uri="{FF2B5EF4-FFF2-40B4-BE49-F238E27FC236}">
              <a16:creationId xmlns:a16="http://schemas.microsoft.com/office/drawing/2014/main" id="{00000000-0008-0000-0F00-00000C030000}"/>
            </a:ext>
          </a:extLst>
        </xdr:cNvPr>
        <xdr:cNvSpPr/>
      </xdr:nvSpPr>
      <xdr:spPr>
        <a:xfrm>
          <a:off x="20383500" y="1820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80314</xdr:rowOff>
    </xdr:from>
    <xdr:to>
      <xdr:col>111</xdr:col>
      <xdr:colOff>177800</xdr:colOff>
      <xdr:row>106</xdr:row>
      <xdr:rowOff>84886</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flipV="1">
          <a:off x="20434300" y="1825401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40030</xdr:rowOff>
    </xdr:from>
    <xdr:to>
      <xdr:col>102</xdr:col>
      <xdr:colOff>165100</xdr:colOff>
      <xdr:row>106</xdr:row>
      <xdr:rowOff>141630</xdr:rowOff>
    </xdr:to>
    <xdr:sp macro="" textlink="">
      <xdr:nvSpPr>
        <xdr:cNvPr id="782" name="楕円 781">
          <a:extLst>
            <a:ext uri="{FF2B5EF4-FFF2-40B4-BE49-F238E27FC236}">
              <a16:creationId xmlns:a16="http://schemas.microsoft.com/office/drawing/2014/main" id="{00000000-0008-0000-0F00-00000E030000}"/>
            </a:ext>
          </a:extLst>
        </xdr:cNvPr>
        <xdr:cNvSpPr/>
      </xdr:nvSpPr>
      <xdr:spPr>
        <a:xfrm>
          <a:off x="19494500" y="182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84886</xdr:rowOff>
    </xdr:from>
    <xdr:to>
      <xdr:col>107</xdr:col>
      <xdr:colOff>50800</xdr:colOff>
      <xdr:row>106</xdr:row>
      <xdr:rowOff>90830</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flipV="1">
          <a:off x="19545300" y="18258586"/>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31801</xdr:rowOff>
    </xdr:from>
    <xdr:to>
      <xdr:col>98</xdr:col>
      <xdr:colOff>38100</xdr:colOff>
      <xdr:row>107</xdr:row>
      <xdr:rowOff>133401</xdr:rowOff>
    </xdr:to>
    <xdr:sp macro="" textlink="">
      <xdr:nvSpPr>
        <xdr:cNvPr id="784" name="楕円 783">
          <a:extLst>
            <a:ext uri="{FF2B5EF4-FFF2-40B4-BE49-F238E27FC236}">
              <a16:creationId xmlns:a16="http://schemas.microsoft.com/office/drawing/2014/main" id="{00000000-0008-0000-0F00-000010030000}"/>
            </a:ext>
          </a:extLst>
        </xdr:cNvPr>
        <xdr:cNvSpPr/>
      </xdr:nvSpPr>
      <xdr:spPr>
        <a:xfrm>
          <a:off x="18605500" y="1837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90830</xdr:rowOff>
    </xdr:from>
    <xdr:to>
      <xdr:col>102</xdr:col>
      <xdr:colOff>114300</xdr:colOff>
      <xdr:row>107</xdr:row>
      <xdr:rowOff>82601</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flipV="1">
          <a:off x="18656300" y="18264530"/>
          <a:ext cx="889000" cy="16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147641</xdr:rowOff>
    </xdr:from>
    <xdr:ext cx="469744" cy="259045"/>
    <xdr:sp macro="" textlink="">
      <xdr:nvSpPr>
        <xdr:cNvPr id="786" name="n_1mainValue【庁舎】&#10;一人当たり面積">
          <a:extLst>
            <a:ext uri="{FF2B5EF4-FFF2-40B4-BE49-F238E27FC236}">
              <a16:creationId xmlns:a16="http://schemas.microsoft.com/office/drawing/2014/main" id="{00000000-0008-0000-0F00-000012030000}"/>
            </a:ext>
          </a:extLst>
        </xdr:cNvPr>
        <xdr:cNvSpPr txBox="1"/>
      </xdr:nvSpPr>
      <xdr:spPr>
        <a:xfrm>
          <a:off x="21075727" y="179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152213</xdr:rowOff>
    </xdr:from>
    <xdr:ext cx="469744" cy="259045"/>
    <xdr:sp macro="" textlink="">
      <xdr:nvSpPr>
        <xdr:cNvPr id="787" name="n_2mainValue【庁舎】&#10;一人当たり面積">
          <a:extLst>
            <a:ext uri="{FF2B5EF4-FFF2-40B4-BE49-F238E27FC236}">
              <a16:creationId xmlns:a16="http://schemas.microsoft.com/office/drawing/2014/main" id="{00000000-0008-0000-0F00-000013030000}"/>
            </a:ext>
          </a:extLst>
        </xdr:cNvPr>
        <xdr:cNvSpPr txBox="1"/>
      </xdr:nvSpPr>
      <xdr:spPr>
        <a:xfrm>
          <a:off x="20199427" y="17983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158157</xdr:rowOff>
    </xdr:from>
    <xdr:ext cx="469744" cy="259045"/>
    <xdr:sp macro="" textlink="">
      <xdr:nvSpPr>
        <xdr:cNvPr id="788" name="n_3mainValue【庁舎】&#10;一人当たり面積">
          <a:extLst>
            <a:ext uri="{FF2B5EF4-FFF2-40B4-BE49-F238E27FC236}">
              <a16:creationId xmlns:a16="http://schemas.microsoft.com/office/drawing/2014/main" id="{00000000-0008-0000-0F00-000014030000}"/>
            </a:ext>
          </a:extLst>
        </xdr:cNvPr>
        <xdr:cNvSpPr txBox="1"/>
      </xdr:nvSpPr>
      <xdr:spPr>
        <a:xfrm>
          <a:off x="19310427" y="179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124528</xdr:rowOff>
    </xdr:from>
    <xdr:ext cx="469744" cy="259045"/>
    <xdr:sp macro="" textlink="">
      <xdr:nvSpPr>
        <xdr:cNvPr id="789" name="n_4mainValue【庁舎】&#10;一人当たり面積">
          <a:extLst>
            <a:ext uri="{FF2B5EF4-FFF2-40B4-BE49-F238E27FC236}">
              <a16:creationId xmlns:a16="http://schemas.microsoft.com/office/drawing/2014/main" id="{00000000-0008-0000-0F00-000015030000}"/>
            </a:ext>
          </a:extLst>
        </xdr:cNvPr>
        <xdr:cNvSpPr txBox="1"/>
      </xdr:nvSpPr>
      <xdr:spPr>
        <a:xfrm>
          <a:off x="18421427" y="18469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）市町村施設類型別ストック情報分析表①と同様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人口減少や全国平均を上回る高齢化率（</a:t>
          </a:r>
          <a:r>
            <a:rPr kumimoji="1" lang="ja-JP" altLang="en-US" sz="1100" baseline="0">
              <a:solidFill>
                <a:schemeClr val="dk1"/>
              </a:solidFill>
              <a:effectLst/>
              <a:latin typeface="+mn-lt"/>
              <a:ea typeface="+mn-ea"/>
              <a:cs typeface="+mn-cs"/>
            </a:rPr>
            <a:t>令和</a:t>
          </a:r>
          <a:r>
            <a:rPr kumimoji="1" lang="en-US" altLang="ja-JP" sz="1100" baseline="0">
              <a:solidFill>
                <a:schemeClr val="dk1"/>
              </a:solidFill>
              <a:effectLst/>
              <a:latin typeface="+mn-lt"/>
              <a:ea typeface="+mn-ea"/>
              <a:cs typeface="+mn-cs"/>
            </a:rPr>
            <a:t>2</a:t>
          </a:r>
          <a:r>
            <a:rPr kumimoji="1" lang="ja-JP" altLang="ja-JP" sz="1100" baseline="0">
              <a:solidFill>
                <a:schemeClr val="dk1"/>
              </a:solidFill>
              <a:effectLst/>
              <a:latin typeface="+mn-lt"/>
              <a:ea typeface="+mn-ea"/>
              <a:cs typeface="+mn-cs"/>
            </a:rPr>
            <a:t>年国勢調査</a:t>
          </a:r>
          <a:r>
            <a:rPr kumimoji="1" lang="en-US" altLang="ja-JP" sz="1100" baseline="0">
              <a:solidFill>
                <a:schemeClr val="dk1"/>
              </a:solidFill>
              <a:effectLst/>
              <a:latin typeface="+mn-lt"/>
              <a:ea typeface="+mn-ea"/>
              <a:cs typeface="+mn-cs"/>
            </a:rPr>
            <a:t>37.6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全国平均</a:t>
          </a:r>
          <a:r>
            <a:rPr kumimoji="1" lang="en-US" altLang="ja-JP" sz="1100" baseline="0">
              <a:solidFill>
                <a:schemeClr val="dk1"/>
              </a:solidFill>
              <a:effectLst/>
              <a:latin typeface="+mn-lt"/>
              <a:ea typeface="+mn-ea"/>
              <a:cs typeface="+mn-cs"/>
            </a:rPr>
            <a:t>28.6</a:t>
          </a:r>
          <a:r>
            <a:rPr kumimoji="1" lang="ja-JP" altLang="ja-JP" sz="1100" baseline="0">
              <a:solidFill>
                <a:schemeClr val="dk1"/>
              </a:solidFill>
              <a:effectLst/>
              <a:latin typeface="+mn-lt"/>
              <a:ea typeface="+mn-ea"/>
              <a:cs typeface="+mn-cs"/>
            </a:rPr>
            <a:t>％</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）に加えて町民税の減収により</a:t>
          </a:r>
          <a:r>
            <a:rPr kumimoji="1" lang="ja-JP" altLang="ja-JP" sz="1100" b="1">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類似団体平均を大幅に下回っている。</a:t>
          </a:r>
          <a:endParaRPr lang="ja-JP" altLang="ja-JP" sz="1400">
            <a:effectLst/>
          </a:endParaRPr>
        </a:p>
        <a:p>
          <a:r>
            <a:rPr kumimoji="1" lang="ja-JP" altLang="ja-JP" sz="1100" b="0">
              <a:solidFill>
                <a:schemeClr val="dk1"/>
              </a:solidFill>
              <a:effectLst/>
              <a:latin typeface="+mn-lt"/>
              <a:ea typeface="+mn-ea"/>
              <a:cs typeface="+mn-cs"/>
            </a:rPr>
            <a:t>　第</a:t>
          </a:r>
          <a:r>
            <a:rPr kumimoji="1" lang="en-US" altLang="ja-JP" sz="1100" b="0">
              <a:solidFill>
                <a:schemeClr val="dk1"/>
              </a:solidFill>
              <a:effectLst/>
              <a:latin typeface="+mn-lt"/>
              <a:ea typeface="+mn-ea"/>
              <a:cs typeface="+mn-cs"/>
            </a:rPr>
            <a:t>2</a:t>
          </a:r>
          <a:r>
            <a:rPr kumimoji="1" lang="ja-JP" altLang="ja-JP" sz="1100" b="0">
              <a:solidFill>
                <a:schemeClr val="dk1"/>
              </a:solidFill>
              <a:effectLst/>
              <a:latin typeface="+mn-lt"/>
              <a:ea typeface="+mn-ea"/>
              <a:cs typeface="+mn-cs"/>
            </a:rPr>
            <a:t>次総合計画</a:t>
          </a:r>
          <a:r>
            <a:rPr kumimoji="1" lang="ja-JP" altLang="en-US" sz="1100" b="0">
              <a:solidFill>
                <a:schemeClr val="dk1"/>
              </a:solidFill>
              <a:effectLst/>
              <a:latin typeface="+mn-lt"/>
              <a:ea typeface="+mn-ea"/>
              <a:cs typeface="+mn-cs"/>
            </a:rPr>
            <a:t>に基づく</a:t>
          </a:r>
          <a:r>
            <a:rPr kumimoji="1" lang="ja-JP" altLang="ja-JP" sz="1100" b="0">
              <a:solidFill>
                <a:schemeClr val="dk1"/>
              </a:solidFill>
              <a:effectLst/>
              <a:latin typeface="+mn-lt"/>
              <a:ea typeface="+mn-ea"/>
              <a:cs typeface="+mn-cs"/>
            </a:rPr>
            <a:t>年度毎</a:t>
          </a:r>
          <a:r>
            <a:rPr kumimoji="1" lang="ja-JP" altLang="en-US" sz="1100" b="0">
              <a:solidFill>
                <a:schemeClr val="dk1"/>
              </a:solidFill>
              <a:effectLst/>
              <a:latin typeface="+mn-lt"/>
              <a:ea typeface="+mn-ea"/>
              <a:cs typeface="+mn-cs"/>
            </a:rPr>
            <a:t>の</a:t>
          </a:r>
          <a:r>
            <a:rPr kumimoji="1" lang="ja-JP" altLang="ja-JP" sz="1100" b="0">
              <a:solidFill>
                <a:schemeClr val="dk1"/>
              </a:solidFill>
              <a:effectLst/>
              <a:latin typeface="+mn-lt"/>
              <a:ea typeface="+mn-ea"/>
              <a:cs typeface="+mn-cs"/>
            </a:rPr>
            <a:t>実施計画</a:t>
          </a:r>
          <a:r>
            <a:rPr kumimoji="1" lang="ja-JP" altLang="en-US" sz="1100" b="0">
              <a:solidFill>
                <a:schemeClr val="dk1"/>
              </a:solidFill>
              <a:effectLst/>
              <a:latin typeface="+mn-lt"/>
              <a:ea typeface="+mn-ea"/>
              <a:cs typeface="+mn-cs"/>
            </a:rPr>
            <a:t>により</a:t>
          </a:r>
          <a:r>
            <a:rPr kumimoji="1" lang="ja-JP" altLang="ja-JP" sz="1100" b="0">
              <a:solidFill>
                <a:schemeClr val="dk1"/>
              </a:solidFill>
              <a:effectLst/>
              <a:latin typeface="+mn-lt"/>
              <a:ea typeface="+mn-ea"/>
              <a:cs typeface="+mn-cs"/>
            </a:rPr>
            <a:t>事業を計画的に進めていく。少子化対策事業</a:t>
          </a:r>
          <a:r>
            <a:rPr kumimoji="1" lang="ja-JP" altLang="en-US" sz="1100" b="0">
              <a:solidFill>
                <a:schemeClr val="dk1"/>
              </a:solidFill>
              <a:effectLst/>
              <a:latin typeface="+mn-lt"/>
              <a:ea typeface="+mn-ea"/>
              <a:cs typeface="+mn-cs"/>
            </a:rPr>
            <a:t>推進</a:t>
          </a:r>
          <a:r>
            <a:rPr kumimoji="1" lang="ja-JP" altLang="ja-JP" sz="1100" b="0">
              <a:solidFill>
                <a:schemeClr val="dk1"/>
              </a:solidFill>
              <a:effectLst/>
              <a:latin typeface="+mn-lt"/>
              <a:ea typeface="+mn-ea"/>
              <a:cs typeface="+mn-cs"/>
            </a:rPr>
            <a:t>会議で事業の見直しを行い、重点的に人口減少、少子化対策に取り組</a:t>
          </a:r>
          <a:r>
            <a:rPr kumimoji="1" lang="ja-JP" altLang="en-US" sz="1100" b="0">
              <a:solidFill>
                <a:schemeClr val="dk1"/>
              </a:solidFill>
              <a:effectLst/>
              <a:latin typeface="+mn-lt"/>
              <a:ea typeface="+mn-ea"/>
              <a:cs typeface="+mn-cs"/>
            </a:rPr>
            <a:t>む</a:t>
          </a:r>
          <a:r>
            <a:rPr kumimoji="1" lang="ja-JP" altLang="ja-JP" sz="1100" b="0">
              <a:solidFill>
                <a:schemeClr val="dk1"/>
              </a:solidFill>
              <a:effectLst/>
              <a:latin typeface="+mn-lt"/>
              <a:ea typeface="+mn-ea"/>
              <a:cs typeface="+mn-cs"/>
            </a:rPr>
            <a:t>。「なんぶ創生総合戦略」を改定し、基幹産業である農業の担い手育成や定住人口の拡大を図り、地域の活力づくりに重点的に取り組</a:t>
          </a:r>
          <a:r>
            <a:rPr kumimoji="1" lang="ja-JP" altLang="en-US" sz="1100" b="0">
              <a:solidFill>
                <a:schemeClr val="dk1"/>
              </a:solidFill>
              <a:effectLst/>
              <a:latin typeface="+mn-lt"/>
              <a:ea typeface="+mn-ea"/>
              <a:cs typeface="+mn-cs"/>
            </a:rPr>
            <a:t>む</a:t>
          </a:r>
          <a:r>
            <a:rPr kumimoji="1" lang="ja-JP" altLang="ja-JP" sz="1100" b="0">
              <a:solidFill>
                <a:schemeClr val="dk1"/>
              </a:solidFill>
              <a:effectLst/>
              <a:latin typeface="+mn-lt"/>
              <a:ea typeface="+mn-ea"/>
              <a:cs typeface="+mn-cs"/>
            </a:rPr>
            <a:t>。併せて、行財政改革により効率的な組織運営から財政基盤強化に努め本指数を維持している。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164193</xdr:rowOff>
    </xdr:from>
    <xdr:to>
      <xdr:col>19</xdr:col>
      <xdr:colOff>133350</xdr:colOff>
      <xdr:row>44</xdr:row>
      <xdr:rowOff>4233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164193</xdr:rowOff>
    </xdr:from>
    <xdr:to>
      <xdr:col>15</xdr:col>
      <xdr:colOff>82550</xdr:colOff>
      <xdr:row>43</xdr:row>
      <xdr:rowOff>164193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43543</xdr:rowOff>
    </xdr:from>
    <xdr:to>
      <xdr:col>15</xdr:col>
      <xdr:colOff>133350</xdr:colOff>
      <xdr:row>42</xdr:row>
      <xdr:rowOff>145143</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155320</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32052</xdr:rowOff>
    </xdr:from>
    <xdr:to>
      <xdr:col>11</xdr:col>
      <xdr:colOff>82550</xdr:colOff>
      <xdr:row>42</xdr:row>
      <xdr:rowOff>133652</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23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143829</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00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113393</xdr:rowOff>
    </xdr:from>
    <xdr:to>
      <xdr:col>23</xdr:col>
      <xdr:colOff>184150</xdr:colOff>
      <xdr:row>44</xdr:row>
      <xdr:rowOff>43543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9270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113393</xdr:rowOff>
    </xdr:from>
    <xdr:to>
      <xdr:col>15</xdr:col>
      <xdr:colOff>133350</xdr:colOff>
      <xdr:row>44</xdr:row>
      <xdr:rowOff>43543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28320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指定管理者制度導入等による外部委託化や</a:t>
          </a:r>
          <a:r>
            <a:rPr kumimoji="1" lang="ja-JP" altLang="en-US" sz="1100">
              <a:solidFill>
                <a:schemeClr val="dk1"/>
              </a:solidFill>
              <a:effectLst/>
              <a:latin typeface="+mn-lt"/>
              <a:ea typeface="+mn-ea"/>
              <a:cs typeface="+mn-cs"/>
            </a:rPr>
            <a:t>業務の</a:t>
          </a:r>
          <a:r>
            <a:rPr kumimoji="1" lang="ja-JP" altLang="ja-JP" sz="1100">
              <a:solidFill>
                <a:schemeClr val="dk1"/>
              </a:solidFill>
              <a:effectLst/>
              <a:latin typeface="+mn-lt"/>
              <a:ea typeface="+mn-ea"/>
              <a:cs typeface="+mn-cs"/>
            </a:rPr>
            <a:t>見直し、職員数の削減による人件費の抑制、地域振興協議会</a:t>
          </a:r>
          <a:r>
            <a:rPr kumimoji="1" lang="ja-JP" altLang="en-US" sz="1100">
              <a:solidFill>
                <a:schemeClr val="dk1"/>
              </a:solidFill>
              <a:effectLst/>
              <a:latin typeface="+mn-lt"/>
              <a:ea typeface="+mn-ea"/>
              <a:cs typeface="+mn-cs"/>
            </a:rPr>
            <a:t>制度</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住民自治の新たな</a:t>
          </a:r>
          <a:r>
            <a:rPr kumimoji="1" lang="ja-JP" altLang="en-US" sz="1100">
              <a:solidFill>
                <a:schemeClr val="dk1"/>
              </a:solidFill>
              <a:effectLst/>
              <a:latin typeface="+mn-lt"/>
              <a:ea typeface="+mn-ea"/>
              <a:cs typeface="+mn-cs"/>
            </a:rPr>
            <a:t>まちづくり</a:t>
          </a:r>
          <a:r>
            <a:rPr kumimoji="1" lang="ja-JP" altLang="ja-JP" sz="1100">
              <a:solidFill>
                <a:schemeClr val="dk1"/>
              </a:solidFill>
              <a:effectLst/>
              <a:latin typeface="+mn-lt"/>
              <a:ea typeface="+mn-ea"/>
              <a:cs typeface="+mn-cs"/>
            </a:rPr>
            <a:t>に取り組んできた成果として平成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年度までの経常収支比率は抑制傾向にあった。</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前年度と比較し人件費、公債費</a:t>
          </a:r>
          <a:r>
            <a:rPr kumimoji="1" lang="ja-JP" altLang="en-US" sz="1100">
              <a:solidFill>
                <a:schemeClr val="dk1"/>
              </a:solidFill>
              <a:effectLst/>
              <a:latin typeface="+mn-lt"/>
              <a:ea typeface="+mn-ea"/>
              <a:cs typeface="+mn-cs"/>
            </a:rPr>
            <a:t>が増加したものの、扶助費等の減少や普通交付税等の一般財源が増加したことにより、</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％改善されたが、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年度以降、類似団体のと差も広がる傾向にある。今後、施設の老朽化による維持補修費の増加などが見込まれ、厳しい状況ではあるが引き続き経常経費の削減に努める。</a:t>
          </a:r>
          <a:endParaRPr kumimoji="1" lang="en-US" altLang="ja-JP" sz="1100">
            <a:solidFill>
              <a:schemeClr val="dk1"/>
            </a:solidFill>
            <a:effectLst/>
            <a:latin typeface="+mn-lt"/>
            <a:ea typeface="+mn-ea"/>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90170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87945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63</xdr:row>
      <xdr:rowOff>90170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88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118321</xdr:rowOff>
    </xdr:from>
    <xdr:to>
      <xdr:col>19</xdr:col>
      <xdr:colOff>184150</xdr:colOff>
      <xdr:row>63</xdr:row>
      <xdr:rowOff>48471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58648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78105</xdr:rowOff>
    </xdr:from>
    <xdr:to>
      <xdr:col>15</xdr:col>
      <xdr:colOff>82550</xdr:colOff>
      <xdr:row>63</xdr:row>
      <xdr:rowOff>82127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7945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70062</xdr:rowOff>
    </xdr:from>
    <xdr:to>
      <xdr:col>15</xdr:col>
      <xdr:colOff>133350</xdr:colOff>
      <xdr:row>63</xdr:row>
      <xdr:rowOff>212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69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10389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46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13758</xdr:rowOff>
    </xdr:from>
    <xdr:to>
      <xdr:col>11</xdr:col>
      <xdr:colOff>31750</xdr:colOff>
      <xdr:row>63</xdr:row>
      <xdr:rowOff>78105</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15108"/>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49954</xdr:rowOff>
    </xdr:from>
    <xdr:to>
      <xdr:col>11</xdr:col>
      <xdr:colOff>82550</xdr:colOff>
      <xdr:row>62</xdr:row>
      <xdr:rowOff>151554</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161731</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4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13758</xdr:rowOff>
    </xdr:from>
    <xdr:to>
      <xdr:col>7</xdr:col>
      <xdr:colOff>31750</xdr:colOff>
      <xdr:row>62</xdr:row>
      <xdr:rowOff>115358</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125535</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1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27305</xdr:rowOff>
    </xdr:from>
    <xdr:to>
      <xdr:col>23</xdr:col>
      <xdr:colOff>184150</xdr:colOff>
      <xdr:row>63</xdr:row>
      <xdr:rowOff>128905</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170832</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0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39370</xdr:rowOff>
    </xdr:from>
    <xdr:to>
      <xdr:col>19</xdr:col>
      <xdr:colOff>184150</xdr:colOff>
      <xdr:row>63</xdr:row>
      <xdr:rowOff>140970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125747</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92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117704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91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27305</xdr:rowOff>
    </xdr:from>
    <xdr:to>
      <xdr:col>11</xdr:col>
      <xdr:colOff>82550</xdr:colOff>
      <xdr:row>63</xdr:row>
      <xdr:rowOff>128905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113682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134408</xdr:rowOff>
    </xdr:from>
    <xdr:to>
      <xdr:col>7</xdr:col>
      <xdr:colOff>31750</xdr:colOff>
      <xdr:row>63</xdr:row>
      <xdr:rowOff>64558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49335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5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[236,017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一人当たりの人件費及び物件費は、類似団体平均値</a:t>
          </a:r>
          <a:r>
            <a:rPr kumimoji="1" lang="ja-JP" altLang="en-US" sz="1100">
              <a:solidFill>
                <a:schemeClr val="dk1"/>
              </a:solidFill>
              <a:effectLst/>
              <a:latin typeface="+mn-lt"/>
              <a:ea typeface="+mn-ea"/>
              <a:cs typeface="+mn-cs"/>
            </a:rPr>
            <a:t>よりも大きく</a:t>
          </a:r>
          <a:r>
            <a:rPr kumimoji="1" lang="ja-JP" altLang="ja-JP" sz="1100">
              <a:solidFill>
                <a:schemeClr val="dk1"/>
              </a:solidFill>
              <a:effectLst/>
              <a:latin typeface="+mn-lt"/>
              <a:ea typeface="+mn-ea"/>
              <a:cs typeface="+mn-cs"/>
            </a:rPr>
            <a:t>上昇したが、平成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年度決算以降は、類似団体平均値を上回る結果となった。人件費、物件費とも前年度を上回る傾向の中で、</a:t>
          </a:r>
          <a:r>
            <a:rPr kumimoji="1" lang="ja-JP" altLang="en-US" sz="1100">
              <a:solidFill>
                <a:schemeClr val="dk1"/>
              </a:solidFill>
              <a:effectLst/>
              <a:latin typeface="+mn-lt"/>
              <a:ea typeface="+mn-ea"/>
              <a:cs typeface="+mn-cs"/>
            </a:rPr>
            <a:t>会計年度任用職員制度の開始や</a:t>
          </a:r>
          <a:r>
            <a:rPr kumimoji="1" lang="ja-JP" altLang="ja-JP" sz="1100">
              <a:solidFill>
                <a:schemeClr val="dk1"/>
              </a:solidFill>
              <a:effectLst/>
              <a:latin typeface="+mn-lt"/>
              <a:ea typeface="+mn-ea"/>
              <a:cs typeface="+mn-cs"/>
            </a:rPr>
            <a:t>地方創生関連・少子化対策・保育施策などの重点事業により物件費の伸びがみられた。</a:t>
          </a:r>
          <a:endParaRPr lang="ja-JP" altLang="ja-JP" sz="1400">
            <a:effectLst/>
          </a:endParaRPr>
        </a:p>
        <a:p>
          <a:r>
            <a:rPr kumimoji="1" lang="ja-JP" altLang="ja-JP" sz="1100">
              <a:solidFill>
                <a:schemeClr val="dk1"/>
              </a:solidFill>
              <a:effectLst/>
              <a:latin typeface="+mn-lt"/>
              <a:ea typeface="+mn-ea"/>
              <a:cs typeface="+mn-cs"/>
            </a:rPr>
            <a:t>　今後、人件費、物件費の増加が財政へ大きく影響を及ぼすと考えられる。引き続き、徹底した事業見直しを通じ各事業のコスト削減を行う。</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171022</xdr:rowOff>
    </xdr:from>
    <xdr:to>
      <xdr:col>23</xdr:col>
      <xdr:colOff>133350</xdr:colOff>
      <xdr:row>82</xdr:row>
      <xdr:rowOff>153184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58472"/>
          <a:ext cx="838200" cy="1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169735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8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137526</xdr:rowOff>
    </xdr:from>
    <xdr:to>
      <xdr:col>19</xdr:col>
      <xdr:colOff>133350</xdr:colOff>
      <xdr:row>81</xdr:row>
      <xdr:rowOff>171022</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24976"/>
          <a:ext cx="889000" cy="3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106431</xdr:rowOff>
    </xdr:from>
    <xdr:to>
      <xdr:col>19</xdr:col>
      <xdr:colOff>184150</xdr:colOff>
      <xdr:row>82</xdr:row>
      <xdr:rowOff>36581</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46758</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62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101056</xdr:rowOff>
    </xdr:from>
    <xdr:to>
      <xdr:col>15</xdr:col>
      <xdr:colOff>82550</xdr:colOff>
      <xdr:row>81</xdr:row>
      <xdr:rowOff>137526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8506"/>
          <a:ext cx="889000" cy="3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77874</xdr:rowOff>
    </xdr:from>
    <xdr:to>
      <xdr:col>15</xdr:col>
      <xdr:colOff>133350</xdr:colOff>
      <xdr:row>82</xdr:row>
      <xdr:rowOff>8024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18201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62413</xdr:rowOff>
    </xdr:from>
    <xdr:to>
      <xdr:col>11</xdr:col>
      <xdr:colOff>31750</xdr:colOff>
      <xdr:row>81</xdr:row>
      <xdr:rowOff>101056</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49863"/>
          <a:ext cx="88900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52008</xdr:rowOff>
    </xdr:from>
    <xdr:to>
      <xdr:col>11</xdr:col>
      <xdr:colOff>82550</xdr:colOff>
      <xdr:row>81</xdr:row>
      <xdr:rowOff>153608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3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138385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25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27201</xdr:rowOff>
    </xdr:from>
    <xdr:to>
      <xdr:col>7</xdr:col>
      <xdr:colOff>31750</xdr:colOff>
      <xdr:row>81</xdr:row>
      <xdr:rowOff>128801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1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113578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0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102384</xdr:rowOff>
    </xdr:from>
    <xdr:to>
      <xdr:col>23</xdr:col>
      <xdr:colOff>184150</xdr:colOff>
      <xdr:row>83</xdr:row>
      <xdr:rowOff>32534</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1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74461</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13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120222</xdr:rowOff>
    </xdr:from>
    <xdr:to>
      <xdr:col>19</xdr:col>
      <xdr:colOff>184150</xdr:colOff>
      <xdr:row>82</xdr:row>
      <xdr:rowOff>50372</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35149</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9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86726</xdr:rowOff>
    </xdr:from>
    <xdr:to>
      <xdr:col>15</xdr:col>
      <xdr:colOff>133350</xdr:colOff>
      <xdr:row>82</xdr:row>
      <xdr:rowOff>16876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6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50256</xdr:rowOff>
    </xdr:from>
    <xdr:to>
      <xdr:col>11</xdr:col>
      <xdr:colOff>82550</xdr:colOff>
      <xdr:row>81</xdr:row>
      <xdr:rowOff>151856</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162033</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11613</xdr:rowOff>
    </xdr:from>
    <xdr:to>
      <xdr:col>7</xdr:col>
      <xdr:colOff>31750</xdr:colOff>
      <xdr:row>81</xdr:row>
      <xdr:rowOff>113213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89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123390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6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年度まで実施した退職勧奨により類似団体平均を下回っている。引き続き、適正な定員管理や給与の適正化によりこの水準を維持する。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41427</xdr:rowOff>
    </xdr:from>
    <xdr:to>
      <xdr:col>81</xdr:col>
      <xdr:colOff>44450</xdr:colOff>
      <xdr:row>83</xdr:row>
      <xdr:rowOff>64407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4271777"/>
          <a:ext cx="8382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64407</xdr:rowOff>
    </xdr:from>
    <xdr:to>
      <xdr:col>77</xdr:col>
      <xdr:colOff>44450</xdr:colOff>
      <xdr:row>84</xdr:row>
      <xdr:rowOff>7862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5290800" y="1429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62291</xdr:rowOff>
    </xdr:from>
    <xdr:to>
      <xdr:col>77</xdr:col>
      <xdr:colOff>95250</xdr:colOff>
      <xdr:row>86</xdr:row>
      <xdr:rowOff>163891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148668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9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87388</xdr:rowOff>
    </xdr:from>
    <xdr:to>
      <xdr:col>72</xdr:col>
      <xdr:colOff>203200</xdr:colOff>
      <xdr:row>84</xdr:row>
      <xdr:rowOff>7862</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317738"/>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62291</xdr:rowOff>
    </xdr:from>
    <xdr:to>
      <xdr:col>73</xdr:col>
      <xdr:colOff>44450</xdr:colOff>
      <xdr:row>86</xdr:row>
      <xdr:rowOff>163891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148668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87388</xdr:rowOff>
    </xdr:from>
    <xdr:to>
      <xdr:col>68</xdr:col>
      <xdr:colOff>152400</xdr:colOff>
      <xdr:row>83</xdr:row>
      <xdr:rowOff>144841</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3177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27818</xdr:rowOff>
    </xdr:from>
    <xdr:to>
      <xdr:col>64</xdr:col>
      <xdr:colOff>152400</xdr:colOff>
      <xdr:row>86</xdr:row>
      <xdr:rowOff>129418</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114195</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162077</xdr:rowOff>
    </xdr:from>
    <xdr:to>
      <xdr:col>81</xdr:col>
      <xdr:colOff>95250</xdr:colOff>
      <xdr:row>83</xdr:row>
      <xdr:rowOff>92227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422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7154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4066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13607</xdr:rowOff>
    </xdr:from>
    <xdr:to>
      <xdr:col>77</xdr:col>
      <xdr:colOff>95250</xdr:colOff>
      <xdr:row>83</xdr:row>
      <xdr:rowOff>115207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125384</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401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128512</xdr:rowOff>
    </xdr:from>
    <xdr:to>
      <xdr:col>73</xdr:col>
      <xdr:colOff>44450</xdr:colOff>
      <xdr:row>84</xdr:row>
      <xdr:rowOff>58662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68839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412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36588</xdr:rowOff>
    </xdr:from>
    <xdr:to>
      <xdr:col>68</xdr:col>
      <xdr:colOff>203200</xdr:colOff>
      <xdr:row>83</xdr:row>
      <xdr:rowOff>138188</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148365</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403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43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34368</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409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月の合併以降、職員数の計画的な削減により本指標は類似団体平均を下回って推移していたが、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年度から類似団体平均を上回る傾向にある。　　</a:t>
          </a:r>
          <a:endParaRPr lang="ja-JP" altLang="ja-JP" sz="1400">
            <a:effectLst/>
          </a:endParaRPr>
        </a:p>
        <a:p>
          <a:r>
            <a:rPr kumimoji="1" lang="ja-JP" altLang="ja-JP" sz="1100">
              <a:solidFill>
                <a:schemeClr val="dk1"/>
              </a:solidFill>
              <a:effectLst/>
              <a:latin typeface="+mn-lt"/>
              <a:ea typeface="+mn-ea"/>
              <a:cs typeface="+mn-cs"/>
            </a:rPr>
            <a:t>　近年の行政サービスニーズの多様性に対応するため、保育士を含む専門職員の必要性が大きく、職員増員の必要性が生じている状況ではあるが、事業評価に基づく事業の見直し等を通じて適正な定員管理を徹底す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137719</xdr:rowOff>
    </xdr:from>
    <xdr:to>
      <xdr:col>81</xdr:col>
      <xdr:colOff>44450</xdr:colOff>
      <xdr:row>61</xdr:row>
      <xdr:rowOff>140615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596169"/>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117449</xdr:rowOff>
    </xdr:from>
    <xdr:to>
      <xdr:col>77</xdr:col>
      <xdr:colOff>44450</xdr:colOff>
      <xdr:row>61</xdr:row>
      <xdr:rowOff>137719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575899"/>
          <a:ext cx="8890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72923</xdr:rowOff>
    </xdr:from>
    <xdr:to>
      <xdr:col>77</xdr:col>
      <xdr:colOff>95250</xdr:colOff>
      <xdr:row>62</xdr:row>
      <xdr:rowOff>3073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13250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00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108763</xdr:rowOff>
    </xdr:from>
    <xdr:to>
      <xdr:col>72</xdr:col>
      <xdr:colOff>203200</xdr:colOff>
      <xdr:row>61</xdr:row>
      <xdr:rowOff>117449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67213"/>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60858</xdr:rowOff>
    </xdr:from>
    <xdr:to>
      <xdr:col>73</xdr:col>
      <xdr:colOff>44450</xdr:colOff>
      <xdr:row>61</xdr:row>
      <xdr:rowOff>162458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1185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91389</xdr:rowOff>
    </xdr:from>
    <xdr:to>
      <xdr:col>68</xdr:col>
      <xdr:colOff>152400</xdr:colOff>
      <xdr:row>61</xdr:row>
      <xdr:rowOff>108763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49839"/>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47828</xdr:rowOff>
    </xdr:from>
    <xdr:to>
      <xdr:col>68</xdr:col>
      <xdr:colOff>203200</xdr:colOff>
      <xdr:row>61</xdr:row>
      <xdr:rowOff>149428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5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159605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7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43967</xdr:rowOff>
    </xdr:from>
    <xdr:to>
      <xdr:col>64</xdr:col>
      <xdr:colOff>152400</xdr:colOff>
      <xdr:row>61</xdr:row>
      <xdr:rowOff>145567</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130344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88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89815</xdr:rowOff>
    </xdr:from>
    <xdr:to>
      <xdr:col>81</xdr:col>
      <xdr:colOff>95250</xdr:colOff>
      <xdr:row>62</xdr:row>
      <xdr:rowOff>19965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61892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20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86919</xdr:rowOff>
    </xdr:from>
    <xdr:to>
      <xdr:col>77</xdr:col>
      <xdr:colOff>95250</xdr:colOff>
      <xdr:row>62</xdr:row>
      <xdr:rowOff>17069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1846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66649</xdr:rowOff>
    </xdr:from>
    <xdr:to>
      <xdr:col>73</xdr:col>
      <xdr:colOff>44450</xdr:colOff>
      <xdr:row>61</xdr:row>
      <xdr:rowOff>168249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153026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1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57963</xdr:rowOff>
    </xdr:from>
    <xdr:to>
      <xdr:col>68</xdr:col>
      <xdr:colOff>203200</xdr:colOff>
      <xdr:row>61</xdr:row>
      <xdr:rowOff>159563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0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40589</xdr:rowOff>
    </xdr:from>
    <xdr:to>
      <xdr:col>64</xdr:col>
      <xdr:colOff>152400</xdr:colOff>
      <xdr:row>61</xdr:row>
      <xdr:rowOff>142189</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49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152366</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267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毎年度の起債借入額をその年度の元金償還額以内とし、起債残高の抑制に努めてきたことや、高利率の起債の繰上償還などにより減少傾向で推移してきたが、普通交付税の合併算定替による減額により、算定上の分母が減少するため本比率も悪化し、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年度をピークに年次的に増加傾向に</a:t>
          </a:r>
          <a:r>
            <a:rPr kumimoji="1" lang="ja-JP" altLang="en-US" sz="1100">
              <a:solidFill>
                <a:schemeClr val="dk1"/>
              </a:solidFill>
              <a:effectLst/>
              <a:latin typeface="+mn-lt"/>
              <a:ea typeface="+mn-ea"/>
              <a:cs typeface="+mn-cs"/>
            </a:rPr>
            <a:t>あったが、</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年度は、</a:t>
          </a:r>
          <a:r>
            <a:rPr kumimoji="1" lang="ja-JP" altLang="en-US" sz="1100">
              <a:solidFill>
                <a:schemeClr val="dk1"/>
              </a:solidFill>
              <a:effectLst/>
              <a:latin typeface="+mn-lt"/>
              <a:ea typeface="+mn-ea"/>
              <a:cs typeface="+mn-cs"/>
            </a:rPr>
            <a:t>歳入の増加</a:t>
          </a:r>
          <a:r>
            <a:rPr kumimoji="1" lang="ja-JP" altLang="ja-JP" sz="1100">
              <a:solidFill>
                <a:schemeClr val="dk1"/>
              </a:solidFill>
              <a:effectLst/>
              <a:latin typeface="+mn-lt"/>
              <a:ea typeface="+mn-ea"/>
              <a:cs typeface="+mn-cs"/>
            </a:rPr>
            <a:t>、公営企業の起債償還も減少傾向にあり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％改善がみられた。今後も事業の緊急度などを的確に把握し、新規発行の抑制に努めることで本指標の改善に努める。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92964</xdr:rowOff>
    </xdr:from>
    <xdr:to>
      <xdr:col>81</xdr:col>
      <xdr:colOff>44450</xdr:colOff>
      <xdr:row>42</xdr:row>
      <xdr:rowOff>131572</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729386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131572</xdr:rowOff>
    </xdr:from>
    <xdr:to>
      <xdr:col>77</xdr:col>
      <xdr:colOff>44450</xdr:colOff>
      <xdr:row>43</xdr:row>
      <xdr:rowOff>37338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733247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44704</xdr:rowOff>
    </xdr:from>
    <xdr:to>
      <xdr:col>77</xdr:col>
      <xdr:colOff>95250</xdr:colOff>
      <xdr:row>41</xdr:row>
      <xdr:rowOff>146304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156481</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684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37338</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73614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112268</xdr:rowOff>
    </xdr:from>
    <xdr:to>
      <xdr:col>68</xdr:col>
      <xdr:colOff>152400</xdr:colOff>
      <xdr:row>42</xdr:row>
      <xdr:rowOff>160528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3512800" y="731316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44704</xdr:rowOff>
    </xdr:from>
    <xdr:to>
      <xdr:col>68</xdr:col>
      <xdr:colOff>203200</xdr:colOff>
      <xdr:row>41</xdr:row>
      <xdr:rowOff>146304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156481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156481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42164</xdr:rowOff>
    </xdr:from>
    <xdr:to>
      <xdr:col>81</xdr:col>
      <xdr:colOff>95250</xdr:colOff>
      <xdr:row>42</xdr:row>
      <xdr:rowOff>143764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14241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80772</xdr:rowOff>
    </xdr:from>
    <xdr:to>
      <xdr:col>77</xdr:col>
      <xdr:colOff>95250</xdr:colOff>
      <xdr:row>43</xdr:row>
      <xdr:rowOff>10922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167149</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736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157988</xdr:rowOff>
    </xdr:from>
    <xdr:to>
      <xdr:col>73</xdr:col>
      <xdr:colOff>44450</xdr:colOff>
      <xdr:row>43</xdr:row>
      <xdr:rowOff>88138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72915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109728</xdr:rowOff>
    </xdr:from>
    <xdr:to>
      <xdr:col>68</xdr:col>
      <xdr:colOff>203200</xdr:colOff>
      <xdr:row>43</xdr:row>
      <xdr:rowOff>39878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24655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61468</xdr:rowOff>
    </xdr:from>
    <xdr:to>
      <xdr:col>64</xdr:col>
      <xdr:colOff>152400</xdr:colOff>
      <xdr:row>42</xdr:row>
      <xdr:rowOff>163068</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147845</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起債残高の抑制に努めたことにより、将来負担額が減少傾向にあったが、</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年度は退職者数の増による退職手当負担見込額の増から指標が悪化した。今年度は、充当可能財源が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、退職手当負担見込額の</a:t>
          </a:r>
          <a:r>
            <a:rPr kumimoji="1" lang="ja-JP" altLang="ja-JP" sz="1100">
              <a:solidFill>
                <a:schemeClr val="dk1"/>
              </a:solidFill>
              <a:effectLst/>
              <a:latin typeface="+mn-lt"/>
              <a:ea typeface="+mn-ea"/>
              <a:cs typeface="+mn-cs"/>
            </a:rPr>
            <a:t>減少から前年度より</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％減少した。人口の減少による収入減も要因とし、本指標は今後増加傾向が見込まれるため、比率の維持、改善に向けた財政の健全化を徹底する。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130429</xdr:rowOff>
    </xdr:from>
    <xdr:to>
      <xdr:col>81</xdr:col>
      <xdr:colOff>44450</xdr:colOff>
      <xdr:row>15</xdr:row>
      <xdr:rowOff>4826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6179800" y="2530729"/>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46287</xdr:rowOff>
    </xdr:from>
    <xdr:ext cx="762000" cy="259045"/>
    <xdr:sp macro="" textlink="">
      <xdr:nvSpPr>
        <xdr:cNvPr id="444" name="将来負担の状況平均値テキスト">
          <a:extLst>
            <a:ext uri="{FF2B5EF4-FFF2-40B4-BE49-F238E27FC236}">
              <a16:creationId xmlns:a16="http://schemas.microsoft.com/office/drawing/2014/main" id="{00000000-0008-0000-0300-0000BC010000}"/>
            </a:ext>
          </a:extLst>
        </xdr:cNvPr>
        <xdr:cNvSpPr txBox="1"/>
      </xdr:nvSpPr>
      <xdr:spPr>
        <a:xfrm>
          <a:off x="17106900" y="2275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xdr:rowOff>
    </xdr:from>
    <xdr:to>
      <xdr:col>77</xdr:col>
      <xdr:colOff>44450</xdr:colOff>
      <xdr:row>15</xdr:row>
      <xdr:rowOff>102955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5290800" y="2576576"/>
          <a:ext cx="889000" cy="98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115951</xdr:rowOff>
    </xdr:from>
    <xdr:to>
      <xdr:col>77</xdr:col>
      <xdr:colOff>95250</xdr:colOff>
      <xdr:row>14</xdr:row>
      <xdr:rowOff>46101</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34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56278</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113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107908</xdr:rowOff>
    </xdr:from>
    <xdr:to>
      <xdr:col>72</xdr:col>
      <xdr:colOff>203200</xdr:colOff>
      <xdr:row>15</xdr:row>
      <xdr:rowOff>102955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4401800" y="2508208"/>
          <a:ext cx="889000" cy="16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90212</xdr:rowOff>
    </xdr:from>
    <xdr:to>
      <xdr:col>68</xdr:col>
      <xdr:colOff>152400</xdr:colOff>
      <xdr:row>14</xdr:row>
      <xdr:rowOff>107908</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3512800" y="2490512"/>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79629</xdr:rowOff>
    </xdr:from>
    <xdr:to>
      <xdr:col>81</xdr:col>
      <xdr:colOff>95250</xdr:colOff>
      <xdr:row>15</xdr:row>
      <xdr:rowOff>9779</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6967200" y="247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51706</xdr:rowOff>
    </xdr:from>
    <xdr:ext cx="762000" cy="259045"/>
    <xdr:sp macro="" textlink="">
      <xdr:nvSpPr>
        <xdr:cNvPr id="463" name="将来負担の状況該当値テキスト">
          <a:extLst>
            <a:ext uri="{FF2B5EF4-FFF2-40B4-BE49-F238E27FC236}">
              <a16:creationId xmlns:a16="http://schemas.microsoft.com/office/drawing/2014/main" id="{00000000-0008-0000-0300-0000CF010000}"/>
            </a:ext>
          </a:extLst>
        </xdr:cNvPr>
        <xdr:cNvSpPr txBox="1"/>
      </xdr:nvSpPr>
      <xdr:spPr>
        <a:xfrm>
          <a:off x="17106900" y="2452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125476</xdr:rowOff>
    </xdr:from>
    <xdr:to>
      <xdr:col>77</xdr:col>
      <xdr:colOff>95250</xdr:colOff>
      <xdr:row>15</xdr:row>
      <xdr:rowOff>55626</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129000" y="252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40403</xdr:rowOff>
    </xdr:from>
    <xdr:ext cx="7366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52155</xdr:rowOff>
    </xdr:from>
    <xdr:to>
      <xdr:col>73</xdr:col>
      <xdr:colOff>44450</xdr:colOff>
      <xdr:row>15</xdr:row>
      <xdr:rowOff>153755</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5240000" y="262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138532</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4909800" y="2710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57108</xdr:rowOff>
    </xdr:from>
    <xdr:to>
      <xdr:col>68</xdr:col>
      <xdr:colOff>203200</xdr:colOff>
      <xdr:row>14</xdr:row>
      <xdr:rowOff>158708</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4351000" y="245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143485</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020800" y="254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39412</xdr:rowOff>
    </xdr:from>
    <xdr:to>
      <xdr:col>64</xdr:col>
      <xdr:colOff>152400</xdr:colOff>
      <xdr:row>14</xdr:row>
      <xdr:rowOff>141012</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3462000" y="243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125789</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3131800" y="25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退職勧奨や新規採用の抑制により職員数の削減を図ったことで、類似団体平均を大幅に下回って推移している。一方で、多様化する住民ニーズへの対応に必要な専門職等の採用が不足する実情もあり、引き続き、適正な定員管理や給与水準の適正化を図りこの水準を維持す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92710</xdr:rowOff>
    </xdr:from>
    <xdr:to>
      <xdr:col>24</xdr:col>
      <xdr:colOff>25400</xdr:colOff>
      <xdr:row>33</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57505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89425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918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69850</xdr:rowOff>
    </xdr:from>
    <xdr:to>
      <xdr:col>19</xdr:col>
      <xdr:colOff>187325</xdr:colOff>
      <xdr:row>33</xdr:row>
      <xdr:rowOff>92710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5727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44196</xdr:rowOff>
    </xdr:from>
    <xdr:to>
      <xdr:col>20</xdr:col>
      <xdr:colOff>38100</xdr:colOff>
      <xdr:row>34</xdr:row>
      <xdr:rowOff>145796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130573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59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51562</xdr:rowOff>
    </xdr:from>
    <xdr:to>
      <xdr:col>15</xdr:col>
      <xdr:colOff>98425</xdr:colOff>
      <xdr:row>33</xdr:row>
      <xdr:rowOff>69850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7094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35052</xdr:rowOff>
    </xdr:from>
    <xdr:to>
      <xdr:col>15</xdr:col>
      <xdr:colOff>149225</xdr:colOff>
      <xdr:row>34</xdr:row>
      <xdr:rowOff>136652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121429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95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46990</xdr:rowOff>
    </xdr:from>
    <xdr:to>
      <xdr:col>11</xdr:col>
      <xdr:colOff>9525</xdr:colOff>
      <xdr:row>33</xdr:row>
      <xdr:rowOff>51562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57048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21336</xdr:rowOff>
    </xdr:from>
    <xdr:to>
      <xdr:col>11</xdr:col>
      <xdr:colOff>60325</xdr:colOff>
      <xdr:row>34</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107713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4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103141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32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78486</xdr:rowOff>
    </xdr:from>
    <xdr:to>
      <xdr:col>24</xdr:col>
      <xdr:colOff>76200</xdr:colOff>
      <xdr:row>34</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7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158513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41910</xdr:rowOff>
    </xdr:from>
    <xdr:to>
      <xdr:col>20</xdr:col>
      <xdr:colOff>38100</xdr:colOff>
      <xdr:row>33</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19050</xdr:rowOff>
    </xdr:from>
    <xdr:to>
      <xdr:col>15</xdr:col>
      <xdr:colOff>149225</xdr:colOff>
      <xdr:row>33</xdr:row>
      <xdr:rowOff>120650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130827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762</xdr:rowOff>
    </xdr:from>
    <xdr:to>
      <xdr:col>11</xdr:col>
      <xdr:colOff>60325</xdr:colOff>
      <xdr:row>33</xdr:row>
      <xdr:rowOff>102362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65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112539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42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167640</xdr:rowOff>
    </xdr:from>
    <xdr:to>
      <xdr:col>6</xdr:col>
      <xdr:colOff>171450</xdr:colOff>
      <xdr:row>33</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65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42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指定管理者制度導入等による業務の外部委託や業務の見直しにより物件費の抑制効果が表れている。一方で、令和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年度決算では、</a:t>
          </a:r>
          <a:r>
            <a:rPr kumimoji="1" lang="ja-JP" altLang="en-US" sz="1100">
              <a:solidFill>
                <a:schemeClr val="dk1"/>
              </a:solidFill>
              <a:effectLst/>
              <a:latin typeface="+mn-lt"/>
              <a:ea typeface="+mn-ea"/>
              <a:cs typeface="+mn-cs"/>
            </a:rPr>
            <a:t>新型コロナウイルス感染拡大の影響から受診率が低下となったがん征圧事業などが減少要因の</a:t>
          </a:r>
          <a:r>
            <a:rPr kumimoji="1" lang="ja-JP" altLang="ja-JP" sz="1100">
              <a:solidFill>
                <a:schemeClr val="dk1"/>
              </a:solidFill>
              <a:effectLst/>
              <a:latin typeface="+mn-lt"/>
              <a:ea typeface="+mn-ea"/>
              <a:cs typeface="+mn-cs"/>
            </a:rPr>
            <a:t>一つとしてあげられる。引き続き事務事業の見直しなどを実施し、経費の削減に努める。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98425</xdr:rowOff>
    </xdr:from>
    <xdr:to>
      <xdr:col>82</xdr:col>
      <xdr:colOff>107950</xdr:colOff>
      <xdr:row>15</xdr:row>
      <xdr:rowOff>117475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6701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652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43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41275</xdr:rowOff>
    </xdr:from>
    <xdr:to>
      <xdr:col>78</xdr:col>
      <xdr:colOff>69850</xdr:colOff>
      <xdr:row>15</xdr:row>
      <xdr:rowOff>117475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61302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0</xdr:rowOff>
    </xdr:from>
    <xdr:to>
      <xdr:col>78</xdr:col>
      <xdr:colOff>120650</xdr:colOff>
      <xdr:row>17</xdr:row>
      <xdr:rowOff>101600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86377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0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31750</xdr:rowOff>
    </xdr:from>
    <xdr:to>
      <xdr:col>73</xdr:col>
      <xdr:colOff>180975</xdr:colOff>
      <xdr:row>15</xdr:row>
      <xdr:rowOff>41275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6035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161925</xdr:rowOff>
    </xdr:from>
    <xdr:to>
      <xdr:col>74</xdr:col>
      <xdr:colOff>31750</xdr:colOff>
      <xdr:row>17</xdr:row>
      <xdr:rowOff>92075</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76852</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117475</xdr:rowOff>
    </xdr:from>
    <xdr:to>
      <xdr:col>69</xdr:col>
      <xdr:colOff>92075</xdr:colOff>
      <xdr:row>15</xdr:row>
      <xdr:rowOff>31750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1777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162577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47625</xdr:rowOff>
    </xdr:from>
    <xdr:to>
      <xdr:col>82</xdr:col>
      <xdr:colOff>158750</xdr:colOff>
      <xdr:row>15</xdr:row>
      <xdr:rowOff>149225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1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64152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64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66675</xdr:rowOff>
    </xdr:from>
    <xdr:to>
      <xdr:col>78</xdr:col>
      <xdr:colOff>120650</xdr:colOff>
      <xdr:row>15</xdr:row>
      <xdr:rowOff>168275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63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7002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407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161925</xdr:rowOff>
    </xdr:from>
    <xdr:to>
      <xdr:col>74</xdr:col>
      <xdr:colOff>31750</xdr:colOff>
      <xdr:row>15</xdr:row>
      <xdr:rowOff>92075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152400</xdr:rowOff>
    </xdr:from>
    <xdr:to>
      <xdr:col>69</xdr:col>
      <xdr:colOff>142875</xdr:colOff>
      <xdr:row>15</xdr:row>
      <xdr:rowOff>82550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92727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66675</xdr:rowOff>
    </xdr:from>
    <xdr:to>
      <xdr:col>65</xdr:col>
      <xdr:colOff>53975</xdr:colOff>
      <xdr:row>14</xdr:row>
      <xdr:rowOff>168275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6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7002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35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福祉事務所開設により生活保護費の支出が新たに増えたこと、また、人口減少や高齢化、少子化対策などにより事業が多様化し近年は急激に増加傾向にある。令和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年度決算では、わずかに前年度を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回った。これまで福祉施策に重点をおき行政サービスを展開してきた本町において、今後も同様な傾向が続くと見込まれる。このため、事業管理を徹底し過度な上昇を抑制していく必要がある。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41275</xdr:rowOff>
    </xdr:from>
    <xdr:to>
      <xdr:col>24</xdr:col>
      <xdr:colOff>25400</xdr:colOff>
      <xdr:row>57</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81392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3175</xdr:rowOff>
    </xdr:from>
    <xdr:to>
      <xdr:col>19</xdr:col>
      <xdr:colOff>187325</xdr:colOff>
      <xdr:row>57</xdr:row>
      <xdr:rowOff>50800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7758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92727</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51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xdr:rowOff>
    </xdr:from>
    <xdr:to>
      <xdr:col>15</xdr:col>
      <xdr:colOff>98425</xdr:colOff>
      <xdr:row>57</xdr:row>
      <xdr:rowOff>22225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2209800" y="977582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155575</xdr:rowOff>
    </xdr:from>
    <xdr:to>
      <xdr:col>11</xdr:col>
      <xdr:colOff>9525</xdr:colOff>
      <xdr:row>57</xdr:row>
      <xdr:rowOff>22225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7567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104775</xdr:rowOff>
    </xdr:from>
    <xdr:to>
      <xdr:col>6</xdr:col>
      <xdr:colOff>171450</xdr:colOff>
      <xdr:row>56</xdr:row>
      <xdr:rowOff>34925</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3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45102</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0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161925</xdr:rowOff>
    </xdr:from>
    <xdr:to>
      <xdr:col>24</xdr:col>
      <xdr:colOff>76200</xdr:colOff>
      <xdr:row>57</xdr:row>
      <xdr:rowOff>92075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134002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86377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859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123825</xdr:rowOff>
    </xdr:from>
    <xdr:to>
      <xdr:col>15</xdr:col>
      <xdr:colOff>149225</xdr:colOff>
      <xdr:row>57</xdr:row>
      <xdr:rowOff>53975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38752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142875</xdr:rowOff>
    </xdr:from>
    <xdr:to>
      <xdr:col>11</xdr:col>
      <xdr:colOff>60325</xdr:colOff>
      <xdr:row>57</xdr:row>
      <xdr:rowOff>73025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744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57802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830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104775</xdr:rowOff>
    </xdr:from>
    <xdr:to>
      <xdr:col>6</xdr:col>
      <xdr:colOff>171450</xdr:colOff>
      <xdr:row>57</xdr:row>
      <xdr:rowOff>34925</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19702</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令和元年度を除いて</a:t>
          </a:r>
          <a:r>
            <a:rPr kumimoji="1" lang="ja-JP" altLang="ja-JP" sz="1100">
              <a:solidFill>
                <a:schemeClr val="dk1"/>
              </a:solidFill>
              <a:effectLst/>
              <a:latin typeface="+mn-lt"/>
              <a:ea typeface="+mn-ea"/>
              <a:cs typeface="+mn-cs"/>
            </a:rPr>
            <a:t>類似団体平均を下回って推移してい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下水道事業について課題が多く、汚泥減容化の取り組みによる維持管理経費の削減、料金改定などを実施により抑制に努めているが、施設の老朽化による経費の増加、人口減少による料金収入の増加が見込めない状況であり、繰出金が増加傾向に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89444</xdr:rowOff>
    </xdr:from>
    <xdr:to>
      <xdr:col>82</xdr:col>
      <xdr:colOff>107950</xdr:colOff>
      <xdr:row>57</xdr:row>
      <xdr:rowOff>148227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6209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49910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822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135165</xdr:rowOff>
    </xdr:from>
    <xdr:to>
      <xdr:col>78</xdr:col>
      <xdr:colOff>69850</xdr:colOff>
      <xdr:row>57</xdr:row>
      <xdr:rowOff>148227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07815"/>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84365</xdr:rowOff>
    </xdr:from>
    <xdr:to>
      <xdr:col>78</xdr:col>
      <xdr:colOff>120650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24692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115570</xdr:rowOff>
    </xdr:from>
    <xdr:to>
      <xdr:col>73</xdr:col>
      <xdr:colOff>180975</xdr:colOff>
      <xdr:row>57</xdr:row>
      <xdr:rowOff>135165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88822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97427</xdr:rowOff>
    </xdr:from>
    <xdr:to>
      <xdr:col>74</xdr:col>
      <xdr:colOff>31750</xdr:colOff>
      <xdr:row>58</xdr:row>
      <xdr:rowOff>27577</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12354</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109038</xdr:rowOff>
    </xdr:from>
    <xdr:to>
      <xdr:col>69</xdr:col>
      <xdr:colOff>92075</xdr:colOff>
      <xdr:row>57</xdr:row>
      <xdr:rowOff>115570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8816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103959</xdr:rowOff>
    </xdr:from>
    <xdr:to>
      <xdr:col>65</xdr:col>
      <xdr:colOff>53975</xdr:colOff>
      <xdr:row>58</xdr:row>
      <xdr:rowOff>34109</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7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18886</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62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38644</xdr:rowOff>
    </xdr:from>
    <xdr:to>
      <xdr:col>82</xdr:col>
      <xdr:colOff>158750</xdr:colOff>
      <xdr:row>57</xdr:row>
      <xdr:rowOff>140244</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811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55171</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656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97427</xdr:rowOff>
    </xdr:from>
    <xdr:to>
      <xdr:col>78</xdr:col>
      <xdr:colOff>120650</xdr:colOff>
      <xdr:row>58</xdr:row>
      <xdr:rowOff>27577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12354</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56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84365</xdr:rowOff>
    </xdr:from>
    <xdr:to>
      <xdr:col>74</xdr:col>
      <xdr:colOff>31750</xdr:colOff>
      <xdr:row>58</xdr:row>
      <xdr:rowOff>14515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24692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64770</xdr:rowOff>
    </xdr:from>
    <xdr:to>
      <xdr:col>69</xdr:col>
      <xdr:colOff>142875</xdr:colOff>
      <xdr:row>57</xdr:row>
      <xdr:rowOff>166370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5097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58238</xdr:rowOff>
    </xdr:from>
    <xdr:to>
      <xdr:col>65</xdr:col>
      <xdr:colOff>53975</xdr:colOff>
      <xdr:row>57</xdr:row>
      <xdr:rowOff>159838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3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170015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病院や水道事業への補助金（繰出金）やごみ処理、消防、介護保険等を一部事務組合で実施していることから類似団体の平均を上回っている。また、地方創生関連事業、人口減少・少子高齢化に関連した事業の拡充もあり増加の要因でもある。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年度決算の増加要因の特徴として、</a:t>
          </a:r>
          <a:r>
            <a:rPr kumimoji="1" lang="ja-JP" altLang="en-US" sz="1100">
              <a:solidFill>
                <a:schemeClr val="dk1"/>
              </a:solidFill>
              <a:effectLst/>
              <a:latin typeface="+mn-lt"/>
              <a:ea typeface="+mn-ea"/>
              <a:cs typeface="+mn-cs"/>
            </a:rPr>
            <a:t>病院事業費、塵芥処理費</a:t>
          </a:r>
          <a:r>
            <a:rPr kumimoji="1" lang="ja-JP" altLang="ja-JP" sz="1100">
              <a:solidFill>
                <a:schemeClr val="dk1"/>
              </a:solidFill>
              <a:effectLst/>
              <a:latin typeface="+mn-lt"/>
              <a:ea typeface="+mn-ea"/>
              <a:cs typeface="+mn-cs"/>
            </a:rPr>
            <a:t>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19558</xdr:rowOff>
    </xdr:from>
    <xdr:to>
      <xdr:col>82</xdr:col>
      <xdr:colOff>107950</xdr:colOff>
      <xdr:row>39</xdr:row>
      <xdr:rowOff>28702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7061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63009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235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14986</xdr:rowOff>
    </xdr:from>
    <xdr:to>
      <xdr:col>78</xdr:col>
      <xdr:colOff>69850</xdr:colOff>
      <xdr:row>39</xdr:row>
      <xdr:rowOff>28702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7015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55626</xdr:rowOff>
    </xdr:from>
    <xdr:to>
      <xdr:col>78</xdr:col>
      <xdr:colOff>120650</xdr:colOff>
      <xdr:row>37</xdr:row>
      <xdr:rowOff>157226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167403</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68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14986</xdr:rowOff>
    </xdr:from>
    <xdr:to>
      <xdr:col>73</xdr:col>
      <xdr:colOff>180975</xdr:colOff>
      <xdr:row>39</xdr:row>
      <xdr:rowOff>46990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7015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23622</xdr:rowOff>
    </xdr:from>
    <xdr:to>
      <xdr:col>74</xdr:col>
      <xdr:colOff>31750</xdr:colOff>
      <xdr:row>37</xdr:row>
      <xdr:rowOff>125222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67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135399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1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136144</xdr:rowOff>
    </xdr:from>
    <xdr:to>
      <xdr:col>69</xdr:col>
      <xdr:colOff>92075</xdr:colOff>
      <xdr:row>39</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651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19050</xdr:rowOff>
    </xdr:from>
    <xdr:to>
      <xdr:col>69</xdr:col>
      <xdr:colOff>142875</xdr:colOff>
      <xdr:row>37</xdr:row>
      <xdr:rowOff>120650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130827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14478</xdr:rowOff>
    </xdr:from>
    <xdr:to>
      <xdr:col>65</xdr:col>
      <xdr:colOff>53975</xdr:colOff>
      <xdr:row>37</xdr:row>
      <xdr:rowOff>116078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126255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140208</xdr:rowOff>
    </xdr:from>
    <xdr:to>
      <xdr:col>82</xdr:col>
      <xdr:colOff>158750</xdr:colOff>
      <xdr:row>39</xdr:row>
      <xdr:rowOff>70358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6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112285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149352</xdr:rowOff>
    </xdr:from>
    <xdr:to>
      <xdr:col>78</xdr:col>
      <xdr:colOff>120650</xdr:colOff>
      <xdr:row>39</xdr:row>
      <xdr:rowOff>79502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64279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135636</xdr:rowOff>
    </xdr:from>
    <xdr:to>
      <xdr:col>74</xdr:col>
      <xdr:colOff>31750</xdr:colOff>
      <xdr:row>39</xdr:row>
      <xdr:rowOff>65786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50563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3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167640</xdr:rowOff>
    </xdr:from>
    <xdr:to>
      <xdr:col>69</xdr:col>
      <xdr:colOff>142875</xdr:colOff>
      <xdr:row>39</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85344</xdr:rowOff>
    </xdr:from>
    <xdr:to>
      <xdr:col>65</xdr:col>
      <xdr:colOff>53975</xdr:colOff>
      <xdr:row>39</xdr:row>
      <xdr:rowOff>15494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271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合併以降の大規模事業（ＣＡＴＶ整備事業、小・中学校の大規模改修など）の実施により類似団体平均を上回っている。前年度と比較して、ポイントが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した背景には、</a:t>
          </a:r>
          <a:r>
            <a:rPr kumimoji="1" lang="ja-JP" altLang="en-US" sz="1100">
              <a:solidFill>
                <a:schemeClr val="dk1"/>
              </a:solidFill>
              <a:effectLst/>
              <a:latin typeface="+mn-lt"/>
              <a:ea typeface="+mn-ea"/>
              <a:cs typeface="+mn-cs"/>
            </a:rPr>
            <a:t>小中学校の改修（プール、エアコン等）やサテライト拠点施設</a:t>
          </a:r>
          <a:r>
            <a:rPr kumimoji="1" lang="ja-JP" altLang="ja-JP" sz="1100">
              <a:solidFill>
                <a:schemeClr val="dk1"/>
              </a:solidFill>
              <a:effectLst/>
              <a:latin typeface="+mn-lt"/>
              <a:ea typeface="+mn-ea"/>
              <a:cs typeface="+mn-cs"/>
            </a:rPr>
            <a:t>の償還が</a:t>
          </a:r>
          <a:r>
            <a:rPr kumimoji="1" lang="ja-JP" altLang="en-US" sz="1100">
              <a:solidFill>
                <a:schemeClr val="dk1"/>
              </a:solidFill>
              <a:effectLst/>
              <a:latin typeface="+mn-lt"/>
              <a:ea typeface="+mn-ea"/>
              <a:cs typeface="+mn-cs"/>
            </a:rPr>
            <a:t>開始</a:t>
          </a:r>
          <a:r>
            <a:rPr kumimoji="1" lang="ja-JP" altLang="ja-JP" sz="1100">
              <a:solidFill>
                <a:schemeClr val="dk1"/>
              </a:solidFill>
              <a:effectLst/>
              <a:latin typeface="+mn-lt"/>
              <a:ea typeface="+mn-ea"/>
              <a:cs typeface="+mn-cs"/>
            </a:rPr>
            <a:t>したことが要因である。今後、施設の老朽化による改修なども課題としているため、財政状況を注視しながら新規発行の抑制に努める。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124713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110998</xdr:rowOff>
    </xdr:from>
    <xdr:to>
      <xdr:col>19</xdr:col>
      <xdr:colOff>187325</xdr:colOff>
      <xdr:row>78</xdr:row>
      <xdr:rowOff>35561</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2648"/>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14478</xdr:rowOff>
    </xdr:from>
    <xdr:to>
      <xdr:col>20</xdr:col>
      <xdr:colOff>38100</xdr:colOff>
      <xdr:row>77</xdr:row>
      <xdr:rowOff>116078</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126255</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8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26415</xdr:rowOff>
    </xdr:from>
    <xdr:to>
      <xdr:col>15</xdr:col>
      <xdr:colOff>98425</xdr:colOff>
      <xdr:row>78</xdr:row>
      <xdr:rowOff>35561</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995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5335</xdr:rowOff>
    </xdr:from>
    <xdr:to>
      <xdr:col>15</xdr:col>
      <xdr:colOff>149225</xdr:colOff>
      <xdr:row>77</xdr:row>
      <xdr:rowOff>106935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117112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26415</xdr:rowOff>
    </xdr:from>
    <xdr:to>
      <xdr:col>11</xdr:col>
      <xdr:colOff>9525</xdr:colOff>
      <xdr:row>78</xdr:row>
      <xdr:rowOff>104139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99515"/>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9906</xdr:rowOff>
    </xdr:from>
    <xdr:to>
      <xdr:col>11</xdr:col>
      <xdr:colOff>60325</xdr:colOff>
      <xdr:row>77</xdr:row>
      <xdr:rowOff>111506</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121683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45990</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146575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156211</xdr:rowOff>
    </xdr:from>
    <xdr:to>
      <xdr:col>15</xdr:col>
      <xdr:colOff>149225</xdr:colOff>
      <xdr:row>78</xdr:row>
      <xdr:rowOff>86361</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71138</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147065</xdr:rowOff>
    </xdr:from>
    <xdr:to>
      <xdr:col>11</xdr:col>
      <xdr:colOff>60325</xdr:colOff>
      <xdr:row>78</xdr:row>
      <xdr:rowOff>77215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61992</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これまでの行財政改革の取り組みにより類似団体平均を下回って推移していたが、令和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年度決算においては、類似団体を</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％上回る結果となった。　</a:t>
          </a:r>
          <a:endParaRPr lang="ja-JP" altLang="ja-JP" sz="1400">
            <a:effectLst/>
          </a:endParaRPr>
        </a:p>
        <a:p>
          <a:r>
            <a:rPr kumimoji="1" lang="ja-JP" altLang="ja-JP" sz="1100">
              <a:solidFill>
                <a:schemeClr val="dk1"/>
              </a:solidFill>
              <a:effectLst/>
              <a:latin typeface="+mn-lt"/>
              <a:ea typeface="+mn-ea"/>
              <a:cs typeface="+mn-cs"/>
            </a:rPr>
            <a:t>　年々社会保障関係経費を中心とした扶助費が増加しており、この傾向はさらに拡大するものと予想されるため、経常経費の削減にこれまで以上に努める必要がある。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138430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31264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33274</xdr:rowOff>
    </xdr:from>
    <xdr:to>
      <xdr:col>78</xdr:col>
      <xdr:colOff>69850</xdr:colOff>
      <xdr:row>77</xdr:row>
      <xdr:rowOff>138430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23492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33274</xdr:rowOff>
    </xdr:from>
    <xdr:to>
      <xdr:col>73</xdr:col>
      <xdr:colOff>180975</xdr:colOff>
      <xdr:row>77</xdr:row>
      <xdr:rowOff>37846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893800" y="13234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153924</xdr:rowOff>
    </xdr:from>
    <xdr:to>
      <xdr:col>74</xdr:col>
      <xdr:colOff>31750</xdr:colOff>
      <xdr:row>77</xdr:row>
      <xdr:rowOff>84074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94251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58420</xdr:rowOff>
    </xdr:from>
    <xdr:to>
      <xdr:col>69</xdr:col>
      <xdr:colOff>92075</xdr:colOff>
      <xdr:row>77</xdr:row>
      <xdr:rowOff>37846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088620"/>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126492</xdr:rowOff>
    </xdr:from>
    <xdr:to>
      <xdr:col>69</xdr:col>
      <xdr:colOff>142875</xdr:colOff>
      <xdr:row>77</xdr:row>
      <xdr:rowOff>56642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60198</xdr:rowOff>
    </xdr:from>
    <xdr:to>
      <xdr:col>82</xdr:col>
      <xdr:colOff>158750</xdr:colOff>
      <xdr:row>77</xdr:row>
      <xdr:rowOff>161798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32275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87630</xdr:rowOff>
    </xdr:from>
    <xdr:to>
      <xdr:col>78</xdr:col>
      <xdr:colOff>120650</xdr:colOff>
      <xdr:row>78</xdr:row>
      <xdr:rowOff>17780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2557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153924</xdr:rowOff>
    </xdr:from>
    <xdr:to>
      <xdr:col>74</xdr:col>
      <xdr:colOff>31750</xdr:colOff>
      <xdr:row>77</xdr:row>
      <xdr:rowOff>84074</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68851</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158496</xdr:rowOff>
    </xdr:from>
    <xdr:to>
      <xdr:col>69</xdr:col>
      <xdr:colOff>142875</xdr:colOff>
      <xdr:row>77</xdr:row>
      <xdr:rowOff>88646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73423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14414</xdr:rowOff>
    </xdr:from>
    <xdr:to>
      <xdr:col>29</xdr:col>
      <xdr:colOff>127000</xdr:colOff>
      <xdr:row>17</xdr:row>
      <xdr:rowOff>92024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76689"/>
          <a:ext cx="647700" cy="77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170641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61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92024</xdr:rowOff>
    </xdr:from>
    <xdr:to>
      <xdr:col>26</xdr:col>
      <xdr:colOff>50800</xdr:colOff>
      <xdr:row>17</xdr:row>
      <xdr:rowOff>108422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54299"/>
          <a:ext cx="698500" cy="163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44508</xdr:rowOff>
    </xdr:from>
    <xdr:to>
      <xdr:col>26</xdr:col>
      <xdr:colOff>101600</xdr:colOff>
      <xdr:row>17</xdr:row>
      <xdr:rowOff>146108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67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130885</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93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108422</xdr:rowOff>
    </xdr:from>
    <xdr:to>
      <xdr:col>22</xdr:col>
      <xdr:colOff>114300</xdr:colOff>
      <xdr:row>17</xdr:row>
      <xdr:rowOff>143779</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70697"/>
          <a:ext cx="698500" cy="353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67224</xdr:rowOff>
    </xdr:from>
    <xdr:to>
      <xdr:col>22</xdr:col>
      <xdr:colOff>165100</xdr:colOff>
      <xdr:row>17</xdr:row>
      <xdr:rowOff>168824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9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153601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115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143779</xdr:rowOff>
    </xdr:from>
    <xdr:to>
      <xdr:col>18</xdr:col>
      <xdr:colOff>177800</xdr:colOff>
      <xdr:row>18</xdr:row>
      <xdr:rowOff>10064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06054"/>
          <a:ext cx="698500" cy="377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97048</xdr:rowOff>
    </xdr:from>
    <xdr:to>
      <xdr:col>19</xdr:col>
      <xdr:colOff>38100</xdr:colOff>
      <xdr:row>18</xdr:row>
      <xdr:rowOff>27198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593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11975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45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110879</xdr:rowOff>
    </xdr:from>
    <xdr:to>
      <xdr:col>15</xdr:col>
      <xdr:colOff>101600</xdr:colOff>
      <xdr:row>18</xdr:row>
      <xdr:rowOff>41029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51206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135064</xdr:rowOff>
    </xdr:from>
    <xdr:to>
      <xdr:col>29</xdr:col>
      <xdr:colOff>177800</xdr:colOff>
      <xdr:row>17</xdr:row>
      <xdr:rowOff>65214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2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151591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7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41224</xdr:rowOff>
    </xdr:from>
    <xdr:to>
      <xdr:col>26</xdr:col>
      <xdr:colOff>101600</xdr:colOff>
      <xdr:row>17</xdr:row>
      <xdr:rowOff>142824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03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153001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772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57622</xdr:rowOff>
    </xdr:from>
    <xdr:to>
      <xdr:col>22</xdr:col>
      <xdr:colOff>165100</xdr:colOff>
      <xdr:row>17</xdr:row>
      <xdr:rowOff>159222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19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169399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8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92979</xdr:rowOff>
    </xdr:from>
    <xdr:to>
      <xdr:col>19</xdr:col>
      <xdr:colOff>38100</xdr:colOff>
      <xdr:row>18</xdr:row>
      <xdr:rowOff>23129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55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33306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824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130714</xdr:rowOff>
    </xdr:from>
    <xdr:to>
      <xdr:col>15</xdr:col>
      <xdr:colOff>101600</xdr:colOff>
      <xdr:row>18</xdr:row>
      <xdr:rowOff>60864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92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45641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7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165310</xdr:rowOff>
    </xdr:from>
    <xdr:to>
      <xdr:col>29</xdr:col>
      <xdr:colOff>127000</xdr:colOff>
      <xdr:row>34</xdr:row>
      <xdr:rowOff>220097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432760"/>
          <a:ext cx="647700" cy="547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51516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61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101816</xdr:rowOff>
    </xdr:from>
    <xdr:to>
      <xdr:col>26</xdr:col>
      <xdr:colOff>50800</xdr:colOff>
      <xdr:row>34</xdr:row>
      <xdr:rowOff>220097</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6369266"/>
          <a:ext cx="698500" cy="118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91421</xdr:rowOff>
    </xdr:from>
    <xdr:to>
      <xdr:col>26</xdr:col>
      <xdr:colOff>101600</xdr:colOff>
      <xdr:row>35</xdr:row>
      <xdr:rowOff>193021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177798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78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72765</xdr:rowOff>
    </xdr:from>
    <xdr:to>
      <xdr:col>22</xdr:col>
      <xdr:colOff>114300</xdr:colOff>
      <xdr:row>34</xdr:row>
      <xdr:rowOff>101816</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340215"/>
          <a:ext cx="698500" cy="29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110261</xdr:rowOff>
    </xdr:from>
    <xdr:to>
      <xdr:col>22</xdr:col>
      <xdr:colOff>165100</xdr:colOff>
      <xdr:row>35</xdr:row>
      <xdr:rowOff>211861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196638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0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300507</xdr:rowOff>
    </xdr:from>
    <xdr:to>
      <xdr:col>18</xdr:col>
      <xdr:colOff>177800</xdr:colOff>
      <xdr:row>34</xdr:row>
      <xdr:rowOff>72765</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6225057"/>
          <a:ext cx="698500" cy="1151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103213</xdr:rowOff>
    </xdr:from>
    <xdr:to>
      <xdr:col>19</xdr:col>
      <xdr:colOff>38100</xdr:colOff>
      <xdr:row>35</xdr:row>
      <xdr:rowOff>204813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135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189590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9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107061</xdr:rowOff>
    </xdr:from>
    <xdr:to>
      <xdr:col>15</xdr:col>
      <xdr:colOff>101600</xdr:colOff>
      <xdr:row>35</xdr:row>
      <xdr:rowOff>208661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174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193438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114510</xdr:rowOff>
    </xdr:from>
    <xdr:to>
      <xdr:col>29</xdr:col>
      <xdr:colOff>177800</xdr:colOff>
      <xdr:row>34</xdr:row>
      <xdr:rowOff>216110</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8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302487</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22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169297</xdr:rowOff>
    </xdr:from>
    <xdr:to>
      <xdr:col>26</xdr:col>
      <xdr:colOff>101600</xdr:colOff>
      <xdr:row>34</xdr:row>
      <xdr:rowOff>270897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436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281074</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205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51016</xdr:rowOff>
    </xdr:from>
    <xdr:to>
      <xdr:col>22</xdr:col>
      <xdr:colOff>165100</xdr:colOff>
      <xdr:row>34</xdr:row>
      <xdr:rowOff>152616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318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162793</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87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21965</xdr:rowOff>
    </xdr:from>
    <xdr:to>
      <xdr:col>19</xdr:col>
      <xdr:colOff>38100</xdr:colOff>
      <xdr:row>34</xdr:row>
      <xdr:rowOff>123565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289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133742</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05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249707</xdr:rowOff>
    </xdr:from>
    <xdr:to>
      <xdr:col>15</xdr:col>
      <xdr:colOff>101600</xdr:colOff>
      <xdr:row>34</xdr:row>
      <xdr:rowOff>8407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17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18584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594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122967</xdr:rowOff>
    </xdr:from>
    <xdr:to>
      <xdr:col>24</xdr:col>
      <xdr:colOff>63500</xdr:colOff>
      <xdr:row>36</xdr:row>
      <xdr:rowOff>15470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23717"/>
          <a:ext cx="838200" cy="63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15470</xdr:rowOff>
    </xdr:from>
    <xdr:to>
      <xdr:col>19</xdr:col>
      <xdr:colOff>177800</xdr:colOff>
      <xdr:row>36</xdr:row>
      <xdr:rowOff>37502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7670"/>
          <a:ext cx="889000" cy="2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9804</xdr:rowOff>
    </xdr:from>
    <xdr:to>
      <xdr:col>20</xdr:col>
      <xdr:colOff>38100</xdr:colOff>
      <xdr:row>36</xdr:row>
      <xdr:rowOff>111404</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102531</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37502</xdr:rowOff>
    </xdr:from>
    <xdr:to>
      <xdr:col>15</xdr:col>
      <xdr:colOff>50800</xdr:colOff>
      <xdr:row>36</xdr:row>
      <xdr:rowOff>60037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09702"/>
          <a:ext cx="889000" cy="2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20526</xdr:rowOff>
    </xdr:from>
    <xdr:to>
      <xdr:col>15</xdr:col>
      <xdr:colOff>101600</xdr:colOff>
      <xdr:row>36</xdr:row>
      <xdr:rowOff>122126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113253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60037</xdr:rowOff>
    </xdr:from>
    <xdr:to>
      <xdr:col>10</xdr:col>
      <xdr:colOff>114300</xdr:colOff>
      <xdr:row>36</xdr:row>
      <xdr:rowOff>75249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32237"/>
          <a:ext cx="889000" cy="1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33707</xdr:rowOff>
    </xdr:from>
    <xdr:to>
      <xdr:col>10</xdr:col>
      <xdr:colOff>165100</xdr:colOff>
      <xdr:row>36</xdr:row>
      <xdr:rowOff>135307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126434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29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40039</xdr:rowOff>
    </xdr:from>
    <xdr:to>
      <xdr:col>6</xdr:col>
      <xdr:colOff>38100</xdr:colOff>
      <xdr:row>36</xdr:row>
      <xdr:rowOff>141639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1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132766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0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72167</xdr:rowOff>
    </xdr:from>
    <xdr:to>
      <xdr:col>24</xdr:col>
      <xdr:colOff>114300</xdr:colOff>
      <xdr:row>36</xdr:row>
      <xdr:rowOff>2317</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07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95044</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2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136120</xdr:rowOff>
    </xdr:from>
    <xdr:to>
      <xdr:col>20</xdr:col>
      <xdr:colOff>38100</xdr:colOff>
      <xdr:row>36</xdr:row>
      <xdr:rowOff>66270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82797</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158152</xdr:rowOff>
    </xdr:from>
    <xdr:to>
      <xdr:col>15</xdr:col>
      <xdr:colOff>101600</xdr:colOff>
      <xdr:row>36</xdr:row>
      <xdr:rowOff>88302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104829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9237</xdr:rowOff>
    </xdr:from>
    <xdr:to>
      <xdr:col>10</xdr:col>
      <xdr:colOff>165100</xdr:colOff>
      <xdr:row>36</xdr:row>
      <xdr:rowOff>110837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8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127364</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56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24449</xdr:rowOff>
    </xdr:from>
    <xdr:to>
      <xdr:col>6</xdr:col>
      <xdr:colOff>38100</xdr:colOff>
      <xdr:row>36</xdr:row>
      <xdr:rowOff>126049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9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142576</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7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109607</xdr:rowOff>
    </xdr:from>
    <xdr:to>
      <xdr:col>24</xdr:col>
      <xdr:colOff>63500</xdr:colOff>
      <xdr:row>56</xdr:row>
      <xdr:rowOff>53440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539357"/>
          <a:ext cx="838200" cy="1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146500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5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53440</xdr:rowOff>
    </xdr:from>
    <xdr:to>
      <xdr:col>19</xdr:col>
      <xdr:colOff>177800</xdr:colOff>
      <xdr:row>56</xdr:row>
      <xdr:rowOff>90825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2908300" y="9654640"/>
          <a:ext cx="889000" cy="3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161983</xdr:rowOff>
    </xdr:from>
    <xdr:to>
      <xdr:col>20</xdr:col>
      <xdr:colOff>38100</xdr:colOff>
      <xdr:row>56</xdr:row>
      <xdr:rowOff>92133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108660</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36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90825</xdr:rowOff>
    </xdr:from>
    <xdr:to>
      <xdr:col>15</xdr:col>
      <xdr:colOff>50800</xdr:colOff>
      <xdr:row>56</xdr:row>
      <xdr:rowOff>116255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92025"/>
          <a:ext cx="889000" cy="2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15286</xdr:rowOff>
    </xdr:from>
    <xdr:to>
      <xdr:col>15</xdr:col>
      <xdr:colOff>101600</xdr:colOff>
      <xdr:row>56</xdr:row>
      <xdr:rowOff>116886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133413</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116255</xdr:rowOff>
    </xdr:from>
    <xdr:to>
      <xdr:col>10</xdr:col>
      <xdr:colOff>114300</xdr:colOff>
      <xdr:row>56</xdr:row>
      <xdr:rowOff>134917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17455"/>
          <a:ext cx="889000" cy="1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34813</xdr:rowOff>
    </xdr:from>
    <xdr:to>
      <xdr:col>10</xdr:col>
      <xdr:colOff>165100</xdr:colOff>
      <xdr:row>56</xdr:row>
      <xdr:rowOff>136413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3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152940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41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58099</xdr:rowOff>
    </xdr:from>
    <xdr:to>
      <xdr:col>6</xdr:col>
      <xdr:colOff>38100</xdr:colOff>
      <xdr:row>56</xdr:row>
      <xdr:rowOff>159699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4776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3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58807</xdr:rowOff>
    </xdr:from>
    <xdr:to>
      <xdr:col>24</xdr:col>
      <xdr:colOff>114300</xdr:colOff>
      <xdr:row>55</xdr:row>
      <xdr:rowOff>160407</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48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81684</xdr:rowOff>
    </xdr:from>
    <xdr:ext cx="599010"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339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2640</xdr:rowOff>
    </xdr:from>
    <xdr:to>
      <xdr:col>20</xdr:col>
      <xdr:colOff>38100</xdr:colOff>
      <xdr:row>56</xdr:row>
      <xdr:rowOff>104240</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95367</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69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40025</xdr:rowOff>
    </xdr:from>
    <xdr:to>
      <xdr:col>15</xdr:col>
      <xdr:colOff>101600</xdr:colOff>
      <xdr:row>56</xdr:row>
      <xdr:rowOff>141625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132752</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3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65455</xdr:rowOff>
    </xdr:from>
    <xdr:to>
      <xdr:col>10</xdr:col>
      <xdr:colOff>165100</xdr:colOff>
      <xdr:row>56</xdr:row>
      <xdr:rowOff>167055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158182</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75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84117</xdr:rowOff>
    </xdr:from>
    <xdr:to>
      <xdr:col>6</xdr:col>
      <xdr:colOff>38100</xdr:colOff>
      <xdr:row>57</xdr:row>
      <xdr:rowOff>14267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8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5394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7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122441</xdr:rowOff>
    </xdr:from>
    <xdr:to>
      <xdr:col>24</xdr:col>
      <xdr:colOff>63500</xdr:colOff>
      <xdr:row>78</xdr:row>
      <xdr:rowOff>84531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24091"/>
          <a:ext cx="838200" cy="133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85844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87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59576</xdr:rowOff>
    </xdr:from>
    <xdr:to>
      <xdr:col>19</xdr:col>
      <xdr:colOff>177800</xdr:colOff>
      <xdr:row>78</xdr:row>
      <xdr:rowOff>84531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32676"/>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136486</xdr:rowOff>
    </xdr:from>
    <xdr:to>
      <xdr:col>20</xdr:col>
      <xdr:colOff>38100</xdr:colOff>
      <xdr:row>78</xdr:row>
      <xdr:rowOff>66636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83163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11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47840</xdr:rowOff>
    </xdr:from>
    <xdr:to>
      <xdr:col>15</xdr:col>
      <xdr:colOff>50800</xdr:colOff>
      <xdr:row>78</xdr:row>
      <xdr:rowOff>59576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420940"/>
          <a:ext cx="889000" cy="1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142811</xdr:rowOff>
    </xdr:from>
    <xdr:to>
      <xdr:col>15</xdr:col>
      <xdr:colOff>101600</xdr:colOff>
      <xdr:row>78</xdr:row>
      <xdr:rowOff>72961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89488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1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47840</xdr:rowOff>
    </xdr:from>
    <xdr:to>
      <xdr:col>10</xdr:col>
      <xdr:colOff>114300</xdr:colOff>
      <xdr:row>78</xdr:row>
      <xdr:rowOff>161683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420940"/>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148183</xdr:rowOff>
    </xdr:from>
    <xdr:to>
      <xdr:col>10</xdr:col>
      <xdr:colOff>165100</xdr:colOff>
      <xdr:row>78</xdr:row>
      <xdr:rowOff>78333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94860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5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159765</xdr:rowOff>
    </xdr:from>
    <xdr:to>
      <xdr:col>6</xdr:col>
      <xdr:colOff>38100</xdr:colOff>
      <xdr:row>78</xdr:row>
      <xdr:rowOff>89915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6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106442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3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71641</xdr:rowOff>
    </xdr:from>
    <xdr:to>
      <xdr:col>24</xdr:col>
      <xdr:colOff>114300</xdr:colOff>
      <xdr:row>78</xdr:row>
      <xdr:rowOff>1791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7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94518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33731</xdr:rowOff>
    </xdr:from>
    <xdr:to>
      <xdr:col>20</xdr:col>
      <xdr:colOff>38100</xdr:colOff>
      <xdr:row>78</xdr:row>
      <xdr:rowOff>135331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0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126458</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49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8776</xdr:rowOff>
    </xdr:from>
    <xdr:to>
      <xdr:col>15</xdr:col>
      <xdr:colOff>101600</xdr:colOff>
      <xdr:row>78</xdr:row>
      <xdr:rowOff>110376</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8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101503</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7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168490</xdr:rowOff>
    </xdr:from>
    <xdr:to>
      <xdr:col>10</xdr:col>
      <xdr:colOff>165100</xdr:colOff>
      <xdr:row>78</xdr:row>
      <xdr:rowOff>98640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37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89767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4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110883</xdr:rowOff>
    </xdr:from>
    <xdr:to>
      <xdr:col>6</xdr:col>
      <xdr:colOff>38100</xdr:colOff>
      <xdr:row>79</xdr:row>
      <xdr:rowOff>41033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8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32160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7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133490</xdr:rowOff>
    </xdr:from>
    <xdr:to>
      <xdr:col>24</xdr:col>
      <xdr:colOff>63500</xdr:colOff>
      <xdr:row>94</xdr:row>
      <xdr:rowOff>134455</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249790"/>
          <a:ext cx="8382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133490</xdr:rowOff>
    </xdr:from>
    <xdr:to>
      <xdr:col>19</xdr:col>
      <xdr:colOff>177800</xdr:colOff>
      <xdr:row>94</xdr:row>
      <xdr:rowOff>143878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49790"/>
          <a:ext cx="889000" cy="10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111531</xdr:rowOff>
    </xdr:from>
    <xdr:to>
      <xdr:col>20</xdr:col>
      <xdr:colOff>38100</xdr:colOff>
      <xdr:row>96</xdr:row>
      <xdr:rowOff>41681</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32808</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118174</xdr:rowOff>
    </xdr:from>
    <xdr:to>
      <xdr:col>15</xdr:col>
      <xdr:colOff>50800</xdr:colOff>
      <xdr:row>94</xdr:row>
      <xdr:rowOff>143878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019300" y="16234474"/>
          <a:ext cx="889000" cy="25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158635</xdr:rowOff>
    </xdr:from>
    <xdr:to>
      <xdr:col>15</xdr:col>
      <xdr:colOff>101600</xdr:colOff>
      <xdr:row>96</xdr:row>
      <xdr:rowOff>88785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4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79912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3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118174</xdr:rowOff>
    </xdr:from>
    <xdr:to>
      <xdr:col>10</xdr:col>
      <xdr:colOff>114300</xdr:colOff>
      <xdr:row>94</xdr:row>
      <xdr:rowOff>146444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234474"/>
          <a:ext cx="889000" cy="28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152743</xdr:rowOff>
    </xdr:from>
    <xdr:to>
      <xdr:col>10</xdr:col>
      <xdr:colOff>165100</xdr:colOff>
      <xdr:row>96</xdr:row>
      <xdr:rowOff>82893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0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74020</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4927</xdr:rowOff>
    </xdr:from>
    <xdr:to>
      <xdr:col>6</xdr:col>
      <xdr:colOff>38100</xdr:colOff>
      <xdr:row>96</xdr:row>
      <xdr:rowOff>106527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6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97654</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83655</xdr:rowOff>
    </xdr:from>
    <xdr:to>
      <xdr:col>24</xdr:col>
      <xdr:colOff>114300</xdr:colOff>
      <xdr:row>95</xdr:row>
      <xdr:rowOff>13805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1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106532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51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82690</xdr:rowOff>
    </xdr:from>
    <xdr:to>
      <xdr:col>20</xdr:col>
      <xdr:colOff>38100</xdr:colOff>
      <xdr:row>95</xdr:row>
      <xdr:rowOff>12840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29367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59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93078</xdr:rowOff>
    </xdr:from>
    <xdr:to>
      <xdr:col>15</xdr:col>
      <xdr:colOff>101600</xdr:colOff>
      <xdr:row>95</xdr:row>
      <xdr:rowOff>23228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39755</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598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67374</xdr:rowOff>
    </xdr:from>
    <xdr:to>
      <xdr:col>10</xdr:col>
      <xdr:colOff>165100</xdr:colOff>
      <xdr:row>94</xdr:row>
      <xdr:rowOff>168974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18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14051</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595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95644</xdr:rowOff>
    </xdr:from>
    <xdr:to>
      <xdr:col>6</xdr:col>
      <xdr:colOff>38100</xdr:colOff>
      <xdr:row>95</xdr:row>
      <xdr:rowOff>25794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21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42321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598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9179</xdr:rowOff>
    </xdr:from>
    <xdr:to>
      <xdr:col>54</xdr:col>
      <xdr:colOff>189865</xdr:colOff>
      <xdr:row>37</xdr:row>
      <xdr:rowOff>140285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24129"/>
          <a:ext cx="1270" cy="1159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144112</xdr:rowOff>
    </xdr:from>
    <xdr:ext cx="599010"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87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140285</xdr:rowOff>
    </xdr:from>
    <xdr:to>
      <xdr:col>55</xdr:col>
      <xdr:colOff>88900</xdr:colOff>
      <xdr:row>37</xdr:row>
      <xdr:rowOff>140285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83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127306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9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9179</xdr:rowOff>
    </xdr:from>
    <xdr:to>
      <xdr:col>55</xdr:col>
      <xdr:colOff>88900</xdr:colOff>
      <xdr:row>31</xdr:row>
      <xdr:rowOff>9179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24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34119</xdr:rowOff>
    </xdr:from>
    <xdr:to>
      <xdr:col>55</xdr:col>
      <xdr:colOff>0</xdr:colOff>
      <xdr:row>38</xdr:row>
      <xdr:rowOff>16370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6034869"/>
          <a:ext cx="838200" cy="49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88564</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93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110137</xdr:rowOff>
    </xdr:from>
    <xdr:to>
      <xdr:col>55</xdr:col>
      <xdr:colOff>50800</xdr:colOff>
      <xdr:row>36</xdr:row>
      <xdr:rowOff>40287</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1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59580</xdr:rowOff>
    </xdr:from>
    <xdr:to>
      <xdr:col>50</xdr:col>
      <xdr:colOff>114300</xdr:colOff>
      <xdr:row>38</xdr:row>
      <xdr:rowOff>16370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8750300" y="6403230"/>
          <a:ext cx="889000" cy="12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142900</xdr:rowOff>
    </xdr:from>
    <xdr:to>
      <xdr:col>50</xdr:col>
      <xdr:colOff>165100</xdr:colOff>
      <xdr:row>39</xdr:row>
      <xdr:rowOff>73050</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6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64177</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75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59580</xdr:rowOff>
    </xdr:from>
    <xdr:to>
      <xdr:col>45</xdr:col>
      <xdr:colOff>177800</xdr:colOff>
      <xdr:row>38</xdr:row>
      <xdr:rowOff>13906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7861300" y="6403230"/>
          <a:ext cx="889000" cy="12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149506</xdr:rowOff>
    </xdr:from>
    <xdr:to>
      <xdr:col>46</xdr:col>
      <xdr:colOff>38100</xdr:colOff>
      <xdr:row>39</xdr:row>
      <xdr:rowOff>79656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66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70783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7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13133</xdr:rowOff>
    </xdr:from>
    <xdr:to>
      <xdr:col>41</xdr:col>
      <xdr:colOff>50800</xdr:colOff>
      <xdr:row>38</xdr:row>
      <xdr:rowOff>13906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6528233"/>
          <a:ext cx="889000" cy="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3683</xdr:rowOff>
    </xdr:from>
    <xdr:to>
      <xdr:col>41</xdr:col>
      <xdr:colOff>101600</xdr:colOff>
      <xdr:row>39</xdr:row>
      <xdr:rowOff>105283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69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96410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78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15734</xdr:rowOff>
    </xdr:from>
    <xdr:to>
      <xdr:col>36</xdr:col>
      <xdr:colOff>165100</xdr:colOff>
      <xdr:row>39</xdr:row>
      <xdr:rowOff>117334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70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108461</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79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154769</xdr:rowOff>
    </xdr:from>
    <xdr:to>
      <xdr:col>55</xdr:col>
      <xdr:colOff>50800</xdr:colOff>
      <xdr:row>35</xdr:row>
      <xdr:rowOff>84919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98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6196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35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137020</xdr:rowOff>
    </xdr:from>
    <xdr:to>
      <xdr:col>50</xdr:col>
      <xdr:colOff>165100</xdr:colOff>
      <xdr:row>38</xdr:row>
      <xdr:rowOff>67170</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4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83697</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6255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8780</xdr:rowOff>
    </xdr:from>
    <xdr:to>
      <xdr:col>46</xdr:col>
      <xdr:colOff>38100</xdr:colOff>
      <xdr:row>37</xdr:row>
      <xdr:rowOff>110380</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3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126907</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2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134556</xdr:rowOff>
    </xdr:from>
    <xdr:to>
      <xdr:col>41</xdr:col>
      <xdr:colOff>101600</xdr:colOff>
      <xdr:row>38</xdr:row>
      <xdr:rowOff>64706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4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81233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25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133783</xdr:rowOff>
    </xdr:from>
    <xdr:to>
      <xdr:col>36</xdr:col>
      <xdr:colOff>165100</xdr:colOff>
      <xdr:row>38</xdr:row>
      <xdr:rowOff>63933</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47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80460</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625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15955</xdr:rowOff>
    </xdr:from>
    <xdr:to>
      <xdr:col>55</xdr:col>
      <xdr:colOff>0</xdr:colOff>
      <xdr:row>58</xdr:row>
      <xdr:rowOff>40640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445705"/>
          <a:ext cx="838200" cy="539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39765</xdr:rowOff>
    </xdr:from>
    <xdr:ext cx="599010"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40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43848</xdr:rowOff>
    </xdr:from>
    <xdr:to>
      <xdr:col>50</xdr:col>
      <xdr:colOff>114300</xdr:colOff>
      <xdr:row>58</xdr:row>
      <xdr:rowOff>40640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816498"/>
          <a:ext cx="889000" cy="16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114084</xdr:rowOff>
    </xdr:from>
    <xdr:to>
      <xdr:col>50</xdr:col>
      <xdr:colOff>165100</xdr:colOff>
      <xdr:row>57</xdr:row>
      <xdr:rowOff>44234</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71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60761</xdr:rowOff>
    </xdr:from>
    <xdr:ext cx="599010"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39795" y="949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43848</xdr:rowOff>
    </xdr:from>
    <xdr:to>
      <xdr:col>45</xdr:col>
      <xdr:colOff>177800</xdr:colOff>
      <xdr:row>57</xdr:row>
      <xdr:rowOff>80413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7861300" y="9816498"/>
          <a:ext cx="889000" cy="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20</xdr:rowOff>
    </xdr:from>
    <xdr:to>
      <xdr:col>46</xdr:col>
      <xdr:colOff>38100</xdr:colOff>
      <xdr:row>57</xdr:row>
      <xdr:rowOff>101620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77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92747</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86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80413</xdr:rowOff>
    </xdr:from>
    <xdr:to>
      <xdr:col>41</xdr:col>
      <xdr:colOff>50800</xdr:colOff>
      <xdr:row>57</xdr:row>
      <xdr:rowOff>125633</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853063"/>
          <a:ext cx="889000" cy="4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164826</xdr:rowOff>
    </xdr:from>
    <xdr:to>
      <xdr:col>41</xdr:col>
      <xdr:colOff>101600</xdr:colOff>
      <xdr:row>57</xdr:row>
      <xdr:rowOff>94976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7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111503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5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33785</xdr:rowOff>
    </xdr:from>
    <xdr:to>
      <xdr:col>36</xdr:col>
      <xdr:colOff>165100</xdr:colOff>
      <xdr:row>57</xdr:row>
      <xdr:rowOff>135385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80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151912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705111" y="9581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136605</xdr:rowOff>
    </xdr:from>
    <xdr:to>
      <xdr:col>55</xdr:col>
      <xdr:colOff>50800</xdr:colOff>
      <xdr:row>55</xdr:row>
      <xdr:rowOff>66755</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39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159482</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2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161290</xdr:rowOff>
    </xdr:from>
    <xdr:to>
      <xdr:col>50</xdr:col>
      <xdr:colOff>165100</xdr:colOff>
      <xdr:row>58</xdr:row>
      <xdr:rowOff>91440</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93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82567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1002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164498</xdr:rowOff>
    </xdr:from>
    <xdr:to>
      <xdr:col>46</xdr:col>
      <xdr:colOff>38100</xdr:colOff>
      <xdr:row>57</xdr:row>
      <xdr:rowOff>94648</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765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111175</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83111" y="95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29613</xdr:rowOff>
    </xdr:from>
    <xdr:to>
      <xdr:col>41</xdr:col>
      <xdr:colOff>101600</xdr:colOff>
      <xdr:row>57</xdr:row>
      <xdr:rowOff>131213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80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122340</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8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74833</xdr:rowOff>
    </xdr:from>
    <xdr:to>
      <xdr:col>36</xdr:col>
      <xdr:colOff>165100</xdr:colOff>
      <xdr:row>58</xdr:row>
      <xdr:rowOff>4983</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84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167560</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9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45751</xdr:rowOff>
    </xdr:from>
    <xdr:to>
      <xdr:col>55</xdr:col>
      <xdr:colOff>0</xdr:colOff>
      <xdr:row>78</xdr:row>
      <xdr:rowOff>60782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18851"/>
          <a:ext cx="838200" cy="1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45751</xdr:rowOff>
    </xdr:from>
    <xdr:to>
      <xdr:col>50</xdr:col>
      <xdr:colOff>114300</xdr:colOff>
      <xdr:row>78</xdr:row>
      <xdr:rowOff>75696</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8750300" y="13418851"/>
          <a:ext cx="889000" cy="2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88178</xdr:rowOff>
    </xdr:from>
    <xdr:to>
      <xdr:col>50</xdr:col>
      <xdr:colOff>165100</xdr:colOff>
      <xdr:row>78</xdr:row>
      <xdr:rowOff>18328</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28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34855</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06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35015</xdr:rowOff>
    </xdr:from>
    <xdr:to>
      <xdr:col>45</xdr:col>
      <xdr:colOff>177800</xdr:colOff>
      <xdr:row>78</xdr:row>
      <xdr:rowOff>75696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7861300" y="13408115"/>
          <a:ext cx="889000" cy="40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140796</xdr:rowOff>
    </xdr:from>
    <xdr:to>
      <xdr:col>46</xdr:col>
      <xdr:colOff>38100</xdr:colOff>
      <xdr:row>78</xdr:row>
      <xdr:rowOff>70946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87473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11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35015</xdr:rowOff>
    </xdr:from>
    <xdr:to>
      <xdr:col>41</xdr:col>
      <xdr:colOff>50800</xdr:colOff>
      <xdr:row>78</xdr:row>
      <xdr:rowOff>47789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6972300" y="13408115"/>
          <a:ext cx="889000" cy="1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142036</xdr:rowOff>
    </xdr:from>
    <xdr:to>
      <xdr:col>41</xdr:col>
      <xdr:colOff>101600</xdr:colOff>
      <xdr:row>78</xdr:row>
      <xdr:rowOff>72186</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4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88713</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11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156159</xdr:rowOff>
    </xdr:from>
    <xdr:to>
      <xdr:col>36</xdr:col>
      <xdr:colOff>165100</xdr:colOff>
      <xdr:row>78</xdr:row>
      <xdr:rowOff>86309</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35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102836</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13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9982</xdr:rowOff>
    </xdr:from>
    <xdr:to>
      <xdr:col>55</xdr:col>
      <xdr:colOff>50800</xdr:colOff>
      <xdr:row>78</xdr:row>
      <xdr:rowOff>111582</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38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96359</xdr:rowOff>
    </xdr:from>
    <xdr:ext cx="534377"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29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166401</xdr:rowOff>
    </xdr:from>
    <xdr:to>
      <xdr:col>50</xdr:col>
      <xdr:colOff>165100</xdr:colOff>
      <xdr:row>78</xdr:row>
      <xdr:rowOff>96551</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6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87678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6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24896</xdr:rowOff>
    </xdr:from>
    <xdr:to>
      <xdr:col>46</xdr:col>
      <xdr:colOff>38100</xdr:colOff>
      <xdr:row>78</xdr:row>
      <xdr:rowOff>126496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3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117623</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349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155665</xdr:rowOff>
    </xdr:from>
    <xdr:to>
      <xdr:col>41</xdr:col>
      <xdr:colOff>101600</xdr:colOff>
      <xdr:row>78</xdr:row>
      <xdr:rowOff>85815</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76942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168439</xdr:rowOff>
    </xdr:from>
    <xdr:to>
      <xdr:col>36</xdr:col>
      <xdr:colOff>165100</xdr:colOff>
      <xdr:row>78</xdr:row>
      <xdr:rowOff>98589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3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89716</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46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104386</xdr:rowOff>
    </xdr:from>
    <xdr:to>
      <xdr:col>55</xdr:col>
      <xdr:colOff>0</xdr:colOff>
      <xdr:row>98</xdr:row>
      <xdr:rowOff>61990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9639300" y="16220686"/>
          <a:ext cx="838200" cy="64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127320</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86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43340</xdr:rowOff>
    </xdr:from>
    <xdr:to>
      <xdr:col>50</xdr:col>
      <xdr:colOff>114300</xdr:colOff>
      <xdr:row>98</xdr:row>
      <xdr:rowOff>61990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8750300" y="16845440"/>
          <a:ext cx="889000" cy="18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7386</xdr:rowOff>
    </xdr:from>
    <xdr:to>
      <xdr:col>50</xdr:col>
      <xdr:colOff>165100</xdr:colOff>
      <xdr:row>97</xdr:row>
      <xdr:rowOff>108986</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125513</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72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133148</xdr:rowOff>
    </xdr:from>
    <xdr:to>
      <xdr:col>45</xdr:col>
      <xdr:colOff>177800</xdr:colOff>
      <xdr:row>98</xdr:row>
      <xdr:rowOff>43340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763798"/>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33240</xdr:rowOff>
    </xdr:from>
    <xdr:to>
      <xdr:col>46</xdr:col>
      <xdr:colOff>38100</xdr:colOff>
      <xdr:row>97</xdr:row>
      <xdr:rowOff>134840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151367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43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133148</xdr:rowOff>
    </xdr:from>
    <xdr:to>
      <xdr:col>41</xdr:col>
      <xdr:colOff>50800</xdr:colOff>
      <xdr:row>97</xdr:row>
      <xdr:rowOff>136061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6972300" y="16763798"/>
          <a:ext cx="889000" cy="2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27589</xdr:rowOff>
    </xdr:from>
    <xdr:to>
      <xdr:col>41</xdr:col>
      <xdr:colOff>101600</xdr:colOff>
      <xdr:row>97</xdr:row>
      <xdr:rowOff>129189</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65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145716</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43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53837</xdr:rowOff>
    </xdr:from>
    <xdr:to>
      <xdr:col>36</xdr:col>
      <xdr:colOff>165100</xdr:colOff>
      <xdr:row>97</xdr:row>
      <xdr:rowOff>155437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68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514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645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53586</xdr:rowOff>
    </xdr:from>
    <xdr:to>
      <xdr:col>55</xdr:col>
      <xdr:colOff>50800</xdr:colOff>
      <xdr:row>94</xdr:row>
      <xdr:rowOff>155186</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1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76463</xdr:rowOff>
    </xdr:from>
    <xdr:ext cx="599010"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6021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11190</xdr:rowOff>
    </xdr:from>
    <xdr:to>
      <xdr:col>50</xdr:col>
      <xdr:colOff>165100</xdr:colOff>
      <xdr:row>98</xdr:row>
      <xdr:rowOff>112790</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103917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72111" y="16906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163990</xdr:rowOff>
    </xdr:from>
    <xdr:to>
      <xdr:col>46</xdr:col>
      <xdr:colOff>38100</xdr:colOff>
      <xdr:row>98</xdr:row>
      <xdr:rowOff>94140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79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85267</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8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82348</xdr:rowOff>
    </xdr:from>
    <xdr:to>
      <xdr:col>41</xdr:col>
      <xdr:colOff>101600</xdr:colOff>
      <xdr:row>98</xdr:row>
      <xdr:rowOff>12498</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71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3625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80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85261</xdr:rowOff>
    </xdr:from>
    <xdr:to>
      <xdr:col>36</xdr:col>
      <xdr:colOff>165100</xdr:colOff>
      <xdr:row>98</xdr:row>
      <xdr:rowOff>15411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6538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80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22222</xdr:rowOff>
    </xdr:from>
    <xdr:to>
      <xdr:col>85</xdr:col>
      <xdr:colOff>127000</xdr:colOff>
      <xdr:row>38</xdr:row>
      <xdr:rowOff>27960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022972"/>
          <a:ext cx="838200" cy="5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163258</xdr:rowOff>
    </xdr:from>
    <xdr:ext cx="469744"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335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22222</xdr:rowOff>
    </xdr:from>
    <xdr:to>
      <xdr:col>81</xdr:col>
      <xdr:colOff>50800</xdr:colOff>
      <xdr:row>36</xdr:row>
      <xdr:rowOff>104061</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4592300" y="6022972"/>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110937</xdr:rowOff>
    </xdr:from>
    <xdr:to>
      <xdr:col>81</xdr:col>
      <xdr:colOff>101600</xdr:colOff>
      <xdr:row>38</xdr:row>
      <xdr:rowOff>41087</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45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32214</xdr:rowOff>
    </xdr:from>
    <xdr:ext cx="469744"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46428" y="654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104061</xdr:rowOff>
    </xdr:from>
    <xdr:to>
      <xdr:col>76</xdr:col>
      <xdr:colOff>114300</xdr:colOff>
      <xdr:row>38</xdr:row>
      <xdr:rowOff>49403</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3703300" y="6276261"/>
          <a:ext cx="889000" cy="288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153091</xdr:rowOff>
    </xdr:from>
    <xdr:to>
      <xdr:col>76</xdr:col>
      <xdr:colOff>165100</xdr:colOff>
      <xdr:row>38</xdr:row>
      <xdr:rowOff>83241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49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74368</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57428" y="6589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49403</xdr:rowOff>
    </xdr:from>
    <xdr:to>
      <xdr:col>71</xdr:col>
      <xdr:colOff>177800</xdr:colOff>
      <xdr:row>38</xdr:row>
      <xdr:rowOff>137917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64503"/>
          <a:ext cx="8890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53696</xdr:rowOff>
    </xdr:from>
    <xdr:to>
      <xdr:col>72</xdr:col>
      <xdr:colOff>38100</xdr:colOff>
      <xdr:row>38</xdr:row>
      <xdr:rowOff>155296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56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146423</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68428" y="666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13645</xdr:rowOff>
    </xdr:from>
    <xdr:to>
      <xdr:col>67</xdr:col>
      <xdr:colOff>101600</xdr:colOff>
      <xdr:row>38</xdr:row>
      <xdr:rowOff>115245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528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131772</xdr:rowOff>
    </xdr:from>
    <xdr:ext cx="469744"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79428" y="630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148610</xdr:rowOff>
    </xdr:from>
    <xdr:to>
      <xdr:col>85</xdr:col>
      <xdr:colOff>177800</xdr:colOff>
      <xdr:row>38</xdr:row>
      <xdr:rowOff>78760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49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118807</xdr:rowOff>
    </xdr:from>
    <xdr:ext cx="469744"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46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142872</xdr:rowOff>
    </xdr:from>
    <xdr:to>
      <xdr:col>81</xdr:col>
      <xdr:colOff>101600</xdr:colOff>
      <xdr:row>35</xdr:row>
      <xdr:rowOff>73022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597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89549</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574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53261</xdr:rowOff>
    </xdr:from>
    <xdr:to>
      <xdr:col>76</xdr:col>
      <xdr:colOff>165100</xdr:colOff>
      <xdr:row>36</xdr:row>
      <xdr:rowOff>154861</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2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171388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00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170053</xdr:rowOff>
    </xdr:from>
    <xdr:to>
      <xdr:col>72</xdr:col>
      <xdr:colOff>38100</xdr:colOff>
      <xdr:row>38</xdr:row>
      <xdr:rowOff>100203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51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116730</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28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87117</xdr:rowOff>
    </xdr:from>
    <xdr:to>
      <xdr:col>67</xdr:col>
      <xdr:colOff>101600</xdr:colOff>
      <xdr:row>39</xdr:row>
      <xdr:rowOff>17267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8394</xdr:rowOff>
    </xdr:from>
    <xdr:ext cx="313932"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57333" y="6694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9" name="失業対策事業費グラフ枠">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1" name="失業対策事業費最小値テキスト">
          <a:extLst>
            <a:ext uri="{FF2B5EF4-FFF2-40B4-BE49-F238E27FC236}">
              <a16:creationId xmlns:a16="http://schemas.microsoft.com/office/drawing/2014/main" id="{00000000-0008-0000-0600-00002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3" name="失業対策事業費最大値テキスト">
          <a:extLst>
            <a:ext uri="{FF2B5EF4-FFF2-40B4-BE49-F238E27FC236}">
              <a16:creationId xmlns:a16="http://schemas.microsoft.com/office/drawing/2014/main" id="{00000000-0008-0000-0600-00002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6" name="失業対策事業費平均値テキスト">
          <a:extLst>
            <a:ext uri="{FF2B5EF4-FFF2-40B4-BE49-F238E27FC236}">
              <a16:creationId xmlns:a16="http://schemas.microsoft.com/office/drawing/2014/main" id="{00000000-0008-0000-0600-00002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9" name="フローチャート: 判断 558">
          <a:extLst>
            <a:ext uri="{FF2B5EF4-FFF2-40B4-BE49-F238E27FC236}">
              <a16:creationId xmlns:a16="http://schemas.microsoft.com/office/drawing/2014/main" id="{00000000-0008-0000-0600-00002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5" name="失業対策事業費該当値テキスト">
          <a:extLst>
            <a:ext uri="{FF2B5EF4-FFF2-40B4-BE49-F238E27FC236}">
              <a16:creationId xmlns:a16="http://schemas.microsoft.com/office/drawing/2014/main" id="{00000000-0008-0000-0600-00003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08" name="公債費最小値テキスト">
          <a:extLst>
            <a:ext uri="{FF2B5EF4-FFF2-40B4-BE49-F238E27FC236}">
              <a16:creationId xmlns:a16="http://schemas.microsoft.com/office/drawing/2014/main" id="{00000000-0008-0000-0600-000060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0" name="公債費最大値テキスト">
          <a:extLst>
            <a:ext uri="{FF2B5EF4-FFF2-40B4-BE49-F238E27FC236}">
              <a16:creationId xmlns:a16="http://schemas.microsoft.com/office/drawing/2014/main" id="{00000000-0008-0000-0600-000062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38681</xdr:rowOff>
    </xdr:from>
    <xdr:to>
      <xdr:col>85</xdr:col>
      <xdr:colOff>127000</xdr:colOff>
      <xdr:row>76</xdr:row>
      <xdr:rowOff>66686</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5481300" y="13068881"/>
          <a:ext cx="8382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45237</xdr:rowOff>
    </xdr:from>
    <xdr:ext cx="534377" cy="259045"/>
    <xdr:sp macro="" textlink="">
      <xdr:nvSpPr>
        <xdr:cNvPr id="613" name="公債費平均値テキスト">
          <a:extLst>
            <a:ext uri="{FF2B5EF4-FFF2-40B4-BE49-F238E27FC236}">
              <a16:creationId xmlns:a16="http://schemas.microsoft.com/office/drawing/2014/main" id="{00000000-0008-0000-0600-000065020000}"/>
            </a:ext>
          </a:extLst>
        </xdr:cNvPr>
        <xdr:cNvSpPr txBox="1"/>
      </xdr:nvSpPr>
      <xdr:spPr>
        <a:xfrm>
          <a:off x="16370300" y="13075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165943</xdr:rowOff>
    </xdr:from>
    <xdr:to>
      <xdr:col>81</xdr:col>
      <xdr:colOff>50800</xdr:colOff>
      <xdr:row>76</xdr:row>
      <xdr:rowOff>66686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4592300" y="13024693"/>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96101</xdr:rowOff>
    </xdr:from>
    <xdr:to>
      <xdr:col>81</xdr:col>
      <xdr:colOff>101600</xdr:colOff>
      <xdr:row>77</xdr:row>
      <xdr:rowOff>26251</xdr:rowOff>
    </xdr:to>
    <xdr:sp macro="" textlink="">
      <xdr:nvSpPr>
        <xdr:cNvPr id="616" name="フローチャート: 判断 615">
          <a:extLst>
            <a:ext uri="{FF2B5EF4-FFF2-40B4-BE49-F238E27FC236}">
              <a16:creationId xmlns:a16="http://schemas.microsoft.com/office/drawing/2014/main" id="{00000000-0008-0000-0600-000068020000}"/>
            </a:ext>
          </a:extLst>
        </xdr:cNvPr>
        <xdr:cNvSpPr/>
      </xdr:nvSpPr>
      <xdr:spPr>
        <a:xfrm>
          <a:off x="15430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17378</xdr:rowOff>
    </xdr:from>
    <xdr:ext cx="534377"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5214111" y="1321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165943</xdr:rowOff>
    </xdr:from>
    <xdr:to>
      <xdr:col>76</xdr:col>
      <xdr:colOff>114300</xdr:colOff>
      <xdr:row>76</xdr:row>
      <xdr:rowOff>9108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3703300" y="13024693"/>
          <a:ext cx="889000" cy="1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109048</xdr:rowOff>
    </xdr:from>
    <xdr:to>
      <xdr:col>76</xdr:col>
      <xdr:colOff>165100</xdr:colOff>
      <xdr:row>77</xdr:row>
      <xdr:rowOff>39198</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4541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30325</xdr:rowOff>
    </xdr:from>
    <xdr:ext cx="534377"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4325111" y="1323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146405</xdr:rowOff>
    </xdr:from>
    <xdr:to>
      <xdr:col>71</xdr:col>
      <xdr:colOff>177800</xdr:colOff>
      <xdr:row>76</xdr:row>
      <xdr:rowOff>9108</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814300" y="13005155"/>
          <a:ext cx="889000" cy="3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110525</xdr:rowOff>
    </xdr:from>
    <xdr:to>
      <xdr:col>72</xdr:col>
      <xdr:colOff>38100</xdr:colOff>
      <xdr:row>77</xdr:row>
      <xdr:rowOff>40675</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3652500" y="1314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31802</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3436111" y="1323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104239</xdr:rowOff>
    </xdr:from>
    <xdr:to>
      <xdr:col>67</xdr:col>
      <xdr:colOff>101600</xdr:colOff>
      <xdr:row>77</xdr:row>
      <xdr:rowOff>34389</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27635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25516</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2547111" y="13227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159331</xdr:rowOff>
    </xdr:from>
    <xdr:to>
      <xdr:col>85</xdr:col>
      <xdr:colOff>177800</xdr:colOff>
      <xdr:row>76</xdr:row>
      <xdr:rowOff>89481</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6268700" y="1301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10758</xdr:rowOff>
    </xdr:from>
    <xdr:ext cx="534377" cy="259045"/>
    <xdr:sp macro="" textlink="">
      <xdr:nvSpPr>
        <xdr:cNvPr id="632" name="公債費該当値テキスト">
          <a:extLst>
            <a:ext uri="{FF2B5EF4-FFF2-40B4-BE49-F238E27FC236}">
              <a16:creationId xmlns:a16="http://schemas.microsoft.com/office/drawing/2014/main" id="{00000000-0008-0000-0600-000078020000}"/>
            </a:ext>
          </a:extLst>
        </xdr:cNvPr>
        <xdr:cNvSpPr txBox="1"/>
      </xdr:nvSpPr>
      <xdr:spPr>
        <a:xfrm>
          <a:off x="16370300" y="1286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15886</xdr:rowOff>
    </xdr:from>
    <xdr:to>
      <xdr:col>81</xdr:col>
      <xdr:colOff>101600</xdr:colOff>
      <xdr:row>76</xdr:row>
      <xdr:rowOff>117486</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5430500" y="1304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134012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282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115143</xdr:rowOff>
    </xdr:from>
    <xdr:to>
      <xdr:col>76</xdr:col>
      <xdr:colOff>165100</xdr:colOff>
      <xdr:row>76</xdr:row>
      <xdr:rowOff>45293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4541500" y="1297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61820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7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129759</xdr:rowOff>
    </xdr:from>
    <xdr:to>
      <xdr:col>72</xdr:col>
      <xdr:colOff>38100</xdr:colOff>
      <xdr:row>76</xdr:row>
      <xdr:rowOff>59910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3652500" y="129885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76436</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76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95606</xdr:rowOff>
    </xdr:from>
    <xdr:to>
      <xdr:col>67</xdr:col>
      <xdr:colOff>101600</xdr:colOff>
      <xdr:row>76</xdr:row>
      <xdr:rowOff>25757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2763500" y="129543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42283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72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65" name="積立金最小値テキスト">
          <a:extLst>
            <a:ext uri="{FF2B5EF4-FFF2-40B4-BE49-F238E27FC236}">
              <a16:creationId xmlns:a16="http://schemas.microsoft.com/office/drawing/2014/main" id="{00000000-0008-0000-0600-000099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67" name="積立金最大値テキスト">
          <a:extLst>
            <a:ext uri="{FF2B5EF4-FFF2-40B4-BE49-F238E27FC236}">
              <a16:creationId xmlns:a16="http://schemas.microsoft.com/office/drawing/2014/main" id="{00000000-0008-0000-0600-00009B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162268</xdr:rowOff>
    </xdr:from>
    <xdr:to>
      <xdr:col>85</xdr:col>
      <xdr:colOff>127000</xdr:colOff>
      <xdr:row>99</xdr:row>
      <xdr:rowOff>609</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5481300" y="16964368"/>
          <a:ext cx="8382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0" name="積立金平均値テキスト">
          <a:extLst>
            <a:ext uri="{FF2B5EF4-FFF2-40B4-BE49-F238E27FC236}">
              <a16:creationId xmlns:a16="http://schemas.microsoft.com/office/drawing/2014/main" id="{00000000-0008-0000-0600-00009E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162268</xdr:rowOff>
    </xdr:from>
    <xdr:to>
      <xdr:col>81</xdr:col>
      <xdr:colOff>50800</xdr:colOff>
      <xdr:row>99</xdr:row>
      <xdr:rowOff>11988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4592300" y="16964368"/>
          <a:ext cx="889000" cy="2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10325</xdr:rowOff>
    </xdr:from>
    <xdr:to>
      <xdr:col>81</xdr:col>
      <xdr:colOff>101600</xdr:colOff>
      <xdr:row>97</xdr:row>
      <xdr:rowOff>111925</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5430500" y="166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128452</xdr:rowOff>
    </xdr:from>
    <xdr:ext cx="534377"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5214111" y="1641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11988</xdr:rowOff>
    </xdr:from>
    <xdr:to>
      <xdr:col>76</xdr:col>
      <xdr:colOff>114300</xdr:colOff>
      <xdr:row>99</xdr:row>
      <xdr:rowOff>17323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3703300" y="16985538"/>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12382</xdr:rowOff>
    </xdr:from>
    <xdr:to>
      <xdr:col>76</xdr:col>
      <xdr:colOff>165100</xdr:colOff>
      <xdr:row>97</xdr:row>
      <xdr:rowOff>113982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4541500" y="16643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130509</xdr:rowOff>
    </xdr:from>
    <xdr:ext cx="534377"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4325111" y="1641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100915</xdr:rowOff>
    </xdr:from>
    <xdr:to>
      <xdr:col>71</xdr:col>
      <xdr:colOff>177800</xdr:colOff>
      <xdr:row>99</xdr:row>
      <xdr:rowOff>17323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814300" y="16903015"/>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36018</xdr:rowOff>
    </xdr:from>
    <xdr:to>
      <xdr:col>72</xdr:col>
      <xdr:colOff>38100</xdr:colOff>
      <xdr:row>97</xdr:row>
      <xdr:rowOff>137618</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3652500" y="166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154145</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3436111" y="164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52832</xdr:rowOff>
    </xdr:from>
    <xdr:to>
      <xdr:col>67</xdr:col>
      <xdr:colOff>101600</xdr:colOff>
      <xdr:row>97</xdr:row>
      <xdr:rowOff>154432</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2763500" y="1668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170959</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2547111" y="1645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121259</xdr:rowOff>
    </xdr:from>
    <xdr:to>
      <xdr:col>85</xdr:col>
      <xdr:colOff>177800</xdr:colOff>
      <xdr:row>99</xdr:row>
      <xdr:rowOff>51409</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6268700" y="1692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36186</xdr:rowOff>
    </xdr:from>
    <xdr:ext cx="469744" cy="259045"/>
    <xdr:sp macro="" textlink="">
      <xdr:nvSpPr>
        <xdr:cNvPr id="689" name="積立金該当値テキスト">
          <a:extLst>
            <a:ext uri="{FF2B5EF4-FFF2-40B4-BE49-F238E27FC236}">
              <a16:creationId xmlns:a16="http://schemas.microsoft.com/office/drawing/2014/main" id="{00000000-0008-0000-0600-0000B1020000}"/>
            </a:ext>
          </a:extLst>
        </xdr:cNvPr>
        <xdr:cNvSpPr txBox="1"/>
      </xdr:nvSpPr>
      <xdr:spPr>
        <a:xfrm>
          <a:off x="16370300" y="1683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111468</xdr:rowOff>
    </xdr:from>
    <xdr:to>
      <xdr:col>81</xdr:col>
      <xdr:colOff>101600</xdr:colOff>
      <xdr:row>99</xdr:row>
      <xdr:rowOff>41618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5430500" y="1691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32745</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7006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132638</xdr:rowOff>
    </xdr:from>
    <xdr:to>
      <xdr:col>76</xdr:col>
      <xdr:colOff>165100</xdr:colOff>
      <xdr:row>99</xdr:row>
      <xdr:rowOff>62788</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4541500" y="169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53915</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7027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137973</xdr:rowOff>
    </xdr:from>
    <xdr:to>
      <xdr:col>72</xdr:col>
      <xdr:colOff>38100</xdr:colOff>
      <xdr:row>99</xdr:row>
      <xdr:rowOff>68123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3652500" y="1694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59250</xdr:rowOff>
    </xdr:from>
    <xdr:ext cx="469744"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68428" y="1703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50115</xdr:rowOff>
    </xdr:from>
    <xdr:to>
      <xdr:col>67</xdr:col>
      <xdr:colOff>101600</xdr:colOff>
      <xdr:row>98</xdr:row>
      <xdr:rowOff>151715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2763500" y="168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142842</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79428" y="16944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155743</xdr:rowOff>
    </xdr:from>
    <xdr:to>
      <xdr:col>112</xdr:col>
      <xdr:colOff>38100</xdr:colOff>
      <xdr:row>38</xdr:row>
      <xdr:rowOff>85892</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4993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102420</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274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7569</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179769"/>
          <a:ext cx="889000" cy="4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132654</xdr:rowOff>
    </xdr:from>
    <xdr:to>
      <xdr:col>107</xdr:col>
      <xdr:colOff>101600</xdr:colOff>
      <xdr:row>38</xdr:row>
      <xdr:rowOff>62804</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476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79331</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25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7569</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18656300" y="6179769"/>
          <a:ext cx="889000" cy="47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6696</xdr:rowOff>
    </xdr:from>
    <xdr:to>
      <xdr:col>102</xdr:col>
      <xdr:colOff>165100</xdr:colOff>
      <xdr:row>38</xdr:row>
      <xdr:rowOff>108296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5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99423</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10428" y="661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25578</xdr:rowOff>
    </xdr:from>
    <xdr:to>
      <xdr:col>98</xdr:col>
      <xdr:colOff>38100</xdr:colOff>
      <xdr:row>38</xdr:row>
      <xdr:rowOff>127178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540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143705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31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128219</xdr:rowOff>
    </xdr:from>
    <xdr:to>
      <xdr:col>102</xdr:col>
      <xdr:colOff>165100</xdr:colOff>
      <xdr:row>36</xdr:row>
      <xdr:rowOff>58369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12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34</xdr:row>
      <xdr:rowOff>74896</xdr:rowOff>
    </xdr:from>
    <xdr:ext cx="534377"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278111" y="590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5" name="貸付金グラフ枠">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7" name="貸付金最小値テキスト">
          <a:extLst>
            <a:ext uri="{FF2B5EF4-FFF2-40B4-BE49-F238E27FC236}">
              <a16:creationId xmlns:a16="http://schemas.microsoft.com/office/drawing/2014/main" id="{00000000-0008-0000-0600-00000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79" name="貸付金最大値テキスト">
          <a:extLst>
            <a:ext uri="{FF2B5EF4-FFF2-40B4-BE49-F238E27FC236}">
              <a16:creationId xmlns:a16="http://schemas.microsoft.com/office/drawing/2014/main" id="{00000000-0008-0000-0600-00000B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44221</xdr:rowOff>
    </xdr:from>
    <xdr:to>
      <xdr:col>116</xdr:col>
      <xdr:colOff>63500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flipV="1">
          <a:off x="21323300" y="10159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2" name="貸付金平均値テキスト">
          <a:extLst>
            <a:ext uri="{FF2B5EF4-FFF2-40B4-BE49-F238E27FC236}">
              <a16:creationId xmlns:a16="http://schemas.microsoft.com/office/drawing/2014/main" id="{00000000-0008-0000-0600-00000E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9474</xdr:rowOff>
    </xdr:from>
    <xdr:to>
      <xdr:col>111</xdr:col>
      <xdr:colOff>177800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0434300" y="101250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9474</xdr:rowOff>
    </xdr:from>
    <xdr:to>
      <xdr:col>107</xdr:col>
      <xdr:colOff>50800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19545300" y="10125024"/>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83109</xdr:rowOff>
    </xdr:from>
    <xdr:to>
      <xdr:col>107</xdr:col>
      <xdr:colOff>101600</xdr:colOff>
      <xdr:row>59</xdr:row>
      <xdr:rowOff>13259</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0383500" y="10027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29786</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0199428" y="980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44145</xdr:rowOff>
    </xdr:from>
    <xdr:to>
      <xdr:col>102</xdr:col>
      <xdr:colOff>114300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656300" y="10159695"/>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84747</xdr:rowOff>
    </xdr:from>
    <xdr:to>
      <xdr:col>102</xdr:col>
      <xdr:colOff>165100</xdr:colOff>
      <xdr:row>59</xdr:row>
      <xdr:rowOff>14897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9494500" y="1002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31424</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310428" y="9804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85852</xdr:rowOff>
    </xdr:from>
    <xdr:to>
      <xdr:col>98</xdr:col>
      <xdr:colOff>38100</xdr:colOff>
      <xdr:row>59</xdr:row>
      <xdr:rowOff>16002</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8605500" y="1002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32529</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421428" y="980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164871</xdr:rowOff>
    </xdr:from>
    <xdr:to>
      <xdr:col>116</xdr:col>
      <xdr:colOff>114300</xdr:colOff>
      <xdr:row>59</xdr:row>
      <xdr:rowOff>95021</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2110700" y="1010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79798</xdr:rowOff>
    </xdr:from>
    <xdr:ext cx="249299" cy="259045"/>
    <xdr:sp macro="" textlink="">
      <xdr:nvSpPr>
        <xdr:cNvPr id="801" name="貸付金該当値テキスト">
          <a:extLst>
            <a:ext uri="{FF2B5EF4-FFF2-40B4-BE49-F238E27FC236}">
              <a16:creationId xmlns:a16="http://schemas.microsoft.com/office/drawing/2014/main" id="{00000000-0008-0000-0600-000021030000}"/>
            </a:ext>
          </a:extLst>
        </xdr:cNvPr>
        <xdr:cNvSpPr txBox="1"/>
      </xdr:nvSpPr>
      <xdr:spPr>
        <a:xfrm>
          <a:off x="22212300" y="100238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130124</xdr:rowOff>
    </xdr:from>
    <xdr:to>
      <xdr:col>107</xdr:col>
      <xdr:colOff>101600</xdr:colOff>
      <xdr:row>59</xdr:row>
      <xdr:rowOff>60274</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0383500" y="1007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51401</xdr:rowOff>
    </xdr:from>
    <xdr:ext cx="378565"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5017" y="10166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164795</xdr:rowOff>
    </xdr:from>
    <xdr:to>
      <xdr:col>98</xdr:col>
      <xdr:colOff>38100</xdr:colOff>
      <xdr:row>59</xdr:row>
      <xdr:rowOff>94945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8605500" y="1010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86072</xdr:rowOff>
    </xdr:from>
    <xdr:ext cx="249299"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531650" y="102016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9" name="直線コネクタ 818">
          <a:extLst>
            <a:ext uri="{FF2B5EF4-FFF2-40B4-BE49-F238E27FC236}">
              <a16:creationId xmlns:a16="http://schemas.microsoft.com/office/drawing/2014/main" id="{00000000-0008-0000-0600-00003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45887</xdr:rowOff>
    </xdr:from>
    <xdr:to>
      <xdr:col>116</xdr:col>
      <xdr:colOff>63500</xdr:colOff>
      <xdr:row>75</xdr:row>
      <xdr:rowOff>78065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2904637"/>
          <a:ext cx="838200" cy="3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78065</xdr:rowOff>
    </xdr:from>
    <xdr:to>
      <xdr:col>111</xdr:col>
      <xdr:colOff>177800</xdr:colOff>
      <xdr:row>75</xdr:row>
      <xdr:rowOff>88058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2936815"/>
          <a:ext cx="889000" cy="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103639</xdr:rowOff>
    </xdr:from>
    <xdr:to>
      <xdr:col>112</xdr:col>
      <xdr:colOff>38100</xdr:colOff>
      <xdr:row>76</xdr:row>
      <xdr:rowOff>33790</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24916</xdr:rowOff>
    </xdr:from>
    <xdr:ext cx="534377"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56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88058</xdr:rowOff>
    </xdr:from>
    <xdr:to>
      <xdr:col>107</xdr:col>
      <xdr:colOff>50800</xdr:colOff>
      <xdr:row>75</xdr:row>
      <xdr:rowOff>109068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2946808"/>
          <a:ext cx="889000" cy="2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97162</xdr:rowOff>
    </xdr:from>
    <xdr:to>
      <xdr:col>107</xdr:col>
      <xdr:colOff>101600</xdr:colOff>
      <xdr:row>76</xdr:row>
      <xdr:rowOff>27313</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18439</xdr:rowOff>
    </xdr:from>
    <xdr:ext cx="534377"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67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109068</xdr:rowOff>
    </xdr:from>
    <xdr:to>
      <xdr:col>102</xdr:col>
      <xdr:colOff>114300</xdr:colOff>
      <xdr:row>75</xdr:row>
      <xdr:rowOff>128096</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2967818"/>
          <a:ext cx="889000" cy="19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90500</xdr:rowOff>
    </xdr:from>
    <xdr:to>
      <xdr:col>102</xdr:col>
      <xdr:colOff>165100</xdr:colOff>
      <xdr:row>76</xdr:row>
      <xdr:rowOff>20650</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29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11777</xdr:rowOff>
    </xdr:from>
    <xdr:ext cx="534377"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78111" y="1304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102605</xdr:rowOff>
    </xdr:from>
    <xdr:to>
      <xdr:col>98</xdr:col>
      <xdr:colOff>38100</xdr:colOff>
      <xdr:row>76</xdr:row>
      <xdr:rowOff>32755</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296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23882</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89111" y="1305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166537</xdr:rowOff>
    </xdr:from>
    <xdr:to>
      <xdr:col>116</xdr:col>
      <xdr:colOff>114300</xdr:colOff>
      <xdr:row>75</xdr:row>
      <xdr:rowOff>96687</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28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17964</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270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27265</xdr:rowOff>
    </xdr:from>
    <xdr:to>
      <xdr:col>112</xdr:col>
      <xdr:colOff>38100</xdr:colOff>
      <xdr:row>75</xdr:row>
      <xdr:rowOff>128865</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288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145392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66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37258</xdr:rowOff>
    </xdr:from>
    <xdr:to>
      <xdr:col>107</xdr:col>
      <xdr:colOff>101600</xdr:colOff>
      <xdr:row>75</xdr:row>
      <xdr:rowOff>138858</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28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155385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67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58268</xdr:rowOff>
    </xdr:from>
    <xdr:to>
      <xdr:col>102</xdr:col>
      <xdr:colOff>165100</xdr:colOff>
      <xdr:row>75</xdr:row>
      <xdr:rowOff>159868</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291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4945</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26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77296</xdr:rowOff>
    </xdr:from>
    <xdr:to>
      <xdr:col>98</xdr:col>
      <xdr:colOff>38100</xdr:colOff>
      <xdr:row>76</xdr:row>
      <xdr:rowOff>7446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293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23973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271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年度以降において類似団体平均より高くなっている。合併後の定員管理で平成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年以降職員数は減少したが、地方創生関連事業での移住定住コーディネーターや地域おこし協力隊、少子化対策による子育て、保育関係の非常勤職員が増加していることに起因するものと分析する。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扶助費は、平成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年の福祉事務所設置による生活保護事務が始まったことや平成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年からは、町独自の少子化対策事業に取り組んだため高くなっている。補助費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についても病院事業会計への補助（繰出）やごみ処理、消防、介護保険等を一部事務組合で実施しているため高くなっている。公債費については、起債残高は年々減少しているものの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人当たりのコストとしては類似団体平均と比較し</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％高い水準で推移している。普通建設事業費の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複合施設整備事業</a:t>
          </a:r>
          <a:r>
            <a:rPr kumimoji="1" lang="ja-JP" altLang="ja-JP" sz="1100">
              <a:solidFill>
                <a:schemeClr val="dk1"/>
              </a:solidFill>
              <a:effectLst/>
              <a:latin typeface="+mn-lt"/>
              <a:ea typeface="+mn-ea"/>
              <a:cs typeface="+mn-cs"/>
            </a:rPr>
            <a:t>が大きな要因である。一方、積立金については、新たにポータルサイトとの契約など、納税収入確保策</a:t>
          </a:r>
          <a:r>
            <a:rPr kumimoji="1" lang="ja-JP" altLang="en-US" sz="1100">
              <a:solidFill>
                <a:schemeClr val="dk1"/>
              </a:solidFill>
              <a:effectLst/>
              <a:latin typeface="+mn-lt"/>
              <a:ea typeface="+mn-ea"/>
              <a:cs typeface="+mn-cs"/>
            </a:rPr>
            <a:t>を講じてはいるものの</a:t>
          </a:r>
          <a:r>
            <a:rPr kumimoji="1" lang="ja-JP" altLang="ja-JP" sz="1100">
              <a:solidFill>
                <a:schemeClr val="dk1"/>
              </a:solidFill>
              <a:effectLst/>
              <a:latin typeface="+mn-lt"/>
              <a:ea typeface="+mn-ea"/>
              <a:cs typeface="+mn-cs"/>
            </a:rPr>
            <a:t>、類似団体平均を大幅に下回る状況となっており、本町の財政基盤の脆弱さが覗える決算状況となっている。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10,601
10,524
114.03
9,763,575
9,542,507
193,089
4,414,954
6,448,143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11.4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126212</xdr:rowOff>
    </xdr:from>
    <xdr:to>
      <xdr:col>24</xdr:col>
      <xdr:colOff>63500</xdr:colOff>
      <xdr:row>33</xdr:row>
      <xdr:rowOff>145415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784062"/>
          <a:ext cx="8382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138328</xdr:rowOff>
    </xdr:from>
    <xdr:to>
      <xdr:col>19</xdr:col>
      <xdr:colOff>177800</xdr:colOff>
      <xdr:row>33</xdr:row>
      <xdr:rowOff>145415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96178"/>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56667</xdr:rowOff>
    </xdr:from>
    <xdr:to>
      <xdr:col>20</xdr:col>
      <xdr:colOff>38100</xdr:colOff>
      <xdr:row>34</xdr:row>
      <xdr:rowOff>158267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8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149394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78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138328</xdr:rowOff>
    </xdr:from>
    <xdr:to>
      <xdr:col>15</xdr:col>
      <xdr:colOff>50800</xdr:colOff>
      <xdr:row>34</xdr:row>
      <xdr:rowOff>7341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96178"/>
          <a:ext cx="889000" cy="4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98730</xdr:rowOff>
    </xdr:from>
    <xdr:to>
      <xdr:col>15</xdr:col>
      <xdr:colOff>101600</xdr:colOff>
      <xdr:row>35</xdr:row>
      <xdr:rowOff>28880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20007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20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7341</xdr:rowOff>
    </xdr:from>
    <xdr:to>
      <xdr:col>10</xdr:col>
      <xdr:colOff>114300</xdr:colOff>
      <xdr:row>34</xdr:row>
      <xdr:rowOff>105639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36641"/>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143764</xdr:rowOff>
    </xdr:from>
    <xdr:to>
      <xdr:col>10</xdr:col>
      <xdr:colOff>165100</xdr:colOff>
      <xdr:row>35</xdr:row>
      <xdr:rowOff>73914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7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65041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152908</xdr:rowOff>
    </xdr:from>
    <xdr:to>
      <xdr:col>6</xdr:col>
      <xdr:colOff>38100</xdr:colOff>
      <xdr:row>35</xdr:row>
      <xdr:rowOff>83058</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2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74185</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7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75412</xdr:rowOff>
    </xdr:from>
    <xdr:to>
      <xdr:col>24</xdr:col>
      <xdr:colOff>114300</xdr:colOff>
      <xdr:row>34</xdr:row>
      <xdr:rowOff>5562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3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98289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5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94615</xdr:rowOff>
    </xdr:from>
    <xdr:to>
      <xdr:col>20</xdr:col>
      <xdr:colOff>38100</xdr:colOff>
      <xdr:row>34</xdr:row>
      <xdr:rowOff>24765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5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41292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2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87528</xdr:rowOff>
    </xdr:from>
    <xdr:to>
      <xdr:col>15</xdr:col>
      <xdr:colOff>101600</xdr:colOff>
      <xdr:row>34</xdr:row>
      <xdr:rowOff>17678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4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34205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2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127991</xdr:rowOff>
    </xdr:from>
    <xdr:to>
      <xdr:col>10</xdr:col>
      <xdr:colOff>165100</xdr:colOff>
      <xdr:row>34</xdr:row>
      <xdr:rowOff>58141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8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74668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6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54839</xdr:rowOff>
    </xdr:from>
    <xdr:to>
      <xdr:col>6</xdr:col>
      <xdr:colOff>38100</xdr:colOff>
      <xdr:row>34</xdr:row>
      <xdr:rowOff>156439</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84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1516</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59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58</xdr:row>
      <xdr:rowOff>128105</xdr:rowOff>
    </xdr:from>
    <xdr:ext cx="59541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166581" y="10072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61616</xdr:rowOff>
    </xdr:from>
    <xdr:to>
      <xdr:col>24</xdr:col>
      <xdr:colOff>62865</xdr:colOff>
      <xdr:row>58</xdr:row>
      <xdr:rowOff>83667</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34116"/>
          <a:ext cx="1270" cy="1393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87494</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83667</xdr:rowOff>
    </xdr:from>
    <xdr:to>
      <xdr:col>24</xdr:col>
      <xdr:colOff>152400</xdr:colOff>
      <xdr:row>58</xdr:row>
      <xdr:rowOff>83667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8293</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09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61616</xdr:rowOff>
    </xdr:from>
    <xdr:to>
      <xdr:col>24</xdr:col>
      <xdr:colOff>152400</xdr:colOff>
      <xdr:row>50</xdr:row>
      <xdr:rowOff>61616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34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5992</xdr:rowOff>
    </xdr:from>
    <xdr:to>
      <xdr:col>24</xdr:col>
      <xdr:colOff>63500</xdr:colOff>
      <xdr:row>59</xdr:row>
      <xdr:rowOff>96534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435742"/>
          <a:ext cx="838200" cy="776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117498</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18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139071</xdr:rowOff>
    </xdr:from>
    <xdr:to>
      <xdr:col>24</xdr:col>
      <xdr:colOff>114300</xdr:colOff>
      <xdr:row>57</xdr:row>
      <xdr:rowOff>69221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4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96534</xdr:rowOff>
    </xdr:from>
    <xdr:to>
      <xdr:col>19</xdr:col>
      <xdr:colOff>177800</xdr:colOff>
      <xdr:row>59</xdr:row>
      <xdr:rowOff>108091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212084"/>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143242</xdr:rowOff>
    </xdr:from>
    <xdr:to>
      <xdr:col>20</xdr:col>
      <xdr:colOff>38100</xdr:colOff>
      <xdr:row>59</xdr:row>
      <xdr:rowOff>73392</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8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89919</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62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108091</xdr:rowOff>
    </xdr:from>
    <xdr:to>
      <xdr:col>15</xdr:col>
      <xdr:colOff>50800</xdr:colOff>
      <xdr:row>59</xdr:row>
      <xdr:rowOff>141594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223641"/>
          <a:ext cx="889000" cy="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4305</xdr:rowOff>
    </xdr:from>
    <xdr:to>
      <xdr:col>15</xdr:col>
      <xdr:colOff>101600</xdr:colOff>
      <xdr:row>59</xdr:row>
      <xdr:rowOff>105905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11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122432</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9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136849</xdr:rowOff>
    </xdr:from>
    <xdr:to>
      <xdr:col>10</xdr:col>
      <xdr:colOff>114300</xdr:colOff>
      <xdr:row>59</xdr:row>
      <xdr:rowOff>141594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252399"/>
          <a:ext cx="889000" cy="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25519</xdr:rowOff>
    </xdr:from>
    <xdr:to>
      <xdr:col>10</xdr:col>
      <xdr:colOff>165100</xdr:colOff>
      <xdr:row>59</xdr:row>
      <xdr:rowOff>127119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14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143646</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16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58176</xdr:rowOff>
    </xdr:from>
    <xdr:to>
      <xdr:col>6</xdr:col>
      <xdr:colOff>38100</xdr:colOff>
      <xdr:row>59</xdr:row>
      <xdr:rowOff>159776</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4853</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94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126642</xdr:rowOff>
    </xdr:from>
    <xdr:to>
      <xdr:col>24</xdr:col>
      <xdr:colOff>114300</xdr:colOff>
      <xdr:row>55</xdr:row>
      <xdr:rowOff>56792</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3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149519</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23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45734</xdr:rowOff>
    </xdr:from>
    <xdr:to>
      <xdr:col>20</xdr:col>
      <xdr:colOff>38100</xdr:colOff>
      <xdr:row>59</xdr:row>
      <xdr:rowOff>147334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16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138461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254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57291</xdr:rowOff>
    </xdr:from>
    <xdr:to>
      <xdr:col>15</xdr:col>
      <xdr:colOff>101600</xdr:colOff>
      <xdr:row>59</xdr:row>
      <xdr:rowOff>158891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1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150018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1026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90794</xdr:rowOff>
    </xdr:from>
    <xdr:to>
      <xdr:col>10</xdr:col>
      <xdr:colOff>165100</xdr:colOff>
      <xdr:row>60</xdr:row>
      <xdr:rowOff>20944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20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60</xdr:row>
      <xdr:rowOff>12071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86049</xdr:rowOff>
    </xdr:from>
    <xdr:to>
      <xdr:col>6</xdr:col>
      <xdr:colOff>38100</xdr:colOff>
      <xdr:row>60</xdr:row>
      <xdr:rowOff>16199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20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60</xdr:row>
      <xdr:rowOff>7326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2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42438</xdr:rowOff>
    </xdr:from>
    <xdr:to>
      <xdr:col>24</xdr:col>
      <xdr:colOff>63500</xdr:colOff>
      <xdr:row>74</xdr:row>
      <xdr:rowOff>162842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29738"/>
          <a:ext cx="838200" cy="12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162842</xdr:rowOff>
    </xdr:from>
    <xdr:to>
      <xdr:col>19</xdr:col>
      <xdr:colOff>177800</xdr:colOff>
      <xdr:row>75</xdr:row>
      <xdr:rowOff>75875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50142"/>
          <a:ext cx="889000" cy="8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75222</xdr:rowOff>
    </xdr:from>
    <xdr:to>
      <xdr:col>20</xdr:col>
      <xdr:colOff>38100</xdr:colOff>
      <xdr:row>77</xdr:row>
      <xdr:rowOff>5372</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167949</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59515</xdr:rowOff>
    </xdr:from>
    <xdr:to>
      <xdr:col>15</xdr:col>
      <xdr:colOff>50800</xdr:colOff>
      <xdr:row>75</xdr:row>
      <xdr:rowOff>75875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18265"/>
          <a:ext cx="889000" cy="1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117049</xdr:rowOff>
    </xdr:from>
    <xdr:to>
      <xdr:col>15</xdr:col>
      <xdr:colOff>101600</xdr:colOff>
      <xdr:row>77</xdr:row>
      <xdr:rowOff>47199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38326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59515</xdr:rowOff>
    </xdr:from>
    <xdr:to>
      <xdr:col>10</xdr:col>
      <xdr:colOff>114300</xdr:colOff>
      <xdr:row>75</xdr:row>
      <xdr:rowOff>141377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18265"/>
          <a:ext cx="889000" cy="8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120173</xdr:rowOff>
    </xdr:from>
    <xdr:to>
      <xdr:col>10</xdr:col>
      <xdr:colOff>165100</xdr:colOff>
      <xdr:row>77</xdr:row>
      <xdr:rowOff>50323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15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41450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243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147848</xdr:rowOff>
    </xdr:from>
    <xdr:to>
      <xdr:col>6</xdr:col>
      <xdr:colOff>38100</xdr:colOff>
      <xdr:row>77</xdr:row>
      <xdr:rowOff>77998</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17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69125</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270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163088</xdr:rowOff>
    </xdr:from>
    <xdr:to>
      <xdr:col>24</xdr:col>
      <xdr:colOff>114300</xdr:colOff>
      <xdr:row>74</xdr:row>
      <xdr:rowOff>93238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67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14515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3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112042</xdr:rowOff>
    </xdr:from>
    <xdr:to>
      <xdr:col>20</xdr:col>
      <xdr:colOff>38100</xdr:colOff>
      <xdr:row>75</xdr:row>
      <xdr:rowOff>42192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79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58719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7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25075</xdr:rowOff>
    </xdr:from>
    <xdr:to>
      <xdr:col>15</xdr:col>
      <xdr:colOff>101600</xdr:colOff>
      <xdr:row>75</xdr:row>
      <xdr:rowOff>126675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143202</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8715</xdr:rowOff>
    </xdr:from>
    <xdr:to>
      <xdr:col>10</xdr:col>
      <xdr:colOff>165100</xdr:colOff>
      <xdr:row>75</xdr:row>
      <xdr:rowOff>110315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6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126842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4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90577</xdr:rowOff>
    </xdr:from>
    <xdr:to>
      <xdr:col>6</xdr:col>
      <xdr:colOff>38100</xdr:colOff>
      <xdr:row>76</xdr:row>
      <xdr:rowOff>20727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49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37254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2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124394</xdr:rowOff>
    </xdr:from>
    <xdr:to>
      <xdr:col>24</xdr:col>
      <xdr:colOff>63500</xdr:colOff>
      <xdr:row>94</xdr:row>
      <xdr:rowOff>57317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069244"/>
          <a:ext cx="838200" cy="10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48648</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3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171225</xdr:rowOff>
    </xdr:from>
    <xdr:to>
      <xdr:col>19</xdr:col>
      <xdr:colOff>177800</xdr:colOff>
      <xdr:row>94</xdr:row>
      <xdr:rowOff>57317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908300" y="15944625"/>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139267</xdr:rowOff>
    </xdr:from>
    <xdr:to>
      <xdr:col>20</xdr:col>
      <xdr:colOff>38100</xdr:colOff>
      <xdr:row>96</xdr:row>
      <xdr:rowOff>69417</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2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60544</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1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171225</xdr:rowOff>
    </xdr:from>
    <xdr:to>
      <xdr:col>15</xdr:col>
      <xdr:colOff>50800</xdr:colOff>
      <xdr:row>93</xdr:row>
      <xdr:rowOff>82093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5944625"/>
          <a:ext cx="889000" cy="82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149685</xdr:rowOff>
    </xdr:from>
    <xdr:to>
      <xdr:col>15</xdr:col>
      <xdr:colOff>101600</xdr:colOff>
      <xdr:row>96</xdr:row>
      <xdr:rowOff>79835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43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70962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53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82093</xdr:rowOff>
    </xdr:from>
    <xdr:to>
      <xdr:col>10</xdr:col>
      <xdr:colOff>114300</xdr:colOff>
      <xdr:row>94</xdr:row>
      <xdr:rowOff>30288</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026943"/>
          <a:ext cx="889000" cy="11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165874</xdr:rowOff>
    </xdr:from>
    <xdr:to>
      <xdr:col>10</xdr:col>
      <xdr:colOff>165100</xdr:colOff>
      <xdr:row>96</xdr:row>
      <xdr:rowOff>96024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45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87151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163348</xdr:rowOff>
    </xdr:from>
    <xdr:to>
      <xdr:col>6</xdr:col>
      <xdr:colOff>38100</xdr:colOff>
      <xdr:row>96</xdr:row>
      <xdr:rowOff>93498</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4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84625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73594</xdr:rowOff>
    </xdr:from>
    <xdr:to>
      <xdr:col>24</xdr:col>
      <xdr:colOff>114300</xdr:colOff>
      <xdr:row>94</xdr:row>
      <xdr:rowOff>3744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01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96471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86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6517</xdr:rowOff>
    </xdr:from>
    <xdr:to>
      <xdr:col>20</xdr:col>
      <xdr:colOff>38100</xdr:colOff>
      <xdr:row>94</xdr:row>
      <xdr:rowOff>108117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12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124644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589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120425</xdr:rowOff>
    </xdr:from>
    <xdr:to>
      <xdr:col>15</xdr:col>
      <xdr:colOff>101600</xdr:colOff>
      <xdr:row>93</xdr:row>
      <xdr:rowOff>50575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58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67102</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5669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31293</xdr:rowOff>
    </xdr:from>
    <xdr:to>
      <xdr:col>10</xdr:col>
      <xdr:colOff>165100</xdr:colOff>
      <xdr:row>93</xdr:row>
      <xdr:rowOff>132893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597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149420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75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150938</xdr:rowOff>
    </xdr:from>
    <xdr:to>
      <xdr:col>6</xdr:col>
      <xdr:colOff>38100</xdr:colOff>
      <xdr:row>94</xdr:row>
      <xdr:rowOff>81088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09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97615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587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113665</xdr:rowOff>
    </xdr:from>
    <xdr:to>
      <xdr:col>50</xdr:col>
      <xdr:colOff>165100</xdr:colOff>
      <xdr:row>38</xdr:row>
      <xdr:rowOff>43815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60342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232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82042</xdr:rowOff>
    </xdr:from>
    <xdr:to>
      <xdr:col>46</xdr:col>
      <xdr:colOff>38100</xdr:colOff>
      <xdr:row>38</xdr:row>
      <xdr:rowOff>12192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28719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2009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96520</xdr:rowOff>
    </xdr:from>
    <xdr:to>
      <xdr:col>41</xdr:col>
      <xdr:colOff>101600</xdr:colOff>
      <xdr:row>38</xdr:row>
      <xdr:rowOff>26670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43197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21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75565</xdr:rowOff>
    </xdr:from>
    <xdr:to>
      <xdr:col>36</xdr:col>
      <xdr:colOff>165100</xdr:colOff>
      <xdr:row>38</xdr:row>
      <xdr:rowOff>5715</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41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22242</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94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93923</xdr:rowOff>
    </xdr:from>
    <xdr:to>
      <xdr:col>55</xdr:col>
      <xdr:colOff>0</xdr:colOff>
      <xdr:row>56</xdr:row>
      <xdr:rowOff>125109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695123"/>
          <a:ext cx="838200" cy="3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10730</xdr:rowOff>
    </xdr:from>
    <xdr:to>
      <xdr:col>50</xdr:col>
      <xdr:colOff>114300</xdr:colOff>
      <xdr:row>56</xdr:row>
      <xdr:rowOff>125109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40480"/>
          <a:ext cx="889000" cy="28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152399</xdr:rowOff>
    </xdr:from>
    <xdr:to>
      <xdr:col>50</xdr:col>
      <xdr:colOff>165100</xdr:colOff>
      <xdr:row>57</xdr:row>
      <xdr:rowOff>82549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5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73676</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4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10730</xdr:rowOff>
    </xdr:from>
    <xdr:to>
      <xdr:col>45</xdr:col>
      <xdr:colOff>177800</xdr:colOff>
      <xdr:row>56</xdr:row>
      <xdr:rowOff>105935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40480"/>
          <a:ext cx="889000" cy="26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154046</xdr:rowOff>
    </xdr:from>
    <xdr:to>
      <xdr:col>46</xdr:col>
      <xdr:colOff>38100</xdr:colOff>
      <xdr:row>57</xdr:row>
      <xdr:rowOff>84196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75323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8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105935</xdr:rowOff>
    </xdr:from>
    <xdr:to>
      <xdr:col>41</xdr:col>
      <xdr:colOff>50800</xdr:colOff>
      <xdr:row>56</xdr:row>
      <xdr:rowOff>115491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707135"/>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142741</xdr:rowOff>
    </xdr:from>
    <xdr:to>
      <xdr:col>41</xdr:col>
      <xdr:colOff>101600</xdr:colOff>
      <xdr:row>57</xdr:row>
      <xdr:rowOff>72891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64018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83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158309</xdr:rowOff>
    </xdr:from>
    <xdr:to>
      <xdr:col>36</xdr:col>
      <xdr:colOff>165100</xdr:colOff>
      <xdr:row>57</xdr:row>
      <xdr:rowOff>88459</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5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79586</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85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43123</xdr:rowOff>
    </xdr:from>
    <xdr:to>
      <xdr:col>55</xdr:col>
      <xdr:colOff>50800</xdr:colOff>
      <xdr:row>56</xdr:row>
      <xdr:rowOff>144723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64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66000</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49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74309</xdr:rowOff>
    </xdr:from>
    <xdr:to>
      <xdr:col>50</xdr:col>
      <xdr:colOff>165100</xdr:colOff>
      <xdr:row>57</xdr:row>
      <xdr:rowOff>4459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675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20986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450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131380</xdr:rowOff>
    </xdr:from>
    <xdr:to>
      <xdr:col>46</xdr:col>
      <xdr:colOff>38100</xdr:colOff>
      <xdr:row>55</xdr:row>
      <xdr:rowOff>61530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8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78057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55135</xdr:rowOff>
    </xdr:from>
    <xdr:to>
      <xdr:col>41</xdr:col>
      <xdr:colOff>101600</xdr:colOff>
      <xdr:row>56</xdr:row>
      <xdr:rowOff>156735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6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1812</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43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64691</xdr:rowOff>
    </xdr:from>
    <xdr:to>
      <xdr:col>36</xdr:col>
      <xdr:colOff>165100</xdr:colOff>
      <xdr:row>56</xdr:row>
      <xdr:rowOff>166291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66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11368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44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83565</xdr:rowOff>
    </xdr:from>
    <xdr:to>
      <xdr:col>55</xdr:col>
      <xdr:colOff>0</xdr:colOff>
      <xdr:row>79</xdr:row>
      <xdr:rowOff>12128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456665"/>
          <a:ext cx="8382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164723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23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164122</xdr:rowOff>
    </xdr:from>
    <xdr:to>
      <xdr:col>50</xdr:col>
      <xdr:colOff>114300</xdr:colOff>
      <xdr:row>79</xdr:row>
      <xdr:rowOff>12128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37222"/>
          <a:ext cx="889000" cy="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98146</xdr:rowOff>
    </xdr:from>
    <xdr:to>
      <xdr:col>50</xdr:col>
      <xdr:colOff>165100</xdr:colOff>
      <xdr:row>78</xdr:row>
      <xdr:rowOff>28296</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44823</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164122</xdr:rowOff>
    </xdr:from>
    <xdr:to>
      <xdr:col>45</xdr:col>
      <xdr:colOff>177800</xdr:colOff>
      <xdr:row>79</xdr:row>
      <xdr:rowOff>5677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37222"/>
          <a:ext cx="889000" cy="13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141185</xdr:rowOff>
    </xdr:from>
    <xdr:to>
      <xdr:col>46</xdr:col>
      <xdr:colOff>38100</xdr:colOff>
      <xdr:row>78</xdr:row>
      <xdr:rowOff>71335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87862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1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5677</xdr:rowOff>
    </xdr:from>
    <xdr:to>
      <xdr:col>41</xdr:col>
      <xdr:colOff>50800</xdr:colOff>
      <xdr:row>79</xdr:row>
      <xdr:rowOff>8713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550227"/>
          <a:ext cx="889000" cy="3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131787</xdr:rowOff>
    </xdr:from>
    <xdr:to>
      <xdr:col>41</xdr:col>
      <xdr:colOff>101600</xdr:colOff>
      <xdr:row>78</xdr:row>
      <xdr:rowOff>61937</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3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78464</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0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166663</xdr:rowOff>
    </xdr:from>
    <xdr:to>
      <xdr:col>36</xdr:col>
      <xdr:colOff>165100</xdr:colOff>
      <xdr:row>78</xdr:row>
      <xdr:rowOff>96813</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6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113340</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4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32765</xdr:rowOff>
    </xdr:from>
    <xdr:to>
      <xdr:col>55</xdr:col>
      <xdr:colOff>50800</xdr:colOff>
      <xdr:row>78</xdr:row>
      <xdr:rowOff>134365</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40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119142</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2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132778</xdr:rowOff>
    </xdr:from>
    <xdr:to>
      <xdr:col>50</xdr:col>
      <xdr:colOff>165100</xdr:colOff>
      <xdr:row>79</xdr:row>
      <xdr:rowOff>62928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54055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598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113322</xdr:rowOff>
    </xdr:from>
    <xdr:to>
      <xdr:col>46</xdr:col>
      <xdr:colOff>38100</xdr:colOff>
      <xdr:row>79</xdr:row>
      <xdr:rowOff>43472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48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34599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57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126327</xdr:rowOff>
    </xdr:from>
    <xdr:to>
      <xdr:col>41</xdr:col>
      <xdr:colOff>101600</xdr:colOff>
      <xdr:row>79</xdr:row>
      <xdr:rowOff>56477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49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47604</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592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129363</xdr:rowOff>
    </xdr:from>
    <xdr:to>
      <xdr:col>36</xdr:col>
      <xdr:colOff>165100</xdr:colOff>
      <xdr:row>79</xdr:row>
      <xdr:rowOff>59513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50640</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595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4032</xdr:rowOff>
    </xdr:from>
    <xdr:to>
      <xdr:col>55</xdr:col>
      <xdr:colOff>0</xdr:colOff>
      <xdr:row>97</xdr:row>
      <xdr:rowOff>21954</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634682"/>
          <a:ext cx="8382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21954</xdr:rowOff>
    </xdr:from>
    <xdr:to>
      <xdr:col>50</xdr:col>
      <xdr:colOff>114300</xdr:colOff>
      <xdr:row>97</xdr:row>
      <xdr:rowOff>26234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52604"/>
          <a:ext cx="889000" cy="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162829</xdr:rowOff>
    </xdr:from>
    <xdr:to>
      <xdr:col>50</xdr:col>
      <xdr:colOff>165100</xdr:colOff>
      <xdr:row>96</xdr:row>
      <xdr:rowOff>92979</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109506</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2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3945</xdr:rowOff>
    </xdr:from>
    <xdr:to>
      <xdr:col>45</xdr:col>
      <xdr:colOff>177800</xdr:colOff>
      <xdr:row>97</xdr:row>
      <xdr:rowOff>26234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634595"/>
          <a:ext cx="889000" cy="2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150611</xdr:rowOff>
    </xdr:from>
    <xdr:to>
      <xdr:col>46</xdr:col>
      <xdr:colOff>38100</xdr:colOff>
      <xdr:row>96</xdr:row>
      <xdr:rowOff>80761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97288</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169647</xdr:rowOff>
    </xdr:from>
    <xdr:to>
      <xdr:col>41</xdr:col>
      <xdr:colOff>50800</xdr:colOff>
      <xdr:row>97</xdr:row>
      <xdr:rowOff>3945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28847"/>
          <a:ext cx="889000" cy="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165001</xdr:rowOff>
    </xdr:from>
    <xdr:to>
      <xdr:col>41</xdr:col>
      <xdr:colOff>101600</xdr:colOff>
      <xdr:row>96</xdr:row>
      <xdr:rowOff>95151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5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111678</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22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15873</xdr:rowOff>
    </xdr:from>
    <xdr:to>
      <xdr:col>36</xdr:col>
      <xdr:colOff>165100</xdr:colOff>
      <xdr:row>96</xdr:row>
      <xdr:rowOff>117473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134000</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124682</xdr:rowOff>
    </xdr:from>
    <xdr:to>
      <xdr:col>55</xdr:col>
      <xdr:colOff>50800</xdr:colOff>
      <xdr:row>97</xdr:row>
      <xdr:rowOff>54832</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5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39609</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4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142604</xdr:rowOff>
    </xdr:from>
    <xdr:to>
      <xdr:col>50</xdr:col>
      <xdr:colOff>165100</xdr:colOff>
      <xdr:row>97</xdr:row>
      <xdr:rowOff>72754</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0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63881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69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146884</xdr:rowOff>
    </xdr:from>
    <xdr:to>
      <xdr:col>46</xdr:col>
      <xdr:colOff>38100</xdr:colOff>
      <xdr:row>97</xdr:row>
      <xdr:rowOff>77034</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6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68161</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6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124595</xdr:rowOff>
    </xdr:from>
    <xdr:to>
      <xdr:col>41</xdr:col>
      <xdr:colOff>101600</xdr:colOff>
      <xdr:row>97</xdr:row>
      <xdr:rowOff>54745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45872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67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118847</xdr:rowOff>
    </xdr:from>
    <xdr:to>
      <xdr:col>36</xdr:col>
      <xdr:colOff>165100</xdr:colOff>
      <xdr:row>97</xdr:row>
      <xdr:rowOff>48997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40124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670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11" name="消防費最小値テキスト">
          <a:extLst>
            <a:ext uri="{FF2B5EF4-FFF2-40B4-BE49-F238E27FC236}">
              <a16:creationId xmlns:a16="http://schemas.microsoft.com/office/drawing/2014/main" id="{00000000-0008-0000-0700-0000FF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13" name="消防費最大値テキスト">
          <a:extLst>
            <a:ext uri="{FF2B5EF4-FFF2-40B4-BE49-F238E27FC236}">
              <a16:creationId xmlns:a16="http://schemas.microsoft.com/office/drawing/2014/main" id="{00000000-0008-0000-0700-00000102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1908</xdr:rowOff>
    </xdr:from>
    <xdr:to>
      <xdr:col>85</xdr:col>
      <xdr:colOff>127000</xdr:colOff>
      <xdr:row>38</xdr:row>
      <xdr:rowOff>31757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5481300" y="6517008"/>
          <a:ext cx="838200" cy="2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63216</xdr:rowOff>
    </xdr:from>
    <xdr:ext cx="534377" cy="259045"/>
    <xdr:sp macro="" textlink="">
      <xdr:nvSpPr>
        <xdr:cNvPr id="516" name="消防費平均値テキスト">
          <a:extLst>
            <a:ext uri="{FF2B5EF4-FFF2-40B4-BE49-F238E27FC236}">
              <a16:creationId xmlns:a16="http://schemas.microsoft.com/office/drawing/2014/main" id="{00000000-0008-0000-0700-000004020000}"/>
            </a:ext>
          </a:extLst>
        </xdr:cNvPr>
        <xdr:cNvSpPr txBox="1"/>
      </xdr:nvSpPr>
      <xdr:spPr>
        <a:xfrm>
          <a:off x="16370300" y="6235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31757</xdr:rowOff>
    </xdr:from>
    <xdr:to>
      <xdr:col>81</xdr:col>
      <xdr:colOff>50800</xdr:colOff>
      <xdr:row>38</xdr:row>
      <xdr:rowOff>35752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4592300" y="6546857"/>
          <a:ext cx="889000" cy="3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87518</xdr:rowOff>
    </xdr:from>
    <xdr:to>
      <xdr:col>81</xdr:col>
      <xdr:colOff>101600</xdr:colOff>
      <xdr:row>38</xdr:row>
      <xdr:rowOff>17667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5430500" y="643116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34195</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5214111" y="620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35752</xdr:rowOff>
    </xdr:from>
    <xdr:to>
      <xdr:col>76</xdr:col>
      <xdr:colOff>114300</xdr:colOff>
      <xdr:row>38</xdr:row>
      <xdr:rowOff>36177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3703300" y="6550852"/>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81335</xdr:rowOff>
    </xdr:from>
    <xdr:to>
      <xdr:col>76</xdr:col>
      <xdr:colOff>165100</xdr:colOff>
      <xdr:row>38</xdr:row>
      <xdr:rowOff>11485</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4541500" y="642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28012</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325111" y="62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21361</xdr:rowOff>
    </xdr:from>
    <xdr:to>
      <xdr:col>71</xdr:col>
      <xdr:colOff>177800</xdr:colOff>
      <xdr:row>38</xdr:row>
      <xdr:rowOff>36177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2814300" y="6536461"/>
          <a:ext cx="889000" cy="1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113665</xdr:rowOff>
    </xdr:from>
    <xdr:to>
      <xdr:col>72</xdr:col>
      <xdr:colOff>38100</xdr:colOff>
      <xdr:row>38</xdr:row>
      <xdr:rowOff>43815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3652500" y="645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60342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436111" y="62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117377</xdr:rowOff>
    </xdr:from>
    <xdr:to>
      <xdr:col>67</xdr:col>
      <xdr:colOff>101600</xdr:colOff>
      <xdr:row>38</xdr:row>
      <xdr:rowOff>47527</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2763500" y="646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64054</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547111" y="623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122559</xdr:rowOff>
    </xdr:from>
    <xdr:to>
      <xdr:col>85</xdr:col>
      <xdr:colOff>177800</xdr:colOff>
      <xdr:row>38</xdr:row>
      <xdr:rowOff>52708</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6268700" y="64662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37486</xdr:rowOff>
    </xdr:from>
    <xdr:ext cx="534377" cy="259045"/>
    <xdr:sp macro="" textlink="">
      <xdr:nvSpPr>
        <xdr:cNvPr id="535" name="消防費該当値テキスト">
          <a:extLst>
            <a:ext uri="{FF2B5EF4-FFF2-40B4-BE49-F238E27FC236}">
              <a16:creationId xmlns:a16="http://schemas.microsoft.com/office/drawing/2014/main" id="{00000000-0008-0000-0700-000017020000}"/>
            </a:ext>
          </a:extLst>
        </xdr:cNvPr>
        <xdr:cNvSpPr txBox="1"/>
      </xdr:nvSpPr>
      <xdr:spPr>
        <a:xfrm>
          <a:off x="16370300" y="638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152407</xdr:rowOff>
    </xdr:from>
    <xdr:to>
      <xdr:col>81</xdr:col>
      <xdr:colOff>101600</xdr:colOff>
      <xdr:row>38</xdr:row>
      <xdr:rowOff>82558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5430500" y="649605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73684</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14111" y="658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156402</xdr:rowOff>
    </xdr:from>
    <xdr:to>
      <xdr:col>76</xdr:col>
      <xdr:colOff>165100</xdr:colOff>
      <xdr:row>38</xdr:row>
      <xdr:rowOff>86553</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4541500" y="65000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77679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325111" y="6592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156827</xdr:rowOff>
    </xdr:from>
    <xdr:to>
      <xdr:col>72</xdr:col>
      <xdr:colOff>38100</xdr:colOff>
      <xdr:row>38</xdr:row>
      <xdr:rowOff>86977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3652500" y="650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78104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59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142011</xdr:rowOff>
    </xdr:from>
    <xdr:to>
      <xdr:col>67</xdr:col>
      <xdr:colOff>101600</xdr:colOff>
      <xdr:row>38</xdr:row>
      <xdr:rowOff>72161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2763500" y="648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63288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57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162533</xdr:rowOff>
    </xdr:from>
    <xdr:to>
      <xdr:col>85</xdr:col>
      <xdr:colOff>127000</xdr:colOff>
      <xdr:row>58</xdr:row>
      <xdr:rowOff>38754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5481300" y="9935183"/>
          <a:ext cx="838200" cy="4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54269</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655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36819</xdr:rowOff>
    </xdr:from>
    <xdr:to>
      <xdr:col>81</xdr:col>
      <xdr:colOff>50800</xdr:colOff>
      <xdr:row>58</xdr:row>
      <xdr:rowOff>38754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4592300" y="9980919"/>
          <a:ext cx="889000" cy="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59014</xdr:rowOff>
    </xdr:from>
    <xdr:to>
      <xdr:col>81</xdr:col>
      <xdr:colOff>101600</xdr:colOff>
      <xdr:row>57</xdr:row>
      <xdr:rowOff>160614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83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5691</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60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126243</xdr:rowOff>
    </xdr:from>
    <xdr:to>
      <xdr:col>76</xdr:col>
      <xdr:colOff>114300</xdr:colOff>
      <xdr:row>58</xdr:row>
      <xdr:rowOff>36819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3703300" y="9898893"/>
          <a:ext cx="889000" cy="8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94813</xdr:rowOff>
    </xdr:from>
    <xdr:to>
      <xdr:col>76</xdr:col>
      <xdr:colOff>165100</xdr:colOff>
      <xdr:row>58</xdr:row>
      <xdr:rowOff>24963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86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41490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642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126243</xdr:rowOff>
    </xdr:from>
    <xdr:to>
      <xdr:col>71</xdr:col>
      <xdr:colOff>177800</xdr:colOff>
      <xdr:row>57</xdr:row>
      <xdr:rowOff>161607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2814300" y="9898893"/>
          <a:ext cx="889000" cy="35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100966</xdr:rowOff>
    </xdr:from>
    <xdr:to>
      <xdr:col>72</xdr:col>
      <xdr:colOff>38100</xdr:colOff>
      <xdr:row>58</xdr:row>
      <xdr:rowOff>31116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87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22243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9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107299</xdr:rowOff>
    </xdr:from>
    <xdr:to>
      <xdr:col>67</xdr:col>
      <xdr:colOff>101600</xdr:colOff>
      <xdr:row>58</xdr:row>
      <xdr:rowOff>37449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879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53976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65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111733</xdr:rowOff>
    </xdr:from>
    <xdr:to>
      <xdr:col>85</xdr:col>
      <xdr:colOff>177800</xdr:colOff>
      <xdr:row>58</xdr:row>
      <xdr:rowOff>41883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8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26660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99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159404</xdr:rowOff>
    </xdr:from>
    <xdr:to>
      <xdr:col>81</xdr:col>
      <xdr:colOff>101600</xdr:colOff>
      <xdr:row>58</xdr:row>
      <xdr:rowOff>89554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9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80681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1002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157469</xdr:rowOff>
    </xdr:from>
    <xdr:to>
      <xdr:col>76</xdr:col>
      <xdr:colOff>165100</xdr:colOff>
      <xdr:row>58</xdr:row>
      <xdr:rowOff>87619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93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78746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1002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75443</xdr:rowOff>
    </xdr:from>
    <xdr:to>
      <xdr:col>72</xdr:col>
      <xdr:colOff>38100</xdr:colOff>
      <xdr:row>58</xdr:row>
      <xdr:rowOff>5593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4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22120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6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110807</xdr:rowOff>
    </xdr:from>
    <xdr:to>
      <xdr:col>67</xdr:col>
      <xdr:colOff>101600</xdr:colOff>
      <xdr:row>58</xdr:row>
      <xdr:rowOff>40957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8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32084</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7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22223</xdr:rowOff>
    </xdr:from>
    <xdr:to>
      <xdr:col>85</xdr:col>
      <xdr:colOff>127000</xdr:colOff>
      <xdr:row>78</xdr:row>
      <xdr:rowOff>27961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2880973"/>
          <a:ext cx="838200" cy="52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163234</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93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22223</xdr:rowOff>
    </xdr:from>
    <xdr:to>
      <xdr:col>81</xdr:col>
      <xdr:colOff>50800</xdr:colOff>
      <xdr:row>76</xdr:row>
      <xdr:rowOff>104062</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4592300" y="12880973"/>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110937</xdr:rowOff>
    </xdr:from>
    <xdr:to>
      <xdr:col>81</xdr:col>
      <xdr:colOff>101600</xdr:colOff>
      <xdr:row>78</xdr:row>
      <xdr:rowOff>41087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312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32214</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405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104062</xdr:rowOff>
    </xdr:from>
    <xdr:to>
      <xdr:col>76</xdr:col>
      <xdr:colOff>114300</xdr:colOff>
      <xdr:row>78</xdr:row>
      <xdr:rowOff>49403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134262"/>
          <a:ext cx="889000" cy="28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153091</xdr:rowOff>
    </xdr:from>
    <xdr:to>
      <xdr:col>76</xdr:col>
      <xdr:colOff>165100</xdr:colOff>
      <xdr:row>78</xdr:row>
      <xdr:rowOff>83241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3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74368</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447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49403</xdr:rowOff>
    </xdr:from>
    <xdr:to>
      <xdr:col>71</xdr:col>
      <xdr:colOff>177800</xdr:colOff>
      <xdr:row>78</xdr:row>
      <xdr:rowOff>137917</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422503"/>
          <a:ext cx="889000" cy="8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53696</xdr:rowOff>
    </xdr:from>
    <xdr:to>
      <xdr:col>72</xdr:col>
      <xdr:colOff>38100</xdr:colOff>
      <xdr:row>78</xdr:row>
      <xdr:rowOff>155296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42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146423</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51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13644</xdr:rowOff>
    </xdr:from>
    <xdr:to>
      <xdr:col>67</xdr:col>
      <xdr:colOff>101600</xdr:colOff>
      <xdr:row>78</xdr:row>
      <xdr:rowOff>115244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8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131771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16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148611</xdr:rowOff>
    </xdr:from>
    <xdr:to>
      <xdr:col>85</xdr:col>
      <xdr:colOff>177800</xdr:colOff>
      <xdr:row>78</xdr:row>
      <xdr:rowOff>78761</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5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118786</xdr:rowOff>
    </xdr:from>
    <xdr:ext cx="469744"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32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142873</xdr:rowOff>
    </xdr:from>
    <xdr:to>
      <xdr:col>81</xdr:col>
      <xdr:colOff>101600</xdr:colOff>
      <xdr:row>75</xdr:row>
      <xdr:rowOff>73023</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283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89550</xdr:rowOff>
    </xdr:from>
    <xdr:ext cx="534377"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14111" y="12605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53262</xdr:rowOff>
    </xdr:from>
    <xdr:to>
      <xdr:col>76</xdr:col>
      <xdr:colOff>165100</xdr:colOff>
      <xdr:row>76</xdr:row>
      <xdr:rowOff>154862</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08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171388</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325111" y="1285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170053</xdr:rowOff>
    </xdr:from>
    <xdr:to>
      <xdr:col>72</xdr:col>
      <xdr:colOff>38100</xdr:colOff>
      <xdr:row>78</xdr:row>
      <xdr:rowOff>100203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7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116730</xdr:rowOff>
    </xdr:from>
    <xdr:ext cx="469744"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468428" y="1314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87117</xdr:rowOff>
    </xdr:from>
    <xdr:to>
      <xdr:col>67</xdr:col>
      <xdr:colOff>101600</xdr:colOff>
      <xdr:row>79</xdr:row>
      <xdr:rowOff>17267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46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8394</xdr:rowOff>
    </xdr:from>
    <xdr:ext cx="313932"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57333" y="135529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38681</xdr:rowOff>
    </xdr:from>
    <xdr:to>
      <xdr:col>85</xdr:col>
      <xdr:colOff>127000</xdr:colOff>
      <xdr:row>96</xdr:row>
      <xdr:rowOff>66686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497881"/>
          <a:ext cx="838200" cy="2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45237</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504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165943</xdr:rowOff>
    </xdr:from>
    <xdr:to>
      <xdr:col>81</xdr:col>
      <xdr:colOff>50800</xdr:colOff>
      <xdr:row>96</xdr:row>
      <xdr:rowOff>66686</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4592300" y="16453693"/>
          <a:ext cx="889000" cy="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96101</xdr:rowOff>
    </xdr:from>
    <xdr:to>
      <xdr:col>81</xdr:col>
      <xdr:colOff>101600</xdr:colOff>
      <xdr:row>97</xdr:row>
      <xdr:rowOff>26251</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17378</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64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165943</xdr:rowOff>
    </xdr:from>
    <xdr:to>
      <xdr:col>76</xdr:col>
      <xdr:colOff>114300</xdr:colOff>
      <xdr:row>96</xdr:row>
      <xdr:rowOff>9100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3703300" y="16453693"/>
          <a:ext cx="889000" cy="1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109048</xdr:rowOff>
    </xdr:from>
    <xdr:to>
      <xdr:col>76</xdr:col>
      <xdr:colOff>165100</xdr:colOff>
      <xdr:row>97</xdr:row>
      <xdr:rowOff>39198</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30325</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66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146391</xdr:rowOff>
    </xdr:from>
    <xdr:to>
      <xdr:col>71</xdr:col>
      <xdr:colOff>177800</xdr:colOff>
      <xdr:row>96</xdr:row>
      <xdr:rowOff>9100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814300" y="16434141"/>
          <a:ext cx="889000" cy="34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110525</xdr:rowOff>
    </xdr:from>
    <xdr:to>
      <xdr:col>72</xdr:col>
      <xdr:colOff>38100</xdr:colOff>
      <xdr:row>97</xdr:row>
      <xdr:rowOff>40675</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6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31802</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6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104239</xdr:rowOff>
    </xdr:from>
    <xdr:to>
      <xdr:col>67</xdr:col>
      <xdr:colOff>101600</xdr:colOff>
      <xdr:row>97</xdr:row>
      <xdr:rowOff>34389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25516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65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159331</xdr:rowOff>
    </xdr:from>
    <xdr:to>
      <xdr:col>85</xdr:col>
      <xdr:colOff>177800</xdr:colOff>
      <xdr:row>96</xdr:row>
      <xdr:rowOff>89481</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44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10758</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29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15886</xdr:rowOff>
    </xdr:from>
    <xdr:to>
      <xdr:col>81</xdr:col>
      <xdr:colOff>101600</xdr:colOff>
      <xdr:row>96</xdr:row>
      <xdr:rowOff>117486</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4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134013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25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115143</xdr:rowOff>
    </xdr:from>
    <xdr:to>
      <xdr:col>76</xdr:col>
      <xdr:colOff>165100</xdr:colOff>
      <xdr:row>96</xdr:row>
      <xdr:rowOff>45293</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40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61820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17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129750</xdr:rowOff>
    </xdr:from>
    <xdr:to>
      <xdr:col>72</xdr:col>
      <xdr:colOff>38100</xdr:colOff>
      <xdr:row>96</xdr:row>
      <xdr:rowOff>59900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4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76427</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1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95591</xdr:rowOff>
    </xdr:from>
    <xdr:to>
      <xdr:col>67</xdr:col>
      <xdr:colOff>101600</xdr:colOff>
      <xdr:row>96</xdr:row>
      <xdr:rowOff>25741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38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42268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15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39370</xdr:rowOff>
    </xdr:from>
    <xdr:to>
      <xdr:col>112</xdr:col>
      <xdr:colOff>38100</xdr:colOff>
      <xdr:row>35</xdr:row>
      <xdr:rowOff>140970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04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33</xdr:row>
      <xdr:rowOff>157497</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58153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107406</xdr:rowOff>
    </xdr:from>
    <xdr:to>
      <xdr:col>107</xdr:col>
      <xdr:colOff>101600</xdr:colOff>
      <xdr:row>39</xdr:row>
      <xdr:rowOff>37556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2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54083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45017" y="6397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70394</xdr:rowOff>
    </xdr:from>
    <xdr:to>
      <xdr:col>102</xdr:col>
      <xdr:colOff>165100</xdr:colOff>
      <xdr:row>39</xdr:row>
      <xdr:rowOff>544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17071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70394</xdr:rowOff>
    </xdr:from>
    <xdr:to>
      <xdr:col>98</xdr:col>
      <xdr:colOff>38100</xdr:colOff>
      <xdr:row>39</xdr:row>
      <xdr:rowOff>544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8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17071</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7017" y="6360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総務費は、類似団体の平均よりも低い状況で推移していたが、令和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年度は、複合施設整備事業や特別定額給付金事業により大幅に増加した。</a:t>
          </a:r>
          <a:r>
            <a:rPr kumimoji="1" lang="ja-JP" altLang="ja-JP" sz="1100">
              <a:solidFill>
                <a:schemeClr val="dk1"/>
              </a:solidFill>
              <a:effectLst/>
              <a:latin typeface="+mn-lt"/>
              <a:ea typeface="+mn-ea"/>
              <a:cs typeface="+mn-cs"/>
            </a:rPr>
            <a:t>衛生費は、病院事業への補助金や水道事業への繰出金の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、清掃施設の負担金の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などにより、類似団体の平均と比べると高い状況にある。民生費は、人口減少、少子化対策事業、福祉事務所開設以降の扶助費等により増加傾向にある。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一方で、商工費、土木費等が類似団体を下回っており、観光振興の活性化や道路改良工事等の計画施行に課題を抱えている状況が決算に表れたものと分析する。また、</a:t>
          </a:r>
          <a:r>
            <a:rPr lang="ja-JP" altLang="en-US" sz="1100">
              <a:solidFill>
                <a:schemeClr val="dk1"/>
              </a:solidFill>
              <a:effectLst/>
              <a:latin typeface="+mn-lt"/>
              <a:ea typeface="+mn-ea"/>
              <a:cs typeface="+mn-cs"/>
            </a:rPr>
            <a:t>前年度は、</a:t>
          </a:r>
          <a:r>
            <a:rPr lang="ja-JP" altLang="ja-JP" sz="1100">
              <a:solidFill>
                <a:schemeClr val="dk1"/>
              </a:solidFill>
              <a:effectLst/>
              <a:latin typeface="+mn-lt"/>
              <a:ea typeface="+mn-ea"/>
              <a:cs typeface="+mn-cs"/>
            </a:rPr>
            <a:t>たび重なる台風等による風水害からの復旧により災害復旧費が大きく増加してい</a:t>
          </a:r>
          <a:r>
            <a:rPr lang="ja-JP" altLang="en-US" sz="1100">
              <a:solidFill>
                <a:schemeClr val="dk1"/>
              </a:solidFill>
              <a:effectLst/>
              <a:latin typeface="+mn-lt"/>
              <a:ea typeface="+mn-ea"/>
              <a:cs typeface="+mn-cs"/>
            </a:rPr>
            <a:t>たが、令和</a:t>
          </a: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年度は類似団体よりも少なくなっている。</a:t>
          </a:r>
          <a:r>
            <a:rPr lang="ja-JP" altLang="ja-JP" sz="1100">
              <a:solidFill>
                <a:schemeClr val="dk1"/>
              </a:solidFill>
              <a:effectLst/>
              <a:latin typeface="+mn-lt"/>
              <a:ea typeface="+mn-ea"/>
              <a:cs typeface="+mn-cs"/>
            </a:rPr>
            <a:t>このようなことから、今後も事業費配分の適正化に配慮した財政運営に努める。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標準財政規模の大半は普通交付税であり、税収は固定資産税の増収もあり僅かな伸びが見られる。</a:t>
          </a:r>
          <a:endParaRPr lang="ja-JP" altLang="ja-JP" sz="1400">
            <a:effectLst/>
          </a:endParaRPr>
        </a:p>
        <a:p>
          <a:r>
            <a:rPr kumimoji="1" lang="ja-JP" altLang="ja-JP" sz="1100">
              <a:solidFill>
                <a:schemeClr val="dk1"/>
              </a:solidFill>
              <a:effectLst/>
              <a:latin typeface="+mn-lt"/>
              <a:ea typeface="+mn-ea"/>
              <a:cs typeface="+mn-cs"/>
            </a:rPr>
            <a:t>　歳入の約８割が依存財源である財政構造のため、今後も収支均衡型の財政運営に努め、財源確保は当然ながら、歳出の経費削減に努めていく。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全ての会計において赤字は算出されなかったが、全体構成比率は年次的に減少傾向にある。普通会計等においては一定の水準を維持できているものの、資金不足による特別会計への補助（繰出金）額が増加しており、一般会計の財政バランスを圧迫する大きな要因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企業会計である病院事業会計及び水道事業会計においては、病院建替えや大型医療機器購入にかかる起債償還や水道施設の老朽対策（更新）などの固定経費が会計に占める割合が増加し、単年度における構成比に大きく影響を与え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80" zoomScaleNormal="8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9763575</v>
      </c>
      <c r="BO4" s="464"/>
      <c r="BP4" s="464"/>
      <c r="BQ4" s="464"/>
      <c r="BR4" s="464"/>
      <c r="BS4" s="464"/>
      <c r="BT4" s="464"/>
      <c r="BU4" s="465"/>
      <c r="BV4" s="463">
        <v>7062695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4.4000000000000004</v>
      </c>
      <c r="CU4" s="648"/>
      <c r="CV4" s="648"/>
      <c r="CW4" s="648"/>
      <c r="CX4" s="648"/>
      <c r="CY4" s="648"/>
      <c r="CZ4" s="648"/>
      <c r="DA4" s="649"/>
      <c r="DB4" s="647">
        <v>4.9000000000000004</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9542507</v>
      </c>
      <c r="BO5" s="469"/>
      <c r="BP5" s="469"/>
      <c r="BQ5" s="469"/>
      <c r="BR5" s="469"/>
      <c r="BS5" s="469"/>
      <c r="BT5" s="469"/>
      <c r="BU5" s="470"/>
      <c r="BV5" s="468">
        <v>6713804</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92.1</v>
      </c>
      <c r="CU5" s="439"/>
      <c r="CV5" s="439"/>
      <c r="CW5" s="439"/>
      <c r="CX5" s="439"/>
      <c r="CY5" s="439"/>
      <c r="CZ5" s="439"/>
      <c r="DA5" s="440"/>
      <c r="DB5" s="438">
        <v>92.4</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221068</v>
      </c>
      <c r="BO6" s="469"/>
      <c r="BP6" s="469"/>
      <c r="BQ6" s="469"/>
      <c r="BR6" s="469"/>
      <c r="BS6" s="469"/>
      <c r="BT6" s="469"/>
      <c r="BU6" s="470"/>
      <c r="BV6" s="468">
        <v>348891</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95</v>
      </c>
      <c r="CU6" s="622"/>
      <c r="CV6" s="622"/>
      <c r="CW6" s="622"/>
      <c r="CX6" s="622"/>
      <c r="CY6" s="622"/>
      <c r="CZ6" s="622"/>
      <c r="DA6" s="623"/>
      <c r="DB6" s="621">
        <v>95.2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27979</v>
      </c>
      <c r="BO7" s="469"/>
      <c r="BP7" s="469"/>
      <c r="BQ7" s="469"/>
      <c r="BR7" s="469"/>
      <c r="BS7" s="469"/>
      <c r="BT7" s="469"/>
      <c r="BU7" s="470"/>
      <c r="BV7" s="468">
        <v>139250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4414954</v>
      </c>
      <c r="CU7" s="469"/>
      <c r="CV7" s="469"/>
      <c r="CW7" s="469"/>
      <c r="CX7" s="469"/>
      <c r="CY7" s="469"/>
      <c r="CZ7" s="469"/>
      <c r="DA7" s="470"/>
      <c r="DB7" s="468">
        <v>4242199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193089</v>
      </c>
      <c r="BO8" s="469"/>
      <c r="BP8" s="469"/>
      <c r="BQ8" s="469"/>
      <c r="BR8" s="469"/>
      <c r="BS8" s="469"/>
      <c r="BT8" s="469"/>
      <c r="BU8" s="470"/>
      <c r="BV8" s="468">
        <v>209641</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0.27</v>
      </c>
      <c r="CU8" s="582"/>
      <c r="CV8" s="582"/>
      <c r="CW8" s="582"/>
      <c r="CX8" s="582"/>
      <c r="CY8" s="582"/>
      <c r="CZ8" s="582"/>
      <c r="DA8" s="583"/>
      <c r="DB8" s="581">
        <v>0.26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10323</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-16553</v>
      </c>
      <c r="BO9" s="469"/>
      <c r="BP9" s="469"/>
      <c r="BQ9" s="469"/>
      <c r="BR9" s="469"/>
      <c r="BS9" s="469"/>
      <c r="BT9" s="469"/>
      <c r="BU9" s="470"/>
      <c r="BV9" s="468">
        <v>96233</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10950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429</v>
      </c>
      <c r="BO10" s="469"/>
      <c r="BP10" s="469"/>
      <c r="BQ10" s="469"/>
      <c r="BR10" s="469"/>
      <c r="BS10" s="469"/>
      <c r="BT10" s="469"/>
      <c r="BU10" s="470"/>
      <c r="BV10" s="468">
        <v>435</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10601</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121</v>
      </c>
      <c r="AV12" s="526"/>
      <c r="AW12" s="526"/>
      <c r="AX12" s="526"/>
      <c r="AY12" s="448" t="s">
        <v>136</v>
      </c>
      <c r="AZ12" s="449"/>
      <c r="BA12" s="449"/>
      <c r="BB12" s="449"/>
      <c r="BC12" s="449"/>
      <c r="BD12" s="449"/>
      <c r="BE12" s="449"/>
      <c r="BF12" s="449"/>
      <c r="BG12" s="449"/>
      <c r="BH12" s="449"/>
      <c r="BI12" s="449"/>
      <c r="BJ12" s="449"/>
      <c r="BK12" s="449"/>
      <c r="BL12" s="449"/>
      <c r="BM12" s="450"/>
      <c r="BN12" s="468">
        <v>0</v>
      </c>
      <c r="BO12" s="469"/>
      <c r="BP12" s="469"/>
      <c r="BQ12" s="469"/>
      <c r="BR12" s="469"/>
      <c r="BS12" s="469"/>
      <c r="BT12" s="469"/>
      <c r="BU12" s="470"/>
      <c r="BV12" s="468">
        <v>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10524</v>
      </c>
      <c r="S13" s="572"/>
      <c r="T13" s="572"/>
      <c r="U13" s="572"/>
      <c r="V13" s="573"/>
      <c r="W13" s="559" t="s">
        <v>140</v>
      </c>
      <c r="X13" s="481"/>
      <c r="Y13" s="481"/>
      <c r="Z13" s="481"/>
      <c r="AA13" s="481"/>
      <c r="AB13" s="482"/>
      <c r="AC13" s="444">
        <v>715</v>
      </c>
      <c r="AD13" s="445"/>
      <c r="AE13" s="445"/>
      <c r="AF13" s="445"/>
      <c r="AG13" s="446"/>
      <c r="AH13" s="444">
        <v>867</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-16124</v>
      </c>
      <c r="BO13" s="469"/>
      <c r="BP13" s="469"/>
      <c r="BQ13" s="469"/>
      <c r="BR13" s="469"/>
      <c r="BS13" s="469"/>
      <c r="BT13" s="469"/>
      <c r="BU13" s="470"/>
      <c r="BV13" s="468">
        <v>96668</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11.4</v>
      </c>
      <c r="CU13" s="439"/>
      <c r="CV13" s="439"/>
      <c r="CW13" s="439"/>
      <c r="CX13" s="439"/>
      <c r="CY13" s="439"/>
      <c r="CZ13" s="439"/>
      <c r="DA13" s="440"/>
      <c r="DB13" s="438">
        <v>12.2</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10754</v>
      </c>
      <c r="S14" s="572"/>
      <c r="T14" s="572"/>
      <c r="U14" s="572"/>
      <c r="V14" s="573"/>
      <c r="W14" s="574"/>
      <c r="X14" s="484"/>
      <c r="Y14" s="484"/>
      <c r="Z14" s="484"/>
      <c r="AA14" s="484"/>
      <c r="AB14" s="485"/>
      <c r="AC14" s="564">
        <v>13.1</v>
      </c>
      <c r="AD14" s="565"/>
      <c r="AE14" s="565"/>
      <c r="AF14" s="565"/>
      <c r="AG14" s="566"/>
      <c r="AH14" s="564">
        <v>15.1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19.899999999999999</v>
      </c>
      <c r="CU14" s="576"/>
      <c r="CV14" s="576"/>
      <c r="CW14" s="576"/>
      <c r="CX14" s="576"/>
      <c r="CY14" s="576"/>
      <c r="CZ14" s="576"/>
      <c r="DA14" s="577"/>
      <c r="DB14" s="575">
        <v>25.6</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147</v>
      </c>
      <c r="N15" s="569"/>
      <c r="O15" s="569"/>
      <c r="P15" s="569"/>
      <c r="Q15" s="570"/>
      <c r="R15" s="571">
        <v>10667</v>
      </c>
      <c r="S15" s="572"/>
      <c r="T15" s="572"/>
      <c r="U15" s="572"/>
      <c r="V15" s="573"/>
      <c r="W15" s="559" t="s">
        <v>148</v>
      </c>
      <c r="X15" s="481"/>
      <c r="Y15" s="481"/>
      <c r="Z15" s="481"/>
      <c r="AA15" s="481"/>
      <c r="AB15" s="482"/>
      <c r="AC15" s="444">
        <v>1382</v>
      </c>
      <c r="AD15" s="445"/>
      <c r="AE15" s="445"/>
      <c r="AF15" s="445"/>
      <c r="AG15" s="446"/>
      <c r="AH15" s="444">
        <v>1429</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1083443</v>
      </c>
      <c r="BO15" s="464"/>
      <c r="BP15" s="464"/>
      <c r="BQ15" s="464"/>
      <c r="BR15" s="464"/>
      <c r="BS15" s="464"/>
      <c r="BT15" s="464"/>
      <c r="BU15" s="465"/>
      <c r="BV15" s="463">
        <v>1003036</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25.3</v>
      </c>
      <c r="AD16" s="565"/>
      <c r="AE16" s="565"/>
      <c r="AF16" s="565"/>
      <c r="AG16" s="566"/>
      <c r="AH16" s="564">
        <v>24.9</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4024514</v>
      </c>
      <c r="BO16" s="469"/>
      <c r="BP16" s="469"/>
      <c r="BQ16" s="469"/>
      <c r="BR16" s="469"/>
      <c r="BS16" s="469"/>
      <c r="BT16" s="469"/>
      <c r="BU16" s="470"/>
      <c r="BV16" s="468">
        <v>3830504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3358</v>
      </c>
      <c r="AD17" s="445"/>
      <c r="AE17" s="445"/>
      <c r="AF17" s="445"/>
      <c r="AG17" s="446"/>
      <c r="AH17" s="444">
        <v>3432</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1342356</v>
      </c>
      <c r="BO17" s="469"/>
      <c r="BP17" s="469"/>
      <c r="BQ17" s="469"/>
      <c r="BR17" s="469"/>
      <c r="BS17" s="469"/>
      <c r="BT17" s="469"/>
      <c r="BU17" s="470"/>
      <c r="BV17" s="468">
        <v>1253843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114.03</v>
      </c>
      <c r="M18" s="533"/>
      <c r="N18" s="533"/>
      <c r="O18" s="533"/>
      <c r="P18" s="533"/>
      <c r="Q18" s="533"/>
      <c r="R18" s="534"/>
      <c r="S18" s="534"/>
      <c r="T18" s="534"/>
      <c r="U18" s="534"/>
      <c r="V18" s="535"/>
      <c r="W18" s="549"/>
      <c r="X18" s="550"/>
      <c r="Y18" s="550"/>
      <c r="Z18" s="550"/>
      <c r="AA18" s="550"/>
      <c r="AB18" s="560"/>
      <c r="AC18" s="432">
        <v>61.6</v>
      </c>
      <c r="AD18" s="433"/>
      <c r="AE18" s="433"/>
      <c r="AF18" s="433"/>
      <c r="AG18" s="536"/>
      <c r="AH18" s="432">
        <v>59.9</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4078204</v>
      </c>
      <c r="BO18" s="469"/>
      <c r="BP18" s="469"/>
      <c r="BQ18" s="469"/>
      <c r="BR18" s="469"/>
      <c r="BS18" s="469"/>
      <c r="BT18" s="469"/>
      <c r="BU18" s="470"/>
      <c r="BV18" s="468">
        <v>3993960</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91</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5412179</v>
      </c>
      <c r="BO19" s="469"/>
      <c r="BP19" s="469"/>
      <c r="BQ19" s="469"/>
      <c r="BR19" s="469"/>
      <c r="BS19" s="469"/>
      <c r="BT19" s="469"/>
      <c r="BU19" s="470"/>
      <c r="BV19" s="468">
        <v>5274733</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3548</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6448143</v>
      </c>
      <c r="BO23" s="469"/>
      <c r="BP23" s="469"/>
      <c r="BQ23" s="469"/>
      <c r="BR23" s="469"/>
      <c r="BS23" s="469"/>
      <c r="BT23" s="469"/>
      <c r="BU23" s="470"/>
      <c r="BV23" s="468">
        <v>5907881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8100</v>
      </c>
      <c r="R24" s="445"/>
      <c r="S24" s="445"/>
      <c r="T24" s="445"/>
      <c r="U24" s="445"/>
      <c r="V24" s="446"/>
      <c r="W24" s="510"/>
      <c r="X24" s="501"/>
      <c r="Y24" s="502"/>
      <c r="Z24" s="441" t="s">
        <v>172</v>
      </c>
      <c r="AA24" s="442"/>
      <c r="AB24" s="442"/>
      <c r="AC24" s="442"/>
      <c r="AD24" s="442"/>
      <c r="AE24" s="442"/>
      <c r="AF24" s="442"/>
      <c r="AG24" s="443"/>
      <c r="AH24" s="444">
        <v>114</v>
      </c>
      <c r="AI24" s="445"/>
      <c r="AJ24" s="445"/>
      <c r="AK24" s="445"/>
      <c r="AL24" s="446"/>
      <c r="AM24" s="444">
        <v>337212</v>
      </c>
      <c r="AN24" s="445"/>
      <c r="AO24" s="445"/>
      <c r="AP24" s="445"/>
      <c r="AQ24" s="445"/>
      <c r="AR24" s="446"/>
      <c r="AS24" s="444">
        <v>2958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5924708</v>
      </c>
      <c r="BO24" s="469"/>
      <c r="BP24" s="469"/>
      <c r="BQ24" s="469"/>
      <c r="BR24" s="469"/>
      <c r="BS24" s="469"/>
      <c r="BT24" s="469"/>
      <c r="BU24" s="470"/>
      <c r="BV24" s="468">
        <v>5314820</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6480</v>
      </c>
      <c r="R25" s="445"/>
      <c r="S25" s="445"/>
      <c r="T25" s="445"/>
      <c r="U25" s="445"/>
      <c r="V25" s="446"/>
      <c r="W25" s="510"/>
      <c r="X25" s="501"/>
      <c r="Y25" s="502"/>
      <c r="Z25" s="441" t="s">
        <v>175</v>
      </c>
      <c r="AA25" s="442"/>
      <c r="AB25" s="442"/>
      <c r="AC25" s="442"/>
      <c r="AD25" s="442"/>
      <c r="AE25" s="442"/>
      <c r="AF25" s="442"/>
      <c r="AG25" s="443"/>
      <c r="AH25" s="444" t="s">
        <v>176</v>
      </c>
      <c r="AI25" s="445"/>
      <c r="AJ25" s="445"/>
      <c r="AK25" s="445"/>
      <c r="AL25" s="446"/>
      <c r="AM25" s="444" t="s">
        <v>138</v>
      </c>
      <c r="AN25" s="445"/>
      <c r="AO25" s="445"/>
      <c r="AP25" s="445"/>
      <c r="AQ25" s="445"/>
      <c r="AR25" s="446"/>
      <c r="AS25" s="444" t="s">
        <v>176</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343797</v>
      </c>
      <c r="BO25" s="464"/>
      <c r="BP25" s="464"/>
      <c r="BQ25" s="464"/>
      <c r="BR25" s="464"/>
      <c r="BS25" s="464"/>
      <c r="BT25" s="464"/>
      <c r="BU25" s="465"/>
      <c r="BV25" s="463">
        <v>404955</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6075</v>
      </c>
      <c r="R26" s="445"/>
      <c r="S26" s="445"/>
      <c r="T26" s="445"/>
      <c r="U26" s="445"/>
      <c r="V26" s="446"/>
      <c r="W26" s="510"/>
      <c r="X26" s="501"/>
      <c r="Y26" s="502"/>
      <c r="Z26" s="441" t="s">
        <v>179</v>
      </c>
      <c r="AA26" s="523"/>
      <c r="AB26" s="523"/>
      <c r="AC26" s="523"/>
      <c r="AD26" s="523"/>
      <c r="AE26" s="523"/>
      <c r="AF26" s="523"/>
      <c r="AG26" s="524"/>
      <c r="AH26" s="444">
        <v>1</v>
      </c>
      <c r="AI26" s="445"/>
      <c r="AJ26" s="445"/>
      <c r="AK26" s="445"/>
      <c r="AL26" s="446"/>
      <c r="AM26" s="444" t="s">
        <v>180</v>
      </c>
      <c r="AN26" s="445"/>
      <c r="AO26" s="445"/>
      <c r="AP26" s="445"/>
      <c r="AQ26" s="445"/>
      <c r="AR26" s="446"/>
      <c r="AS26" s="444" t="s">
        <v>181</v>
      </c>
      <c r="AT26" s="445"/>
      <c r="AU26" s="445"/>
      <c r="AV26" s="445"/>
      <c r="AW26" s="445"/>
      <c r="AX26" s="447"/>
      <c r="AY26" s="477" t="s">
        <v>182</v>
      </c>
      <c r="AZ26" s="478"/>
      <c r="BA26" s="478"/>
      <c r="BB26" s="478"/>
      <c r="BC26" s="478"/>
      <c r="BD26" s="478"/>
      <c r="BE26" s="478"/>
      <c r="BF26" s="478"/>
      <c r="BG26" s="478"/>
      <c r="BH26" s="478"/>
      <c r="BI26" s="478"/>
      <c r="BJ26" s="478"/>
      <c r="BK26" s="478"/>
      <c r="BL26" s="478"/>
      <c r="BM26" s="479"/>
      <c r="BN26" s="468" t="s">
        <v>183</v>
      </c>
      <c r="BO26" s="469"/>
      <c r="BP26" s="469"/>
      <c r="BQ26" s="469"/>
      <c r="BR26" s="469"/>
      <c r="BS26" s="469"/>
      <c r="BT26" s="469"/>
      <c r="BU26" s="470"/>
      <c r="BV26" s="468" t="s">
        <v>176</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184</v>
      </c>
      <c r="F27" s="442"/>
      <c r="G27" s="442"/>
      <c r="H27" s="442"/>
      <c r="I27" s="442"/>
      <c r="J27" s="442"/>
      <c r="K27" s="443"/>
      <c r="L27" s="444">
        <v>1</v>
      </c>
      <c r="M27" s="445"/>
      <c r="N27" s="445"/>
      <c r="O27" s="445"/>
      <c r="P27" s="446"/>
      <c r="Q27" s="444">
        <v>3160</v>
      </c>
      <c r="R27" s="445"/>
      <c r="S27" s="445"/>
      <c r="T27" s="445"/>
      <c r="U27" s="445"/>
      <c r="V27" s="446"/>
      <c r="W27" s="510"/>
      <c r="X27" s="501"/>
      <c r="Y27" s="502"/>
      <c r="Z27" s="441" t="s">
        <v>185</v>
      </c>
      <c r="AA27" s="442"/>
      <c r="AB27" s="442"/>
      <c r="AC27" s="442"/>
      <c r="AD27" s="442"/>
      <c r="AE27" s="442"/>
      <c r="AF27" s="442"/>
      <c r="AG27" s="443"/>
      <c r="AH27" s="444">
        <v>2</v>
      </c>
      <c r="AI27" s="445"/>
      <c r="AJ27" s="445"/>
      <c r="AK27" s="445"/>
      <c r="AL27" s="446"/>
      <c r="AM27" s="444" t="s">
        <v>186</v>
      </c>
      <c r="AN27" s="445"/>
      <c r="AO27" s="445"/>
      <c r="AP27" s="445"/>
      <c r="AQ27" s="445"/>
      <c r="AR27" s="446"/>
      <c r="AS27" s="444" t="s">
        <v>181</v>
      </c>
      <c r="AT27" s="445"/>
      <c r="AU27" s="445"/>
      <c r="AV27" s="445"/>
      <c r="AW27" s="445"/>
      <c r="AX27" s="447"/>
      <c r="AY27" s="474" t="s">
        <v>187</v>
      </c>
      <c r="AZ27" s="475"/>
      <c r="BA27" s="475"/>
      <c r="BB27" s="475"/>
      <c r="BC27" s="475"/>
      <c r="BD27" s="475"/>
      <c r="BE27" s="475"/>
      <c r="BF27" s="475"/>
      <c r="BG27" s="475"/>
      <c r="BH27" s="475"/>
      <c r="BI27" s="475"/>
      <c r="BJ27" s="475"/>
      <c r="BK27" s="475"/>
      <c r="BL27" s="475"/>
      <c r="BM27" s="476"/>
      <c r="BN27" s="471" t="s">
        <v>188</v>
      </c>
      <c r="BO27" s="472"/>
      <c r="BP27" s="472"/>
      <c r="BQ27" s="472"/>
      <c r="BR27" s="472"/>
      <c r="BS27" s="472"/>
      <c r="BT27" s="472"/>
      <c r="BU27" s="473"/>
      <c r="BV27" s="471" t="s">
        <v>176</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189</v>
      </c>
      <c r="F28" s="442"/>
      <c r="G28" s="442"/>
      <c r="H28" s="442"/>
      <c r="I28" s="442"/>
      <c r="J28" s="442"/>
      <c r="K28" s="443"/>
      <c r="L28" s="444">
        <v>1</v>
      </c>
      <c r="M28" s="445"/>
      <c r="N28" s="445"/>
      <c r="O28" s="445"/>
      <c r="P28" s="446"/>
      <c r="Q28" s="444">
        <v>2350</v>
      </c>
      <c r="R28" s="445"/>
      <c r="S28" s="445"/>
      <c r="T28" s="445"/>
      <c r="U28" s="445"/>
      <c r="V28" s="446"/>
      <c r="W28" s="510"/>
      <c r="X28" s="501"/>
      <c r="Y28" s="502"/>
      <c r="Z28" s="441" t="s">
        <v>190</v>
      </c>
      <c r="AA28" s="442"/>
      <c r="AB28" s="442"/>
      <c r="AC28" s="442"/>
      <c r="AD28" s="442"/>
      <c r="AE28" s="442"/>
      <c r="AF28" s="442"/>
      <c r="AG28" s="443"/>
      <c r="AH28" s="444" t="s">
        <v>188</v>
      </c>
      <c r="AI28" s="445"/>
      <c r="AJ28" s="445"/>
      <c r="AK28" s="445"/>
      <c r="AL28" s="446"/>
      <c r="AM28" s="444" t="s">
        <v>188</v>
      </c>
      <c r="AN28" s="445"/>
      <c r="AO28" s="445"/>
      <c r="AP28" s="445"/>
      <c r="AQ28" s="445"/>
      <c r="AR28" s="446"/>
      <c r="AS28" s="444" t="s">
        <v>188</v>
      </c>
      <c r="AT28" s="445"/>
      <c r="AU28" s="445"/>
      <c r="AV28" s="445"/>
      <c r="AW28" s="445"/>
      <c r="AX28" s="447"/>
      <c r="AY28" s="451" t="s">
        <v>191</v>
      </c>
      <c r="AZ28" s="452"/>
      <c r="BA28" s="452"/>
      <c r="BB28" s="453"/>
      <c r="BC28" s="460" t="s">
        <v>48</v>
      </c>
      <c r="BD28" s="461"/>
      <c r="BE28" s="461"/>
      <c r="BF28" s="461"/>
      <c r="BG28" s="461"/>
      <c r="BH28" s="461"/>
      <c r="BI28" s="461"/>
      <c r="BJ28" s="461"/>
      <c r="BK28" s="461"/>
      <c r="BL28" s="461"/>
      <c r="BM28" s="462"/>
      <c r="BN28" s="463">
        <v>821859</v>
      </c>
      <c r="BO28" s="464"/>
      <c r="BP28" s="464"/>
      <c r="BQ28" s="464"/>
      <c r="BR28" s="464"/>
      <c r="BS28" s="464"/>
      <c r="BT28" s="464"/>
      <c r="BU28" s="465"/>
      <c r="BV28" s="463">
        <v>821430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192</v>
      </c>
      <c r="F29" s="442"/>
      <c r="G29" s="442"/>
      <c r="H29" s="442"/>
      <c r="I29" s="442"/>
      <c r="J29" s="442"/>
      <c r="K29" s="443"/>
      <c r="L29" s="444">
        <v>12</v>
      </c>
      <c r="M29" s="445"/>
      <c r="N29" s="445"/>
      <c r="O29" s="445"/>
      <c r="P29" s="446"/>
      <c r="Q29" s="444">
        <v>2210</v>
      </c>
      <c r="R29" s="445"/>
      <c r="S29" s="445"/>
      <c r="T29" s="445"/>
      <c r="U29" s="445"/>
      <c r="V29" s="446"/>
      <c r="W29" s="511"/>
      <c r="X29" s="512"/>
      <c r="Y29" s="513"/>
      <c r="Z29" s="441" t="s">
        <v>193</v>
      </c>
      <c r="AA29" s="442"/>
      <c r="AB29" s="442"/>
      <c r="AC29" s="442"/>
      <c r="AD29" s="442"/>
      <c r="AE29" s="442"/>
      <c r="AF29" s="442"/>
      <c r="AG29" s="443"/>
      <c r="AH29" s="444">
        <v>116</v>
      </c>
      <c r="AI29" s="445"/>
      <c r="AJ29" s="445"/>
      <c r="AK29" s="445"/>
      <c r="AL29" s="446"/>
      <c r="AM29" s="444">
        <v>344478</v>
      </c>
      <c r="AN29" s="445"/>
      <c r="AO29" s="445"/>
      <c r="AP29" s="445"/>
      <c r="AQ29" s="445"/>
      <c r="AR29" s="446"/>
      <c r="AS29" s="444">
        <v>2970</v>
      </c>
      <c r="AT29" s="445"/>
      <c r="AU29" s="445"/>
      <c r="AV29" s="445"/>
      <c r="AW29" s="445"/>
      <c r="AX29" s="447"/>
      <c r="AY29" s="454"/>
      <c r="AZ29" s="455"/>
      <c r="BA29" s="455"/>
      <c r="BB29" s="456"/>
      <c r="BC29" s="448" t="s">
        <v>194</v>
      </c>
      <c r="BD29" s="449"/>
      <c r="BE29" s="449"/>
      <c r="BF29" s="449"/>
      <c r="BG29" s="449"/>
      <c r="BH29" s="449"/>
      <c r="BI29" s="449"/>
      <c r="BJ29" s="449"/>
      <c r="BK29" s="449"/>
      <c r="BL29" s="449"/>
      <c r="BM29" s="450"/>
      <c r="BN29" s="468">
        <v>818203</v>
      </c>
      <c r="BO29" s="469"/>
      <c r="BP29" s="469"/>
      <c r="BQ29" s="469"/>
      <c r="BR29" s="469"/>
      <c r="BS29" s="469"/>
      <c r="BT29" s="469"/>
      <c r="BU29" s="470"/>
      <c r="BV29" s="468">
        <v>997682</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195</v>
      </c>
      <c r="X30" s="521"/>
      <c r="Y30" s="521"/>
      <c r="Z30" s="521"/>
      <c r="AA30" s="521"/>
      <c r="AB30" s="521"/>
      <c r="AC30" s="521"/>
      <c r="AD30" s="521"/>
      <c r="AE30" s="521"/>
      <c r="AF30" s="521"/>
      <c r="AG30" s="522"/>
      <c r="AH30" s="432">
        <v>91.6</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1333168</v>
      </c>
      <c r="BO30" s="472"/>
      <c r="BP30" s="472"/>
      <c r="BQ30" s="472"/>
      <c r="BR30" s="472"/>
      <c r="BS30" s="472"/>
      <c r="BT30" s="472"/>
      <c r="BU30" s="473"/>
      <c r="BV30" s="471">
        <v>1307869</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202</v>
      </c>
      <c r="D33" s="431"/>
      <c r="E33" s="430" t="s">
        <v>203</v>
      </c>
      <c r="F33" s="430"/>
      <c r="G33" s="430"/>
      <c r="H33" s="430"/>
      <c r="I33" s="430"/>
      <c r="J33" s="430"/>
      <c r="K33" s="430"/>
      <c r="L33" s="430"/>
      <c r="M33" s="430"/>
      <c r="N33" s="430"/>
      <c r="O33" s="430"/>
      <c r="P33" s="430"/>
      <c r="Q33" s="430"/>
      <c r="R33" s="430"/>
      <c r="S33" s="430"/>
      <c r="T33" s="216"/>
      <c r="U33" s="431" t="s">
        <v>204</v>
      </c>
      <c r="V33" s="431"/>
      <c r="W33" s="430" t="s">
        <v>205</v>
      </c>
      <c r="X33" s="430"/>
      <c r="Y33" s="430"/>
      <c r="Z33" s="430"/>
      <c r="AA33" s="430"/>
      <c r="AB33" s="430"/>
      <c r="AC33" s="430"/>
      <c r="AD33" s="430"/>
      <c r="AE33" s="430"/>
      <c r="AF33" s="430"/>
      <c r="AG33" s="430"/>
      <c r="AH33" s="430"/>
      <c r="AI33" s="430"/>
      <c r="AJ33" s="430"/>
      <c r="AK33" s="430"/>
      <c r="AL33" s="216"/>
      <c r="AM33" s="431" t="s">
        <v>206</v>
      </c>
      <c r="AN33" s="431"/>
      <c r="AO33" s="430" t="s">
        <v>205</v>
      </c>
      <c r="AP33" s="430"/>
      <c r="AQ33" s="430"/>
      <c r="AR33" s="430"/>
      <c r="AS33" s="430"/>
      <c r="AT33" s="430"/>
      <c r="AU33" s="430"/>
      <c r="AV33" s="430"/>
      <c r="AW33" s="430"/>
      <c r="AX33" s="430"/>
      <c r="AY33" s="430"/>
      <c r="AZ33" s="430"/>
      <c r="BA33" s="430"/>
      <c r="BB33" s="430"/>
      <c r="BC33" s="430"/>
      <c r="BD33" s="217"/>
      <c r="BE33" s="430" t="s">
        <v>207</v>
      </c>
      <c r="BF33" s="430"/>
      <c r="BG33" s="430" t="s">
        <v>208</v>
      </c>
      <c r="BH33" s="430"/>
      <c r="BI33" s="430"/>
      <c r="BJ33" s="430"/>
      <c r="BK33" s="430"/>
      <c r="BL33" s="430"/>
      <c r="BM33" s="430"/>
      <c r="BN33" s="430"/>
      <c r="BO33" s="430"/>
      <c r="BP33" s="430"/>
      <c r="BQ33" s="430"/>
      <c r="BR33" s="430"/>
      <c r="BS33" s="430"/>
      <c r="BT33" s="430"/>
      <c r="BU33" s="430"/>
      <c r="BV33" s="217"/>
      <c r="BW33" s="431" t="s">
        <v>207</v>
      </c>
      <c r="BX33" s="431"/>
      <c r="BY33" s="430" t="s">
        <v>209</v>
      </c>
      <c r="BZ33" s="430"/>
      <c r="CA33" s="430"/>
      <c r="CB33" s="430"/>
      <c r="CC33" s="430"/>
      <c r="CD33" s="430"/>
      <c r="CE33" s="430"/>
      <c r="CF33" s="430"/>
      <c r="CG33" s="430"/>
      <c r="CH33" s="430"/>
      <c r="CI33" s="430"/>
      <c r="CJ33" s="430"/>
      <c r="CK33" s="430"/>
      <c r="CL33" s="430"/>
      <c r="CM33" s="430"/>
      <c r="CN33" s="216"/>
      <c r="CO33" s="431" t="s">
        <v>204</v>
      </c>
      <c r="CP33" s="431"/>
      <c r="CQ33" s="430" t="s">
        <v>210</v>
      </c>
      <c r="CR33" s="430"/>
      <c r="CS33" s="430"/>
      <c r="CT33" s="430"/>
      <c r="CU33" s="430"/>
      <c r="CV33" s="430"/>
      <c r="CW33" s="430"/>
      <c r="CX33" s="430"/>
      <c r="CY33" s="430"/>
      <c r="CZ33" s="430"/>
      <c r="DA33" s="430"/>
      <c r="DB33" s="430"/>
      <c r="DC33" s="430"/>
      <c r="DD33" s="430"/>
      <c r="DE33" s="430"/>
      <c r="DF33" s="216"/>
      <c r="DG33" s="429" t="s">
        <v>211</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国民健康保険事業</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IF('各会計、関係団体の財政状況及び健全化判断比率'!B30="","",'各会計、関係団体の財政状況及び健全化判断比率'!B30)</f>
        <v>病院事業会計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IF('各会計、関係団体の財政状況及び健全化判断比率'!B33="","",'各会計、関係団体の財政状況及び健全化判断比率'!B33)</f>
        <v>浄化槽整備事業特別会計</v>
      </c>
      <c r="BH34" s="426"/>
      <c r="BI34" s="426"/>
      <c r="BJ34" s="426"/>
      <c r="BK34" s="426"/>
      <c r="BL34" s="426"/>
      <c r="BM34" s="426"/>
      <c r="BN34" s="426"/>
      <c r="BO34" s="426"/>
      <c r="BP34" s="426"/>
      <c r="BQ34" s="426"/>
      <c r="BR34" s="426"/>
      <c r="BS34" s="426"/>
      <c r="BT34" s="426"/>
      <c r="BU34" s="426"/>
      <c r="BV34" s="214"/>
      <c r="BW34" s="427">
        <f>IF(BY34="","",MAX(C34:D43,U34:V43,AM34:AN43,BE34:BF43)+1)</f>
        <v>13</v>
      </c>
      <c r="BX34" s="427"/>
      <c r="BY34" s="426" t="str">
        <f>IF('各会計、関係団体の財政状況及び健全化判断比率'!B68="","",'各会計、関係団体の財政状況及び健全化判断比率'!B68)</f>
        <v>鳥取県町村総合事務組合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南部町農村振興公社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住宅資金貸付事業</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後期高齢者医療</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IF('各会計、関係団体の財政状況及び健全化判断比率'!B31="","",'各会計、関係団体の財政状況及び健全化判断比率'!B31)</f>
        <v>在宅生活支援事業会計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IF('各会計、関係団体の財政状況及び健全化判断比率'!B34="","",'各会計、関係団体の財政状況及び健全化判断比率'!B34)</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14</v>
      </c>
      <c r="BX35" s="427"/>
      <c r="BY35" s="426" t="str">
        <f>IF('各会計、関係団体の財政状況及び健全化判断比率'!B69="","",'各会計、関係団体の財政状況及び健全化判断比率'!B69)</f>
        <v>南部町・伯耆町清掃施設管理組合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株式会社　緑水園</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墓苑事業</v>
      </c>
      <c r="F36" s="426"/>
      <c r="G36" s="426"/>
      <c r="H36" s="426"/>
      <c r="I36" s="426"/>
      <c r="J36" s="426"/>
      <c r="K36" s="426"/>
      <c r="L36" s="426"/>
      <c r="M36" s="426"/>
      <c r="N36" s="426"/>
      <c r="O36" s="426"/>
      <c r="P36" s="426"/>
      <c r="Q36" s="426"/>
      <c r="R36" s="426"/>
      <c r="S36" s="426"/>
      <c r="T36" s="214"/>
      <c r="U36" s="427" t="str">
        <f t="shared" ref="U36:U43" si="4">IF(W36="","",U35+1)</f>
        <v/>
      </c>
      <c r="V36" s="427"/>
      <c r="W36" s="426"/>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IF('各会計、関係団体の財政状況及び健全化判断比率'!B32="","",'各会計、関係団体の財政状況及び健全化判断比率'!B32)</f>
        <v>水道事業会計</v>
      </c>
      <c r="AP36" s="426"/>
      <c r="AQ36" s="426"/>
      <c r="AR36" s="426"/>
      <c r="AS36" s="426"/>
      <c r="AT36" s="426"/>
      <c r="AU36" s="426"/>
      <c r="AV36" s="426"/>
      <c r="AW36" s="426"/>
      <c r="AX36" s="426"/>
      <c r="AY36" s="426"/>
      <c r="AZ36" s="426"/>
      <c r="BA36" s="426"/>
      <c r="BB36" s="426"/>
      <c r="BC36" s="426"/>
      <c r="BD36" s="214"/>
      <c r="BE36" s="427">
        <f t="shared" si="1"/>
        <v>11</v>
      </c>
      <c r="BF36" s="427"/>
      <c r="BG36" s="426" t="str">
        <f>IF('各会計、関係団体の財政状況及び健全化判断比率'!B35="","",'各会計、関係団体の財政状況及び健全化判断比率'!B35)</f>
        <v>公共下水道事業特別会計</v>
      </c>
      <c r="BH36" s="426"/>
      <c r="BI36" s="426"/>
      <c r="BJ36" s="426"/>
      <c r="BK36" s="426"/>
      <c r="BL36" s="426"/>
      <c r="BM36" s="426"/>
      <c r="BN36" s="426"/>
      <c r="BO36" s="426"/>
      <c r="BP36" s="426"/>
      <c r="BQ36" s="426"/>
      <c r="BR36" s="426"/>
      <c r="BS36" s="426"/>
      <c r="BT36" s="426"/>
      <c r="BU36" s="426"/>
      <c r="BV36" s="214"/>
      <c r="BW36" s="427">
        <f t="shared" si="2"/>
        <v>15</v>
      </c>
      <c r="BX36" s="427"/>
      <c r="BY36" s="426" t="str">
        <f>IF('各会計、関係団体の財政状況及び健全化判断比率'!B70="","",'各会計、関係団体の財政状況及び健全化判断比率'!B70)</f>
        <v>鳥取県西部広域行政管理組合</v>
      </c>
      <c r="BZ36" s="426"/>
      <c r="CA36" s="426"/>
      <c r="CB36" s="426"/>
      <c r="CC36" s="426"/>
      <c r="CD36" s="426"/>
      <c r="CE36" s="426"/>
      <c r="CF36" s="426"/>
      <c r="CG36" s="426"/>
      <c r="CH36" s="426"/>
      <c r="CI36" s="426"/>
      <c r="CJ36" s="426"/>
      <c r="CK36" s="426"/>
      <c r="CL36" s="426"/>
      <c r="CM36" s="426"/>
      <c r="CN36" s="214"/>
      <c r="CO36" s="427">
        <f t="shared" si="3"/>
        <v>22</v>
      </c>
      <c r="CP36" s="427"/>
      <c r="CQ36" s="426" t="str">
        <f>IF('各会計、関係団体の財政状況及び健全化判断比率'!BS9="","",'各会計、関係団体の財政状況及び健全化判断比率'!BS9)</f>
        <v>南部町土地開発公社</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12</v>
      </c>
      <c r="BF37" s="427"/>
      <c r="BG37" s="426" t="str">
        <f>IF('各会計、関係団体の財政状況及び健全化判断比率'!B36="","",'各会計、関係団体の財政状況及び健全化判断比率'!B36)</f>
        <v>太陽光発電事業特別会計</v>
      </c>
      <c r="BH37" s="426"/>
      <c r="BI37" s="426"/>
      <c r="BJ37" s="426"/>
      <c r="BK37" s="426"/>
      <c r="BL37" s="426"/>
      <c r="BM37" s="426"/>
      <c r="BN37" s="426"/>
      <c r="BO37" s="426"/>
      <c r="BP37" s="426"/>
      <c r="BQ37" s="426"/>
      <c r="BR37" s="426"/>
      <c r="BS37" s="426"/>
      <c r="BT37" s="426"/>
      <c r="BU37" s="426"/>
      <c r="BV37" s="214"/>
      <c r="BW37" s="427">
        <f t="shared" si="2"/>
        <v>16</v>
      </c>
      <c r="BX37" s="427"/>
      <c r="BY37" s="426" t="str">
        <f>IF('各会計、関係団体の財政状況及び健全化判断比率'!B71="","",'各会計、関係団体の財政状況及び健全化判断比率'!B71)</f>
        <v>南部箕蚊屋広域連合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17</v>
      </c>
      <c r="BX38" s="427"/>
      <c r="BY38" s="426" t="str">
        <f>IF('各会計、関係団体の財政状況及び健全化判断比率'!B72="","",'各会計、関係団体の財政状況及び健全化判断比率'!B72)</f>
        <v>南部箕蚊屋広域連合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18</v>
      </c>
      <c r="BX39" s="427"/>
      <c r="BY39" s="426" t="str">
        <f>IF('各会計、関係団体の財政状況及び健全化判断比率'!B73="","",'各会計、関係団体の財政状況及び健全化判断比率'!B73)</f>
        <v>鳥取県後期高齢者医療広域連合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19</v>
      </c>
      <c r="BX40" s="427"/>
      <c r="BY40" s="426" t="str">
        <f>IF('各会計、関係団体の財政状況及び健全化判断比率'!B74="","",'各会計、関係団体の財政状況及び健全化判断比率'!B74)</f>
        <v>鳥取県後期高齢者医療広域連合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t="str">
        <f t="shared" si="2"/>
        <v/>
      </c>
      <c r="BX41" s="427"/>
      <c r="BY41" s="426" t="str">
        <f>IF('各会計、関係団体の財政状況及び健全化判断比率'!B75="","",'各会計、関係団体の財政状況及び健全化判断比率'!B75)</f>
        <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t="str">
        <f t="shared" si="2"/>
        <v/>
      </c>
      <c r="BX42" s="427"/>
      <c r="BY42" s="426" t="str">
        <f>IF('各会計、関係団体の財政状況及び健全化判断比率'!B76="","",'各会計、関係団体の財政状況及び健全化判断比率'!B76)</f>
        <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212</v>
      </c>
      <c r="C46" s="186"/>
      <c r="D46" s="186"/>
      <c r="E46" s="186" t="s">
        <v>213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216</v>
      </c>
    </row>
    <row r="50" spans="5:5" x14ac:dyDescent="0.15">
      <c r="E50" s="188" t="s">
        <v>217</v>
      </c>
    </row>
    <row r="51" spans="5:5" x14ac:dyDescent="0.15">
      <c r="E51" s="188" t="s">
        <v>218</v>
      </c>
    </row>
    <row r="52" spans="5:5" x14ac:dyDescent="0.15">
      <c r="E52" s="188" t="s">
        <v>219</v>
      </c>
    </row>
    <row r="53" spans="5:5" x14ac:dyDescent="0.15"/>
    <row r="54" spans="5:5" x14ac:dyDescent="0.15"/>
    <row r="55" spans="5:5" x14ac:dyDescent="0.15"/>
    <row r="56" spans="5:5" x14ac:dyDescent="0.15"/>
  </sheetData>
  <sheetProtection algorithmName="SHA-512" hashValue="iQKdB5RuWH6WelYhdFzKtmCpj/dYylgwF99YLVpL6NMf1hUrEAX+PR6g2Gt8XhTOxKmsUtsh3e5prWyD2qSpTw==" saltValue="8YGmctyEsfgLtBGXimEl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15">
      <c r="A34" s="22"/>
      <c r="B34" s="31"/>
      <c r="C34" s="1250" t="s">
        <v>577</v>
      </c>
      <c r="D34" s="1250"/>
      <c r="E34" s="1251"/>
      <c r="F34" s="32">
        <v>3.46</v>
      </c>
      <c r="G34" s="33">
        <v>3.74</v>
      </c>
      <c r="H34" s="33">
        <v>2.4900000000000002</v>
      </c>
      <c r="I34" s="33">
        <v>5.16</v>
      </c>
      <c r="J34" s="34">
        <v>4.21</v>
      </c>
      <c r="K34" s="22"/>
      <c r="L34" s="22"/>
      <c r="M34" s="22"/>
      <c r="N34" s="22"/>
      <c r="O34" s="22"/>
      <c r="P34" s="22"/>
    </row>
    <row r="35" spans="1:16" ht="39" customHeight="1" x14ac:dyDescent="0.15">
      <c r="A35" s="22"/>
      <c r="B35" s="35"/>
      <c r="C35" s="1244" t="s">
        <v>578</v>
      </c>
      <c r="D35" s="1245"/>
      <c r="E35" s="1246"/>
      <c r="F35" s="36">
        <v>8.68</v>
      </c>
      <c r="G35" s="37">
        <v>4.8899999999999997</v>
      </c>
      <c r="H35" s="37">
        <v>3.21</v>
      </c>
      <c r="I35" s="37">
        <v>3.68</v>
      </c>
      <c r="J35" s="38">
        <v>2.64</v>
      </c>
      <c r="K35" s="22"/>
      <c r="L35" s="22"/>
      <c r="M35" s="22"/>
      <c r="N35" s="22"/>
      <c r="O35" s="22"/>
      <c r="P35" s="22"/>
    </row>
    <row r="36" spans="1:16" ht="39" customHeight="1" x14ac:dyDescent="0.15">
      <c r="A36" s="22"/>
      <c r="B36" s="35"/>
      <c r="C36" s="1244" t="s">
        <v>579</v>
      </c>
      <c r="D36" s="1245"/>
      <c r="E36" s="1246"/>
      <c r="F36" s="36">
        <v>1.0900000000000001</v>
      </c>
      <c r="G36" s="37">
        <v>3.02</v>
      </c>
      <c r="H36" s="37">
        <v>1.99</v>
      </c>
      <c r="I36" s="37">
        <v>1.49</v>
      </c>
      <c r="J36" s="38">
        <v>1.31</v>
      </c>
      <c r="K36" s="22"/>
      <c r="L36" s="22"/>
      <c r="M36" s="22"/>
      <c r="N36" s="22"/>
      <c r="O36" s="22"/>
      <c r="P36" s="22"/>
    </row>
    <row r="37" spans="1:16" ht="39" customHeight="1" x14ac:dyDescent="0.15">
      <c r="A37" s="22"/>
      <c r="B37" s="35"/>
      <c r="C37" s="1244" t="s">
        <v>580</v>
      </c>
      <c r="D37" s="1245"/>
      <c r="E37" s="1246"/>
      <c r="F37" s="36">
        <v>0.52</v>
      </c>
      <c r="G37" s="37">
        <v>0.59</v>
      </c>
      <c r="H37" s="37">
        <v>0.63</v>
      </c>
      <c r="I37" s="37">
        <v>0.69</v>
      </c>
      <c r="J37" s="38">
        <v>0.71</v>
      </c>
      <c r="K37" s="22"/>
      <c r="L37" s="22"/>
      <c r="M37" s="22"/>
      <c r="N37" s="22"/>
      <c r="O37" s="22"/>
      <c r="P37" s="22"/>
    </row>
    <row r="38" spans="1:16" ht="39" customHeight="1" x14ac:dyDescent="0.15">
      <c r="A38" s="22"/>
      <c r="B38" s="35"/>
      <c r="C38" s="1244" t="s">
        <v>581</v>
      </c>
      <c r="D38" s="1245"/>
      <c r="E38" s="1246"/>
      <c r="F38" s="36">
        <v>0.76</v>
      </c>
      <c r="G38" s="37">
        <v>0.72</v>
      </c>
      <c r="H38" s="37">
        <v>0.3</v>
      </c>
      <c r="I38" s="37">
        <v>0.27</v>
      </c>
      <c r="J38" s="38">
        <v>0.14000000000000001</v>
      </c>
      <c r="K38" s="22"/>
      <c r="L38" s="22"/>
      <c r="M38" s="22"/>
      <c r="N38" s="22"/>
      <c r="O38" s="22"/>
      <c r="P38" s="22"/>
    </row>
    <row r="39" spans="1:16" ht="39" customHeight="1" x14ac:dyDescent="0.15">
      <c r="A39" s="22"/>
      <c r="B39" s="35"/>
      <c r="C39" s="1244" t="s">
        <v>582</v>
      </c>
      <c r="D39" s="1245"/>
      <c r="E39" s="1246"/>
      <c r="F39" s="36">
        <v>0.06</v>
      </c>
      <c r="G39" s="37">
        <v>0.08</v>
      </c>
      <c r="H39" s="37">
        <v>0.09</v>
      </c>
      <c r="I39" s="37">
        <v>0.12</v>
      </c>
      <c r="J39" s="38">
        <v>0.14000000000000001</v>
      </c>
      <c r="K39" s="22"/>
      <c r="L39" s="22"/>
      <c r="M39" s="22"/>
      <c r="N39" s="22"/>
      <c r="O39" s="22"/>
      <c r="P39" s="22"/>
    </row>
    <row r="40" spans="1:16" ht="39" customHeight="1" x14ac:dyDescent="0.15">
      <c r="A40" s="22"/>
      <c r="B40" s="35"/>
      <c r="C40" s="1244" t="s">
        <v>583</v>
      </c>
      <c r="D40" s="1245"/>
      <c r="E40" s="1246"/>
      <c r="F40" s="36">
        <v>0.03</v>
      </c>
      <c r="G40" s="37">
        <v>0.03</v>
      </c>
      <c r="H40" s="37">
        <v>0.06</v>
      </c>
      <c r="I40" s="37">
        <v>0.05</v>
      </c>
      <c r="J40" s="38">
        <v>0.01</v>
      </c>
      <c r="K40" s="22"/>
      <c r="L40" s="22"/>
      <c r="M40" s="22"/>
      <c r="N40" s="22"/>
      <c r="O40" s="22"/>
      <c r="P40" s="22"/>
    </row>
    <row r="41" spans="1:16" ht="39" customHeight="1" x14ac:dyDescent="0.15">
      <c r="A41" s="22"/>
      <c r="B41" s="35"/>
      <c r="C41" s="1244" t="s">
        <v>584</v>
      </c>
      <c r="D41" s="1245"/>
      <c r="E41" s="1246"/>
      <c r="F41" s="36">
        <v>0</v>
      </c>
      <c r="G41" s="37">
        <v>0</v>
      </c>
      <c r="H41" s="37">
        <v>0</v>
      </c>
      <c r="I41" s="37">
        <v>0.01</v>
      </c>
      <c r="J41" s="38">
        <v>0</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0.02</v>
      </c>
      <c r="G43" s="42">
        <v>0.08</v>
      </c>
      <c r="H43" s="42">
        <v>0.03</v>
      </c>
      <c r="I43" s="42">
        <v>0.03</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Sr+4bilSf3Rn7DPhLkg/kwRMlhzjLqGG2FVd7c3wW5GKUtKGCySllNJ0jkwzMlbWGQvE+5rwuBUHUrx4dgpQ==" saltValue="ydzY/dOJyNILX9890lx0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857</v>
      </c>
      <c r="L45" s="60">
        <v>800</v>
      </c>
      <c r="M45" s="60">
        <v>807</v>
      </c>
      <c r="N45" s="60">
        <v>695</v>
      </c>
      <c r="O45" s="61">
        <v>724</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528</v>
      </c>
      <c r="L47" s="64" t="s">
        <v>528</v>
      </c>
      <c r="M47" s="64" t="s">
        <v>528</v>
      </c>
      <c r="N47" s="64" t="s">
        <v>528</v>
      </c>
      <c r="O47" s="65" t="s">
        <v>528</v>
      </c>
      <c r="P47" s="48"/>
      <c r="Q47" s="48"/>
      <c r="R47" s="48"/>
      <c r="S47" s="48"/>
      <c r="T47" s="48"/>
      <c r="U47" s="48"/>
    </row>
    <row r="48" spans="1:21" ht="30.75" customHeight="1" x14ac:dyDescent="0.15">
      <c r="A48" s="48"/>
      <c r="B48" s="1272"/>
      <c r="C48" s="1273"/>
      <c r="D48" s="62"/>
      <c r="E48" s="1254" t="s">
        <v>15</v>
      </c>
      <c r="F48" s="1254"/>
      <c r="G48" s="1254"/>
      <c r="H48" s="1254"/>
      <c r="I48" s="1254"/>
      <c r="J48" s="1255"/>
      <c r="K48" s="63">
        <v>429</v>
      </c>
      <c r="L48" s="64">
        <v>367</v>
      </c>
      <c r="M48" s="64">
        <v>359</v>
      </c>
      <c r="N48" s="64">
        <v>312</v>
      </c>
      <c r="O48" s="65">
        <v>310</v>
      </c>
      <c r="P48" s="48"/>
      <c r="Q48" s="48"/>
      <c r="R48" s="48"/>
      <c r="S48" s="48"/>
      <c r="T48" s="48"/>
      <c r="U48" s="48"/>
    </row>
    <row r="49" spans="1:21" ht="30.75" customHeight="1" x14ac:dyDescent="0.15">
      <c r="A49" s="48"/>
      <c r="B49" s="1272"/>
      <c r="C49" s="1273"/>
      <c r="D49" s="62"/>
      <c r="E49" s="1254" t="s">
        <v>16</v>
      </c>
      <c r="F49" s="1254"/>
      <c r="G49" s="1254"/>
      <c r="H49" s="1254"/>
      <c r="I49" s="1254"/>
      <c r="J49" s="1255"/>
      <c r="K49" s="63">
        <v>30</v>
      </c>
      <c r="L49" s="64">
        <v>39</v>
      </c>
      <c r="M49" s="64">
        <v>35</v>
      </c>
      <c r="N49" s="64">
        <v>24</v>
      </c>
      <c r="O49" s="65">
        <v>25</v>
      </c>
      <c r="P49" s="48"/>
      <c r="Q49" s="48"/>
      <c r="R49" s="48"/>
      <c r="S49" s="48"/>
      <c r="T49" s="48"/>
      <c r="U49" s="48"/>
    </row>
    <row r="50" spans="1:21" ht="30.75" customHeight="1" x14ac:dyDescent="0.15">
      <c r="A50" s="48"/>
      <c r="B50" s="1272"/>
      <c r="C50" s="1273"/>
      <c r="D50" s="62"/>
      <c r="E50" s="1254" t="s">
        <v>17</v>
      </c>
      <c r="F50" s="1254"/>
      <c r="G50" s="1254"/>
      <c r="H50" s="1254"/>
      <c r="I50" s="1254"/>
      <c r="J50" s="1255"/>
      <c r="K50" s="63">
        <v>0</v>
      </c>
      <c r="L50" s="64">
        <v>0</v>
      </c>
      <c r="M50" s="64">
        <v>0</v>
      </c>
      <c r="N50" s="64">
        <v>0</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528</v>
      </c>
      <c r="M51" s="64" t="s">
        <v>528</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757</v>
      </c>
      <c r="L52" s="64">
        <v>720</v>
      </c>
      <c r="M52" s="64">
        <v>740</v>
      </c>
      <c r="N52" s="64">
        <v>643</v>
      </c>
      <c r="O52" s="65">
        <v>645</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559</v>
      </c>
      <c r="L53" s="69">
        <v>486</v>
      </c>
      <c r="M53" s="69">
        <v>461</v>
      </c>
      <c r="N53" s="69">
        <v>388</v>
      </c>
      <c r="O53" s="70">
        <v>414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BnFStXrDgUTjzdFKNLiaAgJ+Pe8Rtmv/C+DUuOXVFtqMe9V4CNJk13ZKzNdRaMhEgPIkzPGD/85f2GRv+kjfQ==" saltValue="Kcxo7ckU2xmhb/eAmaD1J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570</v>
      </c>
      <c r="J40" s="100" t="s">
        <v>571</v>
      </c>
      <c r="K40" s="100" t="s">
        <v>572</v>
      </c>
      <c r="L40" s="100" t="s">
        <v>573</v>
      </c>
      <c r="M40" s="101" t="s">
        <v>574</v>
      </c>
    </row>
    <row r="41" spans="2:13" ht="27.75" customHeight="1" x14ac:dyDescent="0.15">
      <c r="B41" s="1290" t="s">
        <v>30</v>
      </c>
      <c r="C41" s="1291"/>
      <c r="D41" s="102"/>
      <c r="E41" s="1292" t="s">
        <v>31</v>
      </c>
      <c r="F41" s="1292"/>
      <c r="G41" s="1292"/>
      <c r="H41" s="1293"/>
      <c r="I41" s="103">
        <v>6712</v>
      </c>
      <c r="J41" s="104">
        <v>6437</v>
      </c>
      <c r="K41" s="104">
        <v>6220</v>
      </c>
      <c r="L41" s="104">
        <v>5908</v>
      </c>
      <c r="M41" s="105">
        <v>6448</v>
      </c>
    </row>
    <row r="42" spans="2:13" ht="27.75" customHeight="1" x14ac:dyDescent="0.15">
      <c r="B42" s="1280"/>
      <c r="C42" s="1281"/>
      <c r="D42" s="106"/>
      <c r="E42" s="1284" t="s">
        <v>32</v>
      </c>
      <c r="F42" s="1284"/>
      <c r="G42" s="1284"/>
      <c r="H42" s="1285"/>
      <c r="I42" s="107" t="s">
        <v>528</v>
      </c>
      <c r="J42" s="108" t="s">
        <v>528</v>
      </c>
      <c r="K42" s="108" t="s">
        <v>528</v>
      </c>
      <c r="L42" s="108" t="s">
        <v>528</v>
      </c>
      <c r="M42" s="109" t="s">
        <v>528</v>
      </c>
    </row>
    <row r="43" spans="2:13" ht="27.75" customHeight="1" x14ac:dyDescent="0.15">
      <c r="B43" s="1280"/>
      <c r="C43" s="1281"/>
      <c r="D43" s="106"/>
      <c r="E43" s="1284" t="s">
        <v>33</v>
      </c>
      <c r="F43" s="1284"/>
      <c r="G43" s="1284"/>
      <c r="H43" s="1285"/>
      <c r="I43" s="107">
        <v>3839</v>
      </c>
      <c r="J43" s="108">
        <v>4004</v>
      </c>
      <c r="K43" s="108">
        <v>4104</v>
      </c>
      <c r="L43" s="108">
        <v>3556</v>
      </c>
      <c r="M43" s="109">
        <v>3037</v>
      </c>
    </row>
    <row r="44" spans="2:13" ht="27.75" customHeight="1" x14ac:dyDescent="0.15">
      <c r="B44" s="1280"/>
      <c r="C44" s="1281"/>
      <c r="D44" s="106"/>
      <c r="E44" s="1284" t="s">
        <v>34</v>
      </c>
      <c r="F44" s="1284"/>
      <c r="G44" s="1284"/>
      <c r="H44" s="1285"/>
      <c r="I44" s="107">
        <v>176</v>
      </c>
      <c r="J44" s="108">
        <v>151</v>
      </c>
      <c r="K44" s="108">
        <v>126</v>
      </c>
      <c r="L44" s="108">
        <v>107</v>
      </c>
      <c r="M44" s="109">
        <v>87</v>
      </c>
    </row>
    <row r="45" spans="2:13" ht="27.75" customHeight="1" x14ac:dyDescent="0.15">
      <c r="B45" s="1280"/>
      <c r="C45" s="1281"/>
      <c r="D45" s="106"/>
      <c r="E45" s="1284" t="s">
        <v>35</v>
      </c>
      <c r="F45" s="1284"/>
      <c r="G45" s="1284"/>
      <c r="H45" s="1285"/>
      <c r="I45" s="107">
        <v>251</v>
      </c>
      <c r="J45" s="108" t="s">
        <v>528</v>
      </c>
      <c r="K45" s="108">
        <v>384</v>
      </c>
      <c r="L45" s="108">
        <v>330</v>
      </c>
      <c r="M45" s="109">
        <v>256</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2836</v>
      </c>
      <c r="J50" s="108">
        <v>2670</v>
      </c>
      <c r="K50" s="108">
        <v>2472</v>
      </c>
      <c r="L50" s="108">
        <v>2267</v>
      </c>
      <c r="M50" s="109">
        <v>2097</v>
      </c>
    </row>
    <row r="51" spans="2:13" ht="27.75" customHeight="1" x14ac:dyDescent="0.15">
      <c r="B51" s="1280"/>
      <c r="C51" s="1281"/>
      <c r="D51" s="106"/>
      <c r="E51" s="1284" t="s">
        <v>42</v>
      </c>
      <c r="F51" s="1284"/>
      <c r="G51" s="1284"/>
      <c r="H51" s="1285"/>
      <c r="I51" s="107">
        <v>143</v>
      </c>
      <c r="J51" s="108">
        <v>103</v>
      </c>
      <c r="K51" s="108">
        <v>63</v>
      </c>
      <c r="L51" s="108">
        <v>40</v>
      </c>
      <c r="M51" s="109">
        <v>19</v>
      </c>
    </row>
    <row r="52" spans="2:13" ht="27.75" customHeight="1" x14ac:dyDescent="0.15">
      <c r="B52" s="1282"/>
      <c r="C52" s="1283"/>
      <c r="D52" s="106"/>
      <c r="E52" s="1284" t="s">
        <v>43</v>
      </c>
      <c r="F52" s="1284"/>
      <c r="G52" s="1284"/>
      <c r="H52" s="1285"/>
      <c r="I52" s="107">
        <v>7459</v>
      </c>
      <c r="J52" s="108">
        <v>7192</v>
      </c>
      <c r="K52" s="108">
        <v>6921</v>
      </c>
      <c r="L52" s="108">
        <v>6670</v>
      </c>
      <c r="M52" s="109">
        <v>6959</v>
      </c>
    </row>
    <row r="53" spans="2:13" ht="27.75" customHeight="1" thickBot="1" x14ac:dyDescent="0.2">
      <c r="B53" s="1286" t="s">
        <v>44</v>
      </c>
      <c r="C53" s="1287"/>
      <c r="D53" s="113"/>
      <c r="E53" s="1288" t="s">
        <v>45</v>
      </c>
      <c r="F53" s="1288"/>
      <c r="G53" s="1288"/>
      <c r="H53" s="1289"/>
      <c r="I53" s="114">
        <v>540</v>
      </c>
      <c r="J53" s="115">
        <v>627</v>
      </c>
      <c r="K53" s="115">
        <v>1379</v>
      </c>
      <c r="L53" s="115">
        <v>923</v>
      </c>
      <c r="M53" s="116">
        <v>752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FvHOQ16wAj4e8vhLuaX/zfX8jbMbVrM9ZNshclm52Du/uYsRcOPm4PpDaJj0VflnhlzKpNzcECJ3j5RNIORfA==" saltValue="90FnoHLTuFihy91ReSZ6K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80" zoomScaleNormal="8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572</v>
      </c>
      <c r="G54" s="125" t="s">
        <v>573</v>
      </c>
      <c r="H54" s="126" t="s">
        <v>574</v>
      </c>
    </row>
    <row r="55" spans="2:8" ht="52.5" customHeight="1" x14ac:dyDescent="0.15">
      <c r="B55" s="127"/>
      <c r="C55" s="1305" t="s">
        <v>48</v>
      </c>
      <c r="D55" s="1305"/>
      <c r="E55" s="1306"/>
      <c r="F55" s="128">
        <v>821</v>
      </c>
      <c r="G55" s="128">
        <v>821</v>
      </c>
      <c r="H55" s="129">
        <v>822</v>
      </c>
    </row>
    <row r="56" spans="2:8" ht="52.5" customHeight="1" x14ac:dyDescent="0.15">
      <c r="B56" s="130"/>
      <c r="C56" s="1307" t="s">
        <v>49</v>
      </c>
      <c r="D56" s="1307"/>
      <c r="E56" s="1308"/>
      <c r="F56" s="131">
        <v>1247</v>
      </c>
      <c r="G56" s="131">
        <v>998</v>
      </c>
      <c r="H56" s="132">
        <v>818</v>
      </c>
    </row>
    <row r="57" spans="2:8" ht="53.25" customHeight="1" x14ac:dyDescent="0.15">
      <c r="B57" s="130"/>
      <c r="C57" s="1309" t="s">
        <v>50</v>
      </c>
      <c r="D57" s="1309"/>
      <c r="E57" s="1310"/>
      <c r="F57" s="133">
        <v>1366</v>
      </c>
      <c r="G57" s="133">
        <v>1308</v>
      </c>
      <c r="H57" s="134">
        <v>1333</v>
      </c>
    </row>
    <row r="58" spans="2:8" ht="45.75" customHeight="1" x14ac:dyDescent="0.15">
      <c r="B58" s="135"/>
      <c r="C58" s="1297" t="s">
        <v>605</v>
      </c>
      <c r="D58" s="1298"/>
      <c r="E58" s="1299"/>
      <c r="F58" s="136">
        <v>945</v>
      </c>
      <c r="G58" s="136">
        <v>860</v>
      </c>
      <c r="H58" s="137">
        <v>864</v>
      </c>
    </row>
    <row r="59" spans="2:8" ht="45.75" customHeight="1" x14ac:dyDescent="0.15">
      <c r="B59" s="135"/>
      <c r="C59" s="1297" t="s">
        <v>606</v>
      </c>
      <c r="D59" s="1298"/>
      <c r="E59" s="1299"/>
      <c r="F59" s="136">
        <v>285</v>
      </c>
      <c r="G59" s="136">
        <v>279</v>
      </c>
      <c r="H59" s="137">
        <v>279</v>
      </c>
    </row>
    <row r="60" spans="2:8" ht="45.75" customHeight="1" x14ac:dyDescent="0.15">
      <c r="B60" s="135"/>
      <c r="C60" s="1297" t="s">
        <v>607</v>
      </c>
      <c r="D60" s="1298"/>
      <c r="E60" s="1299"/>
      <c r="F60" s="136">
        <v>105</v>
      </c>
      <c r="G60" s="136">
        <v>138</v>
      </c>
      <c r="H60" s="137">
        <v>147</v>
      </c>
    </row>
    <row r="61" spans="2:8" ht="45.75" customHeight="1" x14ac:dyDescent="0.15">
      <c r="B61" s="135"/>
      <c r="C61" s="1297" t="s">
        <v>608</v>
      </c>
      <c r="D61" s="1298"/>
      <c r="E61" s="1299"/>
      <c r="F61" s="136">
        <v>28</v>
      </c>
      <c r="G61" s="136">
        <v>28</v>
      </c>
      <c r="H61" s="137">
        <v>28</v>
      </c>
    </row>
    <row r="62" spans="2:8" ht="45.75" customHeight="1" thickBot="1" x14ac:dyDescent="0.2">
      <c r="B62" s="138"/>
      <c r="C62" s="1300" t="s">
        <v>609</v>
      </c>
      <c r="D62" s="1301"/>
      <c r="E62" s="1302"/>
      <c r="F62" s="139">
        <v>0</v>
      </c>
      <c r="G62" s="139">
        <v>0</v>
      </c>
      <c r="H62" s="140">
        <v>8</v>
      </c>
    </row>
    <row r="63" spans="2:8" ht="52.5" customHeight="1" thickBot="1" x14ac:dyDescent="0.2">
      <c r="B63" s="141"/>
      <c r="C63" s="1303" t="s">
        <v>51</v>
      </c>
      <c r="D63" s="1303"/>
      <c r="E63" s="1304"/>
      <c r="F63" s="142">
        <v>3434</v>
      </c>
      <c r="G63" s="142">
        <v>3127</v>
      </c>
      <c r="H63" s="143">
        <v>2973</v>
      </c>
    </row>
    <row r="64" spans="2:8" ht="15" customHeight="1" x14ac:dyDescent="0.15"/>
  </sheetData>
  <sheetProtection algorithmName="SHA-512" hashValue="4SCUDL5DCXsYwtc6aNM4sp/klS90sNWLGtYEpDR6dcX/4vZNovZ8TFeTJE4iyAyg2sn5UEKbuCxQ9yX5g+pY3Q==" saltValue="/cvF+OlINklfK6eX27pYl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80" zoomScaleNormal="8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621</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570</v>
      </c>
      <c r="BQ50" s="1316"/>
      <c r="BR50" s="1316"/>
      <c r="BS50" s="1316"/>
      <c r="BT50" s="1316"/>
      <c r="BU50" s="1316"/>
      <c r="BV50" s="1316"/>
      <c r="BW50" s="1316"/>
      <c r="BX50" s="1316" t="s">
        <v>571</v>
      </c>
      <c r="BY50" s="1316"/>
      <c r="BZ50" s="1316"/>
      <c r="CA50" s="1316"/>
      <c r="CB50" s="1316"/>
      <c r="CC50" s="1316"/>
      <c r="CD50" s="1316"/>
      <c r="CE50" s="1316"/>
      <c r="CF50" s="1316" t="s">
        <v>572</v>
      </c>
      <c r="CG50" s="1316"/>
      <c r="CH50" s="1316"/>
      <c r="CI50" s="1316"/>
      <c r="CJ50" s="1316"/>
      <c r="CK50" s="1316"/>
      <c r="CL50" s="1316"/>
      <c r="CM50" s="1316"/>
      <c r="CN50" s="1316" t="s">
        <v>573</v>
      </c>
      <c r="CO50" s="1316"/>
      <c r="CP50" s="1316"/>
      <c r="CQ50" s="1316"/>
      <c r="CR50" s="1316"/>
      <c r="CS50" s="1316"/>
      <c r="CT50" s="1316"/>
      <c r="CU50" s="1316"/>
      <c r="CV50" s="1316" t="s">
        <v>574</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615</v>
      </c>
      <c r="AO51" s="1314"/>
      <c r="AP51" s="1314"/>
      <c r="AQ51" s="1314"/>
      <c r="AR51" s="1314"/>
      <c r="AS51" s="1314"/>
      <c r="AT51" s="1314"/>
      <c r="AU51" s="1314"/>
      <c r="AV51" s="1314"/>
      <c r="AW51" s="1314"/>
      <c r="AX51" s="1314"/>
      <c r="AY51" s="1314"/>
      <c r="AZ51" s="1314"/>
      <c r="BA51" s="1314"/>
      <c r="BB51" s="1314" t="s">
        <v>616</v>
      </c>
      <c r="BC51" s="1314"/>
      <c r="BD51" s="1314"/>
      <c r="BE51" s="1314"/>
      <c r="BF51" s="1314"/>
      <c r="BG51" s="1314"/>
      <c r="BH51" s="1314"/>
      <c r="BI51" s="1314"/>
      <c r="BJ51" s="1314"/>
      <c r="BK51" s="1314"/>
      <c r="BL51" s="1314"/>
      <c r="BM51" s="1314"/>
      <c r="BN51" s="1314"/>
      <c r="BO51" s="1314"/>
      <c r="BP51" s="1311">
        <v>14.9</v>
      </c>
      <c r="BQ51" s="1311"/>
      <c r="BR51" s="1311"/>
      <c r="BS51" s="1311"/>
      <c r="BT51" s="1311"/>
      <c r="BU51" s="1311"/>
      <c r="BV51" s="1311"/>
      <c r="BW51" s="1311"/>
      <c r="BX51" s="1311">
        <v>17.100000000000001</v>
      </c>
      <c r="BY51" s="1311"/>
      <c r="BZ51" s="1311"/>
      <c r="CA51" s="1311"/>
      <c r="CB51" s="1311"/>
      <c r="CC51" s="1311"/>
      <c r="CD51" s="1311"/>
      <c r="CE51" s="1311"/>
      <c r="CF51" s="1311">
        <v>37.799999999999997</v>
      </c>
      <c r="CG51" s="1311"/>
      <c r="CH51" s="1311"/>
      <c r="CI51" s="1311"/>
      <c r="CJ51" s="1311"/>
      <c r="CK51" s="1311"/>
      <c r="CL51" s="1311"/>
      <c r="CM51" s="1311"/>
      <c r="CN51" s="1311">
        <v>25.6</v>
      </c>
      <c r="CO51" s="1311"/>
      <c r="CP51" s="1311"/>
      <c r="CQ51" s="1311"/>
      <c r="CR51" s="1311"/>
      <c r="CS51" s="1311"/>
      <c r="CT51" s="1311"/>
      <c r="CU51" s="1311"/>
      <c r="CV51" s="1311">
        <v>19.899999999999999</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617</v>
      </c>
      <c r="BC53" s="1314"/>
      <c r="BD53" s="1314"/>
      <c r="BE53" s="1314"/>
      <c r="BF53" s="1314"/>
      <c r="BG53" s="1314"/>
      <c r="BH53" s="1314"/>
      <c r="BI53" s="1314"/>
      <c r="BJ53" s="1314"/>
      <c r="BK53" s="1314"/>
      <c r="BL53" s="1314"/>
      <c r="BM53" s="1314"/>
      <c r="BN53" s="1314"/>
      <c r="BO53" s="1314"/>
      <c r="BP53" s="1311">
        <v>11.3</v>
      </c>
      <c r="BQ53" s="1311"/>
      <c r="BR53" s="1311"/>
      <c r="BS53" s="1311"/>
      <c r="BT53" s="1311"/>
      <c r="BU53" s="1311"/>
      <c r="BV53" s="1311"/>
      <c r="BW53" s="1311"/>
      <c r="BX53" s="1311">
        <v>58.8</v>
      </c>
      <c r="BY53" s="1311"/>
      <c r="BZ53" s="1311"/>
      <c r="CA53" s="1311"/>
      <c r="CB53" s="1311"/>
      <c r="CC53" s="1311"/>
      <c r="CD53" s="1311"/>
      <c r="CE53" s="1311"/>
      <c r="CF53" s="1311">
        <v>60.8</v>
      </c>
      <c r="CG53" s="1311"/>
      <c r="CH53" s="1311"/>
      <c r="CI53" s="1311"/>
      <c r="CJ53" s="1311"/>
      <c r="CK53" s="1311"/>
      <c r="CL53" s="1311"/>
      <c r="CM53" s="1311"/>
      <c r="CN53" s="1311">
        <v>62.8</v>
      </c>
      <c r="CO53" s="1311"/>
      <c r="CP53" s="1311"/>
      <c r="CQ53" s="1311"/>
      <c r="CR53" s="1311"/>
      <c r="CS53" s="1311"/>
      <c r="CT53" s="1311"/>
      <c r="CU53" s="1311"/>
      <c r="CV53" s="1311">
        <v>63.6</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618</v>
      </c>
      <c r="AO55" s="1316"/>
      <c r="AP55" s="1316"/>
      <c r="AQ55" s="1316"/>
      <c r="AR55" s="1316"/>
      <c r="AS55" s="1316"/>
      <c r="AT55" s="1316"/>
      <c r="AU55" s="1316"/>
      <c r="AV55" s="1316"/>
      <c r="AW55" s="1316"/>
      <c r="AX55" s="1316"/>
      <c r="AY55" s="1316"/>
      <c r="AZ55" s="1316"/>
      <c r="BA55" s="1316"/>
      <c r="BB55" s="1314" t="s">
        <v>616</v>
      </c>
      <c r="BC55" s="1314"/>
      <c r="BD55" s="1314"/>
      <c r="BE55" s="1314"/>
      <c r="BF55" s="1314"/>
      <c r="BG55" s="1314"/>
      <c r="BH55" s="1314"/>
      <c r="BI55" s="1314"/>
      <c r="BJ55" s="1314"/>
      <c r="BK55" s="1314"/>
      <c r="BL55" s="1314"/>
      <c r="BM55" s="1314"/>
      <c r="BN55" s="1314"/>
      <c r="BO55" s="1314"/>
      <c r="BP55" s="1311">
        <v>0</v>
      </c>
      <c r="BQ55" s="1311"/>
      <c r="BR55" s="1311"/>
      <c r="BS55" s="1311"/>
      <c r="BT55" s="1311"/>
      <c r="BU55" s="1311"/>
      <c r="BV55" s="1311"/>
      <c r="BW55" s="1311"/>
      <c r="BX55" s="1311">
        <v>0</v>
      </c>
      <c r="BY55" s="1311"/>
      <c r="BZ55" s="1311"/>
      <c r="CA55" s="1311"/>
      <c r="CB55" s="1311"/>
      <c r="CC55" s="1311"/>
      <c r="CD55" s="1311"/>
      <c r="CE55" s="1311"/>
      <c r="CF55" s="1311">
        <v>0</v>
      </c>
      <c r="CG55" s="1311"/>
      <c r="CH55" s="1311"/>
      <c r="CI55" s="1311"/>
      <c r="CJ55" s="1311"/>
      <c r="CK55" s="1311"/>
      <c r="CL55" s="1311"/>
      <c r="CM55" s="1311"/>
      <c r="CN55" s="1311">
        <v>3.1</v>
      </c>
      <c r="CO55" s="1311"/>
      <c r="CP55" s="1311"/>
      <c r="CQ55" s="1311"/>
      <c r="CR55" s="1311"/>
      <c r="CS55" s="1311"/>
      <c r="CT55" s="1311"/>
      <c r="CU55" s="1311"/>
      <c r="CV55" s="1311">
        <v>13.7</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617</v>
      </c>
      <c r="BC57" s="1314"/>
      <c r="BD57" s="1314"/>
      <c r="BE57" s="1314"/>
      <c r="BF57" s="1314"/>
      <c r="BG57" s="1314"/>
      <c r="BH57" s="1314"/>
      <c r="BI57" s="1314"/>
      <c r="BJ57" s="1314"/>
      <c r="BK57" s="1314"/>
      <c r="BL57" s="1314"/>
      <c r="BM57" s="1314"/>
      <c r="BN57" s="1314"/>
      <c r="BO57" s="1314"/>
      <c r="BP57" s="1311">
        <v>52.3</v>
      </c>
      <c r="BQ57" s="1311"/>
      <c r="BR57" s="1311"/>
      <c r="BS57" s="1311"/>
      <c r="BT57" s="1311"/>
      <c r="BU57" s="1311"/>
      <c r="BV57" s="1311"/>
      <c r="BW57" s="1311"/>
      <c r="BX57" s="1311">
        <v>59.3</v>
      </c>
      <c r="BY57" s="1311"/>
      <c r="BZ57" s="1311"/>
      <c r="CA57" s="1311"/>
      <c r="CB57" s="1311"/>
      <c r="CC57" s="1311"/>
      <c r="CD57" s="1311"/>
      <c r="CE57" s="1311"/>
      <c r="CF57" s="1311">
        <v>59.9</v>
      </c>
      <c r="CG57" s="1311"/>
      <c r="CH57" s="1311"/>
      <c r="CI57" s="1311"/>
      <c r="CJ57" s="1311"/>
      <c r="CK57" s="1311"/>
      <c r="CL57" s="1311"/>
      <c r="CM57" s="1311"/>
      <c r="CN57" s="1311">
        <v>61</v>
      </c>
      <c r="CO57" s="1311"/>
      <c r="CP57" s="1311"/>
      <c r="CQ57" s="1311"/>
      <c r="CR57" s="1311"/>
      <c r="CS57" s="1311"/>
      <c r="CT57" s="1311"/>
      <c r="CU57" s="1311"/>
      <c r="CV57" s="1311">
        <v>61.9</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622</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570</v>
      </c>
      <c r="BQ72" s="1316"/>
      <c r="BR72" s="1316"/>
      <c r="BS72" s="1316"/>
      <c r="BT72" s="1316"/>
      <c r="BU72" s="1316"/>
      <c r="BV72" s="1316"/>
      <c r="BW72" s="1316"/>
      <c r="BX72" s="1316" t="s">
        <v>571</v>
      </c>
      <c r="BY72" s="1316"/>
      <c r="BZ72" s="1316"/>
      <c r="CA72" s="1316"/>
      <c r="CB72" s="1316"/>
      <c r="CC72" s="1316"/>
      <c r="CD72" s="1316"/>
      <c r="CE72" s="1316"/>
      <c r="CF72" s="1316" t="s">
        <v>572</v>
      </c>
      <c r="CG72" s="1316"/>
      <c r="CH72" s="1316"/>
      <c r="CI72" s="1316"/>
      <c r="CJ72" s="1316"/>
      <c r="CK72" s="1316"/>
      <c r="CL72" s="1316"/>
      <c r="CM72" s="1316"/>
      <c r="CN72" s="1316" t="s">
        <v>573</v>
      </c>
      <c r="CO72" s="1316"/>
      <c r="CP72" s="1316"/>
      <c r="CQ72" s="1316"/>
      <c r="CR72" s="1316"/>
      <c r="CS72" s="1316"/>
      <c r="CT72" s="1316"/>
      <c r="CU72" s="1316"/>
      <c r="CV72" s="1316" t="s">
        <v>574</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615</v>
      </c>
      <c r="AO73" s="1314"/>
      <c r="AP73" s="1314"/>
      <c r="AQ73" s="1314"/>
      <c r="AR73" s="1314"/>
      <c r="AS73" s="1314"/>
      <c r="AT73" s="1314"/>
      <c r="AU73" s="1314"/>
      <c r="AV73" s="1314"/>
      <c r="AW73" s="1314"/>
      <c r="AX73" s="1314"/>
      <c r="AY73" s="1314"/>
      <c r="AZ73" s="1314"/>
      <c r="BA73" s="1314"/>
      <c r="BB73" s="1314" t="s">
        <v>616</v>
      </c>
      <c r="BC73" s="1314"/>
      <c r="BD73" s="1314"/>
      <c r="BE73" s="1314"/>
      <c r="BF73" s="1314"/>
      <c r="BG73" s="1314"/>
      <c r="BH73" s="1314"/>
      <c r="BI73" s="1314"/>
      <c r="BJ73" s="1314"/>
      <c r="BK73" s="1314"/>
      <c r="BL73" s="1314"/>
      <c r="BM73" s="1314"/>
      <c r="BN73" s="1314"/>
      <c r="BO73" s="1314"/>
      <c r="BP73" s="1311">
        <v>14.9</v>
      </c>
      <c r="BQ73" s="1311"/>
      <c r="BR73" s="1311"/>
      <c r="BS73" s="1311"/>
      <c r="BT73" s="1311"/>
      <c r="BU73" s="1311"/>
      <c r="BV73" s="1311"/>
      <c r="BW73" s="1311"/>
      <c r="BX73" s="1311">
        <v>17.100000000000001</v>
      </c>
      <c r="BY73" s="1311"/>
      <c r="BZ73" s="1311"/>
      <c r="CA73" s="1311"/>
      <c r="CB73" s="1311"/>
      <c r="CC73" s="1311"/>
      <c r="CD73" s="1311"/>
      <c r="CE73" s="1311"/>
      <c r="CF73" s="1311">
        <v>37.799999999999997</v>
      </c>
      <c r="CG73" s="1311"/>
      <c r="CH73" s="1311"/>
      <c r="CI73" s="1311"/>
      <c r="CJ73" s="1311"/>
      <c r="CK73" s="1311"/>
      <c r="CL73" s="1311"/>
      <c r="CM73" s="1311"/>
      <c r="CN73" s="1311">
        <v>25.6</v>
      </c>
      <c r="CO73" s="1311"/>
      <c r="CP73" s="1311"/>
      <c r="CQ73" s="1311"/>
      <c r="CR73" s="1311"/>
      <c r="CS73" s="1311"/>
      <c r="CT73" s="1311"/>
      <c r="CU73" s="1311"/>
      <c r="CV73" s="1311">
        <v>19.899999999999999</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11.8</v>
      </c>
      <c r="BQ75" s="1311"/>
      <c r="BR75" s="1311"/>
      <c r="BS75" s="1311"/>
      <c r="BT75" s="1311"/>
      <c r="BU75" s="1311"/>
      <c r="BV75" s="1311"/>
      <c r="BW75" s="1311"/>
      <c r="BX75" s="1311">
        <v>12.8</v>
      </c>
      <c r="BY75" s="1311"/>
      <c r="BZ75" s="1311"/>
      <c r="CA75" s="1311"/>
      <c r="CB75" s="1311"/>
      <c r="CC75" s="1311"/>
      <c r="CD75" s="1311"/>
      <c r="CE75" s="1311"/>
      <c r="CF75" s="1311">
        <v>13.8</v>
      </c>
      <c r="CG75" s="1311"/>
      <c r="CH75" s="1311"/>
      <c r="CI75" s="1311"/>
      <c r="CJ75" s="1311"/>
      <c r="CK75" s="1311"/>
      <c r="CL75" s="1311"/>
      <c r="CM75" s="1311"/>
      <c r="CN75" s="1311">
        <v>12.2</v>
      </c>
      <c r="CO75" s="1311"/>
      <c r="CP75" s="1311"/>
      <c r="CQ75" s="1311"/>
      <c r="CR75" s="1311"/>
      <c r="CS75" s="1311"/>
      <c r="CT75" s="1311"/>
      <c r="CU75" s="1311"/>
      <c r="CV75" s="1311">
        <v>11.4</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618</v>
      </c>
      <c r="AO77" s="1316"/>
      <c r="AP77" s="1316"/>
      <c r="AQ77" s="1316"/>
      <c r="AR77" s="1316"/>
      <c r="AS77" s="1316"/>
      <c r="AT77" s="1316"/>
      <c r="AU77" s="1316"/>
      <c r="AV77" s="1316"/>
      <c r="AW77" s="1316"/>
      <c r="AX77" s="1316"/>
      <c r="AY77" s="1316"/>
      <c r="AZ77" s="1316"/>
      <c r="BA77" s="1316"/>
      <c r="BB77" s="1314" t="s">
        <v>616</v>
      </c>
      <c r="BC77" s="1314"/>
      <c r="BD77" s="1314"/>
      <c r="BE77" s="1314"/>
      <c r="BF77" s="1314"/>
      <c r="BG77" s="1314"/>
      <c r="BH77" s="1314"/>
      <c r="BI77" s="1314"/>
      <c r="BJ77" s="1314"/>
      <c r="BK77" s="1314"/>
      <c r="BL77" s="1314"/>
      <c r="BM77" s="1314"/>
      <c r="BN77" s="1314"/>
      <c r="BO77" s="1314"/>
      <c r="BP77" s="1311">
        <v>0</v>
      </c>
      <c r="BQ77" s="1311"/>
      <c r="BR77" s="1311"/>
      <c r="BS77" s="1311"/>
      <c r="BT77" s="1311"/>
      <c r="BU77" s="1311"/>
      <c r="BV77" s="1311"/>
      <c r="BW77" s="1311"/>
      <c r="BX77" s="1311">
        <v>0</v>
      </c>
      <c r="BY77" s="1311"/>
      <c r="BZ77" s="1311"/>
      <c r="CA77" s="1311"/>
      <c r="CB77" s="1311"/>
      <c r="CC77" s="1311"/>
      <c r="CD77" s="1311"/>
      <c r="CE77" s="1311"/>
      <c r="CF77" s="1311">
        <v>0</v>
      </c>
      <c r="CG77" s="1311"/>
      <c r="CH77" s="1311"/>
      <c r="CI77" s="1311"/>
      <c r="CJ77" s="1311"/>
      <c r="CK77" s="1311"/>
      <c r="CL77" s="1311"/>
      <c r="CM77" s="1311"/>
      <c r="CN77" s="1311">
        <v>3.1</v>
      </c>
      <c r="CO77" s="1311"/>
      <c r="CP77" s="1311"/>
      <c r="CQ77" s="1311"/>
      <c r="CR77" s="1311"/>
      <c r="CS77" s="1311"/>
      <c r="CT77" s="1311"/>
      <c r="CU77" s="1311"/>
      <c r="CV77" s="1311">
        <v>13.7</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7.9</v>
      </c>
      <c r="BQ79" s="1311"/>
      <c r="BR79" s="1311"/>
      <c r="BS79" s="1311"/>
      <c r="BT79" s="1311"/>
      <c r="BU79" s="1311"/>
      <c r="BV79" s="1311"/>
      <c r="BW79" s="1311"/>
      <c r="BX79" s="1311">
        <v>7.9</v>
      </c>
      <c r="BY79" s="1311"/>
      <c r="BZ79" s="1311"/>
      <c r="CA79" s="1311"/>
      <c r="CB79" s="1311"/>
      <c r="CC79" s="1311"/>
      <c r="CD79" s="1311"/>
      <c r="CE79" s="1311"/>
      <c r="CF79" s="1311">
        <v>7.8</v>
      </c>
      <c r="CG79" s="1311"/>
      <c r="CH79" s="1311"/>
      <c r="CI79" s="1311"/>
      <c r="CJ79" s="1311"/>
      <c r="CK79" s="1311"/>
      <c r="CL79" s="1311"/>
      <c r="CM79" s="1311"/>
      <c r="CN79" s="1311">
        <v>7.9</v>
      </c>
      <c r="CO79" s="1311"/>
      <c r="CP79" s="1311"/>
      <c r="CQ79" s="1311"/>
      <c r="CR79" s="1311"/>
      <c r="CS79" s="1311"/>
      <c r="CT79" s="1311"/>
      <c r="CU79" s="1311"/>
      <c r="CV79" s="1311">
        <v>7.9</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1HfeYZ/mS7sDFKrFsezzIz7XhxbcJhw5NlEuOfif3wyvDtxhVyHwbwlLuHWxF2JajeJF7FDKruTrALKxBqETw==" saltValue="2BW3z5zEnXU+RRBzZJ7G/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azzdT0pPnJ9hIeWchZQMvZK+xAjt99JdcqUFEoY0+1ATJTOPA8YCd/kx/pBlJPYEPg0Cug0jD/yg+egBIjE8PA==" saltValue="IUKKd/UmA2sCZwIbTSir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517</v>
      </c>
    </row>
  </sheetData>
  <sheetProtection algorithmName="SHA-512" hashValue="pfIIjeY/hIUTd1ccO492PpOK7P9ByvESQpRwGB5YTVURiqUvbbEsK0JUI+j7c2SowCwDdyZUo5ilge2Yr6EXcQ==" saltValue="QaSDQq782bfDkj7urZ/My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567</v>
      </c>
      <c r="G2" s="157"/>
      <c r="H2" s="158"/>
    </row>
    <row r="3" spans="1:8" x14ac:dyDescent="0.15">
      <c r="A3" s="154" t="s">
        <v>560</v>
      </c>
      <c r="B3" s="159"/>
      <c r="C3" s="160"/>
      <c r="D3" s="161">
        <v>68692</v>
      </c>
      <c r="E3" s="162"/>
      <c r="F3" s="163">
        <v>79466</v>
      </c>
      <c r="G3" s="164"/>
      <c r="H3" s="165"/>
    </row>
    <row r="4" spans="1:8" x14ac:dyDescent="0.15">
      <c r="A4" s="166"/>
      <c r="B4" s="167"/>
      <c r="C4" s="168"/>
      <c r="D4" s="169">
        <v>31370</v>
      </c>
      <c r="E4" s="170"/>
      <c r="F4" s="171">
        <v>44645</v>
      </c>
      <c r="G4" s="172"/>
      <c r="H4" s="173"/>
    </row>
    <row r="5" spans="1:8" x14ac:dyDescent="0.15">
      <c r="A5" s="154" t="s">
        <v>562</v>
      </c>
      <c r="B5" s="159"/>
      <c r="C5" s="160"/>
      <c r="D5" s="161">
        <v>80561</v>
      </c>
      <c r="E5" s="162"/>
      <c r="F5" s="163">
        <v>90072</v>
      </c>
      <c r="G5" s="164"/>
      <c r="H5" s="165"/>
    </row>
    <row r="6" spans="1:8" x14ac:dyDescent="0.15">
      <c r="A6" s="166"/>
      <c r="B6" s="167"/>
      <c r="C6" s="168"/>
      <c r="D6" s="169">
        <v>50923</v>
      </c>
      <c r="E6" s="170"/>
      <c r="F6" s="171">
        <v>46083</v>
      </c>
      <c r="G6" s="172"/>
      <c r="H6" s="173"/>
    </row>
    <row r="7" spans="1:8" x14ac:dyDescent="0.15">
      <c r="A7" s="154" t="s">
        <v>563</v>
      </c>
      <c r="B7" s="159"/>
      <c r="C7" s="160"/>
      <c r="D7" s="161">
        <v>90158</v>
      </c>
      <c r="E7" s="162"/>
      <c r="F7" s="163">
        <v>88328</v>
      </c>
      <c r="G7" s="164"/>
      <c r="H7" s="165"/>
    </row>
    <row r="8" spans="1:8" x14ac:dyDescent="0.15">
      <c r="A8" s="166"/>
      <c r="B8" s="167"/>
      <c r="C8" s="168"/>
      <c r="D8" s="169">
        <v>30385</v>
      </c>
      <c r="E8" s="170"/>
      <c r="F8" s="171">
        <v>49013</v>
      </c>
      <c r="G8" s="172"/>
      <c r="H8" s="173"/>
    </row>
    <row r="9" spans="1:8" x14ac:dyDescent="0.15">
      <c r="A9" s="154" t="s">
        <v>564</v>
      </c>
      <c r="B9" s="159"/>
      <c r="C9" s="160"/>
      <c r="D9" s="161">
        <v>46000</v>
      </c>
      <c r="E9" s="162"/>
      <c r="F9" s="163">
        <v>103390</v>
      </c>
      <c r="G9" s="164"/>
      <c r="H9" s="165"/>
    </row>
    <row r="10" spans="1:8" x14ac:dyDescent="0.15">
      <c r="A10" s="166"/>
      <c r="B10" s="167"/>
      <c r="C10" s="168"/>
      <c r="D10" s="169">
        <v>30359</v>
      </c>
      <c r="E10" s="170"/>
      <c r="F10" s="171">
        <v>51269</v>
      </c>
      <c r="G10" s="172"/>
      <c r="H10" s="173"/>
    </row>
    <row r="11" spans="1:8" x14ac:dyDescent="0.15">
      <c r="A11" s="154" t="s">
        <v>565</v>
      </c>
      <c r="B11" s="159"/>
      <c r="C11" s="160"/>
      <c r="D11" s="161">
        <v>187479</v>
      </c>
      <c r="E11" s="162"/>
      <c r="F11" s="163">
        <v>117234</v>
      </c>
      <c r="G11" s="164"/>
      <c r="H11" s="165"/>
    </row>
    <row r="12" spans="1:8" x14ac:dyDescent="0.15">
      <c r="A12" s="166"/>
      <c r="B12" s="167"/>
      <c r="C12" s="174"/>
      <c r="D12" s="169">
        <v>30533</v>
      </c>
      <c r="E12" s="170"/>
      <c r="F12" s="171">
        <v>59796</v>
      </c>
      <c r="G12" s="172"/>
      <c r="H12" s="173"/>
    </row>
    <row r="13" spans="1:8" x14ac:dyDescent="0.15">
      <c r="A13" s="154"/>
      <c r="B13" s="159"/>
      <c r="C13" s="175"/>
      <c r="D13" s="176">
        <v>94578</v>
      </c>
      <c r="E13" s="177"/>
      <c r="F13" s="178">
        <v>95698</v>
      </c>
      <c r="G13" s="179"/>
      <c r="H13" s="165"/>
    </row>
    <row r="14" spans="1:8" x14ac:dyDescent="0.15">
      <c r="A14" s="166"/>
      <c r="B14" s="167"/>
      <c r="C14" s="168"/>
      <c r="D14" s="169">
        <v>34714</v>
      </c>
      <c r="E14" s="170"/>
      <c r="F14" s="171">
        <v>50161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3.53</v>
      </c>
      <c r="C19" s="180">
        <f>ROUND(VALUE(SUBSTITUTE(実質収支比率等に係る経年分析!G$48,"▲","-")),2)</f>
        <v>3.82</v>
      </c>
      <c r="D19" s="180">
        <f>ROUND(VALUE(SUBSTITUTE(実質収支比率等に係る経年分析!H$48,"▲","-")),2)</f>
        <v>2.6</v>
      </c>
      <c r="E19" s="180">
        <f>ROUND(VALUE(SUBSTITUTE(実質収支比率等に係る経年分析!I$48,"▲","-")),2)</f>
        <v>4.9400000000000004</v>
      </c>
      <c r="F19" s="180">
        <f>ROUND(VALUE(SUBSTITUTE(実質収支比率等に係る経年分析!J$48,"▲","-")),2)</f>
        <v>4.37</v>
      </c>
    </row>
    <row r="20" spans="1:11" x14ac:dyDescent="0.15">
      <c r="A20" s="180" t="s">
        <v>55</v>
      </c>
      <c r="B20" s="180">
        <f>ROUND(VALUE(SUBSTITUTE(実質収支比率等に係る経年分析!F$47,"▲","-")),2)</f>
        <v>18.86</v>
      </c>
      <c r="C20" s="180">
        <f>ROUND(VALUE(SUBSTITUTE(実質収支比率等に係る経年分析!G$47,"▲","-")),2)</f>
        <v>18.84</v>
      </c>
      <c r="D20" s="180">
        <f>ROUND(VALUE(SUBSTITUTE(実質収支比率等に係る経年分析!H$47,"▲","-")),2)</f>
        <v>18.79</v>
      </c>
      <c r="E20" s="180">
        <f>ROUND(VALUE(SUBSTITUTE(実質収支比率等に係る経年分析!I$47,"▲","-")),2)</f>
        <v>19.36</v>
      </c>
      <c r="F20" s="180">
        <f>ROUND(VALUE(SUBSTITUTE(実質収支比率等に係る経年分析!J$47,"▲","-")),2)</f>
        <v>18.62</v>
      </c>
    </row>
    <row r="21" spans="1:11" x14ac:dyDescent="0.15">
      <c r="A21" s="180" t="s">
        <v>56</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0.31</v>
      </c>
      <c r="D21" s="180">
        <f>IF(ISNUMBER(VALUE(SUBSTITUTE(実質収支比率等に係る経年分析!H$49,"▲","-"))),ROUND(VALUE(SUBSTITUTE(実質収支比率等に係る経年分析!H$49,"▲","-")),2),NA())</f>
        <v>-1.2</v>
      </c>
      <c r="E21" s="180">
        <f>IF(ISNUMBER(VALUE(SUBSTITUTE(実質収支比率等に係る経年分析!I$49,"▲","-"))),ROUND(VALUE(SUBSTITUTE(実質収支比率等に係る経年分析!I$49,"▲","-")),2),NA())</f>
        <v>2.2799999999999998</v>
      </c>
      <c r="F21" s="180">
        <f>IF(ISNUMBER(VALUE(SUBSTITUTE(実質収支比率等に係る経年分析!J$49,"▲","-"))),ROUND(VALUE(SUBSTITUTE(実質収支比率等に係る経年分析!J$49,"▲","-")),2),NA())</f>
        <v>-0.37</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0.08</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0.03</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墓苑事業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住宅資金貸付事業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0.06</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0.14000000000000001</v>
      </c>
    </row>
    <row r="32" spans="1:11" x14ac:dyDescent="0.15">
      <c r="A32" s="181" t="str">
        <f>IF(連結実質赤字比率に係る赤字・黒字の構成分析!C$38="",NA(),連結実質赤字比率に係る赤字・黒字の構成分析!C$38)</f>
        <v>国民健康保険事業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0.27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0.14000000000000001</v>
      </c>
    </row>
    <row r="33" spans="1:16" x14ac:dyDescent="0.15">
      <c r="A33" s="181" t="str">
        <f>IF(連結実質赤字比率に係る赤字・黒字の構成分析!C$37="",NA(),連結実質赤字比率に係る赤字・黒字の構成分析!C$37)</f>
        <v>在宅生活支援事業会計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0.52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1.0900000000000001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1.49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1.31</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8.68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4.8899999999999997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3.68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2.64</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3.46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2.4900000000000002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4.21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757</v>
      </c>
      <c r="E42" s="182"/>
      <c r="F42" s="182"/>
      <c r="G42" s="182">
        <f>'実質公債費比率（分子）の構造'!L$52</f>
        <v>720</v>
      </c>
      <c r="H42" s="182"/>
      <c r="I42" s="182"/>
      <c r="J42" s="182">
        <f>'実質公債費比率（分子）の構造'!M$52</f>
        <v>740</v>
      </c>
      <c r="K42" s="182"/>
      <c r="L42" s="182"/>
      <c r="M42" s="182">
        <f>'実質公債費比率（分子）の構造'!N$52</f>
        <v>643</v>
      </c>
      <c r="N42" s="182"/>
      <c r="O42" s="182"/>
      <c r="P42" s="182">
        <f>'実質公債費比率（分子）の構造'!O$52</f>
        <v>645</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30</v>
      </c>
      <c r="C45" s="182"/>
      <c r="D45" s="182"/>
      <c r="E45" s="182">
        <f>'実質公債費比率（分子）の構造'!L$49</f>
        <v>39</v>
      </c>
      <c r="F45" s="182"/>
      <c r="G45" s="182"/>
      <c r="H45" s="182">
        <f>'実質公債費比率（分子）の構造'!M$49</f>
        <v>35</v>
      </c>
      <c r="I45" s="182"/>
      <c r="J45" s="182"/>
      <c r="K45" s="182">
        <f>'実質公債費比率（分子）の構造'!N$49</f>
        <v>24</v>
      </c>
      <c r="L45" s="182"/>
      <c r="M45" s="182"/>
      <c r="N45" s="182">
        <f>'実質公債費比率（分子）の構造'!O$49</f>
        <v>25</v>
      </c>
      <c r="O45" s="182"/>
      <c r="P45" s="182"/>
    </row>
    <row r="46" spans="1:16" x14ac:dyDescent="0.15">
      <c r="A46" s="182" t="s">
        <v>67</v>
      </c>
      <c r="B46" s="182">
        <f>'実質公債費比率（分子）の構造'!K$48</f>
        <v>429</v>
      </c>
      <c r="C46" s="182"/>
      <c r="D46" s="182"/>
      <c r="E46" s="182">
        <f>'実質公債費比率（分子）の構造'!L$48</f>
        <v>367</v>
      </c>
      <c r="F46" s="182"/>
      <c r="G46" s="182"/>
      <c r="H46" s="182">
        <f>'実質公債費比率（分子）の構造'!M$48</f>
        <v>359</v>
      </c>
      <c r="I46" s="182"/>
      <c r="J46" s="182"/>
      <c r="K46" s="182">
        <f>'実質公債費比率（分子）の構造'!N$48</f>
        <v>312</v>
      </c>
      <c r="L46" s="182"/>
      <c r="M46" s="182"/>
      <c r="N46" s="182">
        <f>'実質公債費比率（分子）の構造'!O$48</f>
        <v>310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857</v>
      </c>
      <c r="C49" s="182"/>
      <c r="D49" s="182"/>
      <c r="E49" s="182">
        <f>'実質公債費比率（分子）の構造'!L$45</f>
        <v>800</v>
      </c>
      <c r="F49" s="182"/>
      <c r="G49" s="182"/>
      <c r="H49" s="182">
        <f>'実質公債費比率（分子）の構造'!M$45</f>
        <v>807</v>
      </c>
      <c r="I49" s="182"/>
      <c r="J49" s="182"/>
      <c r="K49" s="182">
        <f>'実質公債費比率（分子）の構造'!N$45</f>
        <v>695</v>
      </c>
      <c r="L49" s="182"/>
      <c r="M49" s="182"/>
      <c r="N49" s="182">
        <f>'実質公債費比率（分子）の構造'!O$45</f>
        <v>724</v>
      </c>
      <c r="O49" s="182"/>
      <c r="P49" s="182"/>
    </row>
    <row r="50" spans="1:16" x14ac:dyDescent="0.15">
      <c r="A50" s="182" t="s">
        <v>71</v>
      </c>
      <c r="B50" s="182" t="e">
        <f>NA()</f>
        <v>#N/A</v>
      </c>
      <c r="C50" s="182">
        <f>IF(ISNUMBER('実質公債費比率（分子）の構造'!K$53),'実質公債費比率（分子）の構造'!K$53,NA())</f>
        <v>559</v>
      </c>
      <c r="D50" s="182" t="e">
        <f>NA()</f>
        <v>#N/A</v>
      </c>
      <c r="E50" s="182" t="e">
        <f>NA()</f>
        <v>#N/A</v>
      </c>
      <c r="F50" s="182">
        <f>IF(ISNUMBER('実質公債費比率（分子）の構造'!L$53),'実質公債費比率（分子）の構造'!L$53,NA())</f>
        <v>486</v>
      </c>
      <c r="G50" s="182" t="e">
        <f>NA()</f>
        <v>#N/A</v>
      </c>
      <c r="H50" s="182" t="e">
        <f>NA()</f>
        <v>#N/A</v>
      </c>
      <c r="I50" s="182">
        <f>IF(ISNUMBER('実質公債費比率（分子）の構造'!M$53),'実質公債費比率（分子）の構造'!M$53,NA())</f>
        <v>461</v>
      </c>
      <c r="J50" s="182" t="e">
        <f>NA()</f>
        <v>#N/A</v>
      </c>
      <c r="K50" s="182" t="e">
        <f>NA()</f>
        <v>#N/A</v>
      </c>
      <c r="L50" s="182">
        <f>IF(ISNUMBER('実質公債費比率（分子）の構造'!N$53),'実質公債費比率（分子）の構造'!N$53,NA())</f>
        <v>388</v>
      </c>
      <c r="M50" s="182" t="e">
        <f>NA()</f>
        <v>#N/A</v>
      </c>
      <c r="N50" s="182" t="e">
        <f>NA()</f>
        <v>#N/A</v>
      </c>
      <c r="O50" s="182">
        <f>IF(ISNUMBER('実質公債費比率（分子）の構造'!O$53),'実質公債費比率（分子）の構造'!O$53,NA())</f>
        <v>414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7459</v>
      </c>
      <c r="E56" s="181"/>
      <c r="F56" s="181"/>
      <c r="G56" s="181">
        <f>'将来負担比率（分子）の構造'!J$52</f>
        <v>7192</v>
      </c>
      <c r="H56" s="181"/>
      <c r="I56" s="181"/>
      <c r="J56" s="181">
        <f>'将来負担比率（分子）の構造'!K$52</f>
        <v>6921</v>
      </c>
      <c r="K56" s="181"/>
      <c r="L56" s="181"/>
      <c r="M56" s="181">
        <f>'将来負担比率（分子）の構造'!L$52</f>
        <v>6670</v>
      </c>
      <c r="N56" s="181"/>
      <c r="O56" s="181"/>
      <c r="P56" s="181">
        <f>'将来負担比率（分子）の構造'!M$52</f>
        <v>6959</v>
      </c>
    </row>
    <row r="57" spans="1:16" x14ac:dyDescent="0.15">
      <c r="A57" s="181" t="s">
        <v>42</v>
      </c>
      <c r="B57" s="181"/>
      <c r="C57" s="181"/>
      <c r="D57" s="181">
        <f>'将来負担比率（分子）の構造'!I$51</f>
        <v>143</v>
      </c>
      <c r="E57" s="181"/>
      <c r="F57" s="181"/>
      <c r="G57" s="181">
        <f>'将来負担比率（分子）の構造'!J$51</f>
        <v>103</v>
      </c>
      <c r="H57" s="181"/>
      <c r="I57" s="181"/>
      <c r="J57" s="181">
        <f>'将来負担比率（分子）の構造'!K$51</f>
        <v>63</v>
      </c>
      <c r="K57" s="181"/>
      <c r="L57" s="181"/>
      <c r="M57" s="181">
        <f>'将来負担比率（分子）の構造'!L$51</f>
        <v>40</v>
      </c>
      <c r="N57" s="181"/>
      <c r="O57" s="181"/>
      <c r="P57" s="181">
        <f>'将来負担比率（分子）の構造'!M$51</f>
        <v>19</v>
      </c>
    </row>
    <row r="58" spans="1:16" x14ac:dyDescent="0.15">
      <c r="A58" s="181" t="s">
        <v>41</v>
      </c>
      <c r="B58" s="181"/>
      <c r="C58" s="181"/>
      <c r="D58" s="181">
        <f>'将来負担比率（分子）の構造'!I$50</f>
        <v>2836</v>
      </c>
      <c r="E58" s="181"/>
      <c r="F58" s="181"/>
      <c r="G58" s="181">
        <f>'将来負担比率（分子）の構造'!J$50</f>
        <v>2670</v>
      </c>
      <c r="H58" s="181"/>
      <c r="I58" s="181"/>
      <c r="J58" s="181">
        <f>'将来負担比率（分子）の構造'!K$50</f>
        <v>2472</v>
      </c>
      <c r="K58" s="181"/>
      <c r="L58" s="181"/>
      <c r="M58" s="181">
        <f>'将来負担比率（分子）の構造'!L$50</f>
        <v>2267</v>
      </c>
      <c r="N58" s="181"/>
      <c r="O58" s="181"/>
      <c r="P58" s="181">
        <f>'将来負担比率（分子）の構造'!M$50</f>
        <v>2097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251</v>
      </c>
      <c r="C62" s="181"/>
      <c r="D62" s="181"/>
      <c r="E62" s="181" t="str">
        <f>'将来負担比率（分子）の構造'!J$45</f>
        <v>-</v>
      </c>
      <c r="F62" s="181"/>
      <c r="G62" s="181"/>
      <c r="H62" s="181">
        <f>'将来負担比率（分子）の構造'!K$45</f>
        <v>384</v>
      </c>
      <c r="I62" s="181"/>
      <c r="J62" s="181"/>
      <c r="K62" s="181">
        <f>'将来負担比率（分子）の構造'!L$45</f>
        <v>330</v>
      </c>
      <c r="L62" s="181"/>
      <c r="M62" s="181"/>
      <c r="N62" s="181">
        <f>'将来負担比率（分子）の構造'!M$45</f>
        <v>256</v>
      </c>
      <c r="O62" s="181"/>
      <c r="P62" s="181"/>
    </row>
    <row r="63" spans="1:16" x14ac:dyDescent="0.15">
      <c r="A63" s="181" t="s">
        <v>34</v>
      </c>
      <c r="B63" s="181">
        <f>'将来負担比率（分子）の構造'!I$44</f>
        <v>176</v>
      </c>
      <c r="C63" s="181"/>
      <c r="D63" s="181"/>
      <c r="E63" s="181">
        <f>'将来負担比率（分子）の構造'!J$44</f>
        <v>151</v>
      </c>
      <c r="F63" s="181"/>
      <c r="G63" s="181"/>
      <c r="H63" s="181">
        <f>'将来負担比率（分子）の構造'!K$44</f>
        <v>126</v>
      </c>
      <c r="I63" s="181"/>
      <c r="J63" s="181"/>
      <c r="K63" s="181">
        <f>'将来負担比率（分子）の構造'!L$44</f>
        <v>107</v>
      </c>
      <c r="L63" s="181"/>
      <c r="M63" s="181"/>
      <c r="N63" s="181">
        <f>'将来負担比率（分子）の構造'!M$44</f>
        <v>87</v>
      </c>
      <c r="O63" s="181"/>
      <c r="P63" s="181"/>
    </row>
    <row r="64" spans="1:16" x14ac:dyDescent="0.15">
      <c r="A64" s="181" t="s">
        <v>33</v>
      </c>
      <c r="B64" s="181">
        <f>'将来負担比率（分子）の構造'!I$43</f>
        <v>3839</v>
      </c>
      <c r="C64" s="181"/>
      <c r="D64" s="181"/>
      <c r="E64" s="181">
        <f>'将来負担比率（分子）の構造'!J$43</f>
        <v>4004</v>
      </c>
      <c r="F64" s="181"/>
      <c r="G64" s="181"/>
      <c r="H64" s="181">
        <f>'将来負担比率（分子）の構造'!K$43</f>
        <v>4104</v>
      </c>
      <c r="I64" s="181"/>
      <c r="J64" s="181"/>
      <c r="K64" s="181">
        <f>'将来負担比率（分子）の構造'!L$43</f>
        <v>3556</v>
      </c>
      <c r="L64" s="181"/>
      <c r="M64" s="181"/>
      <c r="N64" s="181">
        <f>'将来負担比率（分子）の構造'!M$43</f>
        <v>3037</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6712</v>
      </c>
      <c r="C66" s="181"/>
      <c r="D66" s="181"/>
      <c r="E66" s="181">
        <f>'将来負担比率（分子）の構造'!J$41</f>
        <v>6437</v>
      </c>
      <c r="F66" s="181"/>
      <c r="G66" s="181"/>
      <c r="H66" s="181">
        <f>'将来負担比率（分子）の構造'!K$41</f>
        <v>6220</v>
      </c>
      <c r="I66" s="181"/>
      <c r="J66" s="181"/>
      <c r="K66" s="181">
        <f>'将来負担比率（分子）の構造'!L$41</f>
        <v>5908</v>
      </c>
      <c r="L66" s="181"/>
      <c r="M66" s="181"/>
      <c r="N66" s="181">
        <f>'将来負担比率（分子）の構造'!M$41</f>
        <v>6448</v>
      </c>
      <c r="O66" s="181"/>
      <c r="P66" s="181"/>
    </row>
    <row r="67" spans="1:16" x14ac:dyDescent="0.15">
      <c r="A67" s="181" t="s">
        <v>75</v>
      </c>
      <c r="B67" s="181" t="e">
        <f>NA()</f>
        <v>#N/A</v>
      </c>
      <c r="C67" s="181">
        <f>IF(ISNUMBER('将来負担比率（分子）の構造'!I$53), IF('将来負担比率（分子）の構造'!I$53 &lt; 0, 0, '将来負担比率（分子）の構造'!I$53), NA())</f>
        <v>540</v>
      </c>
      <c r="D67" s="181" t="e">
        <f>NA()</f>
        <v>#N/A</v>
      </c>
      <c r="E67" s="181" t="e">
        <f>NA()</f>
        <v>#N/A</v>
      </c>
      <c r="F67" s="181">
        <f>IF(ISNUMBER('将来負担比率（分子）の構造'!J$53), IF('将来負担比率（分子）の構造'!J$53 &lt; 0, 0, '将来負担比率（分子）の構造'!J$53), NA())</f>
        <v>627</v>
      </c>
      <c r="G67" s="181" t="e">
        <f>NA()</f>
        <v>#N/A</v>
      </c>
      <c r="H67" s="181" t="e">
        <f>NA()</f>
        <v>#N/A</v>
      </c>
      <c r="I67" s="181">
        <f>IF(ISNUMBER('将来負担比率（分子）の構造'!K$53), IF('将来負担比率（分子）の構造'!K$53 &lt; 0, 0, '将来負担比率（分子）の構造'!K$53), NA())</f>
        <v>1379</v>
      </c>
      <c r="J67" s="181" t="e">
        <f>NA()</f>
        <v>#N/A</v>
      </c>
      <c r="K67" s="181" t="e">
        <f>NA()</f>
        <v>#N/A</v>
      </c>
      <c r="L67" s="181">
        <f>IF(ISNUMBER('将来負担比率（分子）の構造'!L$53), IF('将来負担比率（分子）の構造'!L$53 &lt; 0, 0, '将来負担比率（分子）の構造'!L$53), NA())</f>
        <v>923</v>
      </c>
      <c r="M67" s="181" t="e">
        <f>NA()</f>
        <v>#N/A</v>
      </c>
      <c r="N67" s="181" t="e">
        <f>NA()</f>
        <v>#N/A</v>
      </c>
      <c r="O67" s="181">
        <f>IF(ISNUMBER('将来負担比率（分子）の構造'!M$53), IF('将来負担比率（分子）の構造'!M$53 &lt; 0, 0, '将来負担比率（分子）の構造'!M$53), NA())</f>
        <v>752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821</v>
      </c>
      <c r="C72" s="185">
        <f>基金残高に係る経年分析!G55</f>
        <v>821</v>
      </c>
      <c r="D72" s="185">
        <f>基金残高に係る経年分析!H55</f>
        <v>822</v>
      </c>
    </row>
    <row r="73" spans="1:16" x14ac:dyDescent="0.15">
      <c r="A73" s="184" t="s">
        <v>78</v>
      </c>
      <c r="B73" s="185">
        <f>基金残高に係る経年分析!F56</f>
        <v>1247</v>
      </c>
      <c r="C73" s="185">
        <f>基金残高に係る経年分析!G56</f>
        <v>998</v>
      </c>
      <c r="D73" s="185">
        <f>基金残高に係る経年分析!H56</f>
        <v>818</v>
      </c>
    </row>
    <row r="74" spans="1:16" x14ac:dyDescent="0.15">
      <c r="A74" s="184" t="s">
        <v>79</v>
      </c>
      <c r="B74" s="185">
        <f>基金残高に係る経年分析!F57</f>
        <v>1366</v>
      </c>
      <c r="C74" s="185">
        <f>基金残高に係る経年分析!G57</f>
        <v>1308</v>
      </c>
      <c r="D74" s="185">
        <f>基金残高に係る経年分析!H57</f>
        <v>1333</v>
      </c>
    </row>
  </sheetData>
  <sheetProtection algorithmName="SHA-512" hashValue="tqChRs64J5zqeSx+fVu6e2VrOXgrd9Zkfj76jONTveTwK4CJttclGpI7wh2nkKHP3NEvdGZUPW4uvzcWtRVTPA==" saltValue="/Cb5l6ko2r5jlE/Hd8vC4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220</v>
      </c>
      <c r="DI1" s="800"/>
      <c r="DJ1" s="800"/>
      <c r="DK1" s="800"/>
      <c r="DL1" s="800"/>
      <c r="DM1" s="800"/>
      <c r="DN1" s="801"/>
      <c r="DO1" s="226"/>
      <c r="DP1" s="799" t="s">
        <v>221</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222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223</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224</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225</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226</v>
      </c>
      <c r="S4" s="742"/>
      <c r="T4" s="742"/>
      <c r="U4" s="742"/>
      <c r="V4" s="742"/>
      <c r="W4" s="742"/>
      <c r="X4" s="742"/>
      <c r="Y4" s="743"/>
      <c r="Z4" s="741" t="s">
        <v>227</v>
      </c>
      <c r="AA4" s="742"/>
      <c r="AB4" s="742"/>
      <c r="AC4" s="743"/>
      <c r="AD4" s="741" t="s">
        <v>228</v>
      </c>
      <c r="AE4" s="742"/>
      <c r="AF4" s="742"/>
      <c r="AG4" s="742"/>
      <c r="AH4" s="742"/>
      <c r="AI4" s="742"/>
      <c r="AJ4" s="742"/>
      <c r="AK4" s="743"/>
      <c r="AL4" s="741" t="s">
        <v>227</v>
      </c>
      <c r="AM4" s="742"/>
      <c r="AN4" s="742"/>
      <c r="AO4" s="743"/>
      <c r="AP4" s="802" t="s">
        <v>229</v>
      </c>
      <c r="AQ4" s="802"/>
      <c r="AR4" s="802"/>
      <c r="AS4" s="802"/>
      <c r="AT4" s="802"/>
      <c r="AU4" s="802"/>
      <c r="AV4" s="802"/>
      <c r="AW4" s="802"/>
      <c r="AX4" s="802"/>
      <c r="AY4" s="802"/>
      <c r="AZ4" s="802"/>
      <c r="BA4" s="802"/>
      <c r="BB4" s="802"/>
      <c r="BC4" s="802"/>
      <c r="BD4" s="802"/>
      <c r="BE4" s="802"/>
      <c r="BF4" s="802"/>
      <c r="BG4" s="802" t="s">
        <v>230</v>
      </c>
      <c r="BH4" s="802"/>
      <c r="BI4" s="802"/>
      <c r="BJ4" s="802"/>
      <c r="BK4" s="802"/>
      <c r="BL4" s="802"/>
      <c r="BM4" s="802"/>
      <c r="BN4" s="802"/>
      <c r="BO4" s="802" t="s">
        <v>227</v>
      </c>
      <c r="BP4" s="802"/>
      <c r="BQ4" s="802"/>
      <c r="BR4" s="802"/>
      <c r="BS4" s="802" t="s">
        <v>231</v>
      </c>
      <c r="BT4" s="802"/>
      <c r="BU4" s="802"/>
      <c r="BV4" s="802"/>
      <c r="BW4" s="802"/>
      <c r="BX4" s="802"/>
      <c r="BY4" s="802"/>
      <c r="BZ4" s="802"/>
      <c r="CA4" s="802"/>
      <c r="CB4" s="802"/>
      <c r="CD4" s="784" t="s">
        <v>232</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233</v>
      </c>
      <c r="C5" s="747"/>
      <c r="D5" s="747"/>
      <c r="E5" s="747"/>
      <c r="F5" s="747"/>
      <c r="G5" s="747"/>
      <c r="H5" s="747"/>
      <c r="I5" s="747"/>
      <c r="J5" s="747"/>
      <c r="K5" s="747"/>
      <c r="L5" s="747"/>
      <c r="M5" s="747"/>
      <c r="N5" s="747"/>
      <c r="O5" s="747"/>
      <c r="P5" s="747"/>
      <c r="Q5" s="748"/>
      <c r="R5" s="735">
        <v>994694</v>
      </c>
      <c r="S5" s="736"/>
      <c r="T5" s="736"/>
      <c r="U5" s="736"/>
      <c r="V5" s="736"/>
      <c r="W5" s="736"/>
      <c r="X5" s="736"/>
      <c r="Y5" s="779"/>
      <c r="Z5" s="797">
        <v>10.199999999999999</v>
      </c>
      <c r="AA5" s="797"/>
      <c r="AB5" s="797"/>
      <c r="AC5" s="797"/>
      <c r="AD5" s="798">
        <v>994694</v>
      </c>
      <c r="AE5" s="798"/>
      <c r="AF5" s="798"/>
      <c r="AG5" s="798"/>
      <c r="AH5" s="798"/>
      <c r="AI5" s="798"/>
      <c r="AJ5" s="798"/>
      <c r="AK5" s="798"/>
      <c r="AL5" s="780">
        <v>23.2</v>
      </c>
      <c r="AM5" s="751"/>
      <c r="AN5" s="751"/>
      <c r="AO5" s="781"/>
      <c r="AP5" s="746" t="s">
        <v>234</v>
      </c>
      <c r="AQ5" s="747"/>
      <c r="AR5" s="747"/>
      <c r="AS5" s="747"/>
      <c r="AT5" s="747"/>
      <c r="AU5" s="747"/>
      <c r="AV5" s="747"/>
      <c r="AW5" s="747"/>
      <c r="AX5" s="747"/>
      <c r="AY5" s="747"/>
      <c r="AZ5" s="747"/>
      <c r="BA5" s="747"/>
      <c r="BB5" s="747"/>
      <c r="BC5" s="747"/>
      <c r="BD5" s="747"/>
      <c r="BE5" s="747"/>
      <c r="BF5" s="748"/>
      <c r="BG5" s="680">
        <v>994694</v>
      </c>
      <c r="BH5" s="681"/>
      <c r="BI5" s="681"/>
      <c r="BJ5" s="681"/>
      <c r="BK5" s="681"/>
      <c r="BL5" s="681"/>
      <c r="BM5" s="681"/>
      <c r="BN5" s="682"/>
      <c r="BO5" s="713">
        <v>100</v>
      </c>
      <c r="BP5" s="713"/>
      <c r="BQ5" s="713"/>
      <c r="BR5" s="713"/>
      <c r="BS5" s="714" t="s">
        <v>176</v>
      </c>
      <c r="BT5" s="714"/>
      <c r="BU5" s="714"/>
      <c r="BV5" s="714"/>
      <c r="BW5" s="714"/>
      <c r="BX5" s="714"/>
      <c r="BY5" s="714"/>
      <c r="BZ5" s="714"/>
      <c r="CA5" s="714"/>
      <c r="CB5" s="768"/>
      <c r="CD5" s="784" t="s">
        <v>229</v>
      </c>
      <c r="CE5" s="785"/>
      <c r="CF5" s="785"/>
      <c r="CG5" s="785"/>
      <c r="CH5" s="785"/>
      <c r="CI5" s="785"/>
      <c r="CJ5" s="785"/>
      <c r="CK5" s="785"/>
      <c r="CL5" s="785"/>
      <c r="CM5" s="785"/>
      <c r="CN5" s="785"/>
      <c r="CO5" s="785"/>
      <c r="CP5" s="785"/>
      <c r="CQ5" s="786"/>
      <c r="CR5" s="784" t="s">
        <v>235</v>
      </c>
      <c r="CS5" s="785"/>
      <c r="CT5" s="785"/>
      <c r="CU5" s="785"/>
      <c r="CV5" s="785"/>
      <c r="CW5" s="785"/>
      <c r="CX5" s="785"/>
      <c r="CY5" s="786"/>
      <c r="CZ5" s="784" t="s">
        <v>227</v>
      </c>
      <c r="DA5" s="785"/>
      <c r="DB5" s="785"/>
      <c r="DC5" s="786"/>
      <c r="DD5" s="784" t="s">
        <v>236</v>
      </c>
      <c r="DE5" s="785"/>
      <c r="DF5" s="785"/>
      <c r="DG5" s="785"/>
      <c r="DH5" s="785"/>
      <c r="DI5" s="785"/>
      <c r="DJ5" s="785"/>
      <c r="DK5" s="785"/>
      <c r="DL5" s="785"/>
      <c r="DM5" s="785"/>
      <c r="DN5" s="785"/>
      <c r="DO5" s="785"/>
      <c r="DP5" s="786"/>
      <c r="DQ5" s="784" t="s">
        <v>237</v>
      </c>
      <c r="DR5" s="785"/>
      <c r="DS5" s="785"/>
      <c r="DT5" s="785"/>
      <c r="DU5" s="785"/>
      <c r="DV5" s="785"/>
      <c r="DW5" s="785"/>
      <c r="DX5" s="785"/>
      <c r="DY5" s="785"/>
      <c r="DZ5" s="785"/>
      <c r="EA5" s="785"/>
      <c r="EB5" s="785"/>
      <c r="EC5" s="786"/>
    </row>
    <row r="6" spans="2:143" ht="11.25" customHeight="1" x14ac:dyDescent="0.15">
      <c r="B6" s="677" t="s">
        <v>238</v>
      </c>
      <c r="C6" s="678"/>
      <c r="D6" s="678"/>
      <c r="E6" s="678"/>
      <c r="F6" s="678"/>
      <c r="G6" s="678"/>
      <c r="H6" s="678"/>
      <c r="I6" s="678"/>
      <c r="J6" s="678"/>
      <c r="K6" s="678"/>
      <c r="L6" s="678"/>
      <c r="M6" s="678"/>
      <c r="N6" s="678"/>
      <c r="O6" s="678"/>
      <c r="P6" s="678"/>
      <c r="Q6" s="679"/>
      <c r="R6" s="680">
        <v>71213</v>
      </c>
      <c r="S6" s="681"/>
      <c r="T6" s="681"/>
      <c r="U6" s="681"/>
      <c r="V6" s="681"/>
      <c r="W6" s="681"/>
      <c r="X6" s="681"/>
      <c r="Y6" s="682"/>
      <c r="Z6" s="713">
        <v>0.7</v>
      </c>
      <c r="AA6" s="713"/>
      <c r="AB6" s="713"/>
      <c r="AC6" s="713"/>
      <c r="AD6" s="714">
        <v>71213</v>
      </c>
      <c r="AE6" s="714"/>
      <c r="AF6" s="714"/>
      <c r="AG6" s="714"/>
      <c r="AH6" s="714"/>
      <c r="AI6" s="714"/>
      <c r="AJ6" s="714"/>
      <c r="AK6" s="714"/>
      <c r="AL6" s="683">
        <v>1.7</v>
      </c>
      <c r="AM6" s="684"/>
      <c r="AN6" s="684"/>
      <c r="AO6" s="715"/>
      <c r="AP6" s="677" t="s">
        <v>239</v>
      </c>
      <c r="AQ6" s="678"/>
      <c r="AR6" s="678"/>
      <c r="AS6" s="678"/>
      <c r="AT6" s="678"/>
      <c r="AU6" s="678"/>
      <c r="AV6" s="678"/>
      <c r="AW6" s="678"/>
      <c r="AX6" s="678"/>
      <c r="AY6" s="678"/>
      <c r="AZ6" s="678"/>
      <c r="BA6" s="678"/>
      <c r="BB6" s="678"/>
      <c r="BC6" s="678"/>
      <c r="BD6" s="678"/>
      <c r="BE6" s="678"/>
      <c r="BF6" s="679"/>
      <c r="BG6" s="680">
        <v>994694</v>
      </c>
      <c r="BH6" s="681"/>
      <c r="BI6" s="681"/>
      <c r="BJ6" s="681"/>
      <c r="BK6" s="681"/>
      <c r="BL6" s="681"/>
      <c r="BM6" s="681"/>
      <c r="BN6" s="682"/>
      <c r="BO6" s="713">
        <v>100</v>
      </c>
      <c r="BP6" s="713"/>
      <c r="BQ6" s="713"/>
      <c r="BR6" s="713"/>
      <c r="BS6" s="714" t="s">
        <v>240</v>
      </c>
      <c r="BT6" s="714"/>
      <c r="BU6" s="714"/>
      <c r="BV6" s="714"/>
      <c r="BW6" s="714"/>
      <c r="BX6" s="714"/>
      <c r="BY6" s="714"/>
      <c r="BZ6" s="714"/>
      <c r="CA6" s="714"/>
      <c r="CB6" s="768"/>
      <c r="CD6" s="738" t="s">
        <v>241</v>
      </c>
      <c r="CE6" s="739"/>
      <c r="CF6" s="739"/>
      <c r="CG6" s="739"/>
      <c r="CH6" s="739"/>
      <c r="CI6" s="739"/>
      <c r="CJ6" s="739"/>
      <c r="CK6" s="739"/>
      <c r="CL6" s="739"/>
      <c r="CM6" s="739"/>
      <c r="CN6" s="739"/>
      <c r="CO6" s="739"/>
      <c r="CP6" s="739"/>
      <c r="CQ6" s="740"/>
      <c r="CR6" s="680">
        <v>82783</v>
      </c>
      <c r="CS6" s="681"/>
      <c r="CT6" s="681"/>
      <c r="CU6" s="681"/>
      <c r="CV6" s="681"/>
      <c r="CW6" s="681"/>
      <c r="CX6" s="681"/>
      <c r="CY6" s="682"/>
      <c r="CZ6" s="780">
        <v>0.9</v>
      </c>
      <c r="DA6" s="751"/>
      <c r="DB6" s="751"/>
      <c r="DC6" s="783"/>
      <c r="DD6" s="686" t="s">
        <v>240</v>
      </c>
      <c r="DE6" s="681"/>
      <c r="DF6" s="681"/>
      <c r="DG6" s="681"/>
      <c r="DH6" s="681"/>
      <c r="DI6" s="681"/>
      <c r="DJ6" s="681"/>
      <c r="DK6" s="681"/>
      <c r="DL6" s="681"/>
      <c r="DM6" s="681"/>
      <c r="DN6" s="681"/>
      <c r="DO6" s="681"/>
      <c r="DP6" s="682"/>
      <c r="DQ6" s="686">
        <v>82783</v>
      </c>
      <c r="DR6" s="681"/>
      <c r="DS6" s="681"/>
      <c r="DT6" s="681"/>
      <c r="DU6" s="681"/>
      <c r="DV6" s="681"/>
      <c r="DW6" s="681"/>
      <c r="DX6" s="681"/>
      <c r="DY6" s="681"/>
      <c r="DZ6" s="681"/>
      <c r="EA6" s="681"/>
      <c r="EB6" s="681"/>
      <c r="EC6" s="726"/>
    </row>
    <row r="7" spans="2:143" ht="11.25" customHeight="1" x14ac:dyDescent="0.15">
      <c r="B7" s="677" t="s">
        <v>242</v>
      </c>
      <c r="C7" s="678"/>
      <c r="D7" s="678"/>
      <c r="E7" s="678"/>
      <c r="F7" s="678"/>
      <c r="G7" s="678"/>
      <c r="H7" s="678"/>
      <c r="I7" s="678"/>
      <c r="J7" s="678"/>
      <c r="K7" s="678"/>
      <c r="L7" s="678"/>
      <c r="M7" s="678"/>
      <c r="N7" s="678"/>
      <c r="O7" s="678"/>
      <c r="P7" s="678"/>
      <c r="Q7" s="679"/>
      <c r="R7" s="680">
        <v>1165</v>
      </c>
      <c r="S7" s="681"/>
      <c r="T7" s="681"/>
      <c r="U7" s="681"/>
      <c r="V7" s="681"/>
      <c r="W7" s="681"/>
      <c r="X7" s="681"/>
      <c r="Y7" s="682"/>
      <c r="Z7" s="713">
        <v>0</v>
      </c>
      <c r="AA7" s="713"/>
      <c r="AB7" s="713"/>
      <c r="AC7" s="713"/>
      <c r="AD7" s="714">
        <v>1165</v>
      </c>
      <c r="AE7" s="714"/>
      <c r="AF7" s="714"/>
      <c r="AG7" s="714"/>
      <c r="AH7" s="714"/>
      <c r="AI7" s="714"/>
      <c r="AJ7" s="714"/>
      <c r="AK7" s="714"/>
      <c r="AL7" s="683">
        <v>0</v>
      </c>
      <c r="AM7" s="684"/>
      <c r="AN7" s="684"/>
      <c r="AO7" s="715"/>
      <c r="AP7" s="677" t="s">
        <v>243</v>
      </c>
      <c r="AQ7" s="678"/>
      <c r="AR7" s="678"/>
      <c r="AS7" s="678"/>
      <c r="AT7" s="678"/>
      <c r="AU7" s="678"/>
      <c r="AV7" s="678"/>
      <c r="AW7" s="678"/>
      <c r="AX7" s="678"/>
      <c r="AY7" s="678"/>
      <c r="AZ7" s="678"/>
      <c r="BA7" s="678"/>
      <c r="BB7" s="678"/>
      <c r="BC7" s="678"/>
      <c r="BD7" s="678"/>
      <c r="BE7" s="678"/>
      <c r="BF7" s="679"/>
      <c r="BG7" s="680">
        <v>407724</v>
      </c>
      <c r="BH7" s="681"/>
      <c r="BI7" s="681"/>
      <c r="BJ7" s="681"/>
      <c r="BK7" s="681"/>
      <c r="BL7" s="681"/>
      <c r="BM7" s="681"/>
      <c r="BN7" s="682"/>
      <c r="BO7" s="713">
        <v>41</v>
      </c>
      <c r="BP7" s="713"/>
      <c r="BQ7" s="713"/>
      <c r="BR7" s="713"/>
      <c r="BS7" s="714" t="s">
        <v>176</v>
      </c>
      <c r="BT7" s="714"/>
      <c r="BU7" s="714"/>
      <c r="BV7" s="714"/>
      <c r="BW7" s="714"/>
      <c r="BX7" s="714"/>
      <c r="BY7" s="714"/>
      <c r="BZ7" s="714"/>
      <c r="CA7" s="714"/>
      <c r="CB7" s="768"/>
      <c r="CD7" s="727" t="s">
        <v>244</v>
      </c>
      <c r="CE7" s="724"/>
      <c r="CF7" s="724"/>
      <c r="CG7" s="724"/>
      <c r="CH7" s="724"/>
      <c r="CI7" s="724"/>
      <c r="CJ7" s="724"/>
      <c r="CK7" s="724"/>
      <c r="CL7" s="724"/>
      <c r="CM7" s="724"/>
      <c r="CN7" s="724"/>
      <c r="CO7" s="724"/>
      <c r="CP7" s="724"/>
      <c r="CQ7" s="725"/>
      <c r="CR7" s="680">
        <v>3587832</v>
      </c>
      <c r="CS7" s="681"/>
      <c r="CT7" s="681"/>
      <c r="CU7" s="681"/>
      <c r="CV7" s="681"/>
      <c r="CW7" s="681"/>
      <c r="CX7" s="681"/>
      <c r="CY7" s="682"/>
      <c r="CZ7" s="713">
        <v>37.6</v>
      </c>
      <c r="DA7" s="713"/>
      <c r="DB7" s="713"/>
      <c r="DC7" s="713"/>
      <c r="DD7" s="686">
        <v>1511046</v>
      </c>
      <c r="DE7" s="681"/>
      <c r="DF7" s="681"/>
      <c r="DG7" s="681"/>
      <c r="DH7" s="681"/>
      <c r="DI7" s="681"/>
      <c r="DJ7" s="681"/>
      <c r="DK7" s="681"/>
      <c r="DL7" s="681"/>
      <c r="DM7" s="681"/>
      <c r="DN7" s="681"/>
      <c r="DO7" s="681"/>
      <c r="DP7" s="682"/>
      <c r="DQ7" s="686">
        <v>888523</v>
      </c>
      <c r="DR7" s="681"/>
      <c r="DS7" s="681"/>
      <c r="DT7" s="681"/>
      <c r="DU7" s="681"/>
      <c r="DV7" s="681"/>
      <c r="DW7" s="681"/>
      <c r="DX7" s="681"/>
      <c r="DY7" s="681"/>
      <c r="DZ7" s="681"/>
      <c r="EA7" s="681"/>
      <c r="EB7" s="681"/>
      <c r="EC7" s="726"/>
    </row>
    <row r="8" spans="2:143" ht="11.25" customHeight="1" x14ac:dyDescent="0.15">
      <c r="B8" s="677" t="s">
        <v>245</v>
      </c>
      <c r="C8" s="678"/>
      <c r="D8" s="678"/>
      <c r="E8" s="678"/>
      <c r="F8" s="678"/>
      <c r="G8" s="678"/>
      <c r="H8" s="678"/>
      <c r="I8" s="678"/>
      <c r="J8" s="678"/>
      <c r="K8" s="678"/>
      <c r="L8" s="678"/>
      <c r="M8" s="678"/>
      <c r="N8" s="678"/>
      <c r="O8" s="678"/>
      <c r="P8" s="678"/>
      <c r="Q8" s="679"/>
      <c r="R8" s="680">
        <v>3795</v>
      </c>
      <c r="S8" s="681"/>
      <c r="T8" s="681"/>
      <c r="U8" s="681"/>
      <c r="V8" s="681"/>
      <c r="W8" s="681"/>
      <c r="X8" s="681"/>
      <c r="Y8" s="682"/>
      <c r="Z8" s="713">
        <v>0</v>
      </c>
      <c r="AA8" s="713"/>
      <c r="AB8" s="713"/>
      <c r="AC8" s="713"/>
      <c r="AD8" s="714">
        <v>3795</v>
      </c>
      <c r="AE8" s="714"/>
      <c r="AF8" s="714"/>
      <c r="AG8" s="714"/>
      <c r="AH8" s="714"/>
      <c r="AI8" s="714"/>
      <c r="AJ8" s="714"/>
      <c r="AK8" s="714"/>
      <c r="AL8" s="683">
        <v>0.1</v>
      </c>
      <c r="AM8" s="684"/>
      <c r="AN8" s="684"/>
      <c r="AO8" s="715"/>
      <c r="AP8" s="677" t="s">
        <v>246</v>
      </c>
      <c r="AQ8" s="678"/>
      <c r="AR8" s="678"/>
      <c r="AS8" s="678"/>
      <c r="AT8" s="678"/>
      <c r="AU8" s="678"/>
      <c r="AV8" s="678"/>
      <c r="AW8" s="678"/>
      <c r="AX8" s="678"/>
      <c r="AY8" s="678"/>
      <c r="AZ8" s="678"/>
      <c r="BA8" s="678"/>
      <c r="BB8" s="678"/>
      <c r="BC8" s="678"/>
      <c r="BD8" s="678"/>
      <c r="BE8" s="678"/>
      <c r="BF8" s="679"/>
      <c r="BG8" s="680">
        <v>18634</v>
      </c>
      <c r="BH8" s="681"/>
      <c r="BI8" s="681"/>
      <c r="BJ8" s="681"/>
      <c r="BK8" s="681"/>
      <c r="BL8" s="681"/>
      <c r="BM8" s="681"/>
      <c r="BN8" s="682"/>
      <c r="BO8" s="713">
        <v>1.9</v>
      </c>
      <c r="BP8" s="713"/>
      <c r="BQ8" s="713"/>
      <c r="BR8" s="713"/>
      <c r="BS8" s="686" t="s">
        <v>240</v>
      </c>
      <c r="BT8" s="681"/>
      <c r="BU8" s="681"/>
      <c r="BV8" s="681"/>
      <c r="BW8" s="681"/>
      <c r="BX8" s="681"/>
      <c r="BY8" s="681"/>
      <c r="BZ8" s="681"/>
      <c r="CA8" s="681"/>
      <c r="CB8" s="726"/>
      <c r="CD8" s="727" t="s">
        <v>247</v>
      </c>
      <c r="CE8" s="724"/>
      <c r="CF8" s="724"/>
      <c r="CG8" s="724"/>
      <c r="CH8" s="724"/>
      <c r="CI8" s="724"/>
      <c r="CJ8" s="724"/>
      <c r="CK8" s="724"/>
      <c r="CL8" s="724"/>
      <c r="CM8" s="724"/>
      <c r="CN8" s="724"/>
      <c r="CO8" s="724"/>
      <c r="CP8" s="724"/>
      <c r="CQ8" s="725"/>
      <c r="CR8" s="680">
        <v>2255514</v>
      </c>
      <c r="CS8" s="681"/>
      <c r="CT8" s="681"/>
      <c r="CU8" s="681"/>
      <c r="CV8" s="681"/>
      <c r="CW8" s="681"/>
      <c r="CX8" s="681"/>
      <c r="CY8" s="682"/>
      <c r="CZ8" s="713">
        <v>23.6</v>
      </c>
      <c r="DA8" s="713"/>
      <c r="DB8" s="713"/>
      <c r="DC8" s="713"/>
      <c r="DD8" s="686">
        <v>37831</v>
      </c>
      <c r="DE8" s="681"/>
      <c r="DF8" s="681"/>
      <c r="DG8" s="681"/>
      <c r="DH8" s="681"/>
      <c r="DI8" s="681"/>
      <c r="DJ8" s="681"/>
      <c r="DK8" s="681"/>
      <c r="DL8" s="681"/>
      <c r="DM8" s="681"/>
      <c r="DN8" s="681"/>
      <c r="DO8" s="681"/>
      <c r="DP8" s="682"/>
      <c r="DQ8" s="686">
        <v>1434429</v>
      </c>
      <c r="DR8" s="681"/>
      <c r="DS8" s="681"/>
      <c r="DT8" s="681"/>
      <c r="DU8" s="681"/>
      <c r="DV8" s="681"/>
      <c r="DW8" s="681"/>
      <c r="DX8" s="681"/>
      <c r="DY8" s="681"/>
      <c r="DZ8" s="681"/>
      <c r="EA8" s="681"/>
      <c r="EB8" s="681"/>
      <c r="EC8" s="726"/>
    </row>
    <row r="9" spans="2:143" ht="11.25" customHeight="1" x14ac:dyDescent="0.15">
      <c r="B9" s="677" t="s">
        <v>248</v>
      </c>
      <c r="C9" s="678"/>
      <c r="D9" s="678"/>
      <c r="E9" s="678"/>
      <c r="F9" s="678"/>
      <c r="G9" s="678"/>
      <c r="H9" s="678"/>
      <c r="I9" s="678"/>
      <c r="J9" s="678"/>
      <c r="K9" s="678"/>
      <c r="L9" s="678"/>
      <c r="M9" s="678"/>
      <c r="N9" s="678"/>
      <c r="O9" s="678"/>
      <c r="P9" s="678"/>
      <c r="Q9" s="679"/>
      <c r="R9" s="680">
        <v>4181</v>
      </c>
      <c r="S9" s="681"/>
      <c r="T9" s="681"/>
      <c r="U9" s="681"/>
      <c r="V9" s="681"/>
      <c r="W9" s="681"/>
      <c r="X9" s="681"/>
      <c r="Y9" s="682"/>
      <c r="Z9" s="713">
        <v>0</v>
      </c>
      <c r="AA9" s="713"/>
      <c r="AB9" s="713"/>
      <c r="AC9" s="713"/>
      <c r="AD9" s="714">
        <v>4181</v>
      </c>
      <c r="AE9" s="714"/>
      <c r="AF9" s="714"/>
      <c r="AG9" s="714"/>
      <c r="AH9" s="714"/>
      <c r="AI9" s="714"/>
      <c r="AJ9" s="714"/>
      <c r="AK9" s="714"/>
      <c r="AL9" s="683">
        <v>0.1</v>
      </c>
      <c r="AM9" s="684"/>
      <c r="AN9" s="684"/>
      <c r="AO9" s="715"/>
      <c r="AP9" s="677" t="s">
        <v>249</v>
      </c>
      <c r="AQ9" s="678"/>
      <c r="AR9" s="678"/>
      <c r="AS9" s="678"/>
      <c r="AT9" s="678"/>
      <c r="AU9" s="678"/>
      <c r="AV9" s="678"/>
      <c r="AW9" s="678"/>
      <c r="AX9" s="678"/>
      <c r="AY9" s="678"/>
      <c r="AZ9" s="678"/>
      <c r="BA9" s="678"/>
      <c r="BB9" s="678"/>
      <c r="BC9" s="678"/>
      <c r="BD9" s="678"/>
      <c r="BE9" s="678"/>
      <c r="BF9" s="679"/>
      <c r="BG9" s="680">
        <v>360873</v>
      </c>
      <c r="BH9" s="681"/>
      <c r="BI9" s="681"/>
      <c r="BJ9" s="681"/>
      <c r="BK9" s="681"/>
      <c r="BL9" s="681"/>
      <c r="BM9" s="681"/>
      <c r="BN9" s="682"/>
      <c r="BO9" s="713">
        <v>36.299999999999997</v>
      </c>
      <c r="BP9" s="713"/>
      <c r="BQ9" s="713"/>
      <c r="BR9" s="713"/>
      <c r="BS9" s="686" t="s">
        <v>176</v>
      </c>
      <c r="BT9" s="681"/>
      <c r="BU9" s="681"/>
      <c r="BV9" s="681"/>
      <c r="BW9" s="681"/>
      <c r="BX9" s="681"/>
      <c r="BY9" s="681"/>
      <c r="BZ9" s="681"/>
      <c r="CA9" s="681"/>
      <c r="CB9" s="726"/>
      <c r="CD9" s="727" t="s">
        <v>250</v>
      </c>
      <c r="CE9" s="724"/>
      <c r="CF9" s="724"/>
      <c r="CG9" s="724"/>
      <c r="CH9" s="724"/>
      <c r="CI9" s="724"/>
      <c r="CJ9" s="724"/>
      <c r="CK9" s="724"/>
      <c r="CL9" s="724"/>
      <c r="CM9" s="724"/>
      <c r="CN9" s="724"/>
      <c r="CO9" s="724"/>
      <c r="CP9" s="724"/>
      <c r="CQ9" s="725"/>
      <c r="CR9" s="680">
        <v>976942</v>
      </c>
      <c r="CS9" s="681"/>
      <c r="CT9" s="681"/>
      <c r="CU9" s="681"/>
      <c r="CV9" s="681"/>
      <c r="CW9" s="681"/>
      <c r="CX9" s="681"/>
      <c r="CY9" s="682"/>
      <c r="CZ9" s="713">
        <v>10.199999999999999</v>
      </c>
      <c r="DA9" s="713"/>
      <c r="DB9" s="713"/>
      <c r="DC9" s="713"/>
      <c r="DD9" s="686">
        <v>2144</v>
      </c>
      <c r="DE9" s="681"/>
      <c r="DF9" s="681"/>
      <c r="DG9" s="681"/>
      <c r="DH9" s="681"/>
      <c r="DI9" s="681"/>
      <c r="DJ9" s="681"/>
      <c r="DK9" s="681"/>
      <c r="DL9" s="681"/>
      <c r="DM9" s="681"/>
      <c r="DN9" s="681"/>
      <c r="DO9" s="681"/>
      <c r="DP9" s="682"/>
      <c r="DQ9" s="686">
        <v>859072</v>
      </c>
      <c r="DR9" s="681"/>
      <c r="DS9" s="681"/>
      <c r="DT9" s="681"/>
      <c r="DU9" s="681"/>
      <c r="DV9" s="681"/>
      <c r="DW9" s="681"/>
      <c r="DX9" s="681"/>
      <c r="DY9" s="681"/>
      <c r="DZ9" s="681"/>
      <c r="EA9" s="681"/>
      <c r="EB9" s="681"/>
      <c r="EC9" s="726"/>
    </row>
    <row r="10" spans="2:143" ht="11.25" customHeight="1" x14ac:dyDescent="0.15">
      <c r="B10" s="677" t="s">
        <v>251</v>
      </c>
      <c r="C10" s="678"/>
      <c r="D10" s="678"/>
      <c r="E10" s="678"/>
      <c r="F10" s="678"/>
      <c r="G10" s="678"/>
      <c r="H10" s="678"/>
      <c r="I10" s="678"/>
      <c r="J10" s="678"/>
      <c r="K10" s="678"/>
      <c r="L10" s="678"/>
      <c r="M10" s="678"/>
      <c r="N10" s="678"/>
      <c r="O10" s="678"/>
      <c r="P10" s="678"/>
      <c r="Q10" s="679"/>
      <c r="R10" s="680" t="s">
        <v>240</v>
      </c>
      <c r="S10" s="681"/>
      <c r="T10" s="681"/>
      <c r="U10" s="681"/>
      <c r="V10" s="681"/>
      <c r="W10" s="681"/>
      <c r="X10" s="681"/>
      <c r="Y10" s="682"/>
      <c r="Z10" s="713" t="s">
        <v>176</v>
      </c>
      <c r="AA10" s="713"/>
      <c r="AB10" s="713"/>
      <c r="AC10" s="713"/>
      <c r="AD10" s="714" t="s">
        <v>240</v>
      </c>
      <c r="AE10" s="714"/>
      <c r="AF10" s="714"/>
      <c r="AG10" s="714"/>
      <c r="AH10" s="714"/>
      <c r="AI10" s="714"/>
      <c r="AJ10" s="714"/>
      <c r="AK10" s="714"/>
      <c r="AL10" s="683" t="s">
        <v>240</v>
      </c>
      <c r="AM10" s="684"/>
      <c r="AN10" s="684"/>
      <c r="AO10" s="715"/>
      <c r="AP10" s="677" t="s">
        <v>252</v>
      </c>
      <c r="AQ10" s="678"/>
      <c r="AR10" s="678"/>
      <c r="AS10" s="678"/>
      <c r="AT10" s="678"/>
      <c r="AU10" s="678"/>
      <c r="AV10" s="678"/>
      <c r="AW10" s="678"/>
      <c r="AX10" s="678"/>
      <c r="AY10" s="678"/>
      <c r="AZ10" s="678"/>
      <c r="BA10" s="678"/>
      <c r="BB10" s="678"/>
      <c r="BC10" s="678"/>
      <c r="BD10" s="678"/>
      <c r="BE10" s="678"/>
      <c r="BF10" s="679"/>
      <c r="BG10" s="680">
        <v>16325</v>
      </c>
      <c r="BH10" s="681"/>
      <c r="BI10" s="681"/>
      <c r="BJ10" s="681"/>
      <c r="BK10" s="681"/>
      <c r="BL10" s="681"/>
      <c r="BM10" s="681"/>
      <c r="BN10" s="682"/>
      <c r="BO10" s="713">
        <v>1.6</v>
      </c>
      <c r="BP10" s="713"/>
      <c r="BQ10" s="713"/>
      <c r="BR10" s="713"/>
      <c r="BS10" s="686" t="s">
        <v>176</v>
      </c>
      <c r="BT10" s="681"/>
      <c r="BU10" s="681"/>
      <c r="BV10" s="681"/>
      <c r="BW10" s="681"/>
      <c r="BX10" s="681"/>
      <c r="BY10" s="681"/>
      <c r="BZ10" s="681"/>
      <c r="CA10" s="681"/>
      <c r="CB10" s="726"/>
      <c r="CD10" s="727" t="s">
        <v>253</v>
      </c>
      <c r="CE10" s="724"/>
      <c r="CF10" s="724"/>
      <c r="CG10" s="724"/>
      <c r="CH10" s="724"/>
      <c r="CI10" s="724"/>
      <c r="CJ10" s="724"/>
      <c r="CK10" s="724"/>
      <c r="CL10" s="724"/>
      <c r="CM10" s="724"/>
      <c r="CN10" s="724"/>
      <c r="CO10" s="724"/>
      <c r="CP10" s="724"/>
      <c r="CQ10" s="725"/>
      <c r="CR10" s="680" t="s">
        <v>176</v>
      </c>
      <c r="CS10" s="681"/>
      <c r="CT10" s="681"/>
      <c r="CU10" s="681"/>
      <c r="CV10" s="681"/>
      <c r="CW10" s="681"/>
      <c r="CX10" s="681"/>
      <c r="CY10" s="682"/>
      <c r="CZ10" s="713" t="s">
        <v>240</v>
      </c>
      <c r="DA10" s="713"/>
      <c r="DB10" s="713"/>
      <c r="DC10" s="713"/>
      <c r="DD10" s="686" t="s">
        <v>240</v>
      </c>
      <c r="DE10" s="681"/>
      <c r="DF10" s="681"/>
      <c r="DG10" s="681"/>
      <c r="DH10" s="681"/>
      <c r="DI10" s="681"/>
      <c r="DJ10" s="681"/>
      <c r="DK10" s="681"/>
      <c r="DL10" s="681"/>
      <c r="DM10" s="681"/>
      <c r="DN10" s="681"/>
      <c r="DO10" s="681"/>
      <c r="DP10" s="682"/>
      <c r="DQ10" s="686" t="s">
        <v>240</v>
      </c>
      <c r="DR10" s="681"/>
      <c r="DS10" s="681"/>
      <c r="DT10" s="681"/>
      <c r="DU10" s="681"/>
      <c r="DV10" s="681"/>
      <c r="DW10" s="681"/>
      <c r="DX10" s="681"/>
      <c r="DY10" s="681"/>
      <c r="DZ10" s="681"/>
      <c r="EA10" s="681"/>
      <c r="EB10" s="681"/>
      <c r="EC10" s="726"/>
    </row>
    <row r="11" spans="2:143" ht="11.25" customHeight="1" x14ac:dyDescent="0.15">
      <c r="B11" s="677" t="s">
        <v>254</v>
      </c>
      <c r="C11" s="678"/>
      <c r="D11" s="678"/>
      <c r="E11" s="678"/>
      <c r="F11" s="678"/>
      <c r="G11" s="678"/>
      <c r="H11" s="678"/>
      <c r="I11" s="678"/>
      <c r="J11" s="678"/>
      <c r="K11" s="678"/>
      <c r="L11" s="678"/>
      <c r="M11" s="678"/>
      <c r="N11" s="678"/>
      <c r="O11" s="678"/>
      <c r="P11" s="678"/>
      <c r="Q11" s="679"/>
      <c r="R11" s="680">
        <v>212751</v>
      </c>
      <c r="S11" s="681"/>
      <c r="T11" s="681"/>
      <c r="U11" s="681"/>
      <c r="V11" s="681"/>
      <c r="W11" s="681"/>
      <c r="X11" s="681"/>
      <c r="Y11" s="682"/>
      <c r="Z11" s="683">
        <v>2.2000000000000002</v>
      </c>
      <c r="AA11" s="684"/>
      <c r="AB11" s="684"/>
      <c r="AC11" s="685"/>
      <c r="AD11" s="686">
        <v>212751</v>
      </c>
      <c r="AE11" s="681"/>
      <c r="AF11" s="681"/>
      <c r="AG11" s="681"/>
      <c r="AH11" s="681"/>
      <c r="AI11" s="681"/>
      <c r="AJ11" s="681"/>
      <c r="AK11" s="682"/>
      <c r="AL11" s="683">
        <v>5</v>
      </c>
      <c r="AM11" s="684"/>
      <c r="AN11" s="684"/>
      <c r="AO11" s="715"/>
      <c r="AP11" s="677" t="s">
        <v>255</v>
      </c>
      <c r="AQ11" s="678"/>
      <c r="AR11" s="678"/>
      <c r="AS11" s="678"/>
      <c r="AT11" s="678"/>
      <c r="AU11" s="678"/>
      <c r="AV11" s="678"/>
      <c r="AW11" s="678"/>
      <c r="AX11" s="678"/>
      <c r="AY11" s="678"/>
      <c r="AZ11" s="678"/>
      <c r="BA11" s="678"/>
      <c r="BB11" s="678"/>
      <c r="BC11" s="678"/>
      <c r="BD11" s="678"/>
      <c r="BE11" s="678"/>
      <c r="BF11" s="679"/>
      <c r="BG11" s="680">
        <v>11892</v>
      </c>
      <c r="BH11" s="681"/>
      <c r="BI11" s="681"/>
      <c r="BJ11" s="681"/>
      <c r="BK11" s="681"/>
      <c r="BL11" s="681"/>
      <c r="BM11" s="681"/>
      <c r="BN11" s="682"/>
      <c r="BO11" s="713">
        <v>1.2</v>
      </c>
      <c r="BP11" s="713"/>
      <c r="BQ11" s="713"/>
      <c r="BR11" s="713"/>
      <c r="BS11" s="686" t="s">
        <v>240</v>
      </c>
      <c r="BT11" s="681"/>
      <c r="BU11" s="681"/>
      <c r="BV11" s="681"/>
      <c r="BW11" s="681"/>
      <c r="BX11" s="681"/>
      <c r="BY11" s="681"/>
      <c r="BZ11" s="681"/>
      <c r="CA11" s="681"/>
      <c r="CB11" s="726"/>
      <c r="CD11" s="727" t="s">
        <v>256</v>
      </c>
      <c r="CE11" s="724"/>
      <c r="CF11" s="724"/>
      <c r="CG11" s="724"/>
      <c r="CH11" s="724"/>
      <c r="CI11" s="724"/>
      <c r="CJ11" s="724"/>
      <c r="CK11" s="724"/>
      <c r="CL11" s="724"/>
      <c r="CM11" s="724"/>
      <c r="CN11" s="724"/>
      <c r="CO11" s="724"/>
      <c r="CP11" s="724"/>
      <c r="CQ11" s="725"/>
      <c r="CR11" s="680">
        <v>508957</v>
      </c>
      <c r="CS11" s="681"/>
      <c r="CT11" s="681"/>
      <c r="CU11" s="681"/>
      <c r="CV11" s="681"/>
      <c r="CW11" s="681"/>
      <c r="CX11" s="681"/>
      <c r="CY11" s="682"/>
      <c r="CZ11" s="713">
        <v>5.3</v>
      </c>
      <c r="DA11" s="713"/>
      <c r="DB11" s="713"/>
      <c r="DC11" s="713"/>
      <c r="DD11" s="686">
        <v>138609</v>
      </c>
      <c r="DE11" s="681"/>
      <c r="DF11" s="681"/>
      <c r="DG11" s="681"/>
      <c r="DH11" s="681"/>
      <c r="DI11" s="681"/>
      <c r="DJ11" s="681"/>
      <c r="DK11" s="681"/>
      <c r="DL11" s="681"/>
      <c r="DM11" s="681"/>
      <c r="DN11" s="681"/>
      <c r="DO11" s="681"/>
      <c r="DP11" s="682"/>
      <c r="DQ11" s="686">
        <v>319828</v>
      </c>
      <c r="DR11" s="681"/>
      <c r="DS11" s="681"/>
      <c r="DT11" s="681"/>
      <c r="DU11" s="681"/>
      <c r="DV11" s="681"/>
      <c r="DW11" s="681"/>
      <c r="DX11" s="681"/>
      <c r="DY11" s="681"/>
      <c r="DZ11" s="681"/>
      <c r="EA11" s="681"/>
      <c r="EB11" s="681"/>
      <c r="EC11" s="726"/>
    </row>
    <row r="12" spans="2:143" ht="11.25" customHeight="1" x14ac:dyDescent="0.15">
      <c r="B12" s="677" t="s">
        <v>257</v>
      </c>
      <c r="C12" s="678"/>
      <c r="D12" s="678"/>
      <c r="E12" s="678"/>
      <c r="F12" s="678"/>
      <c r="G12" s="678"/>
      <c r="H12" s="678"/>
      <c r="I12" s="678"/>
      <c r="J12" s="678"/>
      <c r="K12" s="678"/>
      <c r="L12" s="678"/>
      <c r="M12" s="678"/>
      <c r="N12" s="678"/>
      <c r="O12" s="678"/>
      <c r="P12" s="678"/>
      <c r="Q12" s="679"/>
      <c r="R12" s="680">
        <v>4718</v>
      </c>
      <c r="S12" s="681"/>
      <c r="T12" s="681"/>
      <c r="U12" s="681"/>
      <c r="V12" s="681"/>
      <c r="W12" s="681"/>
      <c r="X12" s="681"/>
      <c r="Y12" s="682"/>
      <c r="Z12" s="713">
        <v>0</v>
      </c>
      <c r="AA12" s="713"/>
      <c r="AB12" s="713"/>
      <c r="AC12" s="713"/>
      <c r="AD12" s="714">
        <v>4718</v>
      </c>
      <c r="AE12" s="714"/>
      <c r="AF12" s="714"/>
      <c r="AG12" s="714"/>
      <c r="AH12" s="714"/>
      <c r="AI12" s="714"/>
      <c r="AJ12" s="714"/>
      <c r="AK12" s="714"/>
      <c r="AL12" s="683">
        <v>0.1</v>
      </c>
      <c r="AM12" s="684"/>
      <c r="AN12" s="684"/>
      <c r="AO12" s="715"/>
      <c r="AP12" s="677" t="s">
        <v>258</v>
      </c>
      <c r="AQ12" s="678"/>
      <c r="AR12" s="678"/>
      <c r="AS12" s="678"/>
      <c r="AT12" s="678"/>
      <c r="AU12" s="678"/>
      <c r="AV12" s="678"/>
      <c r="AW12" s="678"/>
      <c r="AX12" s="678"/>
      <c r="AY12" s="678"/>
      <c r="AZ12" s="678"/>
      <c r="BA12" s="678"/>
      <c r="BB12" s="678"/>
      <c r="BC12" s="678"/>
      <c r="BD12" s="678"/>
      <c r="BE12" s="678"/>
      <c r="BF12" s="679"/>
      <c r="BG12" s="680">
        <v>493360</v>
      </c>
      <c r="BH12" s="681"/>
      <c r="BI12" s="681"/>
      <c r="BJ12" s="681"/>
      <c r="BK12" s="681"/>
      <c r="BL12" s="681"/>
      <c r="BM12" s="681"/>
      <c r="BN12" s="682"/>
      <c r="BO12" s="713">
        <v>49.6</v>
      </c>
      <c r="BP12" s="713"/>
      <c r="BQ12" s="713"/>
      <c r="BR12" s="713"/>
      <c r="BS12" s="686" t="s">
        <v>176</v>
      </c>
      <c r="BT12" s="681"/>
      <c r="BU12" s="681"/>
      <c r="BV12" s="681"/>
      <c r="BW12" s="681"/>
      <c r="BX12" s="681"/>
      <c r="BY12" s="681"/>
      <c r="BZ12" s="681"/>
      <c r="CA12" s="681"/>
      <c r="CB12" s="726"/>
      <c r="CD12" s="727" t="s">
        <v>259</v>
      </c>
      <c r="CE12" s="724"/>
      <c r="CF12" s="724"/>
      <c r="CG12" s="724"/>
      <c r="CH12" s="724"/>
      <c r="CI12" s="724"/>
      <c r="CJ12" s="724"/>
      <c r="CK12" s="724"/>
      <c r="CL12" s="724"/>
      <c r="CM12" s="724"/>
      <c r="CN12" s="724"/>
      <c r="CO12" s="724"/>
      <c r="CP12" s="724"/>
      <c r="CQ12" s="725"/>
      <c r="CR12" s="680">
        <v>110464</v>
      </c>
      <c r="CS12" s="681"/>
      <c r="CT12" s="681"/>
      <c r="CU12" s="681"/>
      <c r="CV12" s="681"/>
      <c r="CW12" s="681"/>
      <c r="CX12" s="681"/>
      <c r="CY12" s="682"/>
      <c r="CZ12" s="713">
        <v>1.2</v>
      </c>
      <c r="DA12" s="713"/>
      <c r="DB12" s="713"/>
      <c r="DC12" s="713"/>
      <c r="DD12" s="686" t="s">
        <v>240</v>
      </c>
      <c r="DE12" s="681"/>
      <c r="DF12" s="681"/>
      <c r="DG12" s="681"/>
      <c r="DH12" s="681"/>
      <c r="DI12" s="681"/>
      <c r="DJ12" s="681"/>
      <c r="DK12" s="681"/>
      <c r="DL12" s="681"/>
      <c r="DM12" s="681"/>
      <c r="DN12" s="681"/>
      <c r="DO12" s="681"/>
      <c r="DP12" s="682"/>
      <c r="DQ12" s="686">
        <v>23761</v>
      </c>
      <c r="DR12" s="681"/>
      <c r="DS12" s="681"/>
      <c r="DT12" s="681"/>
      <c r="DU12" s="681"/>
      <c r="DV12" s="681"/>
      <c r="DW12" s="681"/>
      <c r="DX12" s="681"/>
      <c r="DY12" s="681"/>
      <c r="DZ12" s="681"/>
      <c r="EA12" s="681"/>
      <c r="EB12" s="681"/>
      <c r="EC12" s="726"/>
    </row>
    <row r="13" spans="2:143" ht="11.25" customHeight="1" x14ac:dyDescent="0.15">
      <c r="B13" s="677" t="s">
        <v>260</v>
      </c>
      <c r="C13" s="678"/>
      <c r="D13" s="678"/>
      <c r="E13" s="678"/>
      <c r="F13" s="678"/>
      <c r="G13" s="678"/>
      <c r="H13" s="678"/>
      <c r="I13" s="678"/>
      <c r="J13" s="678"/>
      <c r="K13" s="678"/>
      <c r="L13" s="678"/>
      <c r="M13" s="678"/>
      <c r="N13" s="678"/>
      <c r="O13" s="678"/>
      <c r="P13" s="678"/>
      <c r="Q13" s="679"/>
      <c r="R13" s="680" t="s">
        <v>240</v>
      </c>
      <c r="S13" s="681"/>
      <c r="T13" s="681"/>
      <c r="U13" s="681"/>
      <c r="V13" s="681"/>
      <c r="W13" s="681"/>
      <c r="X13" s="681"/>
      <c r="Y13" s="682"/>
      <c r="Z13" s="713" t="s">
        <v>176</v>
      </c>
      <c r="AA13" s="713"/>
      <c r="AB13" s="713"/>
      <c r="AC13" s="713"/>
      <c r="AD13" s="714" t="s">
        <v>240</v>
      </c>
      <c r="AE13" s="714"/>
      <c r="AF13" s="714"/>
      <c r="AG13" s="714"/>
      <c r="AH13" s="714"/>
      <c r="AI13" s="714"/>
      <c r="AJ13" s="714"/>
      <c r="AK13" s="714"/>
      <c r="AL13" s="683" t="s">
        <v>240</v>
      </c>
      <c r="AM13" s="684"/>
      <c r="AN13" s="684"/>
      <c r="AO13" s="715"/>
      <c r="AP13" s="677" t="s">
        <v>261</v>
      </c>
      <c r="AQ13" s="678"/>
      <c r="AR13" s="678"/>
      <c r="AS13" s="678"/>
      <c r="AT13" s="678"/>
      <c r="AU13" s="678"/>
      <c r="AV13" s="678"/>
      <c r="AW13" s="678"/>
      <c r="AX13" s="678"/>
      <c r="AY13" s="678"/>
      <c r="AZ13" s="678"/>
      <c r="BA13" s="678"/>
      <c r="BB13" s="678"/>
      <c r="BC13" s="678"/>
      <c r="BD13" s="678"/>
      <c r="BE13" s="678"/>
      <c r="BF13" s="679"/>
      <c r="BG13" s="680">
        <v>490002</v>
      </c>
      <c r="BH13" s="681"/>
      <c r="BI13" s="681"/>
      <c r="BJ13" s="681"/>
      <c r="BK13" s="681"/>
      <c r="BL13" s="681"/>
      <c r="BM13" s="681"/>
      <c r="BN13" s="682"/>
      <c r="BO13" s="713">
        <v>49.3</v>
      </c>
      <c r="BP13" s="713"/>
      <c r="BQ13" s="713"/>
      <c r="BR13" s="713"/>
      <c r="BS13" s="686" t="s">
        <v>240</v>
      </c>
      <c r="BT13" s="681"/>
      <c r="BU13" s="681"/>
      <c r="BV13" s="681"/>
      <c r="BW13" s="681"/>
      <c r="BX13" s="681"/>
      <c r="BY13" s="681"/>
      <c r="BZ13" s="681"/>
      <c r="CA13" s="681"/>
      <c r="CB13" s="726"/>
      <c r="CD13" s="727" t="s">
        <v>262</v>
      </c>
      <c r="CE13" s="724"/>
      <c r="CF13" s="724"/>
      <c r="CG13" s="724"/>
      <c r="CH13" s="724"/>
      <c r="CI13" s="724"/>
      <c r="CJ13" s="724"/>
      <c r="CK13" s="724"/>
      <c r="CL13" s="724"/>
      <c r="CM13" s="724"/>
      <c r="CN13" s="724"/>
      <c r="CO13" s="724"/>
      <c r="CP13" s="724"/>
      <c r="CQ13" s="725"/>
      <c r="CR13" s="680">
        <v>357669</v>
      </c>
      <c r="CS13" s="681"/>
      <c r="CT13" s="681"/>
      <c r="CU13" s="681"/>
      <c r="CV13" s="681"/>
      <c r="CW13" s="681"/>
      <c r="CX13" s="681"/>
      <c r="CY13" s="682"/>
      <c r="CZ13" s="713">
        <v>3.7</v>
      </c>
      <c r="DA13" s="713"/>
      <c r="DB13" s="713"/>
      <c r="DC13" s="713"/>
      <c r="DD13" s="686">
        <v>177954</v>
      </c>
      <c r="DE13" s="681"/>
      <c r="DF13" s="681"/>
      <c r="DG13" s="681"/>
      <c r="DH13" s="681"/>
      <c r="DI13" s="681"/>
      <c r="DJ13" s="681"/>
      <c r="DK13" s="681"/>
      <c r="DL13" s="681"/>
      <c r="DM13" s="681"/>
      <c r="DN13" s="681"/>
      <c r="DO13" s="681"/>
      <c r="DP13" s="682"/>
      <c r="DQ13" s="686">
        <v>218461</v>
      </c>
      <c r="DR13" s="681"/>
      <c r="DS13" s="681"/>
      <c r="DT13" s="681"/>
      <c r="DU13" s="681"/>
      <c r="DV13" s="681"/>
      <c r="DW13" s="681"/>
      <c r="DX13" s="681"/>
      <c r="DY13" s="681"/>
      <c r="DZ13" s="681"/>
      <c r="EA13" s="681"/>
      <c r="EB13" s="681"/>
      <c r="EC13" s="726"/>
    </row>
    <row r="14" spans="2:143" ht="11.25" customHeight="1" x14ac:dyDescent="0.15">
      <c r="B14" s="677" t="s">
        <v>263</v>
      </c>
      <c r="C14" s="678"/>
      <c r="D14" s="678"/>
      <c r="E14" s="678"/>
      <c r="F14" s="678"/>
      <c r="G14" s="678"/>
      <c r="H14" s="678"/>
      <c r="I14" s="678"/>
      <c r="J14" s="678"/>
      <c r="K14" s="678"/>
      <c r="L14" s="678"/>
      <c r="M14" s="678"/>
      <c r="N14" s="678"/>
      <c r="O14" s="678"/>
      <c r="P14" s="678"/>
      <c r="Q14" s="679"/>
      <c r="R14" s="680" t="s">
        <v>240</v>
      </c>
      <c r="S14" s="681"/>
      <c r="T14" s="681"/>
      <c r="U14" s="681"/>
      <c r="V14" s="681"/>
      <c r="W14" s="681"/>
      <c r="X14" s="681"/>
      <c r="Y14" s="682"/>
      <c r="Z14" s="713" t="s">
        <v>176</v>
      </c>
      <c r="AA14" s="713"/>
      <c r="AB14" s="713"/>
      <c r="AC14" s="713"/>
      <c r="AD14" s="714" t="s">
        <v>240</v>
      </c>
      <c r="AE14" s="714"/>
      <c r="AF14" s="714"/>
      <c r="AG14" s="714"/>
      <c r="AH14" s="714"/>
      <c r="AI14" s="714"/>
      <c r="AJ14" s="714"/>
      <c r="AK14" s="714"/>
      <c r="AL14" s="683" t="s">
        <v>176</v>
      </c>
      <c r="AM14" s="684"/>
      <c r="AN14" s="684"/>
      <c r="AO14" s="715"/>
      <c r="AP14" s="677" t="s">
        <v>264</v>
      </c>
      <c r="AQ14" s="678"/>
      <c r="AR14" s="678"/>
      <c r="AS14" s="678"/>
      <c r="AT14" s="678"/>
      <c r="AU14" s="678"/>
      <c r="AV14" s="678"/>
      <c r="AW14" s="678"/>
      <c r="AX14" s="678"/>
      <c r="AY14" s="678"/>
      <c r="AZ14" s="678"/>
      <c r="BA14" s="678"/>
      <c r="BB14" s="678"/>
      <c r="BC14" s="678"/>
      <c r="BD14" s="678"/>
      <c r="BE14" s="678"/>
      <c r="BF14" s="679"/>
      <c r="BG14" s="680">
        <v>44826</v>
      </c>
      <c r="BH14" s="681"/>
      <c r="BI14" s="681"/>
      <c r="BJ14" s="681"/>
      <c r="BK14" s="681"/>
      <c r="BL14" s="681"/>
      <c r="BM14" s="681"/>
      <c r="BN14" s="682"/>
      <c r="BO14" s="713">
        <v>4.5</v>
      </c>
      <c r="BP14" s="713"/>
      <c r="BQ14" s="713"/>
      <c r="BR14" s="713"/>
      <c r="BS14" s="686" t="s">
        <v>240</v>
      </c>
      <c r="BT14" s="681"/>
      <c r="BU14" s="681"/>
      <c r="BV14" s="681"/>
      <c r="BW14" s="681"/>
      <c r="BX14" s="681"/>
      <c r="BY14" s="681"/>
      <c r="BZ14" s="681"/>
      <c r="CA14" s="681"/>
      <c r="CB14" s="726"/>
      <c r="CD14" s="727" t="s">
        <v>265</v>
      </c>
      <c r="CE14" s="724"/>
      <c r="CF14" s="724"/>
      <c r="CG14" s="724"/>
      <c r="CH14" s="724"/>
      <c r="CI14" s="724"/>
      <c r="CJ14" s="724"/>
      <c r="CK14" s="724"/>
      <c r="CL14" s="724"/>
      <c r="CM14" s="724"/>
      <c r="CN14" s="724"/>
      <c r="CO14" s="724"/>
      <c r="CP14" s="724"/>
      <c r="CQ14" s="725"/>
      <c r="CR14" s="680">
        <v>261404</v>
      </c>
      <c r="CS14" s="681"/>
      <c r="CT14" s="681"/>
      <c r="CU14" s="681"/>
      <c r="CV14" s="681"/>
      <c r="CW14" s="681"/>
      <c r="CX14" s="681"/>
      <c r="CY14" s="682"/>
      <c r="CZ14" s="713">
        <v>2.7</v>
      </c>
      <c r="DA14" s="713"/>
      <c r="DB14" s="713"/>
      <c r="DC14" s="713"/>
      <c r="DD14" s="686">
        <v>78173</v>
      </c>
      <c r="DE14" s="681"/>
      <c r="DF14" s="681"/>
      <c r="DG14" s="681"/>
      <c r="DH14" s="681"/>
      <c r="DI14" s="681"/>
      <c r="DJ14" s="681"/>
      <c r="DK14" s="681"/>
      <c r="DL14" s="681"/>
      <c r="DM14" s="681"/>
      <c r="DN14" s="681"/>
      <c r="DO14" s="681"/>
      <c r="DP14" s="682"/>
      <c r="DQ14" s="686">
        <v>180964</v>
      </c>
      <c r="DR14" s="681"/>
      <c r="DS14" s="681"/>
      <c r="DT14" s="681"/>
      <c r="DU14" s="681"/>
      <c r="DV14" s="681"/>
      <c r="DW14" s="681"/>
      <c r="DX14" s="681"/>
      <c r="DY14" s="681"/>
      <c r="DZ14" s="681"/>
      <c r="EA14" s="681"/>
      <c r="EB14" s="681"/>
      <c r="EC14" s="726"/>
    </row>
    <row r="15" spans="2:143" ht="11.25" customHeight="1" x14ac:dyDescent="0.15">
      <c r="B15" s="677" t="s">
        <v>266</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176</v>
      </c>
      <c r="AA15" s="713"/>
      <c r="AB15" s="713"/>
      <c r="AC15" s="713"/>
      <c r="AD15" s="714" t="s">
        <v>240</v>
      </c>
      <c r="AE15" s="714"/>
      <c r="AF15" s="714"/>
      <c r="AG15" s="714"/>
      <c r="AH15" s="714"/>
      <c r="AI15" s="714"/>
      <c r="AJ15" s="714"/>
      <c r="AK15" s="714"/>
      <c r="AL15" s="683" t="s">
        <v>176</v>
      </c>
      <c r="AM15" s="684"/>
      <c r="AN15" s="684"/>
      <c r="AO15" s="715"/>
      <c r="AP15" s="677" t="s">
        <v>267</v>
      </c>
      <c r="AQ15" s="678"/>
      <c r="AR15" s="678"/>
      <c r="AS15" s="678"/>
      <c r="AT15" s="678"/>
      <c r="AU15" s="678"/>
      <c r="AV15" s="678"/>
      <c r="AW15" s="678"/>
      <c r="AX15" s="678"/>
      <c r="AY15" s="678"/>
      <c r="AZ15" s="678"/>
      <c r="BA15" s="678"/>
      <c r="BB15" s="678"/>
      <c r="BC15" s="678"/>
      <c r="BD15" s="678"/>
      <c r="BE15" s="678"/>
      <c r="BF15" s="679"/>
      <c r="BG15" s="680">
        <v>48784</v>
      </c>
      <c r="BH15" s="681"/>
      <c r="BI15" s="681"/>
      <c r="BJ15" s="681"/>
      <c r="BK15" s="681"/>
      <c r="BL15" s="681"/>
      <c r="BM15" s="681"/>
      <c r="BN15" s="682"/>
      <c r="BO15" s="713">
        <v>4.9000000000000004</v>
      </c>
      <c r="BP15" s="713"/>
      <c r="BQ15" s="713"/>
      <c r="BR15" s="713"/>
      <c r="BS15" s="686" t="s">
        <v>176</v>
      </c>
      <c r="BT15" s="681"/>
      <c r="BU15" s="681"/>
      <c r="BV15" s="681"/>
      <c r="BW15" s="681"/>
      <c r="BX15" s="681"/>
      <c r="BY15" s="681"/>
      <c r="BZ15" s="681"/>
      <c r="CA15" s="681"/>
      <c r="CB15" s="726"/>
      <c r="CD15" s="727" t="s">
        <v>268</v>
      </c>
      <c r="CE15" s="724"/>
      <c r="CF15" s="724"/>
      <c r="CG15" s="724"/>
      <c r="CH15" s="724"/>
      <c r="CI15" s="724"/>
      <c r="CJ15" s="724"/>
      <c r="CK15" s="724"/>
      <c r="CL15" s="724"/>
      <c r="CM15" s="724"/>
      <c r="CN15" s="724"/>
      <c r="CO15" s="724"/>
      <c r="CP15" s="724"/>
      <c r="CQ15" s="725"/>
      <c r="CR15" s="680">
        <v>625530</v>
      </c>
      <c r="CS15" s="681"/>
      <c r="CT15" s="681"/>
      <c r="CU15" s="681"/>
      <c r="CV15" s="681"/>
      <c r="CW15" s="681"/>
      <c r="CX15" s="681"/>
      <c r="CY15" s="682"/>
      <c r="CZ15" s="713">
        <v>6.6</v>
      </c>
      <c r="DA15" s="713"/>
      <c r="DB15" s="713"/>
      <c r="DC15" s="713"/>
      <c r="DD15" s="686">
        <v>41713</v>
      </c>
      <c r="DE15" s="681"/>
      <c r="DF15" s="681"/>
      <c r="DG15" s="681"/>
      <c r="DH15" s="681"/>
      <c r="DI15" s="681"/>
      <c r="DJ15" s="681"/>
      <c r="DK15" s="681"/>
      <c r="DL15" s="681"/>
      <c r="DM15" s="681"/>
      <c r="DN15" s="681"/>
      <c r="DO15" s="681"/>
      <c r="DP15" s="682"/>
      <c r="DQ15" s="686">
        <v>452378</v>
      </c>
      <c r="DR15" s="681"/>
      <c r="DS15" s="681"/>
      <c r="DT15" s="681"/>
      <c r="DU15" s="681"/>
      <c r="DV15" s="681"/>
      <c r="DW15" s="681"/>
      <c r="DX15" s="681"/>
      <c r="DY15" s="681"/>
      <c r="DZ15" s="681"/>
      <c r="EA15" s="681"/>
      <c r="EB15" s="681"/>
      <c r="EC15" s="726"/>
    </row>
    <row r="16" spans="2:143" ht="11.25" customHeight="1" x14ac:dyDescent="0.15">
      <c r="B16" s="677" t="s">
        <v>269</v>
      </c>
      <c r="C16" s="678"/>
      <c r="D16" s="678"/>
      <c r="E16" s="678"/>
      <c r="F16" s="678"/>
      <c r="G16" s="678"/>
      <c r="H16" s="678"/>
      <c r="I16" s="678"/>
      <c r="J16" s="678"/>
      <c r="K16" s="678"/>
      <c r="L16" s="678"/>
      <c r="M16" s="678"/>
      <c r="N16" s="678"/>
      <c r="O16" s="678"/>
      <c r="P16" s="678"/>
      <c r="Q16" s="679"/>
      <c r="R16" s="680">
        <v>4951</v>
      </c>
      <c r="S16" s="681"/>
      <c r="T16" s="681"/>
      <c r="U16" s="681"/>
      <c r="V16" s="681"/>
      <c r="W16" s="681"/>
      <c r="X16" s="681"/>
      <c r="Y16" s="682"/>
      <c r="Z16" s="713">
        <v>0.1</v>
      </c>
      <c r="AA16" s="713"/>
      <c r="AB16" s="713"/>
      <c r="AC16" s="713"/>
      <c r="AD16" s="714">
        <v>4951</v>
      </c>
      <c r="AE16" s="714"/>
      <c r="AF16" s="714"/>
      <c r="AG16" s="714"/>
      <c r="AH16" s="714"/>
      <c r="AI16" s="714"/>
      <c r="AJ16" s="714"/>
      <c r="AK16" s="714"/>
      <c r="AL16" s="683">
        <v>0.1</v>
      </c>
      <c r="AM16" s="684"/>
      <c r="AN16" s="684"/>
      <c r="AO16" s="715"/>
      <c r="AP16" s="677" t="s">
        <v>270</v>
      </c>
      <c r="AQ16" s="678"/>
      <c r="AR16" s="678"/>
      <c r="AS16" s="678"/>
      <c r="AT16" s="678"/>
      <c r="AU16" s="678"/>
      <c r="AV16" s="678"/>
      <c r="AW16" s="678"/>
      <c r="AX16" s="678"/>
      <c r="AY16" s="678"/>
      <c r="AZ16" s="678"/>
      <c r="BA16" s="678"/>
      <c r="BB16" s="678"/>
      <c r="BC16" s="678"/>
      <c r="BD16" s="678"/>
      <c r="BE16" s="678"/>
      <c r="BF16" s="679"/>
      <c r="BG16" s="680" t="s">
        <v>176</v>
      </c>
      <c r="BH16" s="681"/>
      <c r="BI16" s="681"/>
      <c r="BJ16" s="681"/>
      <c r="BK16" s="681"/>
      <c r="BL16" s="681"/>
      <c r="BM16" s="681"/>
      <c r="BN16" s="682"/>
      <c r="BO16" s="713" t="s">
        <v>240</v>
      </c>
      <c r="BP16" s="713"/>
      <c r="BQ16" s="713"/>
      <c r="BR16" s="713"/>
      <c r="BS16" s="686" t="s">
        <v>176</v>
      </c>
      <c r="BT16" s="681"/>
      <c r="BU16" s="681"/>
      <c r="BV16" s="681"/>
      <c r="BW16" s="681"/>
      <c r="BX16" s="681"/>
      <c r="BY16" s="681"/>
      <c r="BZ16" s="681"/>
      <c r="CA16" s="681"/>
      <c r="CB16" s="726"/>
      <c r="CD16" s="727" t="s">
        <v>271</v>
      </c>
      <c r="CE16" s="724"/>
      <c r="CF16" s="724"/>
      <c r="CG16" s="724"/>
      <c r="CH16" s="724"/>
      <c r="CI16" s="724"/>
      <c r="CJ16" s="724"/>
      <c r="CK16" s="724"/>
      <c r="CL16" s="724"/>
      <c r="CM16" s="724"/>
      <c r="CN16" s="724"/>
      <c r="CO16" s="724"/>
      <c r="CP16" s="724"/>
      <c r="CQ16" s="725"/>
      <c r="CR16" s="680">
        <v>51821</v>
      </c>
      <c r="CS16" s="681"/>
      <c r="CT16" s="681"/>
      <c r="CU16" s="681"/>
      <c r="CV16" s="681"/>
      <c r="CW16" s="681"/>
      <c r="CX16" s="681"/>
      <c r="CY16" s="682"/>
      <c r="CZ16" s="713">
        <v>0.5</v>
      </c>
      <c r="DA16" s="713"/>
      <c r="DB16" s="713"/>
      <c r="DC16" s="713"/>
      <c r="DD16" s="686" t="s">
        <v>240</v>
      </c>
      <c r="DE16" s="681"/>
      <c r="DF16" s="681"/>
      <c r="DG16" s="681"/>
      <c r="DH16" s="681"/>
      <c r="DI16" s="681"/>
      <c r="DJ16" s="681"/>
      <c r="DK16" s="681"/>
      <c r="DL16" s="681"/>
      <c r="DM16" s="681"/>
      <c r="DN16" s="681"/>
      <c r="DO16" s="681"/>
      <c r="DP16" s="682"/>
      <c r="DQ16" s="686">
        <v>12604</v>
      </c>
      <c r="DR16" s="681"/>
      <c r="DS16" s="681"/>
      <c r="DT16" s="681"/>
      <c r="DU16" s="681"/>
      <c r="DV16" s="681"/>
      <c r="DW16" s="681"/>
      <c r="DX16" s="681"/>
      <c r="DY16" s="681"/>
      <c r="DZ16" s="681"/>
      <c r="EA16" s="681"/>
      <c r="EB16" s="681"/>
      <c r="EC16" s="726"/>
    </row>
    <row r="17" spans="2:133" ht="11.25" customHeight="1" x14ac:dyDescent="0.15">
      <c r="B17" s="677" t="s">
        <v>272</v>
      </c>
      <c r="C17" s="678"/>
      <c r="D17" s="678"/>
      <c r="E17" s="678"/>
      <c r="F17" s="678"/>
      <c r="G17" s="678"/>
      <c r="H17" s="678"/>
      <c r="I17" s="678"/>
      <c r="J17" s="678"/>
      <c r="K17" s="678"/>
      <c r="L17" s="678"/>
      <c r="M17" s="678"/>
      <c r="N17" s="678"/>
      <c r="O17" s="678"/>
      <c r="P17" s="678"/>
      <c r="Q17" s="679"/>
      <c r="R17" s="680">
        <v>5905</v>
      </c>
      <c r="S17" s="681"/>
      <c r="T17" s="681"/>
      <c r="U17" s="681"/>
      <c r="V17" s="681"/>
      <c r="W17" s="681"/>
      <c r="X17" s="681"/>
      <c r="Y17" s="682"/>
      <c r="Z17" s="713">
        <v>0.1</v>
      </c>
      <c r="AA17" s="713"/>
      <c r="AB17" s="713"/>
      <c r="AC17" s="713"/>
      <c r="AD17" s="714">
        <v>5905</v>
      </c>
      <c r="AE17" s="714"/>
      <c r="AF17" s="714"/>
      <c r="AG17" s="714"/>
      <c r="AH17" s="714"/>
      <c r="AI17" s="714"/>
      <c r="AJ17" s="714"/>
      <c r="AK17" s="714"/>
      <c r="AL17" s="683">
        <v>0.1</v>
      </c>
      <c r="AM17" s="684"/>
      <c r="AN17" s="684"/>
      <c r="AO17" s="715"/>
      <c r="AP17" s="677" t="s">
        <v>273</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240</v>
      </c>
      <c r="BP17" s="713"/>
      <c r="BQ17" s="713"/>
      <c r="BR17" s="713"/>
      <c r="BS17" s="686" t="s">
        <v>176</v>
      </c>
      <c r="BT17" s="681"/>
      <c r="BU17" s="681"/>
      <c r="BV17" s="681"/>
      <c r="BW17" s="681"/>
      <c r="BX17" s="681"/>
      <c r="BY17" s="681"/>
      <c r="BZ17" s="681"/>
      <c r="CA17" s="681"/>
      <c r="CB17" s="726"/>
      <c r="CD17" s="727" t="s">
        <v>274</v>
      </c>
      <c r="CE17" s="724"/>
      <c r="CF17" s="724"/>
      <c r="CG17" s="724"/>
      <c r="CH17" s="724"/>
      <c r="CI17" s="724"/>
      <c r="CJ17" s="724"/>
      <c r="CK17" s="724"/>
      <c r="CL17" s="724"/>
      <c r="CM17" s="724"/>
      <c r="CN17" s="724"/>
      <c r="CO17" s="724"/>
      <c r="CP17" s="724"/>
      <c r="CQ17" s="725"/>
      <c r="CR17" s="680">
        <v>723591</v>
      </c>
      <c r="CS17" s="681"/>
      <c r="CT17" s="681"/>
      <c r="CU17" s="681"/>
      <c r="CV17" s="681"/>
      <c r="CW17" s="681"/>
      <c r="CX17" s="681"/>
      <c r="CY17" s="682"/>
      <c r="CZ17" s="713">
        <v>7.6</v>
      </c>
      <c r="DA17" s="713"/>
      <c r="DB17" s="713"/>
      <c r="DC17" s="713"/>
      <c r="DD17" s="686" t="s">
        <v>240</v>
      </c>
      <c r="DE17" s="681"/>
      <c r="DF17" s="681"/>
      <c r="DG17" s="681"/>
      <c r="DH17" s="681"/>
      <c r="DI17" s="681"/>
      <c r="DJ17" s="681"/>
      <c r="DK17" s="681"/>
      <c r="DL17" s="681"/>
      <c r="DM17" s="681"/>
      <c r="DN17" s="681"/>
      <c r="DO17" s="681"/>
      <c r="DP17" s="682"/>
      <c r="DQ17" s="686">
        <v>718308</v>
      </c>
      <c r="DR17" s="681"/>
      <c r="DS17" s="681"/>
      <c r="DT17" s="681"/>
      <c r="DU17" s="681"/>
      <c r="DV17" s="681"/>
      <c r="DW17" s="681"/>
      <c r="DX17" s="681"/>
      <c r="DY17" s="681"/>
      <c r="DZ17" s="681"/>
      <c r="EA17" s="681"/>
      <c r="EB17" s="681"/>
      <c r="EC17" s="726"/>
    </row>
    <row r="18" spans="2:133" ht="11.25" customHeight="1" x14ac:dyDescent="0.15">
      <c r="B18" s="677" t="s">
        <v>275</v>
      </c>
      <c r="C18" s="678"/>
      <c r="D18" s="678"/>
      <c r="E18" s="678"/>
      <c r="F18" s="678"/>
      <c r="G18" s="678"/>
      <c r="H18" s="678"/>
      <c r="I18" s="678"/>
      <c r="J18" s="678"/>
      <c r="K18" s="678"/>
      <c r="L18" s="678"/>
      <c r="M18" s="678"/>
      <c r="N18" s="678"/>
      <c r="O18" s="678"/>
      <c r="P18" s="678"/>
      <c r="Q18" s="679"/>
      <c r="R18" s="680">
        <v>8139</v>
      </c>
      <c r="S18" s="681"/>
      <c r="T18" s="681"/>
      <c r="U18" s="681"/>
      <c r="V18" s="681"/>
      <c r="W18" s="681"/>
      <c r="X18" s="681"/>
      <c r="Y18" s="682"/>
      <c r="Z18" s="713">
        <v>0.1</v>
      </c>
      <c r="AA18" s="713"/>
      <c r="AB18" s="713"/>
      <c r="AC18" s="713"/>
      <c r="AD18" s="714">
        <v>8139</v>
      </c>
      <c r="AE18" s="714"/>
      <c r="AF18" s="714"/>
      <c r="AG18" s="714"/>
      <c r="AH18" s="714"/>
      <c r="AI18" s="714"/>
      <c r="AJ18" s="714"/>
      <c r="AK18" s="714"/>
      <c r="AL18" s="683">
        <v>0.2</v>
      </c>
      <c r="AM18" s="684"/>
      <c r="AN18" s="684"/>
      <c r="AO18" s="715"/>
      <c r="AP18" s="677" t="s">
        <v>276</v>
      </c>
      <c r="AQ18" s="678"/>
      <c r="AR18" s="678"/>
      <c r="AS18" s="678"/>
      <c r="AT18" s="678"/>
      <c r="AU18" s="678"/>
      <c r="AV18" s="678"/>
      <c r="AW18" s="678"/>
      <c r="AX18" s="678"/>
      <c r="AY18" s="678"/>
      <c r="AZ18" s="678"/>
      <c r="BA18" s="678"/>
      <c r="BB18" s="678"/>
      <c r="BC18" s="678"/>
      <c r="BD18" s="678"/>
      <c r="BE18" s="678"/>
      <c r="BF18" s="679"/>
      <c r="BG18" s="680" t="s">
        <v>240</v>
      </c>
      <c r="BH18" s="681"/>
      <c r="BI18" s="681"/>
      <c r="BJ18" s="681"/>
      <c r="BK18" s="681"/>
      <c r="BL18" s="681"/>
      <c r="BM18" s="681"/>
      <c r="BN18" s="682"/>
      <c r="BO18" s="713" t="s">
        <v>176</v>
      </c>
      <c r="BP18" s="713"/>
      <c r="BQ18" s="713"/>
      <c r="BR18" s="713"/>
      <c r="BS18" s="686" t="s">
        <v>176</v>
      </c>
      <c r="BT18" s="681"/>
      <c r="BU18" s="681"/>
      <c r="BV18" s="681"/>
      <c r="BW18" s="681"/>
      <c r="BX18" s="681"/>
      <c r="BY18" s="681"/>
      <c r="BZ18" s="681"/>
      <c r="CA18" s="681"/>
      <c r="CB18" s="726"/>
      <c r="CD18" s="727" t="s">
        <v>277</v>
      </c>
      <c r="CE18" s="724"/>
      <c r="CF18" s="724"/>
      <c r="CG18" s="724"/>
      <c r="CH18" s="724"/>
      <c r="CI18" s="724"/>
      <c r="CJ18" s="724"/>
      <c r="CK18" s="724"/>
      <c r="CL18" s="724"/>
      <c r="CM18" s="724"/>
      <c r="CN18" s="724"/>
      <c r="CO18" s="724"/>
      <c r="CP18" s="724"/>
      <c r="CQ18" s="725"/>
      <c r="CR18" s="680" t="s">
        <v>240</v>
      </c>
      <c r="CS18" s="681"/>
      <c r="CT18" s="681"/>
      <c r="CU18" s="681"/>
      <c r="CV18" s="681"/>
      <c r="CW18" s="681"/>
      <c r="CX18" s="681"/>
      <c r="CY18" s="682"/>
      <c r="CZ18" s="713" t="s">
        <v>240</v>
      </c>
      <c r="DA18" s="713"/>
      <c r="DB18" s="713"/>
      <c r="DC18" s="713"/>
      <c r="DD18" s="686" t="s">
        <v>176</v>
      </c>
      <c r="DE18" s="681"/>
      <c r="DF18" s="681"/>
      <c r="DG18" s="681"/>
      <c r="DH18" s="681"/>
      <c r="DI18" s="681"/>
      <c r="DJ18" s="681"/>
      <c r="DK18" s="681"/>
      <c r="DL18" s="681"/>
      <c r="DM18" s="681"/>
      <c r="DN18" s="681"/>
      <c r="DO18" s="681"/>
      <c r="DP18" s="682"/>
      <c r="DQ18" s="686" t="s">
        <v>240</v>
      </c>
      <c r="DR18" s="681"/>
      <c r="DS18" s="681"/>
      <c r="DT18" s="681"/>
      <c r="DU18" s="681"/>
      <c r="DV18" s="681"/>
      <c r="DW18" s="681"/>
      <c r="DX18" s="681"/>
      <c r="DY18" s="681"/>
      <c r="DZ18" s="681"/>
      <c r="EA18" s="681"/>
      <c r="EB18" s="681"/>
      <c r="EC18" s="726"/>
    </row>
    <row r="19" spans="2:133" ht="11.25" customHeight="1" x14ac:dyDescent="0.15">
      <c r="B19" s="677" t="s">
        <v>278</v>
      </c>
      <c r="C19" s="678"/>
      <c r="D19" s="678"/>
      <c r="E19" s="678"/>
      <c r="F19" s="678"/>
      <c r="G19" s="678"/>
      <c r="H19" s="678"/>
      <c r="I19" s="678"/>
      <c r="J19" s="678"/>
      <c r="K19" s="678"/>
      <c r="L19" s="678"/>
      <c r="M19" s="678"/>
      <c r="N19" s="678"/>
      <c r="O19" s="678"/>
      <c r="P19" s="678"/>
      <c r="Q19" s="679"/>
      <c r="R19" s="680">
        <v>4946</v>
      </c>
      <c r="S19" s="681"/>
      <c r="T19" s="681"/>
      <c r="U19" s="681"/>
      <c r="V19" s="681"/>
      <c r="W19" s="681"/>
      <c r="X19" s="681"/>
      <c r="Y19" s="682"/>
      <c r="Z19" s="713">
        <v>0.1</v>
      </c>
      <c r="AA19" s="713"/>
      <c r="AB19" s="713"/>
      <c r="AC19" s="713"/>
      <c r="AD19" s="714">
        <v>4946</v>
      </c>
      <c r="AE19" s="714"/>
      <c r="AF19" s="714"/>
      <c r="AG19" s="714"/>
      <c r="AH19" s="714"/>
      <c r="AI19" s="714"/>
      <c r="AJ19" s="714"/>
      <c r="AK19" s="714"/>
      <c r="AL19" s="683">
        <v>0.1</v>
      </c>
      <c r="AM19" s="684"/>
      <c r="AN19" s="684"/>
      <c r="AO19" s="715"/>
      <c r="AP19" s="677" t="s">
        <v>279</v>
      </c>
      <c r="AQ19" s="678"/>
      <c r="AR19" s="678"/>
      <c r="AS19" s="678"/>
      <c r="AT19" s="678"/>
      <c r="AU19" s="678"/>
      <c r="AV19" s="678"/>
      <c r="AW19" s="678"/>
      <c r="AX19" s="678"/>
      <c r="AY19" s="678"/>
      <c r="AZ19" s="678"/>
      <c r="BA19" s="678"/>
      <c r="BB19" s="678"/>
      <c r="BC19" s="678"/>
      <c r="BD19" s="678"/>
      <c r="BE19" s="678"/>
      <c r="BF19" s="679"/>
      <c r="BG19" s="680" t="s">
        <v>240</v>
      </c>
      <c r="BH19" s="681"/>
      <c r="BI19" s="681"/>
      <c r="BJ19" s="681"/>
      <c r="BK19" s="681"/>
      <c r="BL19" s="681"/>
      <c r="BM19" s="681"/>
      <c r="BN19" s="682"/>
      <c r="BO19" s="713" t="s">
        <v>176</v>
      </c>
      <c r="BP19" s="713"/>
      <c r="BQ19" s="713"/>
      <c r="BR19" s="713"/>
      <c r="BS19" s="686" t="s">
        <v>176</v>
      </c>
      <c r="BT19" s="681"/>
      <c r="BU19" s="681"/>
      <c r="BV19" s="681"/>
      <c r="BW19" s="681"/>
      <c r="BX19" s="681"/>
      <c r="BY19" s="681"/>
      <c r="BZ19" s="681"/>
      <c r="CA19" s="681"/>
      <c r="CB19" s="726"/>
      <c r="CD19" s="727" t="s">
        <v>280</v>
      </c>
      <c r="CE19" s="724"/>
      <c r="CF19" s="724"/>
      <c r="CG19" s="724"/>
      <c r="CH19" s="724"/>
      <c r="CI19" s="724"/>
      <c r="CJ19" s="724"/>
      <c r="CK19" s="724"/>
      <c r="CL19" s="724"/>
      <c r="CM19" s="724"/>
      <c r="CN19" s="724"/>
      <c r="CO19" s="724"/>
      <c r="CP19" s="724"/>
      <c r="CQ19" s="725"/>
      <c r="CR19" s="680" t="s">
        <v>240</v>
      </c>
      <c r="CS19" s="681"/>
      <c r="CT19" s="681"/>
      <c r="CU19" s="681"/>
      <c r="CV19" s="681"/>
      <c r="CW19" s="681"/>
      <c r="CX19" s="681"/>
      <c r="CY19" s="682"/>
      <c r="CZ19" s="713" t="s">
        <v>176</v>
      </c>
      <c r="DA19" s="713"/>
      <c r="DB19" s="713"/>
      <c r="DC19" s="713"/>
      <c r="DD19" s="686" t="s">
        <v>240</v>
      </c>
      <c r="DE19" s="681"/>
      <c r="DF19" s="681"/>
      <c r="DG19" s="681"/>
      <c r="DH19" s="681"/>
      <c r="DI19" s="681"/>
      <c r="DJ19" s="681"/>
      <c r="DK19" s="681"/>
      <c r="DL19" s="681"/>
      <c r="DM19" s="681"/>
      <c r="DN19" s="681"/>
      <c r="DO19" s="681"/>
      <c r="DP19" s="682"/>
      <c r="DQ19" s="686" t="s">
        <v>240</v>
      </c>
      <c r="DR19" s="681"/>
      <c r="DS19" s="681"/>
      <c r="DT19" s="681"/>
      <c r="DU19" s="681"/>
      <c r="DV19" s="681"/>
      <c r="DW19" s="681"/>
      <c r="DX19" s="681"/>
      <c r="DY19" s="681"/>
      <c r="DZ19" s="681"/>
      <c r="EA19" s="681"/>
      <c r="EB19" s="681"/>
      <c r="EC19" s="726"/>
    </row>
    <row r="20" spans="2:133" ht="11.25" customHeight="1" x14ac:dyDescent="0.15">
      <c r="B20" s="677" t="s">
        <v>281</v>
      </c>
      <c r="C20" s="678"/>
      <c r="D20" s="678"/>
      <c r="E20" s="678"/>
      <c r="F20" s="678"/>
      <c r="G20" s="678"/>
      <c r="H20" s="678"/>
      <c r="I20" s="678"/>
      <c r="J20" s="678"/>
      <c r="K20" s="678"/>
      <c r="L20" s="678"/>
      <c r="M20" s="678"/>
      <c r="N20" s="678"/>
      <c r="O20" s="678"/>
      <c r="P20" s="678"/>
      <c r="Q20" s="679"/>
      <c r="R20" s="680">
        <v>2210</v>
      </c>
      <c r="S20" s="681"/>
      <c r="T20" s="681"/>
      <c r="U20" s="681"/>
      <c r="V20" s="681"/>
      <c r="W20" s="681"/>
      <c r="X20" s="681"/>
      <c r="Y20" s="682"/>
      <c r="Z20" s="713">
        <v>0</v>
      </c>
      <c r="AA20" s="713"/>
      <c r="AB20" s="713"/>
      <c r="AC20" s="713"/>
      <c r="AD20" s="714">
        <v>2210</v>
      </c>
      <c r="AE20" s="714"/>
      <c r="AF20" s="714"/>
      <c r="AG20" s="714"/>
      <c r="AH20" s="714"/>
      <c r="AI20" s="714"/>
      <c r="AJ20" s="714"/>
      <c r="AK20" s="714"/>
      <c r="AL20" s="683">
        <v>0.1</v>
      </c>
      <c r="AM20" s="684"/>
      <c r="AN20" s="684"/>
      <c r="AO20" s="715"/>
      <c r="AP20" s="677" t="s">
        <v>282</v>
      </c>
      <c r="AQ20" s="678"/>
      <c r="AR20" s="678"/>
      <c r="AS20" s="678"/>
      <c r="AT20" s="678"/>
      <c r="AU20" s="678"/>
      <c r="AV20" s="678"/>
      <c r="AW20" s="678"/>
      <c r="AX20" s="678"/>
      <c r="AY20" s="678"/>
      <c r="AZ20" s="678"/>
      <c r="BA20" s="678"/>
      <c r="BB20" s="678"/>
      <c r="BC20" s="678"/>
      <c r="BD20" s="678"/>
      <c r="BE20" s="678"/>
      <c r="BF20" s="679"/>
      <c r="BG20" s="680" t="s">
        <v>240</v>
      </c>
      <c r="BH20" s="681"/>
      <c r="BI20" s="681"/>
      <c r="BJ20" s="681"/>
      <c r="BK20" s="681"/>
      <c r="BL20" s="681"/>
      <c r="BM20" s="681"/>
      <c r="BN20" s="682"/>
      <c r="BO20" s="713" t="s">
        <v>240</v>
      </c>
      <c r="BP20" s="713"/>
      <c r="BQ20" s="713"/>
      <c r="BR20" s="713"/>
      <c r="BS20" s="686" t="s">
        <v>240</v>
      </c>
      <c r="BT20" s="681"/>
      <c r="BU20" s="681"/>
      <c r="BV20" s="681"/>
      <c r="BW20" s="681"/>
      <c r="BX20" s="681"/>
      <c r="BY20" s="681"/>
      <c r="BZ20" s="681"/>
      <c r="CA20" s="681"/>
      <c r="CB20" s="726"/>
      <c r="CD20" s="727" t="s">
        <v>283</v>
      </c>
      <c r="CE20" s="724"/>
      <c r="CF20" s="724"/>
      <c r="CG20" s="724"/>
      <c r="CH20" s="724"/>
      <c r="CI20" s="724"/>
      <c r="CJ20" s="724"/>
      <c r="CK20" s="724"/>
      <c r="CL20" s="724"/>
      <c r="CM20" s="724"/>
      <c r="CN20" s="724"/>
      <c r="CO20" s="724"/>
      <c r="CP20" s="724"/>
      <c r="CQ20" s="725"/>
      <c r="CR20" s="680">
        <v>9542507</v>
      </c>
      <c r="CS20" s="681"/>
      <c r="CT20" s="681"/>
      <c r="CU20" s="681"/>
      <c r="CV20" s="681"/>
      <c r="CW20" s="681"/>
      <c r="CX20" s="681"/>
      <c r="CY20" s="682"/>
      <c r="CZ20" s="713">
        <v>100</v>
      </c>
      <c r="DA20" s="713"/>
      <c r="DB20" s="713"/>
      <c r="DC20" s="713"/>
      <c r="DD20" s="686">
        <v>1987470</v>
      </c>
      <c r="DE20" s="681"/>
      <c r="DF20" s="681"/>
      <c r="DG20" s="681"/>
      <c r="DH20" s="681"/>
      <c r="DI20" s="681"/>
      <c r="DJ20" s="681"/>
      <c r="DK20" s="681"/>
      <c r="DL20" s="681"/>
      <c r="DM20" s="681"/>
      <c r="DN20" s="681"/>
      <c r="DO20" s="681"/>
      <c r="DP20" s="682"/>
      <c r="DQ20" s="686">
        <v>5191111</v>
      </c>
      <c r="DR20" s="681"/>
      <c r="DS20" s="681"/>
      <c r="DT20" s="681"/>
      <c r="DU20" s="681"/>
      <c r="DV20" s="681"/>
      <c r="DW20" s="681"/>
      <c r="DX20" s="681"/>
      <c r="DY20" s="681"/>
      <c r="DZ20" s="681"/>
      <c r="EA20" s="681"/>
      <c r="EB20" s="681"/>
      <c r="EC20" s="726"/>
    </row>
    <row r="21" spans="2:133" ht="11.25" customHeight="1" x14ac:dyDescent="0.15">
      <c r="B21" s="677" t="s">
        <v>284</v>
      </c>
      <c r="C21" s="678"/>
      <c r="D21" s="678"/>
      <c r="E21" s="678"/>
      <c r="F21" s="678"/>
      <c r="G21" s="678"/>
      <c r="H21" s="678"/>
      <c r="I21" s="678"/>
      <c r="J21" s="678"/>
      <c r="K21" s="678"/>
      <c r="L21" s="678"/>
      <c r="M21" s="678"/>
      <c r="N21" s="678"/>
      <c r="O21" s="678"/>
      <c r="P21" s="678"/>
      <c r="Q21" s="679"/>
      <c r="R21" s="680">
        <v>983</v>
      </c>
      <c r="S21" s="681"/>
      <c r="T21" s="681"/>
      <c r="U21" s="681"/>
      <c r="V21" s="681"/>
      <c r="W21" s="681"/>
      <c r="X21" s="681"/>
      <c r="Y21" s="682"/>
      <c r="Z21" s="713">
        <v>0</v>
      </c>
      <c r="AA21" s="713"/>
      <c r="AB21" s="713"/>
      <c r="AC21" s="713"/>
      <c r="AD21" s="714">
        <v>983</v>
      </c>
      <c r="AE21" s="714"/>
      <c r="AF21" s="714"/>
      <c r="AG21" s="714"/>
      <c r="AH21" s="714"/>
      <c r="AI21" s="714"/>
      <c r="AJ21" s="714"/>
      <c r="AK21" s="714"/>
      <c r="AL21" s="683">
        <v>0</v>
      </c>
      <c r="AM21" s="684"/>
      <c r="AN21" s="684"/>
      <c r="AO21" s="715"/>
      <c r="AP21" s="775" t="s">
        <v>285</v>
      </c>
      <c r="AQ21" s="782"/>
      <c r="AR21" s="782"/>
      <c r="AS21" s="782"/>
      <c r="AT21" s="782"/>
      <c r="AU21" s="782"/>
      <c r="AV21" s="782"/>
      <c r="AW21" s="782"/>
      <c r="AX21" s="782"/>
      <c r="AY21" s="782"/>
      <c r="AZ21" s="782"/>
      <c r="BA21" s="782"/>
      <c r="BB21" s="782"/>
      <c r="BC21" s="782"/>
      <c r="BD21" s="782"/>
      <c r="BE21" s="782"/>
      <c r="BF21" s="777"/>
      <c r="BG21" s="680" t="s">
        <v>176</v>
      </c>
      <c r="BH21" s="681"/>
      <c r="BI21" s="681"/>
      <c r="BJ21" s="681"/>
      <c r="BK21" s="681"/>
      <c r="BL21" s="681"/>
      <c r="BM21" s="681"/>
      <c r="BN21" s="682"/>
      <c r="BO21" s="713" t="s">
        <v>240</v>
      </c>
      <c r="BP21" s="713"/>
      <c r="BQ21" s="713"/>
      <c r="BR21" s="713"/>
      <c r="BS21" s="686" t="s">
        <v>240</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286</v>
      </c>
      <c r="C22" s="678"/>
      <c r="D22" s="678"/>
      <c r="E22" s="678"/>
      <c r="F22" s="678"/>
      <c r="G22" s="678"/>
      <c r="H22" s="678"/>
      <c r="I22" s="678"/>
      <c r="J22" s="678"/>
      <c r="K22" s="678"/>
      <c r="L22" s="678"/>
      <c r="M22" s="678"/>
      <c r="N22" s="678"/>
      <c r="O22" s="678"/>
      <c r="P22" s="678"/>
      <c r="Q22" s="679"/>
      <c r="R22" s="680">
        <v>3356941</v>
      </c>
      <c r="S22" s="681"/>
      <c r="T22" s="681"/>
      <c r="U22" s="681"/>
      <c r="V22" s="681"/>
      <c r="W22" s="681"/>
      <c r="X22" s="681"/>
      <c r="Y22" s="682"/>
      <c r="Z22" s="713">
        <v>34.4</v>
      </c>
      <c r="AA22" s="713"/>
      <c r="AB22" s="713"/>
      <c r="AC22" s="713"/>
      <c r="AD22" s="714">
        <v>2939015</v>
      </c>
      <c r="AE22" s="714"/>
      <c r="AF22" s="714"/>
      <c r="AG22" s="714"/>
      <c r="AH22" s="714"/>
      <c r="AI22" s="714"/>
      <c r="AJ22" s="714"/>
      <c r="AK22" s="714"/>
      <c r="AL22" s="683">
        <v>68.5</v>
      </c>
      <c r="AM22" s="684"/>
      <c r="AN22" s="684"/>
      <c r="AO22" s="715"/>
      <c r="AP22" s="775" t="s">
        <v>287</v>
      </c>
      <c r="AQ22" s="782"/>
      <c r="AR22" s="782"/>
      <c r="AS22" s="782"/>
      <c r="AT22" s="782"/>
      <c r="AU22" s="782"/>
      <c r="AV22" s="782"/>
      <c r="AW22" s="782"/>
      <c r="AX22" s="782"/>
      <c r="AY22" s="782"/>
      <c r="AZ22" s="782"/>
      <c r="BA22" s="782"/>
      <c r="BB22" s="782"/>
      <c r="BC22" s="782"/>
      <c r="BD22" s="782"/>
      <c r="BE22" s="782"/>
      <c r="BF22" s="777"/>
      <c r="BG22" s="680" t="s">
        <v>240</v>
      </c>
      <c r="BH22" s="681"/>
      <c r="BI22" s="681"/>
      <c r="BJ22" s="681"/>
      <c r="BK22" s="681"/>
      <c r="BL22" s="681"/>
      <c r="BM22" s="681"/>
      <c r="BN22" s="682"/>
      <c r="BO22" s="713" t="s">
        <v>176</v>
      </c>
      <c r="BP22" s="713"/>
      <c r="BQ22" s="713"/>
      <c r="BR22" s="713"/>
      <c r="BS22" s="686" t="s">
        <v>240</v>
      </c>
      <c r="BT22" s="681"/>
      <c r="BU22" s="681"/>
      <c r="BV22" s="681"/>
      <c r="BW22" s="681"/>
      <c r="BX22" s="681"/>
      <c r="BY22" s="681"/>
      <c r="BZ22" s="681"/>
      <c r="CA22" s="681"/>
      <c r="CB22" s="726"/>
      <c r="CD22" s="784" t="s">
        <v>288</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289</v>
      </c>
      <c r="C23" s="678"/>
      <c r="D23" s="678"/>
      <c r="E23" s="678"/>
      <c r="F23" s="678"/>
      <c r="G23" s="678"/>
      <c r="H23" s="678"/>
      <c r="I23" s="678"/>
      <c r="J23" s="678"/>
      <c r="K23" s="678"/>
      <c r="L23" s="678"/>
      <c r="M23" s="678"/>
      <c r="N23" s="678"/>
      <c r="O23" s="678"/>
      <c r="P23" s="678"/>
      <c r="Q23" s="679"/>
      <c r="R23" s="680">
        <v>2939015</v>
      </c>
      <c r="S23" s="681"/>
      <c r="T23" s="681"/>
      <c r="U23" s="681"/>
      <c r="V23" s="681"/>
      <c r="W23" s="681"/>
      <c r="X23" s="681"/>
      <c r="Y23" s="682"/>
      <c r="Z23" s="713">
        <v>30.1</v>
      </c>
      <c r="AA23" s="713"/>
      <c r="AB23" s="713"/>
      <c r="AC23" s="713"/>
      <c r="AD23" s="714">
        <v>2939015</v>
      </c>
      <c r="AE23" s="714"/>
      <c r="AF23" s="714"/>
      <c r="AG23" s="714"/>
      <c r="AH23" s="714"/>
      <c r="AI23" s="714"/>
      <c r="AJ23" s="714"/>
      <c r="AK23" s="714"/>
      <c r="AL23" s="683">
        <v>68.5</v>
      </c>
      <c r="AM23" s="684"/>
      <c r="AN23" s="684"/>
      <c r="AO23" s="715"/>
      <c r="AP23" s="775" t="s">
        <v>290</v>
      </c>
      <c r="AQ23" s="782"/>
      <c r="AR23" s="782"/>
      <c r="AS23" s="782"/>
      <c r="AT23" s="782"/>
      <c r="AU23" s="782"/>
      <c r="AV23" s="782"/>
      <c r="AW23" s="782"/>
      <c r="AX23" s="782"/>
      <c r="AY23" s="782"/>
      <c r="AZ23" s="782"/>
      <c r="BA23" s="782"/>
      <c r="BB23" s="782"/>
      <c r="BC23" s="782"/>
      <c r="BD23" s="782"/>
      <c r="BE23" s="782"/>
      <c r="BF23" s="777"/>
      <c r="BG23" s="680" t="s">
        <v>240</v>
      </c>
      <c r="BH23" s="681"/>
      <c r="BI23" s="681"/>
      <c r="BJ23" s="681"/>
      <c r="BK23" s="681"/>
      <c r="BL23" s="681"/>
      <c r="BM23" s="681"/>
      <c r="BN23" s="682"/>
      <c r="BO23" s="713" t="s">
        <v>240</v>
      </c>
      <c r="BP23" s="713"/>
      <c r="BQ23" s="713"/>
      <c r="BR23" s="713"/>
      <c r="BS23" s="686" t="s">
        <v>176</v>
      </c>
      <c r="BT23" s="681"/>
      <c r="BU23" s="681"/>
      <c r="BV23" s="681"/>
      <c r="BW23" s="681"/>
      <c r="BX23" s="681"/>
      <c r="BY23" s="681"/>
      <c r="BZ23" s="681"/>
      <c r="CA23" s="681"/>
      <c r="CB23" s="726"/>
      <c r="CD23" s="784" t="s">
        <v>229</v>
      </c>
      <c r="CE23" s="785"/>
      <c r="CF23" s="785"/>
      <c r="CG23" s="785"/>
      <c r="CH23" s="785"/>
      <c r="CI23" s="785"/>
      <c r="CJ23" s="785"/>
      <c r="CK23" s="785"/>
      <c r="CL23" s="785"/>
      <c r="CM23" s="785"/>
      <c r="CN23" s="785"/>
      <c r="CO23" s="785"/>
      <c r="CP23" s="785"/>
      <c r="CQ23" s="786"/>
      <c r="CR23" s="784" t="s">
        <v>291</v>
      </c>
      <c r="CS23" s="785"/>
      <c r="CT23" s="785"/>
      <c r="CU23" s="785"/>
      <c r="CV23" s="785"/>
      <c r="CW23" s="785"/>
      <c r="CX23" s="785"/>
      <c r="CY23" s="786"/>
      <c r="CZ23" s="784" t="s">
        <v>292</v>
      </c>
      <c r="DA23" s="785"/>
      <c r="DB23" s="785"/>
      <c r="DC23" s="786"/>
      <c r="DD23" s="784" t="s">
        <v>293</v>
      </c>
      <c r="DE23" s="785"/>
      <c r="DF23" s="785"/>
      <c r="DG23" s="785"/>
      <c r="DH23" s="785"/>
      <c r="DI23" s="785"/>
      <c r="DJ23" s="785"/>
      <c r="DK23" s="786"/>
      <c r="DL23" s="793" t="s">
        <v>294</v>
      </c>
      <c r="DM23" s="794"/>
      <c r="DN23" s="794"/>
      <c r="DO23" s="794"/>
      <c r="DP23" s="794"/>
      <c r="DQ23" s="794"/>
      <c r="DR23" s="794"/>
      <c r="DS23" s="794"/>
      <c r="DT23" s="794"/>
      <c r="DU23" s="794"/>
      <c r="DV23" s="795"/>
      <c r="DW23" s="784" t="s">
        <v>295</v>
      </c>
      <c r="DX23" s="785"/>
      <c r="DY23" s="785"/>
      <c r="DZ23" s="785"/>
      <c r="EA23" s="785"/>
      <c r="EB23" s="785"/>
      <c r="EC23" s="786"/>
    </row>
    <row r="24" spans="2:133" ht="11.25" customHeight="1" x14ac:dyDescent="0.15">
      <c r="B24" s="677" t="s">
        <v>296</v>
      </c>
      <c r="C24" s="678"/>
      <c r="D24" s="678"/>
      <c r="E24" s="678"/>
      <c r="F24" s="678"/>
      <c r="G24" s="678"/>
      <c r="H24" s="678"/>
      <c r="I24" s="678"/>
      <c r="J24" s="678"/>
      <c r="K24" s="678"/>
      <c r="L24" s="678"/>
      <c r="M24" s="678"/>
      <c r="N24" s="678"/>
      <c r="O24" s="678"/>
      <c r="P24" s="678"/>
      <c r="Q24" s="679"/>
      <c r="R24" s="680">
        <v>417926</v>
      </c>
      <c r="S24" s="681"/>
      <c r="T24" s="681"/>
      <c r="U24" s="681"/>
      <c r="V24" s="681"/>
      <c r="W24" s="681"/>
      <c r="X24" s="681"/>
      <c r="Y24" s="682"/>
      <c r="Z24" s="713">
        <v>4.3</v>
      </c>
      <c r="AA24" s="713"/>
      <c r="AB24" s="713"/>
      <c r="AC24" s="713"/>
      <c r="AD24" s="714" t="s">
        <v>176</v>
      </c>
      <c r="AE24" s="714"/>
      <c r="AF24" s="714"/>
      <c r="AG24" s="714"/>
      <c r="AH24" s="714"/>
      <c r="AI24" s="714"/>
      <c r="AJ24" s="714"/>
      <c r="AK24" s="714"/>
      <c r="AL24" s="683" t="s">
        <v>176</v>
      </c>
      <c r="AM24" s="684"/>
      <c r="AN24" s="684"/>
      <c r="AO24" s="715"/>
      <c r="AP24" s="775" t="s">
        <v>297</v>
      </c>
      <c r="AQ24" s="782"/>
      <c r="AR24" s="782"/>
      <c r="AS24" s="782"/>
      <c r="AT24" s="782"/>
      <c r="AU24" s="782"/>
      <c r="AV24" s="782"/>
      <c r="AW24" s="782"/>
      <c r="AX24" s="782"/>
      <c r="AY24" s="782"/>
      <c r="AZ24" s="782"/>
      <c r="BA24" s="782"/>
      <c r="BB24" s="782"/>
      <c r="BC24" s="782"/>
      <c r="BD24" s="782"/>
      <c r="BE24" s="782"/>
      <c r="BF24" s="777"/>
      <c r="BG24" s="680" t="s">
        <v>240</v>
      </c>
      <c r="BH24" s="681"/>
      <c r="BI24" s="681"/>
      <c r="BJ24" s="681"/>
      <c r="BK24" s="681"/>
      <c r="BL24" s="681"/>
      <c r="BM24" s="681"/>
      <c r="BN24" s="682"/>
      <c r="BO24" s="713" t="s">
        <v>176</v>
      </c>
      <c r="BP24" s="713"/>
      <c r="BQ24" s="713"/>
      <c r="BR24" s="713"/>
      <c r="BS24" s="686" t="s">
        <v>240</v>
      </c>
      <c r="BT24" s="681"/>
      <c r="BU24" s="681"/>
      <c r="BV24" s="681"/>
      <c r="BW24" s="681"/>
      <c r="BX24" s="681"/>
      <c r="BY24" s="681"/>
      <c r="BZ24" s="681"/>
      <c r="CA24" s="681"/>
      <c r="CB24" s="726"/>
      <c r="CD24" s="738" t="s">
        <v>298</v>
      </c>
      <c r="CE24" s="739"/>
      <c r="CF24" s="739"/>
      <c r="CG24" s="739"/>
      <c r="CH24" s="739"/>
      <c r="CI24" s="739"/>
      <c r="CJ24" s="739"/>
      <c r="CK24" s="739"/>
      <c r="CL24" s="739"/>
      <c r="CM24" s="739"/>
      <c r="CN24" s="739"/>
      <c r="CO24" s="739"/>
      <c r="CP24" s="739"/>
      <c r="CQ24" s="740"/>
      <c r="CR24" s="735">
        <v>2913472</v>
      </c>
      <c r="CS24" s="736"/>
      <c r="CT24" s="736"/>
      <c r="CU24" s="736"/>
      <c r="CV24" s="736"/>
      <c r="CW24" s="736"/>
      <c r="CX24" s="736"/>
      <c r="CY24" s="779"/>
      <c r="CZ24" s="780">
        <v>30.5</v>
      </c>
      <c r="DA24" s="751"/>
      <c r="DB24" s="751"/>
      <c r="DC24" s="783"/>
      <c r="DD24" s="778">
        <v>2259597</v>
      </c>
      <c r="DE24" s="736"/>
      <c r="DF24" s="736"/>
      <c r="DG24" s="736"/>
      <c r="DH24" s="736"/>
      <c r="DI24" s="736"/>
      <c r="DJ24" s="736"/>
      <c r="DK24" s="779"/>
      <c r="DL24" s="778">
        <v>2046384</v>
      </c>
      <c r="DM24" s="736"/>
      <c r="DN24" s="736"/>
      <c r="DO24" s="736"/>
      <c r="DP24" s="736"/>
      <c r="DQ24" s="736"/>
      <c r="DR24" s="736"/>
      <c r="DS24" s="736"/>
      <c r="DT24" s="736"/>
      <c r="DU24" s="736"/>
      <c r="DV24" s="779"/>
      <c r="DW24" s="780">
        <v>46.2</v>
      </c>
      <c r="DX24" s="751"/>
      <c r="DY24" s="751"/>
      <c r="DZ24" s="751"/>
      <c r="EA24" s="751"/>
      <c r="EB24" s="751"/>
      <c r="EC24" s="781"/>
    </row>
    <row r="25" spans="2:133" ht="11.25" customHeight="1" x14ac:dyDescent="0.15">
      <c r="B25" s="677" t="s">
        <v>299</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240</v>
      </c>
      <c r="AA25" s="713"/>
      <c r="AB25" s="713"/>
      <c r="AC25" s="713"/>
      <c r="AD25" s="714" t="s">
        <v>176</v>
      </c>
      <c r="AE25" s="714"/>
      <c r="AF25" s="714"/>
      <c r="AG25" s="714"/>
      <c r="AH25" s="714"/>
      <c r="AI25" s="714"/>
      <c r="AJ25" s="714"/>
      <c r="AK25" s="714"/>
      <c r="AL25" s="683" t="s">
        <v>176</v>
      </c>
      <c r="AM25" s="684"/>
      <c r="AN25" s="684"/>
      <c r="AO25" s="715"/>
      <c r="AP25" s="775" t="s">
        <v>300</v>
      </c>
      <c r="AQ25" s="782"/>
      <c r="AR25" s="782"/>
      <c r="AS25" s="782"/>
      <c r="AT25" s="782"/>
      <c r="AU25" s="782"/>
      <c r="AV25" s="782"/>
      <c r="AW25" s="782"/>
      <c r="AX25" s="782"/>
      <c r="AY25" s="782"/>
      <c r="AZ25" s="782"/>
      <c r="BA25" s="782"/>
      <c r="BB25" s="782"/>
      <c r="BC25" s="782"/>
      <c r="BD25" s="782"/>
      <c r="BE25" s="782"/>
      <c r="BF25" s="777"/>
      <c r="BG25" s="680" t="s">
        <v>176</v>
      </c>
      <c r="BH25" s="681"/>
      <c r="BI25" s="681"/>
      <c r="BJ25" s="681"/>
      <c r="BK25" s="681"/>
      <c r="BL25" s="681"/>
      <c r="BM25" s="681"/>
      <c r="BN25" s="682"/>
      <c r="BO25" s="713" t="s">
        <v>240</v>
      </c>
      <c r="BP25" s="713"/>
      <c r="BQ25" s="713"/>
      <c r="BR25" s="713"/>
      <c r="BS25" s="686" t="s">
        <v>240</v>
      </c>
      <c r="BT25" s="681"/>
      <c r="BU25" s="681"/>
      <c r="BV25" s="681"/>
      <c r="BW25" s="681"/>
      <c r="BX25" s="681"/>
      <c r="BY25" s="681"/>
      <c r="BZ25" s="681"/>
      <c r="CA25" s="681"/>
      <c r="CB25" s="726"/>
      <c r="CD25" s="727" t="s">
        <v>301</v>
      </c>
      <c r="CE25" s="724"/>
      <c r="CF25" s="724"/>
      <c r="CG25" s="724"/>
      <c r="CH25" s="724"/>
      <c r="CI25" s="724"/>
      <c r="CJ25" s="724"/>
      <c r="CK25" s="724"/>
      <c r="CL25" s="724"/>
      <c r="CM25" s="724"/>
      <c r="CN25" s="724"/>
      <c r="CO25" s="724"/>
      <c r="CP25" s="724"/>
      <c r="CQ25" s="725"/>
      <c r="CR25" s="680">
        <v>1231415</v>
      </c>
      <c r="CS25" s="699"/>
      <c r="CT25" s="699"/>
      <c r="CU25" s="699"/>
      <c r="CV25" s="699"/>
      <c r="CW25" s="699"/>
      <c r="CX25" s="699"/>
      <c r="CY25" s="700"/>
      <c r="CZ25" s="683">
        <v>12.9</v>
      </c>
      <c r="DA25" s="701"/>
      <c r="DB25" s="701"/>
      <c r="DC25" s="702"/>
      <c r="DD25" s="686">
        <v>1113930</v>
      </c>
      <c r="DE25" s="699"/>
      <c r="DF25" s="699"/>
      <c r="DG25" s="699"/>
      <c r="DH25" s="699"/>
      <c r="DI25" s="699"/>
      <c r="DJ25" s="699"/>
      <c r="DK25" s="700"/>
      <c r="DL25" s="686">
        <v>943845</v>
      </c>
      <c r="DM25" s="699"/>
      <c r="DN25" s="699"/>
      <c r="DO25" s="699"/>
      <c r="DP25" s="699"/>
      <c r="DQ25" s="699"/>
      <c r="DR25" s="699"/>
      <c r="DS25" s="699"/>
      <c r="DT25" s="699"/>
      <c r="DU25" s="699"/>
      <c r="DV25" s="700"/>
      <c r="DW25" s="683">
        <v>21.3</v>
      </c>
      <c r="DX25" s="701"/>
      <c r="DY25" s="701"/>
      <c r="DZ25" s="701"/>
      <c r="EA25" s="701"/>
      <c r="EB25" s="701"/>
      <c r="EC25" s="719"/>
    </row>
    <row r="26" spans="2:133" ht="11.25" customHeight="1" x14ac:dyDescent="0.15">
      <c r="B26" s="677" t="s">
        <v>302</v>
      </c>
      <c r="C26" s="678"/>
      <c r="D26" s="678"/>
      <c r="E26" s="678"/>
      <c r="F26" s="678"/>
      <c r="G26" s="678"/>
      <c r="H26" s="678"/>
      <c r="I26" s="678"/>
      <c r="J26" s="678"/>
      <c r="K26" s="678"/>
      <c r="L26" s="678"/>
      <c r="M26" s="678"/>
      <c r="N26" s="678"/>
      <c r="O26" s="678"/>
      <c r="P26" s="678"/>
      <c r="Q26" s="679"/>
      <c r="R26" s="680">
        <v>4668453</v>
      </c>
      <c r="S26" s="681"/>
      <c r="T26" s="681"/>
      <c r="U26" s="681"/>
      <c r="V26" s="681"/>
      <c r="W26" s="681"/>
      <c r="X26" s="681"/>
      <c r="Y26" s="682"/>
      <c r="Z26" s="713">
        <v>47.8</v>
      </c>
      <c r="AA26" s="713"/>
      <c r="AB26" s="713"/>
      <c r="AC26" s="713"/>
      <c r="AD26" s="714">
        <v>4250527</v>
      </c>
      <c r="AE26" s="714"/>
      <c r="AF26" s="714"/>
      <c r="AG26" s="714"/>
      <c r="AH26" s="714"/>
      <c r="AI26" s="714"/>
      <c r="AJ26" s="714"/>
      <c r="AK26" s="714"/>
      <c r="AL26" s="683">
        <v>99</v>
      </c>
      <c r="AM26" s="684"/>
      <c r="AN26" s="684"/>
      <c r="AO26" s="715"/>
      <c r="AP26" s="775" t="s">
        <v>303</v>
      </c>
      <c r="AQ26" s="776"/>
      <c r="AR26" s="776"/>
      <c r="AS26" s="776"/>
      <c r="AT26" s="776"/>
      <c r="AU26" s="776"/>
      <c r="AV26" s="776"/>
      <c r="AW26" s="776"/>
      <c r="AX26" s="776"/>
      <c r="AY26" s="776"/>
      <c r="AZ26" s="776"/>
      <c r="BA26" s="776"/>
      <c r="BB26" s="776"/>
      <c r="BC26" s="776"/>
      <c r="BD26" s="776"/>
      <c r="BE26" s="776"/>
      <c r="BF26" s="777"/>
      <c r="BG26" s="680" t="s">
        <v>176</v>
      </c>
      <c r="BH26" s="681"/>
      <c r="BI26" s="681"/>
      <c r="BJ26" s="681"/>
      <c r="BK26" s="681"/>
      <c r="BL26" s="681"/>
      <c r="BM26" s="681"/>
      <c r="BN26" s="682"/>
      <c r="BO26" s="713" t="s">
        <v>240</v>
      </c>
      <c r="BP26" s="713"/>
      <c r="BQ26" s="713"/>
      <c r="BR26" s="713"/>
      <c r="BS26" s="686" t="s">
        <v>176</v>
      </c>
      <c r="BT26" s="681"/>
      <c r="BU26" s="681"/>
      <c r="BV26" s="681"/>
      <c r="BW26" s="681"/>
      <c r="BX26" s="681"/>
      <c r="BY26" s="681"/>
      <c r="BZ26" s="681"/>
      <c r="CA26" s="681"/>
      <c r="CB26" s="726"/>
      <c r="CD26" s="727" t="s">
        <v>304</v>
      </c>
      <c r="CE26" s="724"/>
      <c r="CF26" s="724"/>
      <c r="CG26" s="724"/>
      <c r="CH26" s="724"/>
      <c r="CI26" s="724"/>
      <c r="CJ26" s="724"/>
      <c r="CK26" s="724"/>
      <c r="CL26" s="724"/>
      <c r="CM26" s="724"/>
      <c r="CN26" s="724"/>
      <c r="CO26" s="724"/>
      <c r="CP26" s="724"/>
      <c r="CQ26" s="725"/>
      <c r="CR26" s="680">
        <v>707868</v>
      </c>
      <c r="CS26" s="681"/>
      <c r="CT26" s="681"/>
      <c r="CU26" s="681"/>
      <c r="CV26" s="681"/>
      <c r="CW26" s="681"/>
      <c r="CX26" s="681"/>
      <c r="CY26" s="682"/>
      <c r="CZ26" s="683">
        <v>7.4</v>
      </c>
      <c r="DA26" s="701"/>
      <c r="DB26" s="701"/>
      <c r="DC26" s="702"/>
      <c r="DD26" s="686">
        <v>643025</v>
      </c>
      <c r="DE26" s="681"/>
      <c r="DF26" s="681"/>
      <c r="DG26" s="681"/>
      <c r="DH26" s="681"/>
      <c r="DI26" s="681"/>
      <c r="DJ26" s="681"/>
      <c r="DK26" s="682"/>
      <c r="DL26" s="686" t="s">
        <v>240</v>
      </c>
      <c r="DM26" s="681"/>
      <c r="DN26" s="681"/>
      <c r="DO26" s="681"/>
      <c r="DP26" s="681"/>
      <c r="DQ26" s="681"/>
      <c r="DR26" s="681"/>
      <c r="DS26" s="681"/>
      <c r="DT26" s="681"/>
      <c r="DU26" s="681"/>
      <c r="DV26" s="682"/>
      <c r="DW26" s="683" t="s">
        <v>176</v>
      </c>
      <c r="DX26" s="701"/>
      <c r="DY26" s="701"/>
      <c r="DZ26" s="701"/>
      <c r="EA26" s="701"/>
      <c r="EB26" s="701"/>
      <c r="EC26" s="719"/>
    </row>
    <row r="27" spans="2:133" ht="11.25" customHeight="1" x14ac:dyDescent="0.15">
      <c r="B27" s="677" t="s">
        <v>305</v>
      </c>
      <c r="C27" s="678"/>
      <c r="D27" s="678"/>
      <c r="E27" s="678"/>
      <c r="F27" s="678"/>
      <c r="G27" s="678"/>
      <c r="H27" s="678"/>
      <c r="I27" s="678"/>
      <c r="J27" s="678"/>
      <c r="K27" s="678"/>
      <c r="L27" s="678"/>
      <c r="M27" s="678"/>
      <c r="N27" s="678"/>
      <c r="O27" s="678"/>
      <c r="P27" s="678"/>
      <c r="Q27" s="679"/>
      <c r="R27" s="680">
        <v>836</v>
      </c>
      <c r="S27" s="681"/>
      <c r="T27" s="681"/>
      <c r="U27" s="681"/>
      <c r="V27" s="681"/>
      <c r="W27" s="681"/>
      <c r="X27" s="681"/>
      <c r="Y27" s="682"/>
      <c r="Z27" s="713">
        <v>0</v>
      </c>
      <c r="AA27" s="713"/>
      <c r="AB27" s="713"/>
      <c r="AC27" s="713"/>
      <c r="AD27" s="714">
        <v>836</v>
      </c>
      <c r="AE27" s="714"/>
      <c r="AF27" s="714"/>
      <c r="AG27" s="714"/>
      <c r="AH27" s="714"/>
      <c r="AI27" s="714"/>
      <c r="AJ27" s="714"/>
      <c r="AK27" s="714"/>
      <c r="AL27" s="683">
        <v>0</v>
      </c>
      <c r="AM27" s="684"/>
      <c r="AN27" s="684"/>
      <c r="AO27" s="715"/>
      <c r="AP27" s="677" t="s">
        <v>306</v>
      </c>
      <c r="AQ27" s="678"/>
      <c r="AR27" s="678"/>
      <c r="AS27" s="678"/>
      <c r="AT27" s="678"/>
      <c r="AU27" s="678"/>
      <c r="AV27" s="678"/>
      <c r="AW27" s="678"/>
      <c r="AX27" s="678"/>
      <c r="AY27" s="678"/>
      <c r="AZ27" s="678"/>
      <c r="BA27" s="678"/>
      <c r="BB27" s="678"/>
      <c r="BC27" s="678"/>
      <c r="BD27" s="678"/>
      <c r="BE27" s="678"/>
      <c r="BF27" s="679"/>
      <c r="BG27" s="680">
        <v>994694</v>
      </c>
      <c r="BH27" s="681"/>
      <c r="BI27" s="681"/>
      <c r="BJ27" s="681"/>
      <c r="BK27" s="681"/>
      <c r="BL27" s="681"/>
      <c r="BM27" s="681"/>
      <c r="BN27" s="682"/>
      <c r="BO27" s="713">
        <v>100</v>
      </c>
      <c r="BP27" s="713"/>
      <c r="BQ27" s="713"/>
      <c r="BR27" s="713"/>
      <c r="BS27" s="686" t="s">
        <v>176</v>
      </c>
      <c r="BT27" s="681"/>
      <c r="BU27" s="681"/>
      <c r="BV27" s="681"/>
      <c r="BW27" s="681"/>
      <c r="BX27" s="681"/>
      <c r="BY27" s="681"/>
      <c r="BZ27" s="681"/>
      <c r="CA27" s="681"/>
      <c r="CB27" s="726"/>
      <c r="CD27" s="727" t="s">
        <v>307</v>
      </c>
      <c r="CE27" s="724"/>
      <c r="CF27" s="724"/>
      <c r="CG27" s="724"/>
      <c r="CH27" s="724"/>
      <c r="CI27" s="724"/>
      <c r="CJ27" s="724"/>
      <c r="CK27" s="724"/>
      <c r="CL27" s="724"/>
      <c r="CM27" s="724"/>
      <c r="CN27" s="724"/>
      <c r="CO27" s="724"/>
      <c r="CP27" s="724"/>
      <c r="CQ27" s="725"/>
      <c r="CR27" s="680">
        <v>958466</v>
      </c>
      <c r="CS27" s="699"/>
      <c r="CT27" s="699"/>
      <c r="CU27" s="699"/>
      <c r="CV27" s="699"/>
      <c r="CW27" s="699"/>
      <c r="CX27" s="699"/>
      <c r="CY27" s="700"/>
      <c r="CZ27" s="683">
        <v>10</v>
      </c>
      <c r="DA27" s="701"/>
      <c r="DB27" s="701"/>
      <c r="DC27" s="702"/>
      <c r="DD27" s="686">
        <v>427359</v>
      </c>
      <c r="DE27" s="699"/>
      <c r="DF27" s="699"/>
      <c r="DG27" s="699"/>
      <c r="DH27" s="699"/>
      <c r="DI27" s="699"/>
      <c r="DJ27" s="699"/>
      <c r="DK27" s="700"/>
      <c r="DL27" s="686">
        <v>384231</v>
      </c>
      <c r="DM27" s="699"/>
      <c r="DN27" s="699"/>
      <c r="DO27" s="699"/>
      <c r="DP27" s="699"/>
      <c r="DQ27" s="699"/>
      <c r="DR27" s="699"/>
      <c r="DS27" s="699"/>
      <c r="DT27" s="699"/>
      <c r="DU27" s="699"/>
      <c r="DV27" s="700"/>
      <c r="DW27" s="683">
        <v>8.6999999999999993</v>
      </c>
      <c r="DX27" s="701"/>
      <c r="DY27" s="701"/>
      <c r="DZ27" s="701"/>
      <c r="EA27" s="701"/>
      <c r="EB27" s="701"/>
      <c r="EC27" s="719"/>
    </row>
    <row r="28" spans="2:133" ht="11.25" customHeight="1" x14ac:dyDescent="0.15">
      <c r="B28" s="677" t="s">
        <v>308</v>
      </c>
      <c r="C28" s="678"/>
      <c r="D28" s="678"/>
      <c r="E28" s="678"/>
      <c r="F28" s="678"/>
      <c r="G28" s="678"/>
      <c r="H28" s="678"/>
      <c r="I28" s="678"/>
      <c r="J28" s="678"/>
      <c r="K28" s="678"/>
      <c r="L28" s="678"/>
      <c r="M28" s="678"/>
      <c r="N28" s="678"/>
      <c r="O28" s="678"/>
      <c r="P28" s="678"/>
      <c r="Q28" s="679"/>
      <c r="R28" s="680">
        <v>90031</v>
      </c>
      <c r="S28" s="681"/>
      <c r="T28" s="681"/>
      <c r="U28" s="681"/>
      <c r="V28" s="681"/>
      <c r="W28" s="681"/>
      <c r="X28" s="681"/>
      <c r="Y28" s="682"/>
      <c r="Z28" s="713">
        <v>0.9</v>
      </c>
      <c r="AA28" s="713"/>
      <c r="AB28" s="713"/>
      <c r="AC28" s="713"/>
      <c r="AD28" s="714" t="s">
        <v>240</v>
      </c>
      <c r="AE28" s="714"/>
      <c r="AF28" s="714"/>
      <c r="AG28" s="714"/>
      <c r="AH28" s="714"/>
      <c r="AI28" s="714"/>
      <c r="AJ28" s="714"/>
      <c r="AK28" s="714"/>
      <c r="AL28" s="683" t="s">
        <v>176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309</v>
      </c>
      <c r="CE28" s="724"/>
      <c r="CF28" s="724"/>
      <c r="CG28" s="724"/>
      <c r="CH28" s="724"/>
      <c r="CI28" s="724"/>
      <c r="CJ28" s="724"/>
      <c r="CK28" s="724"/>
      <c r="CL28" s="724"/>
      <c r="CM28" s="724"/>
      <c r="CN28" s="724"/>
      <c r="CO28" s="724"/>
      <c r="CP28" s="724"/>
      <c r="CQ28" s="725"/>
      <c r="CR28" s="680">
        <v>723591</v>
      </c>
      <c r="CS28" s="681"/>
      <c r="CT28" s="681"/>
      <c r="CU28" s="681"/>
      <c r="CV28" s="681"/>
      <c r="CW28" s="681"/>
      <c r="CX28" s="681"/>
      <c r="CY28" s="682"/>
      <c r="CZ28" s="683">
        <v>7.6</v>
      </c>
      <c r="DA28" s="701"/>
      <c r="DB28" s="701"/>
      <c r="DC28" s="702"/>
      <c r="DD28" s="686">
        <v>718308</v>
      </c>
      <c r="DE28" s="681"/>
      <c r="DF28" s="681"/>
      <c r="DG28" s="681"/>
      <c r="DH28" s="681"/>
      <c r="DI28" s="681"/>
      <c r="DJ28" s="681"/>
      <c r="DK28" s="682"/>
      <c r="DL28" s="686">
        <v>718308</v>
      </c>
      <c r="DM28" s="681"/>
      <c r="DN28" s="681"/>
      <c r="DO28" s="681"/>
      <c r="DP28" s="681"/>
      <c r="DQ28" s="681"/>
      <c r="DR28" s="681"/>
      <c r="DS28" s="681"/>
      <c r="DT28" s="681"/>
      <c r="DU28" s="681"/>
      <c r="DV28" s="682"/>
      <c r="DW28" s="683">
        <v>16.2</v>
      </c>
      <c r="DX28" s="701"/>
      <c r="DY28" s="701"/>
      <c r="DZ28" s="701"/>
      <c r="EA28" s="701"/>
      <c r="EB28" s="701"/>
      <c r="EC28" s="719"/>
    </row>
    <row r="29" spans="2:133" ht="11.25" customHeight="1" x14ac:dyDescent="0.15">
      <c r="B29" s="677" t="s">
        <v>310</v>
      </c>
      <c r="C29" s="678"/>
      <c r="D29" s="678"/>
      <c r="E29" s="678"/>
      <c r="F29" s="678"/>
      <c r="G29" s="678"/>
      <c r="H29" s="678"/>
      <c r="I29" s="678"/>
      <c r="J29" s="678"/>
      <c r="K29" s="678"/>
      <c r="L29" s="678"/>
      <c r="M29" s="678"/>
      <c r="N29" s="678"/>
      <c r="O29" s="678"/>
      <c r="P29" s="678"/>
      <c r="Q29" s="679"/>
      <c r="R29" s="680">
        <v>50541</v>
      </c>
      <c r="S29" s="681"/>
      <c r="T29" s="681"/>
      <c r="U29" s="681"/>
      <c r="V29" s="681"/>
      <c r="W29" s="681"/>
      <c r="X29" s="681"/>
      <c r="Y29" s="682"/>
      <c r="Z29" s="713">
        <v>0.5</v>
      </c>
      <c r="AA29" s="713"/>
      <c r="AB29" s="713"/>
      <c r="AC29" s="713"/>
      <c r="AD29" s="714" t="s">
        <v>240</v>
      </c>
      <c r="AE29" s="714"/>
      <c r="AF29" s="714"/>
      <c r="AG29" s="714"/>
      <c r="AH29" s="714"/>
      <c r="AI29" s="714"/>
      <c r="AJ29" s="714"/>
      <c r="AK29" s="714"/>
      <c r="AL29" s="683" t="s">
        <v>176</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311</v>
      </c>
      <c r="CE29" s="770"/>
      <c r="CF29" s="727" t="s">
        <v>312</v>
      </c>
      <c r="CG29" s="724"/>
      <c r="CH29" s="724"/>
      <c r="CI29" s="724"/>
      <c r="CJ29" s="724"/>
      <c r="CK29" s="724"/>
      <c r="CL29" s="724"/>
      <c r="CM29" s="724"/>
      <c r="CN29" s="724"/>
      <c r="CO29" s="724"/>
      <c r="CP29" s="724"/>
      <c r="CQ29" s="725"/>
      <c r="CR29" s="680">
        <v>723589</v>
      </c>
      <c r="CS29" s="699"/>
      <c r="CT29" s="699"/>
      <c r="CU29" s="699"/>
      <c r="CV29" s="699"/>
      <c r="CW29" s="699"/>
      <c r="CX29" s="699"/>
      <c r="CY29" s="700"/>
      <c r="CZ29" s="683">
        <v>7.6</v>
      </c>
      <c r="DA29" s="701"/>
      <c r="DB29" s="701"/>
      <c r="DC29" s="702"/>
      <c r="DD29" s="686">
        <v>718306</v>
      </c>
      <c r="DE29" s="699"/>
      <c r="DF29" s="699"/>
      <c r="DG29" s="699"/>
      <c r="DH29" s="699"/>
      <c r="DI29" s="699"/>
      <c r="DJ29" s="699"/>
      <c r="DK29" s="700"/>
      <c r="DL29" s="686">
        <v>718306</v>
      </c>
      <c r="DM29" s="699"/>
      <c r="DN29" s="699"/>
      <c r="DO29" s="699"/>
      <c r="DP29" s="699"/>
      <c r="DQ29" s="699"/>
      <c r="DR29" s="699"/>
      <c r="DS29" s="699"/>
      <c r="DT29" s="699"/>
      <c r="DU29" s="699"/>
      <c r="DV29" s="700"/>
      <c r="DW29" s="683">
        <v>16.2</v>
      </c>
      <c r="DX29" s="701"/>
      <c r="DY29" s="701"/>
      <c r="DZ29" s="701"/>
      <c r="EA29" s="701"/>
      <c r="EB29" s="701"/>
      <c r="EC29" s="719"/>
    </row>
    <row r="30" spans="2:133" ht="11.25" customHeight="1" x14ac:dyDescent="0.15">
      <c r="B30" s="677" t="s">
        <v>313</v>
      </c>
      <c r="C30" s="678"/>
      <c r="D30" s="678"/>
      <c r="E30" s="678"/>
      <c r="F30" s="678"/>
      <c r="G30" s="678"/>
      <c r="H30" s="678"/>
      <c r="I30" s="678"/>
      <c r="J30" s="678"/>
      <c r="K30" s="678"/>
      <c r="L30" s="678"/>
      <c r="M30" s="678"/>
      <c r="N30" s="678"/>
      <c r="O30" s="678"/>
      <c r="P30" s="678"/>
      <c r="Q30" s="679"/>
      <c r="R30" s="680">
        <v>5772</v>
      </c>
      <c r="S30" s="681"/>
      <c r="T30" s="681"/>
      <c r="U30" s="681"/>
      <c r="V30" s="681"/>
      <c r="W30" s="681"/>
      <c r="X30" s="681"/>
      <c r="Y30" s="682"/>
      <c r="Z30" s="713">
        <v>0.1</v>
      </c>
      <c r="AA30" s="713"/>
      <c r="AB30" s="713"/>
      <c r="AC30" s="713"/>
      <c r="AD30" s="714" t="s">
        <v>176</v>
      </c>
      <c r="AE30" s="714"/>
      <c r="AF30" s="714"/>
      <c r="AG30" s="714"/>
      <c r="AH30" s="714"/>
      <c r="AI30" s="714"/>
      <c r="AJ30" s="714"/>
      <c r="AK30" s="714"/>
      <c r="AL30" s="683" t="s">
        <v>176</v>
      </c>
      <c r="AM30" s="684"/>
      <c r="AN30" s="684"/>
      <c r="AO30" s="715"/>
      <c r="AP30" s="741" t="s">
        <v>229</v>
      </c>
      <c r="AQ30" s="742"/>
      <c r="AR30" s="742"/>
      <c r="AS30" s="742"/>
      <c r="AT30" s="742"/>
      <c r="AU30" s="742"/>
      <c r="AV30" s="742"/>
      <c r="AW30" s="742"/>
      <c r="AX30" s="742"/>
      <c r="AY30" s="742"/>
      <c r="AZ30" s="742"/>
      <c r="BA30" s="742"/>
      <c r="BB30" s="742"/>
      <c r="BC30" s="742"/>
      <c r="BD30" s="742"/>
      <c r="BE30" s="742"/>
      <c r="BF30" s="743"/>
      <c r="BG30" s="741" t="s">
        <v>314</v>
      </c>
      <c r="BH30" s="766"/>
      <c r="BI30" s="766"/>
      <c r="BJ30" s="766"/>
      <c r="BK30" s="766"/>
      <c r="BL30" s="766"/>
      <c r="BM30" s="766"/>
      <c r="BN30" s="766"/>
      <c r="BO30" s="766"/>
      <c r="BP30" s="766"/>
      <c r="BQ30" s="767"/>
      <c r="BR30" s="741" t="s">
        <v>315</v>
      </c>
      <c r="BS30" s="766"/>
      <c r="BT30" s="766"/>
      <c r="BU30" s="766"/>
      <c r="BV30" s="766"/>
      <c r="BW30" s="766"/>
      <c r="BX30" s="766"/>
      <c r="BY30" s="766"/>
      <c r="BZ30" s="766"/>
      <c r="CA30" s="766"/>
      <c r="CB30" s="767"/>
      <c r="CD30" s="771"/>
      <c r="CE30" s="772"/>
      <c r="CF30" s="727" t="s">
        <v>316</v>
      </c>
      <c r="CG30" s="724"/>
      <c r="CH30" s="724"/>
      <c r="CI30" s="724"/>
      <c r="CJ30" s="724"/>
      <c r="CK30" s="724"/>
      <c r="CL30" s="724"/>
      <c r="CM30" s="724"/>
      <c r="CN30" s="724"/>
      <c r="CO30" s="724"/>
      <c r="CP30" s="724"/>
      <c r="CQ30" s="725"/>
      <c r="CR30" s="680">
        <v>695538</v>
      </c>
      <c r="CS30" s="681"/>
      <c r="CT30" s="681"/>
      <c r="CU30" s="681"/>
      <c r="CV30" s="681"/>
      <c r="CW30" s="681"/>
      <c r="CX30" s="681"/>
      <c r="CY30" s="682"/>
      <c r="CZ30" s="683">
        <v>7.3</v>
      </c>
      <c r="DA30" s="701"/>
      <c r="DB30" s="701"/>
      <c r="DC30" s="702"/>
      <c r="DD30" s="686">
        <v>690295</v>
      </c>
      <c r="DE30" s="681"/>
      <c r="DF30" s="681"/>
      <c r="DG30" s="681"/>
      <c r="DH30" s="681"/>
      <c r="DI30" s="681"/>
      <c r="DJ30" s="681"/>
      <c r="DK30" s="682"/>
      <c r="DL30" s="686">
        <v>690295</v>
      </c>
      <c r="DM30" s="681"/>
      <c r="DN30" s="681"/>
      <c r="DO30" s="681"/>
      <c r="DP30" s="681"/>
      <c r="DQ30" s="681"/>
      <c r="DR30" s="681"/>
      <c r="DS30" s="681"/>
      <c r="DT30" s="681"/>
      <c r="DU30" s="681"/>
      <c r="DV30" s="682"/>
      <c r="DW30" s="683">
        <v>15.6</v>
      </c>
      <c r="DX30" s="701"/>
      <c r="DY30" s="701"/>
      <c r="DZ30" s="701"/>
      <c r="EA30" s="701"/>
      <c r="EB30" s="701"/>
      <c r="EC30" s="719"/>
    </row>
    <row r="31" spans="2:133" ht="11.25" customHeight="1" x14ac:dyDescent="0.15">
      <c r="B31" s="677" t="s">
        <v>317</v>
      </c>
      <c r="C31" s="678"/>
      <c r="D31" s="678"/>
      <c r="E31" s="678"/>
      <c r="F31" s="678"/>
      <c r="G31" s="678"/>
      <c r="H31" s="678"/>
      <c r="I31" s="678"/>
      <c r="J31" s="678"/>
      <c r="K31" s="678"/>
      <c r="L31" s="678"/>
      <c r="M31" s="678"/>
      <c r="N31" s="678"/>
      <c r="O31" s="678"/>
      <c r="P31" s="678"/>
      <c r="Q31" s="679"/>
      <c r="R31" s="680">
        <v>2406600</v>
      </c>
      <c r="S31" s="681"/>
      <c r="T31" s="681"/>
      <c r="U31" s="681"/>
      <c r="V31" s="681"/>
      <c r="W31" s="681"/>
      <c r="X31" s="681"/>
      <c r="Y31" s="682"/>
      <c r="Z31" s="713">
        <v>24.6</v>
      </c>
      <c r="AA31" s="713"/>
      <c r="AB31" s="713"/>
      <c r="AC31" s="713"/>
      <c r="AD31" s="714" t="s">
        <v>240</v>
      </c>
      <c r="AE31" s="714"/>
      <c r="AF31" s="714"/>
      <c r="AG31" s="714"/>
      <c r="AH31" s="714"/>
      <c r="AI31" s="714"/>
      <c r="AJ31" s="714"/>
      <c r="AK31" s="714"/>
      <c r="AL31" s="683" t="s">
        <v>176</v>
      </c>
      <c r="AM31" s="684"/>
      <c r="AN31" s="684"/>
      <c r="AO31" s="715"/>
      <c r="AP31" s="754" t="s">
        <v>318</v>
      </c>
      <c r="AQ31" s="755"/>
      <c r="AR31" s="755"/>
      <c r="AS31" s="755"/>
      <c r="AT31" s="760" t="s">
        <v>319</v>
      </c>
      <c r="AU31" s="231"/>
      <c r="AV31" s="231"/>
      <c r="AW31" s="231"/>
      <c r="AX31" s="746" t="s">
        <v>193</v>
      </c>
      <c r="AY31" s="747"/>
      <c r="AZ31" s="747"/>
      <c r="BA31" s="747"/>
      <c r="BB31" s="747"/>
      <c r="BC31" s="747"/>
      <c r="BD31" s="747"/>
      <c r="BE31" s="747"/>
      <c r="BF31" s="748"/>
      <c r="BG31" s="749">
        <v>99.4</v>
      </c>
      <c r="BH31" s="750"/>
      <c r="BI31" s="750"/>
      <c r="BJ31" s="750"/>
      <c r="BK31" s="750"/>
      <c r="BL31" s="750"/>
      <c r="BM31" s="751">
        <v>97</v>
      </c>
      <c r="BN31" s="750"/>
      <c r="BO31" s="750"/>
      <c r="BP31" s="750"/>
      <c r="BQ31" s="752"/>
      <c r="BR31" s="749">
        <v>99.3</v>
      </c>
      <c r="BS31" s="750"/>
      <c r="BT31" s="750"/>
      <c r="BU31" s="750"/>
      <c r="BV31" s="750"/>
      <c r="BW31" s="750"/>
      <c r="BX31" s="751">
        <v>96.6</v>
      </c>
      <c r="BY31" s="750"/>
      <c r="BZ31" s="750"/>
      <c r="CA31" s="750"/>
      <c r="CB31" s="752"/>
      <c r="CD31" s="771"/>
      <c r="CE31" s="772"/>
      <c r="CF31" s="727" t="s">
        <v>320</v>
      </c>
      <c r="CG31" s="724"/>
      <c r="CH31" s="724"/>
      <c r="CI31" s="724"/>
      <c r="CJ31" s="724"/>
      <c r="CK31" s="724"/>
      <c r="CL31" s="724"/>
      <c r="CM31" s="724"/>
      <c r="CN31" s="724"/>
      <c r="CO31" s="724"/>
      <c r="CP31" s="724"/>
      <c r="CQ31" s="725"/>
      <c r="CR31" s="680">
        <v>28051</v>
      </c>
      <c r="CS31" s="699"/>
      <c r="CT31" s="699"/>
      <c r="CU31" s="699"/>
      <c r="CV31" s="699"/>
      <c r="CW31" s="699"/>
      <c r="CX31" s="699"/>
      <c r="CY31" s="700"/>
      <c r="CZ31" s="683">
        <v>0.3</v>
      </c>
      <c r="DA31" s="701"/>
      <c r="DB31" s="701"/>
      <c r="DC31" s="702"/>
      <c r="DD31" s="686">
        <v>28011</v>
      </c>
      <c r="DE31" s="699"/>
      <c r="DF31" s="699"/>
      <c r="DG31" s="699"/>
      <c r="DH31" s="699"/>
      <c r="DI31" s="699"/>
      <c r="DJ31" s="699"/>
      <c r="DK31" s="700"/>
      <c r="DL31" s="686">
        <v>28011</v>
      </c>
      <c r="DM31" s="699"/>
      <c r="DN31" s="699"/>
      <c r="DO31" s="699"/>
      <c r="DP31" s="699"/>
      <c r="DQ31" s="699"/>
      <c r="DR31" s="699"/>
      <c r="DS31" s="699"/>
      <c r="DT31" s="699"/>
      <c r="DU31" s="699"/>
      <c r="DV31" s="700"/>
      <c r="DW31" s="683">
        <v>0.6</v>
      </c>
      <c r="DX31" s="701"/>
      <c r="DY31" s="701"/>
      <c r="DZ31" s="701"/>
      <c r="EA31" s="701"/>
      <c r="EB31" s="701"/>
      <c r="EC31" s="719"/>
    </row>
    <row r="32" spans="2:133" ht="11.25" customHeight="1" x14ac:dyDescent="0.15">
      <c r="B32" s="763" t="s">
        <v>321</v>
      </c>
      <c r="C32" s="764"/>
      <c r="D32" s="764"/>
      <c r="E32" s="764"/>
      <c r="F32" s="764"/>
      <c r="G32" s="764"/>
      <c r="H32" s="764"/>
      <c r="I32" s="764"/>
      <c r="J32" s="764"/>
      <c r="K32" s="764"/>
      <c r="L32" s="764"/>
      <c r="M32" s="764"/>
      <c r="N32" s="764"/>
      <c r="O32" s="764"/>
      <c r="P32" s="764"/>
      <c r="Q32" s="765"/>
      <c r="R32" s="680" t="s">
        <v>240</v>
      </c>
      <c r="S32" s="681"/>
      <c r="T32" s="681"/>
      <c r="U32" s="681"/>
      <c r="V32" s="681"/>
      <c r="W32" s="681"/>
      <c r="X32" s="681"/>
      <c r="Y32" s="682"/>
      <c r="Z32" s="713" t="s">
        <v>240</v>
      </c>
      <c r="AA32" s="713"/>
      <c r="AB32" s="713"/>
      <c r="AC32" s="713"/>
      <c r="AD32" s="714" t="s">
        <v>240</v>
      </c>
      <c r="AE32" s="714"/>
      <c r="AF32" s="714"/>
      <c r="AG32" s="714"/>
      <c r="AH32" s="714"/>
      <c r="AI32" s="714"/>
      <c r="AJ32" s="714"/>
      <c r="AK32" s="714"/>
      <c r="AL32" s="683" t="s">
        <v>240</v>
      </c>
      <c r="AM32" s="684"/>
      <c r="AN32" s="684"/>
      <c r="AO32" s="715"/>
      <c r="AP32" s="756"/>
      <c r="AQ32" s="757"/>
      <c r="AR32" s="757"/>
      <c r="AS32" s="757"/>
      <c r="AT32" s="761"/>
      <c r="AU32" s="230" t="s">
        <v>322</v>
      </c>
      <c r="AV32" s="230"/>
      <c r="AW32" s="230"/>
      <c r="AX32" s="677" t="s">
        <v>323</v>
      </c>
      <c r="AY32" s="678"/>
      <c r="AZ32" s="678"/>
      <c r="BA32" s="678"/>
      <c r="BB32" s="678"/>
      <c r="BC32" s="678"/>
      <c r="BD32" s="678"/>
      <c r="BE32" s="678"/>
      <c r="BF32" s="679"/>
      <c r="BG32" s="753">
        <v>99.2</v>
      </c>
      <c r="BH32" s="699"/>
      <c r="BI32" s="699"/>
      <c r="BJ32" s="699"/>
      <c r="BK32" s="699"/>
      <c r="BL32" s="699"/>
      <c r="BM32" s="684">
        <v>97.6</v>
      </c>
      <c r="BN32" s="745"/>
      <c r="BO32" s="745"/>
      <c r="BP32" s="745"/>
      <c r="BQ32" s="723"/>
      <c r="BR32" s="753">
        <v>99.3</v>
      </c>
      <c r="BS32" s="699"/>
      <c r="BT32" s="699"/>
      <c r="BU32" s="699"/>
      <c r="BV32" s="699"/>
      <c r="BW32" s="699"/>
      <c r="BX32" s="684">
        <v>97.6</v>
      </c>
      <c r="BY32" s="745"/>
      <c r="BZ32" s="745"/>
      <c r="CA32" s="745"/>
      <c r="CB32" s="723"/>
      <c r="CD32" s="773"/>
      <c r="CE32" s="774"/>
      <c r="CF32" s="727" t="s">
        <v>324</v>
      </c>
      <c r="CG32" s="724"/>
      <c r="CH32" s="724"/>
      <c r="CI32" s="724"/>
      <c r="CJ32" s="724"/>
      <c r="CK32" s="724"/>
      <c r="CL32" s="724"/>
      <c r="CM32" s="724"/>
      <c r="CN32" s="724"/>
      <c r="CO32" s="724"/>
      <c r="CP32" s="724"/>
      <c r="CQ32" s="725"/>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325</v>
      </c>
      <c r="C33" s="678"/>
      <c r="D33" s="678"/>
      <c r="E33" s="678"/>
      <c r="F33" s="678"/>
      <c r="G33" s="678"/>
      <c r="H33" s="678"/>
      <c r="I33" s="678"/>
      <c r="J33" s="678"/>
      <c r="K33" s="678"/>
      <c r="L33" s="678"/>
      <c r="M33" s="678"/>
      <c r="N33" s="678"/>
      <c r="O33" s="678"/>
      <c r="P33" s="678"/>
      <c r="Q33" s="679"/>
      <c r="R33" s="680">
        <v>516447</v>
      </c>
      <c r="S33" s="681"/>
      <c r="T33" s="681"/>
      <c r="U33" s="681"/>
      <c r="V33" s="681"/>
      <c r="W33" s="681"/>
      <c r="X33" s="681"/>
      <c r="Y33" s="682"/>
      <c r="Z33" s="713">
        <v>5.3</v>
      </c>
      <c r="AA33" s="713"/>
      <c r="AB33" s="713"/>
      <c r="AC33" s="713"/>
      <c r="AD33" s="714" t="s">
        <v>176</v>
      </c>
      <c r="AE33" s="714"/>
      <c r="AF33" s="714"/>
      <c r="AG33" s="714"/>
      <c r="AH33" s="714"/>
      <c r="AI33" s="714"/>
      <c r="AJ33" s="714"/>
      <c r="AK33" s="714"/>
      <c r="AL33" s="683" t="s">
        <v>240</v>
      </c>
      <c r="AM33" s="684"/>
      <c r="AN33" s="684"/>
      <c r="AO33" s="715"/>
      <c r="AP33" s="758"/>
      <c r="AQ33" s="759"/>
      <c r="AR33" s="759"/>
      <c r="AS33" s="759"/>
      <c r="AT33" s="762"/>
      <c r="AU33" s="232"/>
      <c r="AV33" s="232"/>
      <c r="AW33" s="232"/>
      <c r="AX33" s="661" t="s">
        <v>326</v>
      </c>
      <c r="AY33" s="662"/>
      <c r="AZ33" s="662"/>
      <c r="BA33" s="662"/>
      <c r="BB33" s="662"/>
      <c r="BC33" s="662"/>
      <c r="BD33" s="662"/>
      <c r="BE33" s="662"/>
      <c r="BF33" s="663"/>
      <c r="BG33" s="744">
        <v>99.4</v>
      </c>
      <c r="BH33" s="665"/>
      <c r="BI33" s="665"/>
      <c r="BJ33" s="665"/>
      <c r="BK33" s="665"/>
      <c r="BL33" s="665"/>
      <c r="BM33" s="707">
        <v>96.2</v>
      </c>
      <c r="BN33" s="665"/>
      <c r="BO33" s="665"/>
      <c r="BP33" s="665"/>
      <c r="BQ33" s="709"/>
      <c r="BR33" s="744">
        <v>99.2</v>
      </c>
      <c r="BS33" s="665"/>
      <c r="BT33" s="665"/>
      <c r="BU33" s="665"/>
      <c r="BV33" s="665"/>
      <c r="BW33" s="665"/>
      <c r="BX33" s="707">
        <v>95.4</v>
      </c>
      <c r="BY33" s="665"/>
      <c r="BZ33" s="665"/>
      <c r="CA33" s="665"/>
      <c r="CB33" s="709"/>
      <c r="CD33" s="727" t="s">
        <v>327</v>
      </c>
      <c r="CE33" s="724"/>
      <c r="CF33" s="724"/>
      <c r="CG33" s="724"/>
      <c r="CH33" s="724"/>
      <c r="CI33" s="724"/>
      <c r="CJ33" s="724"/>
      <c r="CK33" s="724"/>
      <c r="CL33" s="724"/>
      <c r="CM33" s="724"/>
      <c r="CN33" s="724"/>
      <c r="CO33" s="724"/>
      <c r="CP33" s="724"/>
      <c r="CQ33" s="725"/>
      <c r="CR33" s="680">
        <v>4589744</v>
      </c>
      <c r="CS33" s="699"/>
      <c r="CT33" s="699"/>
      <c r="CU33" s="699"/>
      <c r="CV33" s="699"/>
      <c r="CW33" s="699"/>
      <c r="CX33" s="699"/>
      <c r="CY33" s="700"/>
      <c r="CZ33" s="683">
        <v>48.1</v>
      </c>
      <c r="DA33" s="701"/>
      <c r="DB33" s="701"/>
      <c r="DC33" s="702"/>
      <c r="DD33" s="686">
        <v>2689025</v>
      </c>
      <c r="DE33" s="699"/>
      <c r="DF33" s="699"/>
      <c r="DG33" s="699"/>
      <c r="DH33" s="699"/>
      <c r="DI33" s="699"/>
      <c r="DJ33" s="699"/>
      <c r="DK33" s="700"/>
      <c r="DL33" s="686">
        <v>2031820</v>
      </c>
      <c r="DM33" s="699"/>
      <c r="DN33" s="699"/>
      <c r="DO33" s="699"/>
      <c r="DP33" s="699"/>
      <c r="DQ33" s="699"/>
      <c r="DR33" s="699"/>
      <c r="DS33" s="699"/>
      <c r="DT33" s="699"/>
      <c r="DU33" s="699"/>
      <c r="DV33" s="700"/>
      <c r="DW33" s="683">
        <v>45.9</v>
      </c>
      <c r="DX33" s="701"/>
      <c r="DY33" s="701"/>
      <c r="DZ33" s="701"/>
      <c r="EA33" s="701"/>
      <c r="EB33" s="701"/>
      <c r="EC33" s="719"/>
    </row>
    <row r="34" spans="2:133" ht="11.25" customHeight="1" x14ac:dyDescent="0.15">
      <c r="B34" s="677" t="s">
        <v>328</v>
      </c>
      <c r="C34" s="678"/>
      <c r="D34" s="678"/>
      <c r="E34" s="678"/>
      <c r="F34" s="678"/>
      <c r="G34" s="678"/>
      <c r="H34" s="678"/>
      <c r="I34" s="678"/>
      <c r="J34" s="678"/>
      <c r="K34" s="678"/>
      <c r="L34" s="678"/>
      <c r="M34" s="678"/>
      <c r="N34" s="678"/>
      <c r="O34" s="678"/>
      <c r="P34" s="678"/>
      <c r="Q34" s="679"/>
      <c r="R34" s="680">
        <v>44672</v>
      </c>
      <c r="S34" s="681"/>
      <c r="T34" s="681"/>
      <c r="U34" s="681"/>
      <c r="V34" s="681"/>
      <c r="W34" s="681"/>
      <c r="X34" s="681"/>
      <c r="Y34" s="682"/>
      <c r="Z34" s="713">
        <v>0.5</v>
      </c>
      <c r="AA34" s="713"/>
      <c r="AB34" s="713"/>
      <c r="AC34" s="713"/>
      <c r="AD34" s="714">
        <v>2241</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329</v>
      </c>
      <c r="CE34" s="724"/>
      <c r="CF34" s="724"/>
      <c r="CG34" s="724"/>
      <c r="CH34" s="724"/>
      <c r="CI34" s="724"/>
      <c r="CJ34" s="724"/>
      <c r="CK34" s="724"/>
      <c r="CL34" s="724"/>
      <c r="CM34" s="724"/>
      <c r="CN34" s="724"/>
      <c r="CO34" s="724"/>
      <c r="CP34" s="724"/>
      <c r="CQ34" s="725"/>
      <c r="CR34" s="680">
        <v>1262391</v>
      </c>
      <c r="CS34" s="681"/>
      <c r="CT34" s="681"/>
      <c r="CU34" s="681"/>
      <c r="CV34" s="681"/>
      <c r="CW34" s="681"/>
      <c r="CX34" s="681"/>
      <c r="CY34" s="682"/>
      <c r="CZ34" s="683">
        <v>13.2</v>
      </c>
      <c r="DA34" s="701"/>
      <c r="DB34" s="701"/>
      <c r="DC34" s="702"/>
      <c r="DD34" s="686">
        <v>828119</v>
      </c>
      <c r="DE34" s="681"/>
      <c r="DF34" s="681"/>
      <c r="DG34" s="681"/>
      <c r="DH34" s="681"/>
      <c r="DI34" s="681"/>
      <c r="DJ34" s="681"/>
      <c r="DK34" s="682"/>
      <c r="DL34" s="686">
        <v>519490</v>
      </c>
      <c r="DM34" s="681"/>
      <c r="DN34" s="681"/>
      <c r="DO34" s="681"/>
      <c r="DP34" s="681"/>
      <c r="DQ34" s="681"/>
      <c r="DR34" s="681"/>
      <c r="DS34" s="681"/>
      <c r="DT34" s="681"/>
      <c r="DU34" s="681"/>
      <c r="DV34" s="682"/>
      <c r="DW34" s="683">
        <v>11.7</v>
      </c>
      <c r="DX34" s="701"/>
      <c r="DY34" s="701"/>
      <c r="DZ34" s="701"/>
      <c r="EA34" s="701"/>
      <c r="EB34" s="701"/>
      <c r="EC34" s="719"/>
    </row>
    <row r="35" spans="2:133" ht="11.25" customHeight="1" x14ac:dyDescent="0.15">
      <c r="B35" s="677" t="s">
        <v>330</v>
      </c>
      <c r="C35" s="678"/>
      <c r="D35" s="678"/>
      <c r="E35" s="678"/>
      <c r="F35" s="678"/>
      <c r="G35" s="678"/>
      <c r="H35" s="678"/>
      <c r="I35" s="678"/>
      <c r="J35" s="678"/>
      <c r="K35" s="678"/>
      <c r="L35" s="678"/>
      <c r="M35" s="678"/>
      <c r="N35" s="678"/>
      <c r="O35" s="678"/>
      <c r="P35" s="678"/>
      <c r="Q35" s="679"/>
      <c r="R35" s="680">
        <v>72360</v>
      </c>
      <c r="S35" s="681"/>
      <c r="T35" s="681"/>
      <c r="U35" s="681"/>
      <c r="V35" s="681"/>
      <c r="W35" s="681"/>
      <c r="X35" s="681"/>
      <c r="Y35" s="682"/>
      <c r="Z35" s="713">
        <v>0.7</v>
      </c>
      <c r="AA35" s="713"/>
      <c r="AB35" s="713"/>
      <c r="AC35" s="713"/>
      <c r="AD35" s="714" t="s">
        <v>176</v>
      </c>
      <c r="AE35" s="714"/>
      <c r="AF35" s="714"/>
      <c r="AG35" s="714"/>
      <c r="AH35" s="714"/>
      <c r="AI35" s="714"/>
      <c r="AJ35" s="714"/>
      <c r="AK35" s="714"/>
      <c r="AL35" s="683" t="s">
        <v>240</v>
      </c>
      <c r="AM35" s="684"/>
      <c r="AN35" s="684"/>
      <c r="AO35" s="715"/>
      <c r="AP35" s="235"/>
      <c r="AQ35" s="741" t="s">
        <v>331</v>
      </c>
      <c r="AR35" s="742"/>
      <c r="AS35" s="742"/>
      <c r="AT35" s="742"/>
      <c r="AU35" s="742"/>
      <c r="AV35" s="742"/>
      <c r="AW35" s="742"/>
      <c r="AX35" s="742"/>
      <c r="AY35" s="742"/>
      <c r="AZ35" s="742"/>
      <c r="BA35" s="742"/>
      <c r="BB35" s="742"/>
      <c r="BC35" s="742"/>
      <c r="BD35" s="742"/>
      <c r="BE35" s="742"/>
      <c r="BF35" s="743"/>
      <c r="BG35" s="741" t="s">
        <v>332</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333</v>
      </c>
      <c r="CE35" s="724"/>
      <c r="CF35" s="724"/>
      <c r="CG35" s="724"/>
      <c r="CH35" s="724"/>
      <c r="CI35" s="724"/>
      <c r="CJ35" s="724"/>
      <c r="CK35" s="724"/>
      <c r="CL35" s="724"/>
      <c r="CM35" s="724"/>
      <c r="CN35" s="724"/>
      <c r="CO35" s="724"/>
      <c r="CP35" s="724"/>
      <c r="CQ35" s="725"/>
      <c r="CR35" s="680">
        <v>73710</v>
      </c>
      <c r="CS35" s="699"/>
      <c r="CT35" s="699"/>
      <c r="CU35" s="699"/>
      <c r="CV35" s="699"/>
      <c r="CW35" s="699"/>
      <c r="CX35" s="699"/>
      <c r="CY35" s="700"/>
      <c r="CZ35" s="683">
        <v>0.8</v>
      </c>
      <c r="DA35" s="701"/>
      <c r="DB35" s="701"/>
      <c r="DC35" s="702"/>
      <c r="DD35" s="686">
        <v>56290</v>
      </c>
      <c r="DE35" s="699"/>
      <c r="DF35" s="699"/>
      <c r="DG35" s="699"/>
      <c r="DH35" s="699"/>
      <c r="DI35" s="699"/>
      <c r="DJ35" s="699"/>
      <c r="DK35" s="700"/>
      <c r="DL35" s="686">
        <v>5088</v>
      </c>
      <c r="DM35" s="699"/>
      <c r="DN35" s="699"/>
      <c r="DO35" s="699"/>
      <c r="DP35" s="699"/>
      <c r="DQ35" s="699"/>
      <c r="DR35" s="699"/>
      <c r="DS35" s="699"/>
      <c r="DT35" s="699"/>
      <c r="DU35" s="699"/>
      <c r="DV35" s="700"/>
      <c r="DW35" s="683">
        <v>0.1</v>
      </c>
      <c r="DX35" s="701"/>
      <c r="DY35" s="701"/>
      <c r="DZ35" s="701"/>
      <c r="EA35" s="701"/>
      <c r="EB35" s="701"/>
      <c r="EC35" s="719"/>
    </row>
    <row r="36" spans="2:133" ht="11.25" customHeight="1" x14ac:dyDescent="0.15">
      <c r="B36" s="677" t="s">
        <v>334</v>
      </c>
      <c r="C36" s="678"/>
      <c r="D36" s="678"/>
      <c r="E36" s="678"/>
      <c r="F36" s="678"/>
      <c r="G36" s="678"/>
      <c r="H36" s="678"/>
      <c r="I36" s="678"/>
      <c r="J36" s="678"/>
      <c r="K36" s="678"/>
      <c r="L36" s="678"/>
      <c r="M36" s="678"/>
      <c r="N36" s="678"/>
      <c r="O36" s="678"/>
      <c r="P36" s="678"/>
      <c r="Q36" s="679"/>
      <c r="R36" s="680">
        <v>195361</v>
      </c>
      <c r="S36" s="681"/>
      <c r="T36" s="681"/>
      <c r="U36" s="681"/>
      <c r="V36" s="681"/>
      <c r="W36" s="681"/>
      <c r="X36" s="681"/>
      <c r="Y36" s="682"/>
      <c r="Z36" s="713">
        <v>2</v>
      </c>
      <c r="AA36" s="713"/>
      <c r="AB36" s="713"/>
      <c r="AC36" s="713"/>
      <c r="AD36" s="714" t="s">
        <v>176</v>
      </c>
      <c r="AE36" s="714"/>
      <c r="AF36" s="714"/>
      <c r="AG36" s="714"/>
      <c r="AH36" s="714"/>
      <c r="AI36" s="714"/>
      <c r="AJ36" s="714"/>
      <c r="AK36" s="714"/>
      <c r="AL36" s="683" t="s">
        <v>176</v>
      </c>
      <c r="AM36" s="684"/>
      <c r="AN36" s="684"/>
      <c r="AO36" s="715"/>
      <c r="AP36" s="235"/>
      <c r="AQ36" s="732" t="s">
        <v>335</v>
      </c>
      <c r="AR36" s="733"/>
      <c r="AS36" s="733"/>
      <c r="AT36" s="733"/>
      <c r="AU36" s="733"/>
      <c r="AV36" s="733"/>
      <c r="AW36" s="733"/>
      <c r="AX36" s="733"/>
      <c r="AY36" s="734"/>
      <c r="AZ36" s="735">
        <v>1270357</v>
      </c>
      <c r="BA36" s="736"/>
      <c r="BB36" s="736"/>
      <c r="BC36" s="736"/>
      <c r="BD36" s="736"/>
      <c r="BE36" s="736"/>
      <c r="BF36" s="737"/>
      <c r="BG36" s="738" t="s">
        <v>336</v>
      </c>
      <c r="BH36" s="739"/>
      <c r="BI36" s="739"/>
      <c r="BJ36" s="739"/>
      <c r="BK36" s="739"/>
      <c r="BL36" s="739"/>
      <c r="BM36" s="739"/>
      <c r="BN36" s="739"/>
      <c r="BO36" s="739"/>
      <c r="BP36" s="739"/>
      <c r="BQ36" s="739"/>
      <c r="BR36" s="739"/>
      <c r="BS36" s="739"/>
      <c r="BT36" s="739"/>
      <c r="BU36" s="740"/>
      <c r="BV36" s="735">
        <v>6507</v>
      </c>
      <c r="BW36" s="736"/>
      <c r="BX36" s="736"/>
      <c r="BY36" s="736"/>
      <c r="BZ36" s="736"/>
      <c r="CA36" s="736"/>
      <c r="CB36" s="737"/>
      <c r="CD36" s="727" t="s">
        <v>337</v>
      </c>
      <c r="CE36" s="724"/>
      <c r="CF36" s="724"/>
      <c r="CG36" s="724"/>
      <c r="CH36" s="724"/>
      <c r="CI36" s="724"/>
      <c r="CJ36" s="724"/>
      <c r="CK36" s="724"/>
      <c r="CL36" s="724"/>
      <c r="CM36" s="724"/>
      <c r="CN36" s="724"/>
      <c r="CO36" s="724"/>
      <c r="CP36" s="724"/>
      <c r="CQ36" s="725"/>
      <c r="CR36" s="680">
        <v>2497522</v>
      </c>
      <c r="CS36" s="681"/>
      <c r="CT36" s="681"/>
      <c r="CU36" s="681"/>
      <c r="CV36" s="681"/>
      <c r="CW36" s="681"/>
      <c r="CX36" s="681"/>
      <c r="CY36" s="682"/>
      <c r="CZ36" s="683">
        <v>26.2</v>
      </c>
      <c r="DA36" s="701"/>
      <c r="DB36" s="701"/>
      <c r="DC36" s="702"/>
      <c r="DD36" s="686">
        <v>1145338</v>
      </c>
      <c r="DE36" s="681"/>
      <c r="DF36" s="681"/>
      <c r="DG36" s="681"/>
      <c r="DH36" s="681"/>
      <c r="DI36" s="681"/>
      <c r="DJ36" s="681"/>
      <c r="DK36" s="682"/>
      <c r="DL36" s="686">
        <v>946344</v>
      </c>
      <c r="DM36" s="681"/>
      <c r="DN36" s="681"/>
      <c r="DO36" s="681"/>
      <c r="DP36" s="681"/>
      <c r="DQ36" s="681"/>
      <c r="DR36" s="681"/>
      <c r="DS36" s="681"/>
      <c r="DT36" s="681"/>
      <c r="DU36" s="681"/>
      <c r="DV36" s="682"/>
      <c r="DW36" s="683">
        <v>21.4</v>
      </c>
      <c r="DX36" s="701"/>
      <c r="DY36" s="701"/>
      <c r="DZ36" s="701"/>
      <c r="EA36" s="701"/>
      <c r="EB36" s="701"/>
      <c r="EC36" s="719"/>
    </row>
    <row r="37" spans="2:133" ht="11.25" customHeight="1" x14ac:dyDescent="0.15">
      <c r="B37" s="677" t="s">
        <v>338</v>
      </c>
      <c r="C37" s="678"/>
      <c r="D37" s="678"/>
      <c r="E37" s="678"/>
      <c r="F37" s="678"/>
      <c r="G37" s="678"/>
      <c r="H37" s="678"/>
      <c r="I37" s="678"/>
      <c r="J37" s="678"/>
      <c r="K37" s="678"/>
      <c r="L37" s="678"/>
      <c r="M37" s="678"/>
      <c r="N37" s="678"/>
      <c r="O37" s="678"/>
      <c r="P37" s="678"/>
      <c r="Q37" s="679"/>
      <c r="R37" s="680">
        <v>348892</v>
      </c>
      <c r="S37" s="681"/>
      <c r="T37" s="681"/>
      <c r="U37" s="681"/>
      <c r="V37" s="681"/>
      <c r="W37" s="681"/>
      <c r="X37" s="681"/>
      <c r="Y37" s="682"/>
      <c r="Z37" s="713">
        <v>3.6</v>
      </c>
      <c r="AA37" s="713"/>
      <c r="AB37" s="713"/>
      <c r="AC37" s="713"/>
      <c r="AD37" s="714" t="s">
        <v>176</v>
      </c>
      <c r="AE37" s="714"/>
      <c r="AF37" s="714"/>
      <c r="AG37" s="714"/>
      <c r="AH37" s="714"/>
      <c r="AI37" s="714"/>
      <c r="AJ37" s="714"/>
      <c r="AK37" s="714"/>
      <c r="AL37" s="683" t="s">
        <v>240</v>
      </c>
      <c r="AM37" s="684"/>
      <c r="AN37" s="684"/>
      <c r="AO37" s="715"/>
      <c r="AQ37" s="720" t="s">
        <v>339</v>
      </c>
      <c r="AR37" s="721"/>
      <c r="AS37" s="721"/>
      <c r="AT37" s="721"/>
      <c r="AU37" s="721"/>
      <c r="AV37" s="721"/>
      <c r="AW37" s="721"/>
      <c r="AX37" s="721"/>
      <c r="AY37" s="722"/>
      <c r="AZ37" s="680">
        <v>517969</v>
      </c>
      <c r="BA37" s="681"/>
      <c r="BB37" s="681"/>
      <c r="BC37" s="681"/>
      <c r="BD37" s="699"/>
      <c r="BE37" s="699"/>
      <c r="BF37" s="723"/>
      <c r="BG37" s="727" t="s">
        <v>340</v>
      </c>
      <c r="BH37" s="724"/>
      <c r="BI37" s="724"/>
      <c r="BJ37" s="724"/>
      <c r="BK37" s="724"/>
      <c r="BL37" s="724"/>
      <c r="BM37" s="724"/>
      <c r="BN37" s="724"/>
      <c r="BO37" s="724"/>
      <c r="BP37" s="724"/>
      <c r="BQ37" s="724"/>
      <c r="BR37" s="724"/>
      <c r="BS37" s="724"/>
      <c r="BT37" s="724"/>
      <c r="BU37" s="725"/>
      <c r="BV37" s="680">
        <v>-11705</v>
      </c>
      <c r="BW37" s="681"/>
      <c r="BX37" s="681"/>
      <c r="BY37" s="681"/>
      <c r="BZ37" s="681"/>
      <c r="CA37" s="681"/>
      <c r="CB37" s="726"/>
      <c r="CD37" s="727" t="s">
        <v>341</v>
      </c>
      <c r="CE37" s="724"/>
      <c r="CF37" s="724"/>
      <c r="CG37" s="724"/>
      <c r="CH37" s="724"/>
      <c r="CI37" s="724"/>
      <c r="CJ37" s="724"/>
      <c r="CK37" s="724"/>
      <c r="CL37" s="724"/>
      <c r="CM37" s="724"/>
      <c r="CN37" s="724"/>
      <c r="CO37" s="724"/>
      <c r="CP37" s="724"/>
      <c r="CQ37" s="725"/>
      <c r="CR37" s="680">
        <v>395705</v>
      </c>
      <c r="CS37" s="699"/>
      <c r="CT37" s="699"/>
      <c r="CU37" s="699"/>
      <c r="CV37" s="699"/>
      <c r="CW37" s="699"/>
      <c r="CX37" s="699"/>
      <c r="CY37" s="700"/>
      <c r="CZ37" s="683">
        <v>4.0999999999999996</v>
      </c>
      <c r="DA37" s="701"/>
      <c r="DB37" s="701"/>
      <c r="DC37" s="702"/>
      <c r="DD37" s="686">
        <v>366245</v>
      </c>
      <c r="DE37" s="699"/>
      <c r="DF37" s="699"/>
      <c r="DG37" s="699"/>
      <c r="DH37" s="699"/>
      <c r="DI37" s="699"/>
      <c r="DJ37" s="699"/>
      <c r="DK37" s="700"/>
      <c r="DL37" s="686">
        <v>361597</v>
      </c>
      <c r="DM37" s="699"/>
      <c r="DN37" s="699"/>
      <c r="DO37" s="699"/>
      <c r="DP37" s="699"/>
      <c r="DQ37" s="699"/>
      <c r="DR37" s="699"/>
      <c r="DS37" s="699"/>
      <c r="DT37" s="699"/>
      <c r="DU37" s="699"/>
      <c r="DV37" s="700"/>
      <c r="DW37" s="683">
        <v>8.1999999999999993</v>
      </c>
      <c r="DX37" s="701"/>
      <c r="DY37" s="701"/>
      <c r="DZ37" s="701"/>
      <c r="EA37" s="701"/>
      <c r="EB37" s="701"/>
      <c r="EC37" s="719"/>
    </row>
    <row r="38" spans="2:133" ht="11.25" customHeight="1" x14ac:dyDescent="0.15">
      <c r="B38" s="677" t="s">
        <v>342</v>
      </c>
      <c r="C38" s="678"/>
      <c r="D38" s="678"/>
      <c r="E38" s="678"/>
      <c r="F38" s="678"/>
      <c r="G38" s="678"/>
      <c r="H38" s="678"/>
      <c r="I38" s="678"/>
      <c r="J38" s="678"/>
      <c r="K38" s="678"/>
      <c r="L38" s="678"/>
      <c r="M38" s="678"/>
      <c r="N38" s="678"/>
      <c r="O38" s="678"/>
      <c r="P38" s="678"/>
      <c r="Q38" s="679"/>
      <c r="R38" s="680">
        <v>127810</v>
      </c>
      <c r="S38" s="681"/>
      <c r="T38" s="681"/>
      <c r="U38" s="681"/>
      <c r="V38" s="681"/>
      <c r="W38" s="681"/>
      <c r="X38" s="681"/>
      <c r="Y38" s="682"/>
      <c r="Z38" s="713">
        <v>1.3</v>
      </c>
      <c r="AA38" s="713"/>
      <c r="AB38" s="713"/>
      <c r="AC38" s="713"/>
      <c r="AD38" s="714">
        <v>39618</v>
      </c>
      <c r="AE38" s="714"/>
      <c r="AF38" s="714"/>
      <c r="AG38" s="714"/>
      <c r="AH38" s="714"/>
      <c r="AI38" s="714"/>
      <c r="AJ38" s="714"/>
      <c r="AK38" s="714"/>
      <c r="AL38" s="683">
        <v>0.9</v>
      </c>
      <c r="AM38" s="684"/>
      <c r="AN38" s="684"/>
      <c r="AO38" s="715"/>
      <c r="AQ38" s="720" t="s">
        <v>343</v>
      </c>
      <c r="AR38" s="721"/>
      <c r="AS38" s="721"/>
      <c r="AT38" s="721"/>
      <c r="AU38" s="721"/>
      <c r="AV38" s="721"/>
      <c r="AW38" s="721"/>
      <c r="AX38" s="721"/>
      <c r="AY38" s="722"/>
      <c r="AZ38" s="680">
        <v>199899</v>
      </c>
      <c r="BA38" s="681"/>
      <c r="BB38" s="681"/>
      <c r="BC38" s="681"/>
      <c r="BD38" s="699"/>
      <c r="BE38" s="699"/>
      <c r="BF38" s="723"/>
      <c r="BG38" s="727" t="s">
        <v>344</v>
      </c>
      <c r="BH38" s="724"/>
      <c r="BI38" s="724"/>
      <c r="BJ38" s="724"/>
      <c r="BK38" s="724"/>
      <c r="BL38" s="724"/>
      <c r="BM38" s="724"/>
      <c r="BN38" s="724"/>
      <c r="BO38" s="724"/>
      <c r="BP38" s="724"/>
      <c r="BQ38" s="724"/>
      <c r="BR38" s="724"/>
      <c r="BS38" s="724"/>
      <c r="BT38" s="724"/>
      <c r="BU38" s="725"/>
      <c r="BV38" s="680">
        <v>1433</v>
      </c>
      <c r="BW38" s="681"/>
      <c r="BX38" s="681"/>
      <c r="BY38" s="681"/>
      <c r="BZ38" s="681"/>
      <c r="CA38" s="681"/>
      <c r="CB38" s="726"/>
      <c r="CD38" s="727" t="s">
        <v>345</v>
      </c>
      <c r="CE38" s="724"/>
      <c r="CF38" s="724"/>
      <c r="CG38" s="724"/>
      <c r="CH38" s="724"/>
      <c r="CI38" s="724"/>
      <c r="CJ38" s="724"/>
      <c r="CK38" s="724"/>
      <c r="CL38" s="724"/>
      <c r="CM38" s="724"/>
      <c r="CN38" s="724"/>
      <c r="CO38" s="724"/>
      <c r="CP38" s="724"/>
      <c r="CQ38" s="725"/>
      <c r="CR38" s="680">
        <v>719471</v>
      </c>
      <c r="CS38" s="681"/>
      <c r="CT38" s="681"/>
      <c r="CU38" s="681"/>
      <c r="CV38" s="681"/>
      <c r="CW38" s="681"/>
      <c r="CX38" s="681"/>
      <c r="CY38" s="682"/>
      <c r="CZ38" s="683">
        <v>7.5</v>
      </c>
      <c r="DA38" s="701"/>
      <c r="DB38" s="701"/>
      <c r="DC38" s="702"/>
      <c r="DD38" s="686">
        <v>650173</v>
      </c>
      <c r="DE38" s="681"/>
      <c r="DF38" s="681"/>
      <c r="DG38" s="681"/>
      <c r="DH38" s="681"/>
      <c r="DI38" s="681"/>
      <c r="DJ38" s="681"/>
      <c r="DK38" s="682"/>
      <c r="DL38" s="686">
        <v>560898</v>
      </c>
      <c r="DM38" s="681"/>
      <c r="DN38" s="681"/>
      <c r="DO38" s="681"/>
      <c r="DP38" s="681"/>
      <c r="DQ38" s="681"/>
      <c r="DR38" s="681"/>
      <c r="DS38" s="681"/>
      <c r="DT38" s="681"/>
      <c r="DU38" s="681"/>
      <c r="DV38" s="682"/>
      <c r="DW38" s="683">
        <v>12.7</v>
      </c>
      <c r="DX38" s="701"/>
      <c r="DY38" s="701"/>
      <c r="DZ38" s="701"/>
      <c r="EA38" s="701"/>
      <c r="EB38" s="701"/>
      <c r="EC38" s="719"/>
    </row>
    <row r="39" spans="2:133" ht="11.25" customHeight="1" x14ac:dyDescent="0.15">
      <c r="B39" s="677" t="s">
        <v>346</v>
      </c>
      <c r="C39" s="678"/>
      <c r="D39" s="678"/>
      <c r="E39" s="678"/>
      <c r="F39" s="678"/>
      <c r="G39" s="678"/>
      <c r="H39" s="678"/>
      <c r="I39" s="678"/>
      <c r="J39" s="678"/>
      <c r="K39" s="678"/>
      <c r="L39" s="678"/>
      <c r="M39" s="678"/>
      <c r="N39" s="678"/>
      <c r="O39" s="678"/>
      <c r="P39" s="678"/>
      <c r="Q39" s="679"/>
      <c r="R39" s="680">
        <v>1235800</v>
      </c>
      <c r="S39" s="681"/>
      <c r="T39" s="681"/>
      <c r="U39" s="681"/>
      <c r="V39" s="681"/>
      <c r="W39" s="681"/>
      <c r="X39" s="681"/>
      <c r="Y39" s="682"/>
      <c r="Z39" s="713">
        <v>12.7</v>
      </c>
      <c r="AA39" s="713"/>
      <c r="AB39" s="713"/>
      <c r="AC39" s="713"/>
      <c r="AD39" s="714" t="s">
        <v>176</v>
      </c>
      <c r="AE39" s="714"/>
      <c r="AF39" s="714"/>
      <c r="AG39" s="714"/>
      <c r="AH39" s="714"/>
      <c r="AI39" s="714"/>
      <c r="AJ39" s="714"/>
      <c r="AK39" s="714"/>
      <c r="AL39" s="683" t="s">
        <v>240</v>
      </c>
      <c r="AM39" s="684"/>
      <c r="AN39" s="684"/>
      <c r="AO39" s="715"/>
      <c r="AQ39" s="720" t="s">
        <v>347</v>
      </c>
      <c r="AR39" s="721"/>
      <c r="AS39" s="721"/>
      <c r="AT39" s="721"/>
      <c r="AU39" s="721"/>
      <c r="AV39" s="721"/>
      <c r="AW39" s="721"/>
      <c r="AX39" s="721"/>
      <c r="AY39" s="722"/>
      <c r="AZ39" s="680">
        <v>32917</v>
      </c>
      <c r="BA39" s="681"/>
      <c r="BB39" s="681"/>
      <c r="BC39" s="681"/>
      <c r="BD39" s="699"/>
      <c r="BE39" s="699"/>
      <c r="BF39" s="723"/>
      <c r="BG39" s="727" t="s">
        <v>348</v>
      </c>
      <c r="BH39" s="724"/>
      <c r="BI39" s="724"/>
      <c r="BJ39" s="724"/>
      <c r="BK39" s="724"/>
      <c r="BL39" s="724"/>
      <c r="BM39" s="724"/>
      <c r="BN39" s="724"/>
      <c r="BO39" s="724"/>
      <c r="BP39" s="724"/>
      <c r="BQ39" s="724"/>
      <c r="BR39" s="724"/>
      <c r="BS39" s="724"/>
      <c r="BT39" s="724"/>
      <c r="BU39" s="725"/>
      <c r="BV39" s="680">
        <v>2291</v>
      </c>
      <c r="BW39" s="681"/>
      <c r="BX39" s="681"/>
      <c r="BY39" s="681"/>
      <c r="BZ39" s="681"/>
      <c r="CA39" s="681"/>
      <c r="CB39" s="726"/>
      <c r="CD39" s="727" t="s">
        <v>349</v>
      </c>
      <c r="CE39" s="724"/>
      <c r="CF39" s="724"/>
      <c r="CG39" s="724"/>
      <c r="CH39" s="724"/>
      <c r="CI39" s="724"/>
      <c r="CJ39" s="724"/>
      <c r="CK39" s="724"/>
      <c r="CL39" s="724"/>
      <c r="CM39" s="724"/>
      <c r="CN39" s="724"/>
      <c r="CO39" s="724"/>
      <c r="CP39" s="724"/>
      <c r="CQ39" s="725"/>
      <c r="CR39" s="680">
        <v>36590</v>
      </c>
      <c r="CS39" s="699"/>
      <c r="CT39" s="699"/>
      <c r="CU39" s="699"/>
      <c r="CV39" s="699"/>
      <c r="CW39" s="699"/>
      <c r="CX39" s="699"/>
      <c r="CY39" s="700"/>
      <c r="CZ39" s="683">
        <v>0.4</v>
      </c>
      <c r="DA39" s="701"/>
      <c r="DB39" s="701"/>
      <c r="DC39" s="702"/>
      <c r="DD39" s="686">
        <v>9105</v>
      </c>
      <c r="DE39" s="699"/>
      <c r="DF39" s="699"/>
      <c r="DG39" s="699"/>
      <c r="DH39" s="699"/>
      <c r="DI39" s="699"/>
      <c r="DJ39" s="699"/>
      <c r="DK39" s="700"/>
      <c r="DL39" s="686" t="s">
        <v>240</v>
      </c>
      <c r="DM39" s="699"/>
      <c r="DN39" s="699"/>
      <c r="DO39" s="699"/>
      <c r="DP39" s="699"/>
      <c r="DQ39" s="699"/>
      <c r="DR39" s="699"/>
      <c r="DS39" s="699"/>
      <c r="DT39" s="699"/>
      <c r="DU39" s="699"/>
      <c r="DV39" s="700"/>
      <c r="DW39" s="683" t="s">
        <v>240</v>
      </c>
      <c r="DX39" s="701"/>
      <c r="DY39" s="701"/>
      <c r="DZ39" s="701"/>
      <c r="EA39" s="701"/>
      <c r="EB39" s="701"/>
      <c r="EC39" s="719"/>
    </row>
    <row r="40" spans="2:133" ht="11.25" customHeight="1" x14ac:dyDescent="0.15">
      <c r="B40" s="677" t="s">
        <v>350</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176</v>
      </c>
      <c r="AA40" s="713"/>
      <c r="AB40" s="713"/>
      <c r="AC40" s="713"/>
      <c r="AD40" s="714" t="s">
        <v>176</v>
      </c>
      <c r="AE40" s="714"/>
      <c r="AF40" s="714"/>
      <c r="AG40" s="714"/>
      <c r="AH40" s="714"/>
      <c r="AI40" s="714"/>
      <c r="AJ40" s="714"/>
      <c r="AK40" s="714"/>
      <c r="AL40" s="683" t="s">
        <v>176</v>
      </c>
      <c r="AM40" s="684"/>
      <c r="AN40" s="684"/>
      <c r="AO40" s="715"/>
      <c r="AQ40" s="720" t="s">
        <v>351</v>
      </c>
      <c r="AR40" s="721"/>
      <c r="AS40" s="721"/>
      <c r="AT40" s="721"/>
      <c r="AU40" s="721"/>
      <c r="AV40" s="721"/>
      <c r="AW40" s="721"/>
      <c r="AX40" s="721"/>
      <c r="AY40" s="722"/>
      <c r="AZ40" s="680" t="s">
        <v>176</v>
      </c>
      <c r="BA40" s="681"/>
      <c r="BB40" s="681"/>
      <c r="BC40" s="681"/>
      <c r="BD40" s="699"/>
      <c r="BE40" s="699"/>
      <c r="BF40" s="723"/>
      <c r="BG40" s="728" t="s">
        <v>352</v>
      </c>
      <c r="BH40" s="729"/>
      <c r="BI40" s="729"/>
      <c r="BJ40" s="729"/>
      <c r="BK40" s="729"/>
      <c r="BL40" s="236"/>
      <c r="BM40" s="724" t="s">
        <v>353</v>
      </c>
      <c r="BN40" s="724"/>
      <c r="BO40" s="724"/>
      <c r="BP40" s="724"/>
      <c r="BQ40" s="724"/>
      <c r="BR40" s="724"/>
      <c r="BS40" s="724"/>
      <c r="BT40" s="724"/>
      <c r="BU40" s="725"/>
      <c r="BV40" s="680">
        <v>91</v>
      </c>
      <c r="BW40" s="681"/>
      <c r="BX40" s="681"/>
      <c r="BY40" s="681"/>
      <c r="BZ40" s="681"/>
      <c r="CA40" s="681"/>
      <c r="CB40" s="726"/>
      <c r="CD40" s="727" t="s">
        <v>354</v>
      </c>
      <c r="CE40" s="724"/>
      <c r="CF40" s="724"/>
      <c r="CG40" s="724"/>
      <c r="CH40" s="724"/>
      <c r="CI40" s="724"/>
      <c r="CJ40" s="724"/>
      <c r="CK40" s="724"/>
      <c r="CL40" s="724"/>
      <c r="CM40" s="724"/>
      <c r="CN40" s="724"/>
      <c r="CO40" s="724"/>
      <c r="CP40" s="724"/>
      <c r="CQ40" s="725"/>
      <c r="CR40" s="680">
        <v>60</v>
      </c>
      <c r="CS40" s="681"/>
      <c r="CT40" s="681"/>
      <c r="CU40" s="681"/>
      <c r="CV40" s="681"/>
      <c r="CW40" s="681"/>
      <c r="CX40" s="681"/>
      <c r="CY40" s="682"/>
      <c r="CZ40" s="683">
        <v>0</v>
      </c>
      <c r="DA40" s="701"/>
      <c r="DB40" s="701"/>
      <c r="DC40" s="702"/>
      <c r="DD40" s="686" t="s">
        <v>176</v>
      </c>
      <c r="DE40" s="681"/>
      <c r="DF40" s="681"/>
      <c r="DG40" s="681"/>
      <c r="DH40" s="681"/>
      <c r="DI40" s="681"/>
      <c r="DJ40" s="681"/>
      <c r="DK40" s="682"/>
      <c r="DL40" s="686" t="s">
        <v>176</v>
      </c>
      <c r="DM40" s="681"/>
      <c r="DN40" s="681"/>
      <c r="DO40" s="681"/>
      <c r="DP40" s="681"/>
      <c r="DQ40" s="681"/>
      <c r="DR40" s="681"/>
      <c r="DS40" s="681"/>
      <c r="DT40" s="681"/>
      <c r="DU40" s="681"/>
      <c r="DV40" s="682"/>
      <c r="DW40" s="683" t="s">
        <v>240</v>
      </c>
      <c r="DX40" s="701"/>
      <c r="DY40" s="701"/>
      <c r="DZ40" s="701"/>
      <c r="EA40" s="701"/>
      <c r="EB40" s="701"/>
      <c r="EC40" s="719"/>
    </row>
    <row r="41" spans="2:133" ht="11.25" customHeight="1" x14ac:dyDescent="0.15">
      <c r="B41" s="677" t="s">
        <v>355</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240</v>
      </c>
      <c r="AA41" s="713"/>
      <c r="AB41" s="713"/>
      <c r="AC41" s="713"/>
      <c r="AD41" s="714" t="s">
        <v>176</v>
      </c>
      <c r="AE41" s="714"/>
      <c r="AF41" s="714"/>
      <c r="AG41" s="714"/>
      <c r="AH41" s="714"/>
      <c r="AI41" s="714"/>
      <c r="AJ41" s="714"/>
      <c r="AK41" s="714"/>
      <c r="AL41" s="683" t="s">
        <v>240</v>
      </c>
      <c r="AM41" s="684"/>
      <c r="AN41" s="684"/>
      <c r="AO41" s="715"/>
      <c r="AQ41" s="720" t="s">
        <v>356</v>
      </c>
      <c r="AR41" s="721"/>
      <c r="AS41" s="721"/>
      <c r="AT41" s="721"/>
      <c r="AU41" s="721"/>
      <c r="AV41" s="721"/>
      <c r="AW41" s="721"/>
      <c r="AX41" s="721"/>
      <c r="AY41" s="722"/>
      <c r="AZ41" s="680">
        <v>154985</v>
      </c>
      <c r="BA41" s="681"/>
      <c r="BB41" s="681"/>
      <c r="BC41" s="681"/>
      <c r="BD41" s="699"/>
      <c r="BE41" s="699"/>
      <c r="BF41" s="723"/>
      <c r="BG41" s="728"/>
      <c r="BH41" s="729"/>
      <c r="BI41" s="729"/>
      <c r="BJ41" s="729"/>
      <c r="BK41" s="729"/>
      <c r="BL41" s="236"/>
      <c r="BM41" s="724" t="s">
        <v>357</v>
      </c>
      <c r="BN41" s="724"/>
      <c r="BO41" s="724"/>
      <c r="BP41" s="724"/>
      <c r="BQ41" s="724"/>
      <c r="BR41" s="724"/>
      <c r="BS41" s="724"/>
      <c r="BT41" s="724"/>
      <c r="BU41" s="725"/>
      <c r="BV41" s="680" t="s">
        <v>176</v>
      </c>
      <c r="BW41" s="681"/>
      <c r="BX41" s="681"/>
      <c r="BY41" s="681"/>
      <c r="BZ41" s="681"/>
      <c r="CA41" s="681"/>
      <c r="CB41" s="726"/>
      <c r="CD41" s="727" t="s">
        <v>358</v>
      </c>
      <c r="CE41" s="724"/>
      <c r="CF41" s="724"/>
      <c r="CG41" s="724"/>
      <c r="CH41" s="724"/>
      <c r="CI41" s="724"/>
      <c r="CJ41" s="724"/>
      <c r="CK41" s="724"/>
      <c r="CL41" s="724"/>
      <c r="CM41" s="724"/>
      <c r="CN41" s="724"/>
      <c r="CO41" s="724"/>
      <c r="CP41" s="724"/>
      <c r="CQ41" s="725"/>
      <c r="CR41" s="680" t="s">
        <v>176</v>
      </c>
      <c r="CS41" s="699"/>
      <c r="CT41" s="699"/>
      <c r="CU41" s="699"/>
      <c r="CV41" s="699"/>
      <c r="CW41" s="699"/>
      <c r="CX41" s="699"/>
      <c r="CY41" s="700"/>
      <c r="CZ41" s="683" t="s">
        <v>176</v>
      </c>
      <c r="DA41" s="701"/>
      <c r="DB41" s="701"/>
      <c r="DC41" s="702"/>
      <c r="DD41" s="686" t="s">
        <v>240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359</v>
      </c>
      <c r="C42" s="678"/>
      <c r="D42" s="678"/>
      <c r="E42" s="678"/>
      <c r="F42" s="678"/>
      <c r="G42" s="678"/>
      <c r="H42" s="678"/>
      <c r="I42" s="678"/>
      <c r="J42" s="678"/>
      <c r="K42" s="678"/>
      <c r="L42" s="678"/>
      <c r="M42" s="678"/>
      <c r="N42" s="678"/>
      <c r="O42" s="678"/>
      <c r="P42" s="678"/>
      <c r="Q42" s="679"/>
      <c r="R42" s="680">
        <v>133500</v>
      </c>
      <c r="S42" s="681"/>
      <c r="T42" s="681"/>
      <c r="U42" s="681"/>
      <c r="V42" s="681"/>
      <c r="W42" s="681"/>
      <c r="X42" s="681"/>
      <c r="Y42" s="682"/>
      <c r="Z42" s="713">
        <v>1.4</v>
      </c>
      <c r="AA42" s="713"/>
      <c r="AB42" s="713"/>
      <c r="AC42" s="713"/>
      <c r="AD42" s="714" t="s">
        <v>240</v>
      </c>
      <c r="AE42" s="714"/>
      <c r="AF42" s="714"/>
      <c r="AG42" s="714"/>
      <c r="AH42" s="714"/>
      <c r="AI42" s="714"/>
      <c r="AJ42" s="714"/>
      <c r="AK42" s="714"/>
      <c r="AL42" s="683" t="s">
        <v>176</v>
      </c>
      <c r="AM42" s="684"/>
      <c r="AN42" s="684"/>
      <c r="AO42" s="715"/>
      <c r="AQ42" s="716" t="s">
        <v>360</v>
      </c>
      <c r="AR42" s="717"/>
      <c r="AS42" s="717"/>
      <c r="AT42" s="717"/>
      <c r="AU42" s="717"/>
      <c r="AV42" s="717"/>
      <c r="AW42" s="717"/>
      <c r="AX42" s="717"/>
      <c r="AY42" s="718"/>
      <c r="AZ42" s="664">
        <v>364587</v>
      </c>
      <c r="BA42" s="703"/>
      <c r="BB42" s="703"/>
      <c r="BC42" s="703"/>
      <c r="BD42" s="665"/>
      <c r="BE42" s="665"/>
      <c r="BF42" s="709"/>
      <c r="BG42" s="730"/>
      <c r="BH42" s="731"/>
      <c r="BI42" s="731"/>
      <c r="BJ42" s="731"/>
      <c r="BK42" s="731"/>
      <c r="BL42" s="237"/>
      <c r="BM42" s="710" t="s">
        <v>361</v>
      </c>
      <c r="BN42" s="710"/>
      <c r="BO42" s="710"/>
      <c r="BP42" s="710"/>
      <c r="BQ42" s="710"/>
      <c r="BR42" s="710"/>
      <c r="BS42" s="710"/>
      <c r="BT42" s="710"/>
      <c r="BU42" s="711"/>
      <c r="BV42" s="664">
        <v>406</v>
      </c>
      <c r="BW42" s="703"/>
      <c r="BX42" s="703"/>
      <c r="BY42" s="703"/>
      <c r="BZ42" s="703"/>
      <c r="CA42" s="703"/>
      <c r="CB42" s="712"/>
      <c r="CD42" s="677" t="s">
        <v>362</v>
      </c>
      <c r="CE42" s="678"/>
      <c r="CF42" s="678"/>
      <c r="CG42" s="678"/>
      <c r="CH42" s="678"/>
      <c r="CI42" s="678"/>
      <c r="CJ42" s="678"/>
      <c r="CK42" s="678"/>
      <c r="CL42" s="678"/>
      <c r="CM42" s="678"/>
      <c r="CN42" s="678"/>
      <c r="CO42" s="678"/>
      <c r="CP42" s="678"/>
      <c r="CQ42" s="679"/>
      <c r="CR42" s="680">
        <v>2039291</v>
      </c>
      <c r="CS42" s="681"/>
      <c r="CT42" s="681"/>
      <c r="CU42" s="681"/>
      <c r="CV42" s="681"/>
      <c r="CW42" s="681"/>
      <c r="CX42" s="681"/>
      <c r="CY42" s="682"/>
      <c r="CZ42" s="683">
        <v>21.4</v>
      </c>
      <c r="DA42" s="684"/>
      <c r="DB42" s="684"/>
      <c r="DC42" s="685"/>
      <c r="DD42" s="686">
        <v>242489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363</v>
      </c>
      <c r="C43" s="662"/>
      <c r="D43" s="662"/>
      <c r="E43" s="662"/>
      <c r="F43" s="662"/>
      <c r="G43" s="662"/>
      <c r="H43" s="662"/>
      <c r="I43" s="662"/>
      <c r="J43" s="662"/>
      <c r="K43" s="662"/>
      <c r="L43" s="662"/>
      <c r="M43" s="662"/>
      <c r="N43" s="662"/>
      <c r="O43" s="662"/>
      <c r="P43" s="662"/>
      <c r="Q43" s="663"/>
      <c r="R43" s="664">
        <v>9763575</v>
      </c>
      <c r="S43" s="703"/>
      <c r="T43" s="703"/>
      <c r="U43" s="703"/>
      <c r="V43" s="703"/>
      <c r="W43" s="703"/>
      <c r="X43" s="703"/>
      <c r="Y43" s="704"/>
      <c r="Z43" s="705">
        <v>100</v>
      </c>
      <c r="AA43" s="705"/>
      <c r="AB43" s="705"/>
      <c r="AC43" s="705"/>
      <c r="AD43" s="706">
        <v>4293222</v>
      </c>
      <c r="AE43" s="706"/>
      <c r="AF43" s="706"/>
      <c r="AG43" s="706"/>
      <c r="AH43" s="706"/>
      <c r="AI43" s="706"/>
      <c r="AJ43" s="706"/>
      <c r="AK43" s="706"/>
      <c r="AL43" s="667">
        <v>100</v>
      </c>
      <c r="AM43" s="707"/>
      <c r="AN43" s="707"/>
      <c r="AO43" s="708"/>
      <c r="BV43" s="238"/>
      <c r="BW43" s="238"/>
      <c r="BX43" s="238"/>
      <c r="BY43" s="238"/>
      <c r="BZ43" s="238"/>
      <c r="CA43" s="238"/>
      <c r="CB43" s="238"/>
      <c r="CD43" s="677" t="s">
        <v>364</v>
      </c>
      <c r="CE43" s="678"/>
      <c r="CF43" s="678"/>
      <c r="CG43" s="678"/>
      <c r="CH43" s="678"/>
      <c r="CI43" s="678"/>
      <c r="CJ43" s="678"/>
      <c r="CK43" s="678"/>
      <c r="CL43" s="678"/>
      <c r="CM43" s="678"/>
      <c r="CN43" s="678"/>
      <c r="CO43" s="678"/>
      <c r="CP43" s="678"/>
      <c r="CQ43" s="679"/>
      <c r="CR43" s="680">
        <v>33263</v>
      </c>
      <c r="CS43" s="699"/>
      <c r="CT43" s="699"/>
      <c r="CU43" s="699"/>
      <c r="CV43" s="699"/>
      <c r="CW43" s="699"/>
      <c r="CX43" s="699"/>
      <c r="CY43" s="700"/>
      <c r="CZ43" s="683">
        <v>0.3</v>
      </c>
      <c r="DA43" s="701"/>
      <c r="DB43" s="701"/>
      <c r="DC43" s="702"/>
      <c r="DD43" s="686">
        <v>33263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311</v>
      </c>
      <c r="CE44" s="694"/>
      <c r="CF44" s="677" t="s">
        <v>365</v>
      </c>
      <c r="CG44" s="678"/>
      <c r="CH44" s="678"/>
      <c r="CI44" s="678"/>
      <c r="CJ44" s="678"/>
      <c r="CK44" s="678"/>
      <c r="CL44" s="678"/>
      <c r="CM44" s="678"/>
      <c r="CN44" s="678"/>
      <c r="CO44" s="678"/>
      <c r="CP44" s="678"/>
      <c r="CQ44" s="679"/>
      <c r="CR44" s="680">
        <v>1987470</v>
      </c>
      <c r="CS44" s="681"/>
      <c r="CT44" s="681"/>
      <c r="CU44" s="681"/>
      <c r="CV44" s="681"/>
      <c r="CW44" s="681"/>
      <c r="CX44" s="681"/>
      <c r="CY44" s="682"/>
      <c r="CZ44" s="683">
        <v>20.8</v>
      </c>
      <c r="DA44" s="684"/>
      <c r="DB44" s="684"/>
      <c r="DC44" s="685"/>
      <c r="DD44" s="686">
        <v>229885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367</v>
      </c>
      <c r="CG45" s="678"/>
      <c r="CH45" s="678"/>
      <c r="CI45" s="678"/>
      <c r="CJ45" s="678"/>
      <c r="CK45" s="678"/>
      <c r="CL45" s="678"/>
      <c r="CM45" s="678"/>
      <c r="CN45" s="678"/>
      <c r="CO45" s="678"/>
      <c r="CP45" s="678"/>
      <c r="CQ45" s="679"/>
      <c r="CR45" s="680">
        <v>1642264</v>
      </c>
      <c r="CS45" s="699"/>
      <c r="CT45" s="699"/>
      <c r="CU45" s="699"/>
      <c r="CV45" s="699"/>
      <c r="CW45" s="699"/>
      <c r="CX45" s="699"/>
      <c r="CY45" s="700"/>
      <c r="CZ45" s="683">
        <v>17.2</v>
      </c>
      <c r="DA45" s="701"/>
      <c r="DB45" s="701"/>
      <c r="DC45" s="702"/>
      <c r="DD45" s="686">
        <v>90630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369</v>
      </c>
      <c r="CG46" s="678"/>
      <c r="CH46" s="678"/>
      <c r="CI46" s="678"/>
      <c r="CJ46" s="678"/>
      <c r="CK46" s="678"/>
      <c r="CL46" s="678"/>
      <c r="CM46" s="678"/>
      <c r="CN46" s="678"/>
      <c r="CO46" s="678"/>
      <c r="CP46" s="678"/>
      <c r="CQ46" s="679"/>
      <c r="CR46" s="680">
        <v>323684</v>
      </c>
      <c r="CS46" s="681"/>
      <c r="CT46" s="681"/>
      <c r="CU46" s="681"/>
      <c r="CV46" s="681"/>
      <c r="CW46" s="681"/>
      <c r="CX46" s="681"/>
      <c r="CY46" s="682"/>
      <c r="CZ46" s="683">
        <v>3.4</v>
      </c>
      <c r="DA46" s="684"/>
      <c r="DB46" s="684"/>
      <c r="DC46" s="685"/>
      <c r="DD46" s="686">
        <v>138492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370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371</v>
      </c>
      <c r="CG47" s="678"/>
      <c r="CH47" s="678"/>
      <c r="CI47" s="678"/>
      <c r="CJ47" s="678"/>
      <c r="CK47" s="678"/>
      <c r="CL47" s="678"/>
      <c r="CM47" s="678"/>
      <c r="CN47" s="678"/>
      <c r="CO47" s="678"/>
      <c r="CP47" s="678"/>
      <c r="CQ47" s="679"/>
      <c r="CR47" s="680">
        <v>51821</v>
      </c>
      <c r="CS47" s="699"/>
      <c r="CT47" s="699"/>
      <c r="CU47" s="699"/>
      <c r="CV47" s="699"/>
      <c r="CW47" s="699"/>
      <c r="CX47" s="699"/>
      <c r="CY47" s="700"/>
      <c r="CZ47" s="683">
        <v>0.5</v>
      </c>
      <c r="DA47" s="701"/>
      <c r="DB47" s="701"/>
      <c r="DC47" s="702"/>
      <c r="DD47" s="686">
        <v>12604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372</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240</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373</v>
      </c>
      <c r="CE49" s="662"/>
      <c r="CF49" s="662"/>
      <c r="CG49" s="662"/>
      <c r="CH49" s="662"/>
      <c r="CI49" s="662"/>
      <c r="CJ49" s="662"/>
      <c r="CK49" s="662"/>
      <c r="CL49" s="662"/>
      <c r="CM49" s="662"/>
      <c r="CN49" s="662"/>
      <c r="CO49" s="662"/>
      <c r="CP49" s="662"/>
      <c r="CQ49" s="663"/>
      <c r="CR49" s="664">
        <v>9542507</v>
      </c>
      <c r="CS49" s="665"/>
      <c r="CT49" s="665"/>
      <c r="CU49" s="665"/>
      <c r="CV49" s="665"/>
      <c r="CW49" s="665"/>
      <c r="CX49" s="665"/>
      <c r="CY49" s="666"/>
      <c r="CZ49" s="667">
        <v>100</v>
      </c>
      <c r="DA49" s="668"/>
      <c r="DB49" s="668"/>
      <c r="DC49" s="669"/>
      <c r="DD49" s="670">
        <v>5191111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gBnPdOHM9PfWy2Q6LgWCOfDXDm0BC783EuwrunelKstdNG96/VFGzMZGHlRp/VoAhBofzIBD+p8fSk2PTmYlYA==" saltValue="S2WciwxJps5D3XPyC9kk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80" zoomScaleNormal="8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375</v>
      </c>
      <c r="DK2" s="1206"/>
      <c r="DL2" s="1206"/>
      <c r="DM2" s="1206"/>
      <c r="DN2" s="1206"/>
      <c r="DO2" s="1207"/>
      <c r="DP2" s="251"/>
      <c r="DQ2" s="1205" t="s">
        <v>376</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377</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2" t="s">
        <v>379</v>
      </c>
      <c r="B5" s="1093"/>
      <c r="C5" s="1093"/>
      <c r="D5" s="1093"/>
      <c r="E5" s="1093"/>
      <c r="F5" s="1093"/>
      <c r="G5" s="1093"/>
      <c r="H5" s="1093"/>
      <c r="I5" s="1093"/>
      <c r="J5" s="1093"/>
      <c r="K5" s="1093"/>
      <c r="L5" s="1093"/>
      <c r="M5" s="1093"/>
      <c r="N5" s="1093"/>
      <c r="O5" s="1093"/>
      <c r="P5" s="1094"/>
      <c r="Q5" s="1098" t="s">
        <v>380</v>
      </c>
      <c r="R5" s="1099"/>
      <c r="S5" s="1099"/>
      <c r="T5" s="1099"/>
      <c r="U5" s="1100"/>
      <c r="V5" s="1098" t="s">
        <v>381</v>
      </c>
      <c r="W5" s="1099"/>
      <c r="X5" s="1099"/>
      <c r="Y5" s="1099"/>
      <c r="Z5" s="1100"/>
      <c r="AA5" s="1098" t="s">
        <v>382</v>
      </c>
      <c r="AB5" s="1099"/>
      <c r="AC5" s="1099"/>
      <c r="AD5" s="1099"/>
      <c r="AE5" s="1099"/>
      <c r="AF5" s="1208" t="s">
        <v>383</v>
      </c>
      <c r="AG5" s="1099"/>
      <c r="AH5" s="1099"/>
      <c r="AI5" s="1099"/>
      <c r="AJ5" s="1114"/>
      <c r="AK5" s="1099" t="s">
        <v>384</v>
      </c>
      <c r="AL5" s="1099"/>
      <c r="AM5" s="1099"/>
      <c r="AN5" s="1099"/>
      <c r="AO5" s="1100"/>
      <c r="AP5" s="1098" t="s">
        <v>385</v>
      </c>
      <c r="AQ5" s="1099"/>
      <c r="AR5" s="1099"/>
      <c r="AS5" s="1099"/>
      <c r="AT5" s="1100"/>
      <c r="AU5" s="1098" t="s">
        <v>386</v>
      </c>
      <c r="AV5" s="1099"/>
      <c r="AW5" s="1099"/>
      <c r="AX5" s="1099"/>
      <c r="AY5" s="1114"/>
      <c r="AZ5" s="258"/>
      <c r="BA5" s="258"/>
      <c r="BB5" s="258"/>
      <c r="BC5" s="258"/>
      <c r="BD5" s="258"/>
      <c r="BE5" s="259"/>
      <c r="BF5" s="259"/>
      <c r="BG5" s="259"/>
      <c r="BH5" s="259"/>
      <c r="BI5" s="259"/>
      <c r="BJ5" s="259"/>
      <c r="BK5" s="259"/>
      <c r="BL5" s="259"/>
      <c r="BM5" s="259"/>
      <c r="BN5" s="259"/>
      <c r="BO5" s="259"/>
      <c r="BP5" s="259"/>
      <c r="BQ5" s="1092" t="s">
        <v>387</v>
      </c>
      <c r="BR5" s="1093"/>
      <c r="BS5" s="1093"/>
      <c r="BT5" s="1093"/>
      <c r="BU5" s="1093"/>
      <c r="BV5" s="1093"/>
      <c r="BW5" s="1093"/>
      <c r="BX5" s="1093"/>
      <c r="BY5" s="1093"/>
      <c r="BZ5" s="1093"/>
      <c r="CA5" s="1093"/>
      <c r="CB5" s="1093"/>
      <c r="CC5" s="1093"/>
      <c r="CD5" s="1093"/>
      <c r="CE5" s="1093"/>
      <c r="CF5" s="1093"/>
      <c r="CG5" s="1094"/>
      <c r="CH5" s="1098" t="s">
        <v>388</v>
      </c>
      <c r="CI5" s="1099"/>
      <c r="CJ5" s="1099"/>
      <c r="CK5" s="1099"/>
      <c r="CL5" s="1100"/>
      <c r="CM5" s="1098" t="s">
        <v>389</v>
      </c>
      <c r="CN5" s="1099"/>
      <c r="CO5" s="1099"/>
      <c r="CP5" s="1099"/>
      <c r="CQ5" s="1100"/>
      <c r="CR5" s="1098" t="s">
        <v>390</v>
      </c>
      <c r="CS5" s="1099"/>
      <c r="CT5" s="1099"/>
      <c r="CU5" s="1099"/>
      <c r="CV5" s="1100"/>
      <c r="CW5" s="1098" t="s">
        <v>391</v>
      </c>
      <c r="CX5" s="1099"/>
      <c r="CY5" s="1099"/>
      <c r="CZ5" s="1099"/>
      <c r="DA5" s="1100"/>
      <c r="DB5" s="1098" t="s">
        <v>392</v>
      </c>
      <c r="DC5" s="1099"/>
      <c r="DD5" s="1099"/>
      <c r="DE5" s="1099"/>
      <c r="DF5" s="1100"/>
      <c r="DG5" s="1193" t="s">
        <v>393</v>
      </c>
      <c r="DH5" s="1194"/>
      <c r="DI5" s="1194"/>
      <c r="DJ5" s="1194"/>
      <c r="DK5" s="1195"/>
      <c r="DL5" s="1193" t="s">
        <v>394</v>
      </c>
      <c r="DM5" s="1194"/>
      <c r="DN5" s="1194"/>
      <c r="DO5" s="1194"/>
      <c r="DP5" s="1195"/>
      <c r="DQ5" s="1098" t="s">
        <v>395</v>
      </c>
      <c r="DR5" s="1099"/>
      <c r="DS5" s="1099"/>
      <c r="DT5" s="1099"/>
      <c r="DU5" s="1100"/>
      <c r="DV5" s="1098" t="s">
        <v>386</v>
      </c>
      <c r="DW5" s="1099"/>
      <c r="DX5" s="1099"/>
      <c r="DY5" s="1099"/>
      <c r="DZ5" s="1114"/>
      <c r="EA5" s="256"/>
    </row>
    <row r="6" spans="1:131" s="257" customFormat="1" ht="26.25" customHeight="1" thickBot="1" x14ac:dyDescent="0.2">
      <c r="A6" s="1095"/>
      <c r="B6" s="1096"/>
      <c r="C6" s="1096"/>
      <c r="D6" s="1096"/>
      <c r="E6" s="1096"/>
      <c r="F6" s="1096"/>
      <c r="G6" s="1096"/>
      <c r="H6" s="1096"/>
      <c r="I6" s="1096"/>
      <c r="J6" s="1096"/>
      <c r="K6" s="1096"/>
      <c r="L6" s="1096"/>
      <c r="M6" s="1096"/>
      <c r="N6" s="1096"/>
      <c r="O6" s="1096"/>
      <c r="P6" s="1097"/>
      <c r="Q6" s="1101"/>
      <c r="R6" s="1102"/>
      <c r="S6" s="1102"/>
      <c r="T6" s="1102"/>
      <c r="U6" s="1103"/>
      <c r="V6" s="1101"/>
      <c r="W6" s="1102"/>
      <c r="X6" s="1102"/>
      <c r="Y6" s="1102"/>
      <c r="Z6" s="1103"/>
      <c r="AA6" s="1101"/>
      <c r="AB6" s="1102"/>
      <c r="AC6" s="1102"/>
      <c r="AD6" s="1102"/>
      <c r="AE6" s="1102"/>
      <c r="AF6" s="1209"/>
      <c r="AG6" s="1102"/>
      <c r="AH6" s="1102"/>
      <c r="AI6" s="1102"/>
      <c r="AJ6" s="1115"/>
      <c r="AK6" s="1102"/>
      <c r="AL6" s="1102"/>
      <c r="AM6" s="1102"/>
      <c r="AN6" s="1102"/>
      <c r="AO6" s="1103"/>
      <c r="AP6" s="1101"/>
      <c r="AQ6" s="1102"/>
      <c r="AR6" s="1102"/>
      <c r="AS6" s="1102"/>
      <c r="AT6" s="1103"/>
      <c r="AU6" s="1101"/>
      <c r="AV6" s="1102"/>
      <c r="AW6" s="1102"/>
      <c r="AX6" s="1102"/>
      <c r="AY6" s="1115"/>
      <c r="AZ6" s="254"/>
      <c r="BA6" s="254"/>
      <c r="BB6" s="254"/>
      <c r="BC6" s="254"/>
      <c r="BD6" s="254"/>
      <c r="BE6" s="255"/>
      <c r="BF6" s="255"/>
      <c r="BG6" s="255"/>
      <c r="BH6" s="255"/>
      <c r="BI6" s="255"/>
      <c r="BJ6" s="255"/>
      <c r="BK6" s="255"/>
      <c r="BL6" s="255"/>
      <c r="BM6" s="255"/>
      <c r="BN6" s="255"/>
      <c r="BO6" s="255"/>
      <c r="BP6" s="255"/>
      <c r="BQ6" s="1095"/>
      <c r="BR6" s="1096"/>
      <c r="BS6" s="1096"/>
      <c r="BT6" s="1096"/>
      <c r="BU6" s="1096"/>
      <c r="BV6" s="1096"/>
      <c r="BW6" s="1096"/>
      <c r="BX6" s="1096"/>
      <c r="BY6" s="1096"/>
      <c r="BZ6" s="1096"/>
      <c r="CA6" s="1096"/>
      <c r="CB6" s="1096"/>
      <c r="CC6" s="1096"/>
      <c r="CD6" s="1096"/>
      <c r="CE6" s="1096"/>
      <c r="CF6" s="1096"/>
      <c r="CG6" s="1097"/>
      <c r="CH6" s="1101"/>
      <c r="CI6" s="1102"/>
      <c r="CJ6" s="1102"/>
      <c r="CK6" s="1102"/>
      <c r="CL6" s="1103"/>
      <c r="CM6" s="1101"/>
      <c r="CN6" s="1102"/>
      <c r="CO6" s="1102"/>
      <c r="CP6" s="1102"/>
      <c r="CQ6" s="1103"/>
      <c r="CR6" s="1101"/>
      <c r="CS6" s="1102"/>
      <c r="CT6" s="1102"/>
      <c r="CU6" s="1102"/>
      <c r="CV6" s="1103"/>
      <c r="CW6" s="1101"/>
      <c r="CX6" s="1102"/>
      <c r="CY6" s="1102"/>
      <c r="CZ6" s="1102"/>
      <c r="DA6" s="1103"/>
      <c r="DB6" s="1101"/>
      <c r="DC6" s="1102"/>
      <c r="DD6" s="1102"/>
      <c r="DE6" s="1102"/>
      <c r="DF6" s="1103"/>
      <c r="DG6" s="1196"/>
      <c r="DH6" s="1197"/>
      <c r="DI6" s="1197"/>
      <c r="DJ6" s="1197"/>
      <c r="DK6" s="1198"/>
      <c r="DL6" s="1196"/>
      <c r="DM6" s="1197"/>
      <c r="DN6" s="1197"/>
      <c r="DO6" s="1197"/>
      <c r="DP6" s="1198"/>
      <c r="DQ6" s="1101"/>
      <c r="DR6" s="1102"/>
      <c r="DS6" s="1102"/>
      <c r="DT6" s="1102"/>
      <c r="DU6" s="1103"/>
      <c r="DV6" s="1101"/>
      <c r="DW6" s="1102"/>
      <c r="DX6" s="1102"/>
      <c r="DY6" s="1102"/>
      <c r="DZ6" s="1115"/>
      <c r="EA6" s="256"/>
    </row>
    <row r="7" spans="1:131" s="257" customFormat="1" ht="26.25" customHeight="1" thickTop="1" x14ac:dyDescent="0.15">
      <c r="A7" s="260">
        <v>1</v>
      </c>
      <c r="B7" s="1145" t="s">
        <v>396</v>
      </c>
      <c r="C7" s="1146"/>
      <c r="D7" s="1146"/>
      <c r="E7" s="1146"/>
      <c r="F7" s="1146"/>
      <c r="G7" s="1146"/>
      <c r="H7" s="1146"/>
      <c r="I7" s="1146"/>
      <c r="J7" s="1146"/>
      <c r="K7" s="1146"/>
      <c r="L7" s="1146"/>
      <c r="M7" s="1146"/>
      <c r="N7" s="1146"/>
      <c r="O7" s="1146"/>
      <c r="P7" s="1147"/>
      <c r="Q7" s="1199">
        <v>9754</v>
      </c>
      <c r="R7" s="1200"/>
      <c r="S7" s="1200"/>
      <c r="T7" s="1200"/>
      <c r="U7" s="1200"/>
      <c r="V7" s="1200">
        <v>9540</v>
      </c>
      <c r="W7" s="1200"/>
      <c r="X7" s="1200"/>
      <c r="Y7" s="1200"/>
      <c r="Z7" s="1200"/>
      <c r="AA7" s="1200">
        <v>214</v>
      </c>
      <c r="AB7" s="1200"/>
      <c r="AC7" s="1200"/>
      <c r="AD7" s="1200"/>
      <c r="AE7" s="1201"/>
      <c r="AF7" s="1202">
        <v>186</v>
      </c>
      <c r="AG7" s="1203"/>
      <c r="AH7" s="1203"/>
      <c r="AI7" s="1203"/>
      <c r="AJ7" s="1204"/>
      <c r="AK7" s="1186"/>
      <c r="AL7" s="1187"/>
      <c r="AM7" s="1187"/>
      <c r="AN7" s="1187"/>
      <c r="AO7" s="1187"/>
      <c r="AP7" s="1187">
        <v>6447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602</v>
      </c>
      <c r="BT7" s="1191"/>
      <c r="BU7" s="1191"/>
      <c r="BV7" s="1191"/>
      <c r="BW7" s="1191"/>
      <c r="BX7" s="1191"/>
      <c r="BY7" s="1191"/>
      <c r="BZ7" s="1191"/>
      <c r="CA7" s="1191"/>
      <c r="CB7" s="1191"/>
      <c r="CC7" s="1191"/>
      <c r="CD7" s="1191"/>
      <c r="CE7" s="1191"/>
      <c r="CF7" s="1191"/>
      <c r="CG7" s="1192"/>
      <c r="CH7" s="1183">
        <v>3</v>
      </c>
      <c r="CI7" s="1184"/>
      <c r="CJ7" s="1184"/>
      <c r="CK7" s="1184"/>
      <c r="CL7" s="1185"/>
      <c r="CM7" s="1183">
        <v>24</v>
      </c>
      <c r="CN7" s="1184"/>
      <c r="CO7" s="1184"/>
      <c r="CP7" s="1184"/>
      <c r="CQ7" s="1185"/>
      <c r="CR7" s="1183">
        <v>10</v>
      </c>
      <c r="CS7" s="1184"/>
      <c r="CT7" s="1184"/>
      <c r="CU7" s="1184"/>
      <c r="CV7" s="1185"/>
      <c r="CW7" s="1183" t="s">
        <v>610</v>
      </c>
      <c r="CX7" s="1184"/>
      <c r="CY7" s="1184"/>
      <c r="CZ7" s="1184"/>
      <c r="DA7" s="1185"/>
      <c r="DB7" s="1183" t="s">
        <v>593</v>
      </c>
      <c r="DC7" s="1184"/>
      <c r="DD7" s="1184"/>
      <c r="DE7" s="1184"/>
      <c r="DF7" s="1185"/>
      <c r="DG7" s="1183" t="s">
        <v>593</v>
      </c>
      <c r="DH7" s="1184"/>
      <c r="DI7" s="1184"/>
      <c r="DJ7" s="1184"/>
      <c r="DK7" s="1185"/>
      <c r="DL7" s="1183" t="s">
        <v>593</v>
      </c>
      <c r="DM7" s="1184"/>
      <c r="DN7" s="1184"/>
      <c r="DO7" s="1184"/>
      <c r="DP7" s="1185"/>
      <c r="DQ7" s="1183" t="s">
        <v>593</v>
      </c>
      <c r="DR7" s="1184"/>
      <c r="DS7" s="1184"/>
      <c r="DT7" s="1184"/>
      <c r="DU7" s="1185"/>
      <c r="DV7" s="1210"/>
      <c r="DW7" s="1211"/>
      <c r="DX7" s="1211"/>
      <c r="DY7" s="1211"/>
      <c r="DZ7" s="1212"/>
      <c r="EA7" s="256"/>
    </row>
    <row r="8" spans="1:131" s="257" customFormat="1" ht="26.25" customHeight="1" x14ac:dyDescent="0.15">
      <c r="A8" s="263">
        <v>2</v>
      </c>
      <c r="B8" s="1132" t="s">
        <v>397</v>
      </c>
      <c r="C8" s="1133"/>
      <c r="D8" s="1133"/>
      <c r="E8" s="1133"/>
      <c r="F8" s="1133"/>
      <c r="G8" s="1133"/>
      <c r="H8" s="1133"/>
      <c r="I8" s="1133"/>
      <c r="J8" s="1133"/>
      <c r="K8" s="1133"/>
      <c r="L8" s="1133"/>
      <c r="M8" s="1133"/>
      <c r="N8" s="1133"/>
      <c r="O8" s="1133"/>
      <c r="P8" s="1134"/>
      <c r="Q8" s="1138">
        <v>7</v>
      </c>
      <c r="R8" s="1139"/>
      <c r="S8" s="1139"/>
      <c r="T8" s="1139"/>
      <c r="U8" s="1139"/>
      <c r="V8" s="1139">
        <v>1</v>
      </c>
      <c r="W8" s="1139"/>
      <c r="X8" s="1139"/>
      <c r="Y8" s="1139"/>
      <c r="Z8" s="1139"/>
      <c r="AA8" s="1139">
        <v>6</v>
      </c>
      <c r="AB8" s="1139"/>
      <c r="AC8" s="1139"/>
      <c r="AD8" s="1139"/>
      <c r="AE8" s="1140"/>
      <c r="AF8" s="1116">
        <v>6</v>
      </c>
      <c r="AG8" s="1117"/>
      <c r="AH8" s="1117"/>
      <c r="AI8" s="1117"/>
      <c r="AJ8" s="1118"/>
      <c r="AK8" s="1181"/>
      <c r="AL8" s="1182"/>
      <c r="AM8" s="1182"/>
      <c r="AN8" s="1182"/>
      <c r="AO8" s="1182"/>
      <c r="AP8" s="1182">
        <v>1</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11" t="s">
        <v>603</v>
      </c>
      <c r="BT8" s="1112"/>
      <c r="BU8" s="1112"/>
      <c r="BV8" s="1112"/>
      <c r="BW8" s="1112"/>
      <c r="BX8" s="1112"/>
      <c r="BY8" s="1112"/>
      <c r="BZ8" s="1112"/>
      <c r="CA8" s="1112"/>
      <c r="CB8" s="1112"/>
      <c r="CC8" s="1112"/>
      <c r="CD8" s="1112"/>
      <c r="CE8" s="1112"/>
      <c r="CF8" s="1112"/>
      <c r="CG8" s="1113"/>
      <c r="CH8" s="1086">
        <v>14</v>
      </c>
      <c r="CI8" s="1087"/>
      <c r="CJ8" s="1087"/>
      <c r="CK8" s="1087"/>
      <c r="CL8" s="1088"/>
      <c r="CM8" s="1086">
        <v>60</v>
      </c>
      <c r="CN8" s="1087"/>
      <c r="CO8" s="1087"/>
      <c r="CP8" s="1087"/>
      <c r="CQ8" s="1088"/>
      <c r="CR8" s="1086">
        <v>10</v>
      </c>
      <c r="CS8" s="1087"/>
      <c r="CT8" s="1087"/>
      <c r="CU8" s="1087"/>
      <c r="CV8" s="1088"/>
      <c r="CW8" s="1086" t="s">
        <v>610</v>
      </c>
      <c r="CX8" s="1087"/>
      <c r="CY8" s="1087"/>
      <c r="CZ8" s="1087"/>
      <c r="DA8" s="1088"/>
      <c r="DB8" s="1086" t="s">
        <v>528</v>
      </c>
      <c r="DC8" s="1087"/>
      <c r="DD8" s="1087"/>
      <c r="DE8" s="1087"/>
      <c r="DF8" s="1088"/>
      <c r="DG8" s="1086" t="s">
        <v>528</v>
      </c>
      <c r="DH8" s="1087"/>
      <c r="DI8" s="1087"/>
      <c r="DJ8" s="1087"/>
      <c r="DK8" s="1088"/>
      <c r="DL8" s="1086" t="s">
        <v>528</v>
      </c>
      <c r="DM8" s="1087"/>
      <c r="DN8" s="1087"/>
      <c r="DO8" s="1087"/>
      <c r="DP8" s="1088"/>
      <c r="DQ8" s="1086" t="s">
        <v>528</v>
      </c>
      <c r="DR8" s="1087"/>
      <c r="DS8" s="1087"/>
      <c r="DT8" s="1087"/>
      <c r="DU8" s="1088"/>
      <c r="DV8" s="1089"/>
      <c r="DW8" s="1090"/>
      <c r="DX8" s="1090"/>
      <c r="DY8" s="1090"/>
      <c r="DZ8" s="1091"/>
      <c r="EA8" s="256"/>
    </row>
    <row r="9" spans="1:131" s="257" customFormat="1" ht="26.25" customHeight="1" x14ac:dyDescent="0.15">
      <c r="A9" s="263">
        <v>3</v>
      </c>
      <c r="B9" s="1132" t="s">
        <v>398</v>
      </c>
      <c r="C9" s="1133"/>
      <c r="D9" s="1133"/>
      <c r="E9" s="1133"/>
      <c r="F9" s="1133"/>
      <c r="G9" s="1133"/>
      <c r="H9" s="1133"/>
      <c r="I9" s="1133"/>
      <c r="J9" s="1133"/>
      <c r="K9" s="1133"/>
      <c r="L9" s="1133"/>
      <c r="M9" s="1133"/>
      <c r="N9" s="1133"/>
      <c r="O9" s="1133"/>
      <c r="P9" s="1134"/>
      <c r="Q9" s="1138">
        <v>1</v>
      </c>
      <c r="R9" s="1139"/>
      <c r="S9" s="1139"/>
      <c r="T9" s="1139"/>
      <c r="U9" s="1139"/>
      <c r="V9" s="1139">
        <v>1</v>
      </c>
      <c r="W9" s="1139"/>
      <c r="X9" s="1139"/>
      <c r="Y9" s="1139"/>
      <c r="Z9" s="1139"/>
      <c r="AA9" s="1139">
        <v>0</v>
      </c>
      <c r="AB9" s="1139"/>
      <c r="AC9" s="1139"/>
      <c r="AD9" s="1139"/>
      <c r="AE9" s="1140"/>
      <c r="AF9" s="1116">
        <v>0</v>
      </c>
      <c r="AG9" s="1117"/>
      <c r="AH9" s="1117"/>
      <c r="AI9" s="1117"/>
      <c r="AJ9" s="1118"/>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11" t="s">
        <v>604</v>
      </c>
      <c r="BT9" s="1112"/>
      <c r="BU9" s="1112"/>
      <c r="BV9" s="1112"/>
      <c r="BW9" s="1112"/>
      <c r="BX9" s="1112"/>
      <c r="BY9" s="1112"/>
      <c r="BZ9" s="1112"/>
      <c r="CA9" s="1112"/>
      <c r="CB9" s="1112"/>
      <c r="CC9" s="1112"/>
      <c r="CD9" s="1112"/>
      <c r="CE9" s="1112"/>
      <c r="CF9" s="1112"/>
      <c r="CG9" s="1113"/>
      <c r="CH9" s="1086">
        <v>0</v>
      </c>
      <c r="CI9" s="1087"/>
      <c r="CJ9" s="1087"/>
      <c r="CK9" s="1087"/>
      <c r="CL9" s="1088"/>
      <c r="CM9" s="1086">
        <v>10</v>
      </c>
      <c r="CN9" s="1087"/>
      <c r="CO9" s="1087"/>
      <c r="CP9" s="1087"/>
      <c r="CQ9" s="1088"/>
      <c r="CR9" s="1086">
        <v>2</v>
      </c>
      <c r="CS9" s="1087"/>
      <c r="CT9" s="1087"/>
      <c r="CU9" s="1087"/>
      <c r="CV9" s="1088"/>
      <c r="CW9" s="1086" t="s">
        <v>610</v>
      </c>
      <c r="CX9" s="1087"/>
      <c r="CY9" s="1087"/>
      <c r="CZ9" s="1087"/>
      <c r="DA9" s="1088"/>
      <c r="DB9" s="1086" t="s">
        <v>528</v>
      </c>
      <c r="DC9" s="1087"/>
      <c r="DD9" s="1087"/>
      <c r="DE9" s="1087"/>
      <c r="DF9" s="1088"/>
      <c r="DG9" s="1086" t="s">
        <v>528</v>
      </c>
      <c r="DH9" s="1087"/>
      <c r="DI9" s="1087"/>
      <c r="DJ9" s="1087"/>
      <c r="DK9" s="1088"/>
      <c r="DL9" s="1086" t="s">
        <v>528</v>
      </c>
      <c r="DM9" s="1087"/>
      <c r="DN9" s="1087"/>
      <c r="DO9" s="1087"/>
      <c r="DP9" s="1088"/>
      <c r="DQ9" s="1086" t="s">
        <v>528</v>
      </c>
      <c r="DR9" s="1087"/>
      <c r="DS9" s="1087"/>
      <c r="DT9" s="1087"/>
      <c r="DU9" s="1088"/>
      <c r="DV9" s="1089"/>
      <c r="DW9" s="1090"/>
      <c r="DX9" s="1090"/>
      <c r="DY9" s="1090"/>
      <c r="DZ9" s="1091"/>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6"/>
      <c r="AG10" s="1117"/>
      <c r="AH10" s="1117"/>
      <c r="AI10" s="1117"/>
      <c r="AJ10" s="1118"/>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11"/>
      <c r="BT10" s="1112"/>
      <c r="BU10" s="1112"/>
      <c r="BV10" s="1112"/>
      <c r="BW10" s="1112"/>
      <c r="BX10" s="1112"/>
      <c r="BY10" s="1112"/>
      <c r="BZ10" s="1112"/>
      <c r="CA10" s="1112"/>
      <c r="CB10" s="1112"/>
      <c r="CC10" s="1112"/>
      <c r="CD10" s="1112"/>
      <c r="CE10" s="1112"/>
      <c r="CF10" s="1112"/>
      <c r="CG10" s="1113"/>
      <c r="CH10" s="1086"/>
      <c r="CI10" s="1087"/>
      <c r="CJ10" s="1087"/>
      <c r="CK10" s="1087"/>
      <c r="CL10" s="1088"/>
      <c r="CM10" s="1086"/>
      <c r="CN10" s="1087"/>
      <c r="CO10" s="1087"/>
      <c r="CP10" s="1087"/>
      <c r="CQ10" s="1088"/>
      <c r="CR10" s="1086"/>
      <c r="CS10" s="1087"/>
      <c r="CT10" s="1087"/>
      <c r="CU10" s="1087"/>
      <c r="CV10" s="1088"/>
      <c r="CW10" s="1086"/>
      <c r="CX10" s="1087"/>
      <c r="CY10" s="1087"/>
      <c r="CZ10" s="1087"/>
      <c r="DA10" s="1088"/>
      <c r="DB10" s="1086"/>
      <c r="DC10" s="1087"/>
      <c r="DD10" s="1087"/>
      <c r="DE10" s="1087"/>
      <c r="DF10" s="1088"/>
      <c r="DG10" s="1086"/>
      <c r="DH10" s="1087"/>
      <c r="DI10" s="1087"/>
      <c r="DJ10" s="1087"/>
      <c r="DK10" s="1088"/>
      <c r="DL10" s="1086"/>
      <c r="DM10" s="1087"/>
      <c r="DN10" s="1087"/>
      <c r="DO10" s="1087"/>
      <c r="DP10" s="1088"/>
      <c r="DQ10" s="1086"/>
      <c r="DR10" s="1087"/>
      <c r="DS10" s="1087"/>
      <c r="DT10" s="1087"/>
      <c r="DU10" s="1088"/>
      <c r="DV10" s="1089"/>
      <c r="DW10" s="1090"/>
      <c r="DX10" s="1090"/>
      <c r="DY10" s="1090"/>
      <c r="DZ10" s="1091"/>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6"/>
      <c r="AG11" s="1117"/>
      <c r="AH11" s="1117"/>
      <c r="AI11" s="1117"/>
      <c r="AJ11" s="1118"/>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11"/>
      <c r="BT11" s="1112"/>
      <c r="BU11" s="1112"/>
      <c r="BV11" s="1112"/>
      <c r="BW11" s="1112"/>
      <c r="BX11" s="1112"/>
      <c r="BY11" s="1112"/>
      <c r="BZ11" s="1112"/>
      <c r="CA11" s="1112"/>
      <c r="CB11" s="1112"/>
      <c r="CC11" s="1112"/>
      <c r="CD11" s="1112"/>
      <c r="CE11" s="1112"/>
      <c r="CF11" s="1112"/>
      <c r="CG11" s="1113"/>
      <c r="CH11" s="1086"/>
      <c r="CI11" s="1087"/>
      <c r="CJ11" s="1087"/>
      <c r="CK11" s="1087"/>
      <c r="CL11" s="1088"/>
      <c r="CM11" s="1086"/>
      <c r="CN11" s="1087"/>
      <c r="CO11" s="1087"/>
      <c r="CP11" s="1087"/>
      <c r="CQ11" s="1088"/>
      <c r="CR11" s="1086"/>
      <c r="CS11" s="1087"/>
      <c r="CT11" s="1087"/>
      <c r="CU11" s="1087"/>
      <c r="CV11" s="1088"/>
      <c r="CW11" s="1086"/>
      <c r="CX11" s="1087"/>
      <c r="CY11" s="1087"/>
      <c r="CZ11" s="1087"/>
      <c r="DA11" s="1088"/>
      <c r="DB11" s="1086"/>
      <c r="DC11" s="1087"/>
      <c r="DD11" s="1087"/>
      <c r="DE11" s="1087"/>
      <c r="DF11" s="1088"/>
      <c r="DG11" s="1086"/>
      <c r="DH11" s="1087"/>
      <c r="DI11" s="1087"/>
      <c r="DJ11" s="1087"/>
      <c r="DK11" s="1088"/>
      <c r="DL11" s="1086"/>
      <c r="DM11" s="1087"/>
      <c r="DN11" s="1087"/>
      <c r="DO11" s="1087"/>
      <c r="DP11" s="1088"/>
      <c r="DQ11" s="1086"/>
      <c r="DR11" s="1087"/>
      <c r="DS11" s="1087"/>
      <c r="DT11" s="1087"/>
      <c r="DU11" s="1088"/>
      <c r="DV11" s="1089"/>
      <c r="DW11" s="1090"/>
      <c r="DX11" s="1090"/>
      <c r="DY11" s="1090"/>
      <c r="DZ11" s="1091"/>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6"/>
      <c r="AG12" s="1117"/>
      <c r="AH12" s="1117"/>
      <c r="AI12" s="1117"/>
      <c r="AJ12" s="1118"/>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11"/>
      <c r="BT12" s="1112"/>
      <c r="BU12" s="1112"/>
      <c r="BV12" s="1112"/>
      <c r="BW12" s="1112"/>
      <c r="BX12" s="1112"/>
      <c r="BY12" s="1112"/>
      <c r="BZ12" s="1112"/>
      <c r="CA12" s="1112"/>
      <c r="CB12" s="1112"/>
      <c r="CC12" s="1112"/>
      <c r="CD12" s="1112"/>
      <c r="CE12" s="1112"/>
      <c r="CF12" s="1112"/>
      <c r="CG12" s="1113"/>
      <c r="CH12" s="1086"/>
      <c r="CI12" s="1087"/>
      <c r="CJ12" s="1087"/>
      <c r="CK12" s="1087"/>
      <c r="CL12" s="1088"/>
      <c r="CM12" s="1086"/>
      <c r="CN12" s="1087"/>
      <c r="CO12" s="1087"/>
      <c r="CP12" s="1087"/>
      <c r="CQ12" s="1088"/>
      <c r="CR12" s="1086"/>
      <c r="CS12" s="1087"/>
      <c r="CT12" s="1087"/>
      <c r="CU12" s="1087"/>
      <c r="CV12" s="1088"/>
      <c r="CW12" s="1086"/>
      <c r="CX12" s="1087"/>
      <c r="CY12" s="1087"/>
      <c r="CZ12" s="1087"/>
      <c r="DA12" s="1088"/>
      <c r="DB12" s="1086"/>
      <c r="DC12" s="1087"/>
      <c r="DD12" s="1087"/>
      <c r="DE12" s="1087"/>
      <c r="DF12" s="1088"/>
      <c r="DG12" s="1086"/>
      <c r="DH12" s="1087"/>
      <c r="DI12" s="1087"/>
      <c r="DJ12" s="1087"/>
      <c r="DK12" s="1088"/>
      <c r="DL12" s="1086"/>
      <c r="DM12" s="1087"/>
      <c r="DN12" s="1087"/>
      <c r="DO12" s="1087"/>
      <c r="DP12" s="1088"/>
      <c r="DQ12" s="1086"/>
      <c r="DR12" s="1087"/>
      <c r="DS12" s="1087"/>
      <c r="DT12" s="1087"/>
      <c r="DU12" s="1088"/>
      <c r="DV12" s="1089"/>
      <c r="DW12" s="1090"/>
      <c r="DX12" s="1090"/>
      <c r="DY12" s="1090"/>
      <c r="DZ12" s="1091"/>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6"/>
      <c r="AG13" s="1117"/>
      <c r="AH13" s="1117"/>
      <c r="AI13" s="1117"/>
      <c r="AJ13" s="1118"/>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11"/>
      <c r="BT13" s="1112"/>
      <c r="BU13" s="1112"/>
      <c r="BV13" s="1112"/>
      <c r="BW13" s="1112"/>
      <c r="BX13" s="1112"/>
      <c r="BY13" s="1112"/>
      <c r="BZ13" s="1112"/>
      <c r="CA13" s="1112"/>
      <c r="CB13" s="1112"/>
      <c r="CC13" s="1112"/>
      <c r="CD13" s="1112"/>
      <c r="CE13" s="1112"/>
      <c r="CF13" s="1112"/>
      <c r="CG13" s="1113"/>
      <c r="CH13" s="1086"/>
      <c r="CI13" s="1087"/>
      <c r="CJ13" s="1087"/>
      <c r="CK13" s="1087"/>
      <c r="CL13" s="1088"/>
      <c r="CM13" s="1086"/>
      <c r="CN13" s="1087"/>
      <c r="CO13" s="1087"/>
      <c r="CP13" s="1087"/>
      <c r="CQ13" s="1088"/>
      <c r="CR13" s="1086"/>
      <c r="CS13" s="1087"/>
      <c r="CT13" s="1087"/>
      <c r="CU13" s="1087"/>
      <c r="CV13" s="1088"/>
      <c r="CW13" s="1086"/>
      <c r="CX13" s="1087"/>
      <c r="CY13" s="1087"/>
      <c r="CZ13" s="1087"/>
      <c r="DA13" s="1088"/>
      <c r="DB13" s="1086"/>
      <c r="DC13" s="1087"/>
      <c r="DD13" s="1087"/>
      <c r="DE13" s="1087"/>
      <c r="DF13" s="1088"/>
      <c r="DG13" s="1086"/>
      <c r="DH13" s="1087"/>
      <c r="DI13" s="1087"/>
      <c r="DJ13" s="1087"/>
      <c r="DK13" s="1088"/>
      <c r="DL13" s="1086"/>
      <c r="DM13" s="1087"/>
      <c r="DN13" s="1087"/>
      <c r="DO13" s="1087"/>
      <c r="DP13" s="1088"/>
      <c r="DQ13" s="1086"/>
      <c r="DR13" s="1087"/>
      <c r="DS13" s="1087"/>
      <c r="DT13" s="1087"/>
      <c r="DU13" s="1088"/>
      <c r="DV13" s="1089"/>
      <c r="DW13" s="1090"/>
      <c r="DX13" s="1090"/>
      <c r="DY13" s="1090"/>
      <c r="DZ13" s="1091"/>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6"/>
      <c r="AG14" s="1117"/>
      <c r="AH14" s="1117"/>
      <c r="AI14" s="1117"/>
      <c r="AJ14" s="1118"/>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11"/>
      <c r="BT14" s="1112"/>
      <c r="BU14" s="1112"/>
      <c r="BV14" s="1112"/>
      <c r="BW14" s="1112"/>
      <c r="BX14" s="1112"/>
      <c r="BY14" s="1112"/>
      <c r="BZ14" s="1112"/>
      <c r="CA14" s="1112"/>
      <c r="CB14" s="1112"/>
      <c r="CC14" s="1112"/>
      <c r="CD14" s="1112"/>
      <c r="CE14" s="1112"/>
      <c r="CF14" s="1112"/>
      <c r="CG14" s="1113"/>
      <c r="CH14" s="1086"/>
      <c r="CI14" s="1087"/>
      <c r="CJ14" s="1087"/>
      <c r="CK14" s="1087"/>
      <c r="CL14" s="1088"/>
      <c r="CM14" s="1086"/>
      <c r="CN14" s="1087"/>
      <c r="CO14" s="1087"/>
      <c r="CP14" s="1087"/>
      <c r="CQ14" s="1088"/>
      <c r="CR14" s="1086"/>
      <c r="CS14" s="1087"/>
      <c r="CT14" s="1087"/>
      <c r="CU14" s="1087"/>
      <c r="CV14" s="1088"/>
      <c r="CW14" s="1086"/>
      <c r="CX14" s="1087"/>
      <c r="CY14" s="1087"/>
      <c r="CZ14" s="1087"/>
      <c r="DA14" s="1088"/>
      <c r="DB14" s="1086"/>
      <c r="DC14" s="1087"/>
      <c r="DD14" s="1087"/>
      <c r="DE14" s="1087"/>
      <c r="DF14" s="1088"/>
      <c r="DG14" s="1086"/>
      <c r="DH14" s="1087"/>
      <c r="DI14" s="1087"/>
      <c r="DJ14" s="1087"/>
      <c r="DK14" s="1088"/>
      <c r="DL14" s="1086"/>
      <c r="DM14" s="1087"/>
      <c r="DN14" s="1087"/>
      <c r="DO14" s="1087"/>
      <c r="DP14" s="1088"/>
      <c r="DQ14" s="1086"/>
      <c r="DR14" s="1087"/>
      <c r="DS14" s="1087"/>
      <c r="DT14" s="1087"/>
      <c r="DU14" s="1088"/>
      <c r="DV14" s="1089"/>
      <c r="DW14" s="1090"/>
      <c r="DX14" s="1090"/>
      <c r="DY14" s="1090"/>
      <c r="DZ14" s="1091"/>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6"/>
      <c r="AG15" s="1117"/>
      <c r="AH15" s="1117"/>
      <c r="AI15" s="1117"/>
      <c r="AJ15" s="1118"/>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11"/>
      <c r="BT15" s="1112"/>
      <c r="BU15" s="1112"/>
      <c r="BV15" s="1112"/>
      <c r="BW15" s="1112"/>
      <c r="BX15" s="1112"/>
      <c r="BY15" s="1112"/>
      <c r="BZ15" s="1112"/>
      <c r="CA15" s="1112"/>
      <c r="CB15" s="1112"/>
      <c r="CC15" s="1112"/>
      <c r="CD15" s="1112"/>
      <c r="CE15" s="1112"/>
      <c r="CF15" s="1112"/>
      <c r="CG15" s="1113"/>
      <c r="CH15" s="1086"/>
      <c r="CI15" s="1087"/>
      <c r="CJ15" s="1087"/>
      <c r="CK15" s="1087"/>
      <c r="CL15" s="1088"/>
      <c r="CM15" s="1086"/>
      <c r="CN15" s="1087"/>
      <c r="CO15" s="1087"/>
      <c r="CP15" s="1087"/>
      <c r="CQ15" s="1088"/>
      <c r="CR15" s="1086"/>
      <c r="CS15" s="1087"/>
      <c r="CT15" s="1087"/>
      <c r="CU15" s="1087"/>
      <c r="CV15" s="1088"/>
      <c r="CW15" s="1086"/>
      <c r="CX15" s="1087"/>
      <c r="CY15" s="1087"/>
      <c r="CZ15" s="1087"/>
      <c r="DA15" s="1088"/>
      <c r="DB15" s="1086"/>
      <c r="DC15" s="1087"/>
      <c r="DD15" s="1087"/>
      <c r="DE15" s="1087"/>
      <c r="DF15" s="1088"/>
      <c r="DG15" s="1086"/>
      <c r="DH15" s="1087"/>
      <c r="DI15" s="1087"/>
      <c r="DJ15" s="1087"/>
      <c r="DK15" s="1088"/>
      <c r="DL15" s="1086"/>
      <c r="DM15" s="1087"/>
      <c r="DN15" s="1087"/>
      <c r="DO15" s="1087"/>
      <c r="DP15" s="1088"/>
      <c r="DQ15" s="1086"/>
      <c r="DR15" s="1087"/>
      <c r="DS15" s="1087"/>
      <c r="DT15" s="1087"/>
      <c r="DU15" s="1088"/>
      <c r="DV15" s="1089"/>
      <c r="DW15" s="1090"/>
      <c r="DX15" s="1090"/>
      <c r="DY15" s="1090"/>
      <c r="DZ15" s="1091"/>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6"/>
      <c r="AG16" s="1117"/>
      <c r="AH16" s="1117"/>
      <c r="AI16" s="1117"/>
      <c r="AJ16" s="1118"/>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11"/>
      <c r="BT16" s="1112"/>
      <c r="BU16" s="1112"/>
      <c r="BV16" s="1112"/>
      <c r="BW16" s="1112"/>
      <c r="BX16" s="1112"/>
      <c r="BY16" s="1112"/>
      <c r="BZ16" s="1112"/>
      <c r="CA16" s="1112"/>
      <c r="CB16" s="1112"/>
      <c r="CC16" s="1112"/>
      <c r="CD16" s="1112"/>
      <c r="CE16" s="1112"/>
      <c r="CF16" s="1112"/>
      <c r="CG16" s="1113"/>
      <c r="CH16" s="1086"/>
      <c r="CI16" s="1087"/>
      <c r="CJ16" s="1087"/>
      <c r="CK16" s="1087"/>
      <c r="CL16" s="1088"/>
      <c r="CM16" s="1086"/>
      <c r="CN16" s="1087"/>
      <c r="CO16" s="1087"/>
      <c r="CP16" s="1087"/>
      <c r="CQ16" s="1088"/>
      <c r="CR16" s="1086"/>
      <c r="CS16" s="1087"/>
      <c r="CT16" s="1087"/>
      <c r="CU16" s="1087"/>
      <c r="CV16" s="1088"/>
      <c r="CW16" s="1086"/>
      <c r="CX16" s="1087"/>
      <c r="CY16" s="1087"/>
      <c r="CZ16" s="1087"/>
      <c r="DA16" s="1088"/>
      <c r="DB16" s="1086"/>
      <c r="DC16" s="1087"/>
      <c r="DD16" s="1087"/>
      <c r="DE16" s="1087"/>
      <c r="DF16" s="1088"/>
      <c r="DG16" s="1086"/>
      <c r="DH16" s="1087"/>
      <c r="DI16" s="1087"/>
      <c r="DJ16" s="1087"/>
      <c r="DK16" s="1088"/>
      <c r="DL16" s="1086"/>
      <c r="DM16" s="1087"/>
      <c r="DN16" s="1087"/>
      <c r="DO16" s="1087"/>
      <c r="DP16" s="1088"/>
      <c r="DQ16" s="1086"/>
      <c r="DR16" s="1087"/>
      <c r="DS16" s="1087"/>
      <c r="DT16" s="1087"/>
      <c r="DU16" s="1088"/>
      <c r="DV16" s="1089"/>
      <c r="DW16" s="1090"/>
      <c r="DX16" s="1090"/>
      <c r="DY16" s="1090"/>
      <c r="DZ16" s="1091"/>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6"/>
      <c r="AG17" s="1117"/>
      <c r="AH17" s="1117"/>
      <c r="AI17" s="1117"/>
      <c r="AJ17" s="1118"/>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11"/>
      <c r="BT17" s="1112"/>
      <c r="BU17" s="1112"/>
      <c r="BV17" s="1112"/>
      <c r="BW17" s="1112"/>
      <c r="BX17" s="1112"/>
      <c r="BY17" s="1112"/>
      <c r="BZ17" s="1112"/>
      <c r="CA17" s="1112"/>
      <c r="CB17" s="1112"/>
      <c r="CC17" s="1112"/>
      <c r="CD17" s="1112"/>
      <c r="CE17" s="1112"/>
      <c r="CF17" s="1112"/>
      <c r="CG17" s="1113"/>
      <c r="CH17" s="1086"/>
      <c r="CI17" s="1087"/>
      <c r="CJ17" s="1087"/>
      <c r="CK17" s="1087"/>
      <c r="CL17" s="1088"/>
      <c r="CM17" s="1086"/>
      <c r="CN17" s="1087"/>
      <c r="CO17" s="1087"/>
      <c r="CP17" s="1087"/>
      <c r="CQ17" s="1088"/>
      <c r="CR17" s="1086"/>
      <c r="CS17" s="1087"/>
      <c r="CT17" s="1087"/>
      <c r="CU17" s="1087"/>
      <c r="CV17" s="1088"/>
      <c r="CW17" s="1086"/>
      <c r="CX17" s="1087"/>
      <c r="CY17" s="1087"/>
      <c r="CZ17" s="1087"/>
      <c r="DA17" s="1088"/>
      <c r="DB17" s="1086"/>
      <c r="DC17" s="1087"/>
      <c r="DD17" s="1087"/>
      <c r="DE17" s="1087"/>
      <c r="DF17" s="1088"/>
      <c r="DG17" s="1086"/>
      <c r="DH17" s="1087"/>
      <c r="DI17" s="1087"/>
      <c r="DJ17" s="1087"/>
      <c r="DK17" s="1088"/>
      <c r="DL17" s="1086"/>
      <c r="DM17" s="1087"/>
      <c r="DN17" s="1087"/>
      <c r="DO17" s="1087"/>
      <c r="DP17" s="1088"/>
      <c r="DQ17" s="1086"/>
      <c r="DR17" s="1087"/>
      <c r="DS17" s="1087"/>
      <c r="DT17" s="1087"/>
      <c r="DU17" s="1088"/>
      <c r="DV17" s="1089"/>
      <c r="DW17" s="1090"/>
      <c r="DX17" s="1090"/>
      <c r="DY17" s="1090"/>
      <c r="DZ17" s="1091"/>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6"/>
      <c r="AG18" s="1117"/>
      <c r="AH18" s="1117"/>
      <c r="AI18" s="1117"/>
      <c r="AJ18" s="1118"/>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11"/>
      <c r="BT18" s="1112"/>
      <c r="BU18" s="1112"/>
      <c r="BV18" s="1112"/>
      <c r="BW18" s="1112"/>
      <c r="BX18" s="1112"/>
      <c r="BY18" s="1112"/>
      <c r="BZ18" s="1112"/>
      <c r="CA18" s="1112"/>
      <c r="CB18" s="1112"/>
      <c r="CC18" s="1112"/>
      <c r="CD18" s="1112"/>
      <c r="CE18" s="1112"/>
      <c r="CF18" s="1112"/>
      <c r="CG18" s="1113"/>
      <c r="CH18" s="1086"/>
      <c r="CI18" s="1087"/>
      <c r="CJ18" s="1087"/>
      <c r="CK18" s="1087"/>
      <c r="CL18" s="1088"/>
      <c r="CM18" s="1086"/>
      <c r="CN18" s="1087"/>
      <c r="CO18" s="1087"/>
      <c r="CP18" s="1087"/>
      <c r="CQ18" s="1088"/>
      <c r="CR18" s="1086"/>
      <c r="CS18" s="1087"/>
      <c r="CT18" s="1087"/>
      <c r="CU18" s="1087"/>
      <c r="CV18" s="1088"/>
      <c r="CW18" s="1086"/>
      <c r="CX18" s="1087"/>
      <c r="CY18" s="1087"/>
      <c r="CZ18" s="1087"/>
      <c r="DA18" s="1088"/>
      <c r="DB18" s="1086"/>
      <c r="DC18" s="1087"/>
      <c r="DD18" s="1087"/>
      <c r="DE18" s="1087"/>
      <c r="DF18" s="1088"/>
      <c r="DG18" s="1086"/>
      <c r="DH18" s="1087"/>
      <c r="DI18" s="1087"/>
      <c r="DJ18" s="1087"/>
      <c r="DK18" s="1088"/>
      <c r="DL18" s="1086"/>
      <c r="DM18" s="1087"/>
      <c r="DN18" s="1087"/>
      <c r="DO18" s="1087"/>
      <c r="DP18" s="1088"/>
      <c r="DQ18" s="1086"/>
      <c r="DR18" s="1087"/>
      <c r="DS18" s="1087"/>
      <c r="DT18" s="1087"/>
      <c r="DU18" s="1088"/>
      <c r="DV18" s="1089"/>
      <c r="DW18" s="1090"/>
      <c r="DX18" s="1090"/>
      <c r="DY18" s="1090"/>
      <c r="DZ18" s="1091"/>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6"/>
      <c r="AG19" s="1117"/>
      <c r="AH19" s="1117"/>
      <c r="AI19" s="1117"/>
      <c r="AJ19" s="1118"/>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11"/>
      <c r="BT19" s="1112"/>
      <c r="BU19" s="1112"/>
      <c r="BV19" s="1112"/>
      <c r="BW19" s="1112"/>
      <c r="BX19" s="1112"/>
      <c r="BY19" s="1112"/>
      <c r="BZ19" s="1112"/>
      <c r="CA19" s="1112"/>
      <c r="CB19" s="1112"/>
      <c r="CC19" s="1112"/>
      <c r="CD19" s="1112"/>
      <c r="CE19" s="1112"/>
      <c r="CF19" s="1112"/>
      <c r="CG19" s="1113"/>
      <c r="CH19" s="1086"/>
      <c r="CI19" s="1087"/>
      <c r="CJ19" s="1087"/>
      <c r="CK19" s="1087"/>
      <c r="CL19" s="1088"/>
      <c r="CM19" s="1086"/>
      <c r="CN19" s="1087"/>
      <c r="CO19" s="1087"/>
      <c r="CP19" s="1087"/>
      <c r="CQ19" s="1088"/>
      <c r="CR19" s="1086"/>
      <c r="CS19" s="1087"/>
      <c r="CT19" s="1087"/>
      <c r="CU19" s="1087"/>
      <c r="CV19" s="1088"/>
      <c r="CW19" s="1086"/>
      <c r="CX19" s="1087"/>
      <c r="CY19" s="1087"/>
      <c r="CZ19" s="1087"/>
      <c r="DA19" s="1088"/>
      <c r="DB19" s="1086"/>
      <c r="DC19" s="1087"/>
      <c r="DD19" s="1087"/>
      <c r="DE19" s="1087"/>
      <c r="DF19" s="1088"/>
      <c r="DG19" s="1086"/>
      <c r="DH19" s="1087"/>
      <c r="DI19" s="1087"/>
      <c r="DJ19" s="1087"/>
      <c r="DK19" s="1088"/>
      <c r="DL19" s="1086"/>
      <c r="DM19" s="1087"/>
      <c r="DN19" s="1087"/>
      <c r="DO19" s="1087"/>
      <c r="DP19" s="1088"/>
      <c r="DQ19" s="1086"/>
      <c r="DR19" s="1087"/>
      <c r="DS19" s="1087"/>
      <c r="DT19" s="1087"/>
      <c r="DU19" s="1088"/>
      <c r="DV19" s="1089"/>
      <c r="DW19" s="1090"/>
      <c r="DX19" s="1090"/>
      <c r="DY19" s="1090"/>
      <c r="DZ19" s="1091"/>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6"/>
      <c r="AG20" s="1117"/>
      <c r="AH20" s="1117"/>
      <c r="AI20" s="1117"/>
      <c r="AJ20" s="1118"/>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11"/>
      <c r="BT20" s="1112"/>
      <c r="BU20" s="1112"/>
      <c r="BV20" s="1112"/>
      <c r="BW20" s="1112"/>
      <c r="BX20" s="1112"/>
      <c r="BY20" s="1112"/>
      <c r="BZ20" s="1112"/>
      <c r="CA20" s="1112"/>
      <c r="CB20" s="1112"/>
      <c r="CC20" s="1112"/>
      <c r="CD20" s="1112"/>
      <c r="CE20" s="1112"/>
      <c r="CF20" s="1112"/>
      <c r="CG20" s="1113"/>
      <c r="CH20" s="1086"/>
      <c r="CI20" s="1087"/>
      <c r="CJ20" s="1087"/>
      <c r="CK20" s="1087"/>
      <c r="CL20" s="1088"/>
      <c r="CM20" s="1086"/>
      <c r="CN20" s="1087"/>
      <c r="CO20" s="1087"/>
      <c r="CP20" s="1087"/>
      <c r="CQ20" s="1088"/>
      <c r="CR20" s="1086"/>
      <c r="CS20" s="1087"/>
      <c r="CT20" s="1087"/>
      <c r="CU20" s="1087"/>
      <c r="CV20" s="1088"/>
      <c r="CW20" s="1086"/>
      <c r="CX20" s="1087"/>
      <c r="CY20" s="1087"/>
      <c r="CZ20" s="1087"/>
      <c r="DA20" s="1088"/>
      <c r="DB20" s="1086"/>
      <c r="DC20" s="1087"/>
      <c r="DD20" s="1087"/>
      <c r="DE20" s="1087"/>
      <c r="DF20" s="1088"/>
      <c r="DG20" s="1086"/>
      <c r="DH20" s="1087"/>
      <c r="DI20" s="1087"/>
      <c r="DJ20" s="1087"/>
      <c r="DK20" s="1088"/>
      <c r="DL20" s="1086"/>
      <c r="DM20" s="1087"/>
      <c r="DN20" s="1087"/>
      <c r="DO20" s="1087"/>
      <c r="DP20" s="1088"/>
      <c r="DQ20" s="1086"/>
      <c r="DR20" s="1087"/>
      <c r="DS20" s="1087"/>
      <c r="DT20" s="1087"/>
      <c r="DU20" s="1088"/>
      <c r="DV20" s="1089"/>
      <c r="DW20" s="1090"/>
      <c r="DX20" s="1090"/>
      <c r="DY20" s="1090"/>
      <c r="DZ20" s="1091"/>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6"/>
      <c r="AG21" s="1117"/>
      <c r="AH21" s="1117"/>
      <c r="AI21" s="1117"/>
      <c r="AJ21" s="1118"/>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11"/>
      <c r="BT21" s="1112"/>
      <c r="BU21" s="1112"/>
      <c r="BV21" s="1112"/>
      <c r="BW21" s="1112"/>
      <c r="BX21" s="1112"/>
      <c r="BY21" s="1112"/>
      <c r="BZ21" s="1112"/>
      <c r="CA21" s="1112"/>
      <c r="CB21" s="1112"/>
      <c r="CC21" s="1112"/>
      <c r="CD21" s="1112"/>
      <c r="CE21" s="1112"/>
      <c r="CF21" s="1112"/>
      <c r="CG21" s="1113"/>
      <c r="CH21" s="1086"/>
      <c r="CI21" s="1087"/>
      <c r="CJ21" s="1087"/>
      <c r="CK21" s="1087"/>
      <c r="CL21" s="1088"/>
      <c r="CM21" s="1086"/>
      <c r="CN21" s="1087"/>
      <c r="CO21" s="1087"/>
      <c r="CP21" s="1087"/>
      <c r="CQ21" s="1088"/>
      <c r="CR21" s="1086"/>
      <c r="CS21" s="1087"/>
      <c r="CT21" s="1087"/>
      <c r="CU21" s="1087"/>
      <c r="CV21" s="1088"/>
      <c r="CW21" s="1086"/>
      <c r="CX21" s="1087"/>
      <c r="CY21" s="1087"/>
      <c r="CZ21" s="1087"/>
      <c r="DA21" s="1088"/>
      <c r="DB21" s="1086"/>
      <c r="DC21" s="1087"/>
      <c r="DD21" s="1087"/>
      <c r="DE21" s="1087"/>
      <c r="DF21" s="1088"/>
      <c r="DG21" s="1086"/>
      <c r="DH21" s="1087"/>
      <c r="DI21" s="1087"/>
      <c r="DJ21" s="1087"/>
      <c r="DK21" s="1088"/>
      <c r="DL21" s="1086"/>
      <c r="DM21" s="1087"/>
      <c r="DN21" s="1087"/>
      <c r="DO21" s="1087"/>
      <c r="DP21" s="1088"/>
      <c r="DQ21" s="1086"/>
      <c r="DR21" s="1087"/>
      <c r="DS21" s="1087"/>
      <c r="DT21" s="1087"/>
      <c r="DU21" s="1088"/>
      <c r="DV21" s="1089"/>
      <c r="DW21" s="1090"/>
      <c r="DX21" s="1090"/>
      <c r="DY21" s="1090"/>
      <c r="DZ21" s="1091"/>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6"/>
      <c r="AG22" s="1117"/>
      <c r="AH22" s="1117"/>
      <c r="AI22" s="1117"/>
      <c r="AJ22" s="1118"/>
      <c r="AK22" s="1172"/>
      <c r="AL22" s="1173"/>
      <c r="AM22" s="1173"/>
      <c r="AN22" s="1173"/>
      <c r="AO22" s="1173"/>
      <c r="AP22" s="1173"/>
      <c r="AQ22" s="1173"/>
      <c r="AR22" s="1173"/>
      <c r="AS22" s="1173"/>
      <c r="AT22" s="1173"/>
      <c r="AU22" s="1174"/>
      <c r="AV22" s="1174"/>
      <c r="AW22" s="1174"/>
      <c r="AX22" s="1174"/>
      <c r="AY22" s="1175"/>
      <c r="AZ22" s="1130" t="s">
        <v>399</v>
      </c>
      <c r="BA22" s="1130"/>
      <c r="BB22" s="1130"/>
      <c r="BC22" s="1130"/>
      <c r="BD22" s="1131"/>
      <c r="BE22" s="255"/>
      <c r="BF22" s="255"/>
      <c r="BG22" s="255"/>
      <c r="BH22" s="255"/>
      <c r="BI22" s="255"/>
      <c r="BJ22" s="255"/>
      <c r="BK22" s="255"/>
      <c r="BL22" s="255"/>
      <c r="BM22" s="255"/>
      <c r="BN22" s="255"/>
      <c r="BO22" s="255"/>
      <c r="BP22" s="255"/>
      <c r="BQ22" s="264">
        <v>16</v>
      </c>
      <c r="BR22" s="265"/>
      <c r="BS22" s="1111"/>
      <c r="BT22" s="1112"/>
      <c r="BU22" s="1112"/>
      <c r="BV22" s="1112"/>
      <c r="BW22" s="1112"/>
      <c r="BX22" s="1112"/>
      <c r="BY22" s="1112"/>
      <c r="BZ22" s="1112"/>
      <c r="CA22" s="1112"/>
      <c r="CB22" s="1112"/>
      <c r="CC22" s="1112"/>
      <c r="CD22" s="1112"/>
      <c r="CE22" s="1112"/>
      <c r="CF22" s="1112"/>
      <c r="CG22" s="1113"/>
      <c r="CH22" s="1086"/>
      <c r="CI22" s="1087"/>
      <c r="CJ22" s="1087"/>
      <c r="CK22" s="1087"/>
      <c r="CL22" s="1088"/>
      <c r="CM22" s="1086"/>
      <c r="CN22" s="1087"/>
      <c r="CO22" s="1087"/>
      <c r="CP22" s="1087"/>
      <c r="CQ22" s="1088"/>
      <c r="CR22" s="1086"/>
      <c r="CS22" s="1087"/>
      <c r="CT22" s="1087"/>
      <c r="CU22" s="1087"/>
      <c r="CV22" s="1088"/>
      <c r="CW22" s="1086"/>
      <c r="CX22" s="1087"/>
      <c r="CY22" s="1087"/>
      <c r="CZ22" s="1087"/>
      <c r="DA22" s="1088"/>
      <c r="DB22" s="1086"/>
      <c r="DC22" s="1087"/>
      <c r="DD22" s="1087"/>
      <c r="DE22" s="1087"/>
      <c r="DF22" s="1088"/>
      <c r="DG22" s="1086"/>
      <c r="DH22" s="1087"/>
      <c r="DI22" s="1087"/>
      <c r="DJ22" s="1087"/>
      <c r="DK22" s="1088"/>
      <c r="DL22" s="1086"/>
      <c r="DM22" s="1087"/>
      <c r="DN22" s="1087"/>
      <c r="DO22" s="1087"/>
      <c r="DP22" s="1088"/>
      <c r="DQ22" s="1086"/>
      <c r="DR22" s="1087"/>
      <c r="DS22" s="1087"/>
      <c r="DT22" s="1087"/>
      <c r="DU22" s="1088"/>
      <c r="DV22" s="1089"/>
      <c r="DW22" s="1090"/>
      <c r="DX22" s="1090"/>
      <c r="DY22" s="1090"/>
      <c r="DZ22" s="1091"/>
      <c r="EA22" s="256"/>
    </row>
    <row r="23" spans="1:131" s="257" customFormat="1" ht="26.25" customHeight="1" thickBot="1" x14ac:dyDescent="0.2">
      <c r="A23" s="266" t="s">
        <v>400</v>
      </c>
      <c r="B23" s="1039" t="s">
        <v>401</v>
      </c>
      <c r="C23" s="1040"/>
      <c r="D23" s="1040"/>
      <c r="E23" s="1040"/>
      <c r="F23" s="1040"/>
      <c r="G23" s="1040"/>
      <c r="H23" s="1040"/>
      <c r="I23" s="1040"/>
      <c r="J23" s="1040"/>
      <c r="K23" s="1040"/>
      <c r="L23" s="1040"/>
      <c r="M23" s="1040"/>
      <c r="N23" s="1040"/>
      <c r="O23" s="1040"/>
      <c r="P23" s="1041"/>
      <c r="Q23" s="1163">
        <v>9764</v>
      </c>
      <c r="R23" s="1164"/>
      <c r="S23" s="1164"/>
      <c r="T23" s="1164"/>
      <c r="U23" s="1164"/>
      <c r="V23" s="1164">
        <v>9543</v>
      </c>
      <c r="W23" s="1164"/>
      <c r="X23" s="1164"/>
      <c r="Y23" s="1164"/>
      <c r="Z23" s="1164"/>
      <c r="AA23" s="1164">
        <v>221</v>
      </c>
      <c r="AB23" s="1164"/>
      <c r="AC23" s="1164"/>
      <c r="AD23" s="1164"/>
      <c r="AE23" s="1165"/>
      <c r="AF23" s="1166">
        <v>193</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402</v>
      </c>
      <c r="BA23" s="1161"/>
      <c r="BB23" s="1161"/>
      <c r="BC23" s="1161"/>
      <c r="BD23" s="1162"/>
      <c r="BE23" s="255"/>
      <c r="BF23" s="255"/>
      <c r="BG23" s="255"/>
      <c r="BH23" s="255"/>
      <c r="BI23" s="255"/>
      <c r="BJ23" s="255"/>
      <c r="BK23" s="255"/>
      <c r="BL23" s="255"/>
      <c r="BM23" s="255"/>
      <c r="BN23" s="255"/>
      <c r="BO23" s="255"/>
      <c r="BP23" s="255"/>
      <c r="BQ23" s="264">
        <v>17</v>
      </c>
      <c r="BR23" s="265"/>
      <c r="BS23" s="1111"/>
      <c r="BT23" s="1112"/>
      <c r="BU23" s="1112"/>
      <c r="BV23" s="1112"/>
      <c r="BW23" s="1112"/>
      <c r="BX23" s="1112"/>
      <c r="BY23" s="1112"/>
      <c r="BZ23" s="1112"/>
      <c r="CA23" s="1112"/>
      <c r="CB23" s="1112"/>
      <c r="CC23" s="1112"/>
      <c r="CD23" s="1112"/>
      <c r="CE23" s="1112"/>
      <c r="CF23" s="1112"/>
      <c r="CG23" s="1113"/>
      <c r="CH23" s="1086"/>
      <c r="CI23" s="1087"/>
      <c r="CJ23" s="1087"/>
      <c r="CK23" s="1087"/>
      <c r="CL23" s="1088"/>
      <c r="CM23" s="1086"/>
      <c r="CN23" s="1087"/>
      <c r="CO23" s="1087"/>
      <c r="CP23" s="1087"/>
      <c r="CQ23" s="1088"/>
      <c r="CR23" s="1086"/>
      <c r="CS23" s="1087"/>
      <c r="CT23" s="1087"/>
      <c r="CU23" s="1087"/>
      <c r="CV23" s="1088"/>
      <c r="CW23" s="1086"/>
      <c r="CX23" s="1087"/>
      <c r="CY23" s="1087"/>
      <c r="CZ23" s="1087"/>
      <c r="DA23" s="1088"/>
      <c r="DB23" s="1086"/>
      <c r="DC23" s="1087"/>
      <c r="DD23" s="1087"/>
      <c r="DE23" s="1087"/>
      <c r="DF23" s="1088"/>
      <c r="DG23" s="1086"/>
      <c r="DH23" s="1087"/>
      <c r="DI23" s="1087"/>
      <c r="DJ23" s="1087"/>
      <c r="DK23" s="1088"/>
      <c r="DL23" s="1086"/>
      <c r="DM23" s="1087"/>
      <c r="DN23" s="1087"/>
      <c r="DO23" s="1087"/>
      <c r="DP23" s="1088"/>
      <c r="DQ23" s="1086"/>
      <c r="DR23" s="1087"/>
      <c r="DS23" s="1087"/>
      <c r="DT23" s="1087"/>
      <c r="DU23" s="1088"/>
      <c r="DV23" s="1089"/>
      <c r="DW23" s="1090"/>
      <c r="DX23" s="1090"/>
      <c r="DY23" s="1090"/>
      <c r="DZ23" s="1091"/>
      <c r="EA23" s="256"/>
    </row>
    <row r="24" spans="1:131" s="257" customFormat="1" ht="26.25" customHeight="1" x14ac:dyDescent="0.15">
      <c r="A24" s="1159" t="s">
        <v>403</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11"/>
      <c r="BT24" s="1112"/>
      <c r="BU24" s="1112"/>
      <c r="BV24" s="1112"/>
      <c r="BW24" s="1112"/>
      <c r="BX24" s="1112"/>
      <c r="BY24" s="1112"/>
      <c r="BZ24" s="1112"/>
      <c r="CA24" s="1112"/>
      <c r="CB24" s="1112"/>
      <c r="CC24" s="1112"/>
      <c r="CD24" s="1112"/>
      <c r="CE24" s="1112"/>
      <c r="CF24" s="1112"/>
      <c r="CG24" s="1113"/>
      <c r="CH24" s="1086"/>
      <c r="CI24" s="1087"/>
      <c r="CJ24" s="1087"/>
      <c r="CK24" s="1087"/>
      <c r="CL24" s="1088"/>
      <c r="CM24" s="1086"/>
      <c r="CN24" s="1087"/>
      <c r="CO24" s="1087"/>
      <c r="CP24" s="1087"/>
      <c r="CQ24" s="1088"/>
      <c r="CR24" s="1086"/>
      <c r="CS24" s="1087"/>
      <c r="CT24" s="1087"/>
      <c r="CU24" s="1087"/>
      <c r="CV24" s="1088"/>
      <c r="CW24" s="1086"/>
      <c r="CX24" s="1087"/>
      <c r="CY24" s="1087"/>
      <c r="CZ24" s="1087"/>
      <c r="DA24" s="1088"/>
      <c r="DB24" s="1086"/>
      <c r="DC24" s="1087"/>
      <c r="DD24" s="1087"/>
      <c r="DE24" s="1087"/>
      <c r="DF24" s="1088"/>
      <c r="DG24" s="1086"/>
      <c r="DH24" s="1087"/>
      <c r="DI24" s="1087"/>
      <c r="DJ24" s="1087"/>
      <c r="DK24" s="1088"/>
      <c r="DL24" s="1086"/>
      <c r="DM24" s="1087"/>
      <c r="DN24" s="1087"/>
      <c r="DO24" s="1087"/>
      <c r="DP24" s="1088"/>
      <c r="DQ24" s="1086"/>
      <c r="DR24" s="1087"/>
      <c r="DS24" s="1087"/>
      <c r="DT24" s="1087"/>
      <c r="DU24" s="1088"/>
      <c r="DV24" s="1089"/>
      <c r="DW24" s="1090"/>
      <c r="DX24" s="1090"/>
      <c r="DY24" s="1090"/>
      <c r="DZ24" s="1091"/>
      <c r="EA24" s="256"/>
    </row>
    <row r="25" spans="1:131" s="249" customFormat="1" ht="26.25" customHeight="1" thickBot="1" x14ac:dyDescent="0.2">
      <c r="A25" s="1158" t="s">
        <v>404</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11"/>
      <c r="BT25" s="1112"/>
      <c r="BU25" s="1112"/>
      <c r="BV25" s="1112"/>
      <c r="BW25" s="1112"/>
      <c r="BX25" s="1112"/>
      <c r="BY25" s="1112"/>
      <c r="BZ25" s="1112"/>
      <c r="CA25" s="1112"/>
      <c r="CB25" s="1112"/>
      <c r="CC25" s="1112"/>
      <c r="CD25" s="1112"/>
      <c r="CE25" s="1112"/>
      <c r="CF25" s="1112"/>
      <c r="CG25" s="1113"/>
      <c r="CH25" s="1086"/>
      <c r="CI25" s="1087"/>
      <c r="CJ25" s="1087"/>
      <c r="CK25" s="1087"/>
      <c r="CL25" s="1088"/>
      <c r="CM25" s="1086"/>
      <c r="CN25" s="1087"/>
      <c r="CO25" s="1087"/>
      <c r="CP25" s="1087"/>
      <c r="CQ25" s="1088"/>
      <c r="CR25" s="1086"/>
      <c r="CS25" s="1087"/>
      <c r="CT25" s="1087"/>
      <c r="CU25" s="1087"/>
      <c r="CV25" s="1088"/>
      <c r="CW25" s="1086"/>
      <c r="CX25" s="1087"/>
      <c r="CY25" s="1087"/>
      <c r="CZ25" s="1087"/>
      <c r="DA25" s="1088"/>
      <c r="DB25" s="1086"/>
      <c r="DC25" s="1087"/>
      <c r="DD25" s="1087"/>
      <c r="DE25" s="1087"/>
      <c r="DF25" s="1088"/>
      <c r="DG25" s="1086"/>
      <c r="DH25" s="1087"/>
      <c r="DI25" s="1087"/>
      <c r="DJ25" s="1087"/>
      <c r="DK25" s="1088"/>
      <c r="DL25" s="1086"/>
      <c r="DM25" s="1087"/>
      <c r="DN25" s="1087"/>
      <c r="DO25" s="1087"/>
      <c r="DP25" s="1088"/>
      <c r="DQ25" s="1086"/>
      <c r="DR25" s="1087"/>
      <c r="DS25" s="1087"/>
      <c r="DT25" s="1087"/>
      <c r="DU25" s="1088"/>
      <c r="DV25" s="1089"/>
      <c r="DW25" s="1090"/>
      <c r="DX25" s="1090"/>
      <c r="DY25" s="1090"/>
      <c r="DZ25" s="1091"/>
      <c r="EA25" s="248"/>
    </row>
    <row r="26" spans="1:131" s="249" customFormat="1" ht="26.25" customHeight="1" x14ac:dyDescent="0.15">
      <c r="A26" s="1092" t="s">
        <v>379</v>
      </c>
      <c r="B26" s="1093"/>
      <c r="C26" s="1093"/>
      <c r="D26" s="1093"/>
      <c r="E26" s="1093"/>
      <c r="F26" s="1093"/>
      <c r="G26" s="1093"/>
      <c r="H26" s="1093"/>
      <c r="I26" s="1093"/>
      <c r="J26" s="1093"/>
      <c r="K26" s="1093"/>
      <c r="L26" s="1093"/>
      <c r="M26" s="1093"/>
      <c r="N26" s="1093"/>
      <c r="O26" s="1093"/>
      <c r="P26" s="1094"/>
      <c r="Q26" s="1098" t="s">
        <v>405</v>
      </c>
      <c r="R26" s="1099"/>
      <c r="S26" s="1099"/>
      <c r="T26" s="1099"/>
      <c r="U26" s="1100"/>
      <c r="V26" s="1098" t="s">
        <v>406</v>
      </c>
      <c r="W26" s="1099"/>
      <c r="X26" s="1099"/>
      <c r="Y26" s="1099"/>
      <c r="Z26" s="1100"/>
      <c r="AA26" s="1098" t="s">
        <v>407</v>
      </c>
      <c r="AB26" s="1099"/>
      <c r="AC26" s="1099"/>
      <c r="AD26" s="1099"/>
      <c r="AE26" s="1099"/>
      <c r="AF26" s="1154" t="s">
        <v>408</v>
      </c>
      <c r="AG26" s="1105"/>
      <c r="AH26" s="1105"/>
      <c r="AI26" s="1105"/>
      <c r="AJ26" s="1155"/>
      <c r="AK26" s="1099" t="s">
        <v>409</v>
      </c>
      <c r="AL26" s="1099"/>
      <c r="AM26" s="1099"/>
      <c r="AN26" s="1099"/>
      <c r="AO26" s="1100"/>
      <c r="AP26" s="1098" t="s">
        <v>410</v>
      </c>
      <c r="AQ26" s="1099"/>
      <c r="AR26" s="1099"/>
      <c r="AS26" s="1099"/>
      <c r="AT26" s="1100"/>
      <c r="AU26" s="1098" t="s">
        <v>411</v>
      </c>
      <c r="AV26" s="1099"/>
      <c r="AW26" s="1099"/>
      <c r="AX26" s="1099"/>
      <c r="AY26" s="1100"/>
      <c r="AZ26" s="1098" t="s">
        <v>412</v>
      </c>
      <c r="BA26" s="1099"/>
      <c r="BB26" s="1099"/>
      <c r="BC26" s="1099"/>
      <c r="BD26" s="1100"/>
      <c r="BE26" s="1098" t="s">
        <v>386</v>
      </c>
      <c r="BF26" s="1099"/>
      <c r="BG26" s="1099"/>
      <c r="BH26" s="1099"/>
      <c r="BI26" s="1114"/>
      <c r="BJ26" s="254"/>
      <c r="BK26" s="254"/>
      <c r="BL26" s="254"/>
      <c r="BM26" s="254"/>
      <c r="BN26" s="254"/>
      <c r="BO26" s="267"/>
      <c r="BP26" s="267"/>
      <c r="BQ26" s="264">
        <v>20</v>
      </c>
      <c r="BR26" s="265"/>
      <c r="BS26" s="1111"/>
      <c r="BT26" s="1112"/>
      <c r="BU26" s="1112"/>
      <c r="BV26" s="1112"/>
      <c r="BW26" s="1112"/>
      <c r="BX26" s="1112"/>
      <c r="BY26" s="1112"/>
      <c r="BZ26" s="1112"/>
      <c r="CA26" s="1112"/>
      <c r="CB26" s="1112"/>
      <c r="CC26" s="1112"/>
      <c r="CD26" s="1112"/>
      <c r="CE26" s="1112"/>
      <c r="CF26" s="1112"/>
      <c r="CG26" s="1113"/>
      <c r="CH26" s="1086"/>
      <c r="CI26" s="1087"/>
      <c r="CJ26" s="1087"/>
      <c r="CK26" s="1087"/>
      <c r="CL26" s="1088"/>
      <c r="CM26" s="1086"/>
      <c r="CN26" s="1087"/>
      <c r="CO26" s="1087"/>
      <c r="CP26" s="1087"/>
      <c r="CQ26" s="1088"/>
      <c r="CR26" s="1086"/>
      <c r="CS26" s="1087"/>
      <c r="CT26" s="1087"/>
      <c r="CU26" s="1087"/>
      <c r="CV26" s="1088"/>
      <c r="CW26" s="1086"/>
      <c r="CX26" s="1087"/>
      <c r="CY26" s="1087"/>
      <c r="CZ26" s="1087"/>
      <c r="DA26" s="1088"/>
      <c r="DB26" s="1086"/>
      <c r="DC26" s="1087"/>
      <c r="DD26" s="1087"/>
      <c r="DE26" s="1087"/>
      <c r="DF26" s="1088"/>
      <c r="DG26" s="1086"/>
      <c r="DH26" s="1087"/>
      <c r="DI26" s="1087"/>
      <c r="DJ26" s="1087"/>
      <c r="DK26" s="1088"/>
      <c r="DL26" s="1086"/>
      <c r="DM26" s="1087"/>
      <c r="DN26" s="1087"/>
      <c r="DO26" s="1087"/>
      <c r="DP26" s="1088"/>
      <c r="DQ26" s="1086"/>
      <c r="DR26" s="1087"/>
      <c r="DS26" s="1087"/>
      <c r="DT26" s="1087"/>
      <c r="DU26" s="1088"/>
      <c r="DV26" s="1089"/>
      <c r="DW26" s="1090"/>
      <c r="DX26" s="1090"/>
      <c r="DY26" s="1090"/>
      <c r="DZ26" s="1091"/>
      <c r="EA26" s="248"/>
    </row>
    <row r="27" spans="1:131" s="249" customFormat="1" ht="26.25" customHeight="1" thickBot="1" x14ac:dyDescent="0.2">
      <c r="A27" s="1095"/>
      <c r="B27" s="1096"/>
      <c r="C27" s="1096"/>
      <c r="D27" s="1096"/>
      <c r="E27" s="1096"/>
      <c r="F27" s="1096"/>
      <c r="G27" s="1096"/>
      <c r="H27" s="1096"/>
      <c r="I27" s="1096"/>
      <c r="J27" s="1096"/>
      <c r="K27" s="1096"/>
      <c r="L27" s="1096"/>
      <c r="M27" s="1096"/>
      <c r="N27" s="1096"/>
      <c r="O27" s="1096"/>
      <c r="P27" s="1097"/>
      <c r="Q27" s="1101"/>
      <c r="R27" s="1102"/>
      <c r="S27" s="1102"/>
      <c r="T27" s="1102"/>
      <c r="U27" s="1103"/>
      <c r="V27" s="1101"/>
      <c r="W27" s="1102"/>
      <c r="X27" s="1102"/>
      <c r="Y27" s="1102"/>
      <c r="Z27" s="1103"/>
      <c r="AA27" s="1101"/>
      <c r="AB27" s="1102"/>
      <c r="AC27" s="1102"/>
      <c r="AD27" s="1102"/>
      <c r="AE27" s="1102"/>
      <c r="AF27" s="1156"/>
      <c r="AG27" s="1108"/>
      <c r="AH27" s="1108"/>
      <c r="AI27" s="1108"/>
      <c r="AJ27" s="1157"/>
      <c r="AK27" s="1102"/>
      <c r="AL27" s="1102"/>
      <c r="AM27" s="1102"/>
      <c r="AN27" s="1102"/>
      <c r="AO27" s="1103"/>
      <c r="AP27" s="1101"/>
      <c r="AQ27" s="1102"/>
      <c r="AR27" s="1102"/>
      <c r="AS27" s="1102"/>
      <c r="AT27" s="1103"/>
      <c r="AU27" s="1101"/>
      <c r="AV27" s="1102"/>
      <c r="AW27" s="1102"/>
      <c r="AX27" s="1102"/>
      <c r="AY27" s="1103"/>
      <c r="AZ27" s="1101"/>
      <c r="BA27" s="1102"/>
      <c r="BB27" s="1102"/>
      <c r="BC27" s="1102"/>
      <c r="BD27" s="1103"/>
      <c r="BE27" s="1101"/>
      <c r="BF27" s="1102"/>
      <c r="BG27" s="1102"/>
      <c r="BH27" s="1102"/>
      <c r="BI27" s="1115"/>
      <c r="BJ27" s="254"/>
      <c r="BK27" s="254"/>
      <c r="BL27" s="254"/>
      <c r="BM27" s="254"/>
      <c r="BN27" s="254"/>
      <c r="BO27" s="267"/>
      <c r="BP27" s="267"/>
      <c r="BQ27" s="264">
        <v>21</v>
      </c>
      <c r="BR27" s="265"/>
      <c r="BS27" s="1111"/>
      <c r="BT27" s="1112"/>
      <c r="BU27" s="1112"/>
      <c r="BV27" s="1112"/>
      <c r="BW27" s="1112"/>
      <c r="BX27" s="1112"/>
      <c r="BY27" s="1112"/>
      <c r="BZ27" s="1112"/>
      <c r="CA27" s="1112"/>
      <c r="CB27" s="1112"/>
      <c r="CC27" s="1112"/>
      <c r="CD27" s="1112"/>
      <c r="CE27" s="1112"/>
      <c r="CF27" s="1112"/>
      <c r="CG27" s="1113"/>
      <c r="CH27" s="1086"/>
      <c r="CI27" s="1087"/>
      <c r="CJ27" s="1087"/>
      <c r="CK27" s="1087"/>
      <c r="CL27" s="1088"/>
      <c r="CM27" s="1086"/>
      <c r="CN27" s="1087"/>
      <c r="CO27" s="1087"/>
      <c r="CP27" s="1087"/>
      <c r="CQ27" s="1088"/>
      <c r="CR27" s="1086"/>
      <c r="CS27" s="1087"/>
      <c r="CT27" s="1087"/>
      <c r="CU27" s="1087"/>
      <c r="CV27" s="1088"/>
      <c r="CW27" s="1086"/>
      <c r="CX27" s="1087"/>
      <c r="CY27" s="1087"/>
      <c r="CZ27" s="1087"/>
      <c r="DA27" s="1088"/>
      <c r="DB27" s="1086"/>
      <c r="DC27" s="1087"/>
      <c r="DD27" s="1087"/>
      <c r="DE27" s="1087"/>
      <c r="DF27" s="1088"/>
      <c r="DG27" s="1086"/>
      <c r="DH27" s="1087"/>
      <c r="DI27" s="1087"/>
      <c r="DJ27" s="1087"/>
      <c r="DK27" s="1088"/>
      <c r="DL27" s="1086"/>
      <c r="DM27" s="1087"/>
      <c r="DN27" s="1087"/>
      <c r="DO27" s="1087"/>
      <c r="DP27" s="1088"/>
      <c r="DQ27" s="1086"/>
      <c r="DR27" s="1087"/>
      <c r="DS27" s="1087"/>
      <c r="DT27" s="1087"/>
      <c r="DU27" s="1088"/>
      <c r="DV27" s="1089"/>
      <c r="DW27" s="1090"/>
      <c r="DX27" s="1090"/>
      <c r="DY27" s="1090"/>
      <c r="DZ27" s="1091"/>
      <c r="EA27" s="248"/>
    </row>
    <row r="28" spans="1:131" s="249" customFormat="1" ht="26.25" customHeight="1" thickTop="1" x14ac:dyDescent="0.15">
      <c r="A28" s="268">
        <v>1</v>
      </c>
      <c r="B28" s="1145" t="s">
        <v>413</v>
      </c>
      <c r="C28" s="1146"/>
      <c r="D28" s="1146"/>
      <c r="E28" s="1146"/>
      <c r="F28" s="1146"/>
      <c r="G28" s="1146"/>
      <c r="H28" s="1146"/>
      <c r="I28" s="1146"/>
      <c r="J28" s="1146"/>
      <c r="K28" s="1146"/>
      <c r="L28" s="1146"/>
      <c r="M28" s="1146"/>
      <c r="N28" s="1146"/>
      <c r="O28" s="1146"/>
      <c r="P28" s="1147"/>
      <c r="Q28" s="1148">
        <v>1330</v>
      </c>
      <c r="R28" s="1149"/>
      <c r="S28" s="1149"/>
      <c r="T28" s="1149"/>
      <c r="U28" s="1149"/>
      <c r="V28" s="1149">
        <v>1323</v>
      </c>
      <c r="W28" s="1149"/>
      <c r="X28" s="1149"/>
      <c r="Y28" s="1149"/>
      <c r="Z28" s="1149"/>
      <c r="AA28" s="1149">
        <v>7</v>
      </c>
      <c r="AB28" s="1149"/>
      <c r="AC28" s="1149"/>
      <c r="AD28" s="1149"/>
      <c r="AE28" s="1150"/>
      <c r="AF28" s="1151">
        <v>7</v>
      </c>
      <c r="AG28" s="1149"/>
      <c r="AH28" s="1149"/>
      <c r="AI28" s="1149"/>
      <c r="AJ28" s="1152"/>
      <c r="AK28" s="1153">
        <v>155</v>
      </c>
      <c r="AL28" s="1141"/>
      <c r="AM28" s="1141"/>
      <c r="AN28" s="1141"/>
      <c r="AO28" s="1141"/>
      <c r="AP28" s="1141" t="s">
        <v>593</v>
      </c>
      <c r="AQ28" s="1141"/>
      <c r="AR28" s="1141"/>
      <c r="AS28" s="1141"/>
      <c r="AT28" s="1141"/>
      <c r="AU28" s="1141" t="s">
        <v>593</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11"/>
      <c r="BT28" s="1112"/>
      <c r="BU28" s="1112"/>
      <c r="BV28" s="1112"/>
      <c r="BW28" s="1112"/>
      <c r="BX28" s="1112"/>
      <c r="BY28" s="1112"/>
      <c r="BZ28" s="1112"/>
      <c r="CA28" s="1112"/>
      <c r="CB28" s="1112"/>
      <c r="CC28" s="1112"/>
      <c r="CD28" s="1112"/>
      <c r="CE28" s="1112"/>
      <c r="CF28" s="1112"/>
      <c r="CG28" s="1113"/>
      <c r="CH28" s="1086"/>
      <c r="CI28" s="1087"/>
      <c r="CJ28" s="1087"/>
      <c r="CK28" s="1087"/>
      <c r="CL28" s="1088"/>
      <c r="CM28" s="1086"/>
      <c r="CN28" s="1087"/>
      <c r="CO28" s="1087"/>
      <c r="CP28" s="1087"/>
      <c r="CQ28" s="1088"/>
      <c r="CR28" s="1086"/>
      <c r="CS28" s="1087"/>
      <c r="CT28" s="1087"/>
      <c r="CU28" s="1087"/>
      <c r="CV28" s="1088"/>
      <c r="CW28" s="1086"/>
      <c r="CX28" s="1087"/>
      <c r="CY28" s="1087"/>
      <c r="CZ28" s="1087"/>
      <c r="DA28" s="1088"/>
      <c r="DB28" s="1086"/>
      <c r="DC28" s="1087"/>
      <c r="DD28" s="1087"/>
      <c r="DE28" s="1087"/>
      <c r="DF28" s="1088"/>
      <c r="DG28" s="1086"/>
      <c r="DH28" s="1087"/>
      <c r="DI28" s="1087"/>
      <c r="DJ28" s="1087"/>
      <c r="DK28" s="1088"/>
      <c r="DL28" s="1086"/>
      <c r="DM28" s="1087"/>
      <c r="DN28" s="1087"/>
      <c r="DO28" s="1087"/>
      <c r="DP28" s="1088"/>
      <c r="DQ28" s="1086"/>
      <c r="DR28" s="1087"/>
      <c r="DS28" s="1087"/>
      <c r="DT28" s="1087"/>
      <c r="DU28" s="1088"/>
      <c r="DV28" s="1089"/>
      <c r="DW28" s="1090"/>
      <c r="DX28" s="1090"/>
      <c r="DY28" s="1090"/>
      <c r="DZ28" s="1091"/>
      <c r="EA28" s="248"/>
    </row>
    <row r="29" spans="1:131" s="249" customFormat="1" ht="26.25" customHeight="1" x14ac:dyDescent="0.15">
      <c r="A29" s="268">
        <v>2</v>
      </c>
      <c r="B29" s="1132" t="s">
        <v>414</v>
      </c>
      <c r="C29" s="1133"/>
      <c r="D29" s="1133"/>
      <c r="E29" s="1133"/>
      <c r="F29" s="1133"/>
      <c r="G29" s="1133"/>
      <c r="H29" s="1133"/>
      <c r="I29" s="1133"/>
      <c r="J29" s="1133"/>
      <c r="K29" s="1133"/>
      <c r="L29" s="1133"/>
      <c r="M29" s="1133"/>
      <c r="N29" s="1133"/>
      <c r="O29" s="1133"/>
      <c r="P29" s="1134"/>
      <c r="Q29" s="1138">
        <v>149</v>
      </c>
      <c r="R29" s="1139"/>
      <c r="S29" s="1139"/>
      <c r="T29" s="1139"/>
      <c r="U29" s="1139"/>
      <c r="V29" s="1139">
        <v>148</v>
      </c>
      <c r="W29" s="1139"/>
      <c r="X29" s="1139"/>
      <c r="Y29" s="1139"/>
      <c r="Z29" s="1139"/>
      <c r="AA29" s="1139">
        <v>1</v>
      </c>
      <c r="AB29" s="1139"/>
      <c r="AC29" s="1139"/>
      <c r="AD29" s="1139"/>
      <c r="AE29" s="1140"/>
      <c r="AF29" s="1116">
        <v>1</v>
      </c>
      <c r="AG29" s="1117"/>
      <c r="AH29" s="1117"/>
      <c r="AI29" s="1117"/>
      <c r="AJ29" s="1118"/>
      <c r="AK29" s="1075">
        <v>43</v>
      </c>
      <c r="AL29" s="1066"/>
      <c r="AM29" s="1066"/>
      <c r="AN29" s="1066"/>
      <c r="AO29" s="1066"/>
      <c r="AP29" s="1066" t="s">
        <v>593</v>
      </c>
      <c r="AQ29" s="1066"/>
      <c r="AR29" s="1066"/>
      <c r="AS29" s="1066"/>
      <c r="AT29" s="1066"/>
      <c r="AU29" s="1066" t="s">
        <v>593</v>
      </c>
      <c r="AV29" s="1066"/>
      <c r="AW29" s="1066"/>
      <c r="AX29" s="1066"/>
      <c r="AY29" s="1066"/>
      <c r="AZ29" s="1137"/>
      <c r="BA29" s="1137"/>
      <c r="BB29" s="1137"/>
      <c r="BC29" s="1137"/>
      <c r="BD29" s="1137"/>
      <c r="BE29" s="1077"/>
      <c r="BF29" s="1077"/>
      <c r="BG29" s="1077"/>
      <c r="BH29" s="1077"/>
      <c r="BI29" s="1078"/>
      <c r="BJ29" s="254"/>
      <c r="BK29" s="254"/>
      <c r="BL29" s="254"/>
      <c r="BM29" s="254"/>
      <c r="BN29" s="254"/>
      <c r="BO29" s="267"/>
      <c r="BP29" s="267"/>
      <c r="BQ29" s="264">
        <v>23</v>
      </c>
      <c r="BR29" s="265"/>
      <c r="BS29" s="1111"/>
      <c r="BT29" s="1112"/>
      <c r="BU29" s="1112"/>
      <c r="BV29" s="1112"/>
      <c r="BW29" s="1112"/>
      <c r="BX29" s="1112"/>
      <c r="BY29" s="1112"/>
      <c r="BZ29" s="1112"/>
      <c r="CA29" s="1112"/>
      <c r="CB29" s="1112"/>
      <c r="CC29" s="1112"/>
      <c r="CD29" s="1112"/>
      <c r="CE29" s="1112"/>
      <c r="CF29" s="1112"/>
      <c r="CG29" s="1113"/>
      <c r="CH29" s="1086"/>
      <c r="CI29" s="1087"/>
      <c r="CJ29" s="1087"/>
      <c r="CK29" s="1087"/>
      <c r="CL29" s="1088"/>
      <c r="CM29" s="1086"/>
      <c r="CN29" s="1087"/>
      <c r="CO29" s="1087"/>
      <c r="CP29" s="1087"/>
      <c r="CQ29" s="1088"/>
      <c r="CR29" s="1086"/>
      <c r="CS29" s="1087"/>
      <c r="CT29" s="1087"/>
      <c r="CU29" s="1087"/>
      <c r="CV29" s="1088"/>
      <c r="CW29" s="1086"/>
      <c r="CX29" s="1087"/>
      <c r="CY29" s="1087"/>
      <c r="CZ29" s="1087"/>
      <c r="DA29" s="1088"/>
      <c r="DB29" s="1086"/>
      <c r="DC29" s="1087"/>
      <c r="DD29" s="1087"/>
      <c r="DE29" s="1087"/>
      <c r="DF29" s="1088"/>
      <c r="DG29" s="1086"/>
      <c r="DH29" s="1087"/>
      <c r="DI29" s="1087"/>
      <c r="DJ29" s="1087"/>
      <c r="DK29" s="1088"/>
      <c r="DL29" s="1086"/>
      <c r="DM29" s="1087"/>
      <c r="DN29" s="1087"/>
      <c r="DO29" s="1087"/>
      <c r="DP29" s="1088"/>
      <c r="DQ29" s="1086"/>
      <c r="DR29" s="1087"/>
      <c r="DS29" s="1087"/>
      <c r="DT29" s="1087"/>
      <c r="DU29" s="1088"/>
      <c r="DV29" s="1089"/>
      <c r="DW29" s="1090"/>
      <c r="DX29" s="1090"/>
      <c r="DY29" s="1090"/>
      <c r="DZ29" s="1091"/>
      <c r="EA29" s="248"/>
    </row>
    <row r="30" spans="1:131" s="249" customFormat="1" ht="26.25" customHeight="1" x14ac:dyDescent="0.15">
      <c r="A30" s="268">
        <v>3</v>
      </c>
      <c r="B30" s="1132" t="s">
        <v>415</v>
      </c>
      <c r="C30" s="1133"/>
      <c r="D30" s="1133"/>
      <c r="E30" s="1133"/>
      <c r="F30" s="1133"/>
      <c r="G30" s="1133"/>
      <c r="H30" s="1133"/>
      <c r="I30" s="1133"/>
      <c r="J30" s="1133"/>
      <c r="K30" s="1133"/>
      <c r="L30" s="1133"/>
      <c r="M30" s="1133"/>
      <c r="N30" s="1133"/>
      <c r="O30" s="1133"/>
      <c r="P30" s="1134"/>
      <c r="Q30" s="1138">
        <v>473</v>
      </c>
      <c r="R30" s="1139"/>
      <c r="S30" s="1139"/>
      <c r="T30" s="1139"/>
      <c r="U30" s="1139"/>
      <c r="V30" s="1139">
        <v>356</v>
      </c>
      <c r="W30" s="1139"/>
      <c r="X30" s="1139"/>
      <c r="Y30" s="1139"/>
      <c r="Z30" s="1139"/>
      <c r="AA30" s="1139">
        <v>117</v>
      </c>
      <c r="AB30" s="1139"/>
      <c r="AC30" s="1139"/>
      <c r="AD30" s="1139"/>
      <c r="AE30" s="1140"/>
      <c r="AF30" s="1116">
        <v>117</v>
      </c>
      <c r="AG30" s="1117"/>
      <c r="AH30" s="1117"/>
      <c r="AI30" s="1117"/>
      <c r="AJ30" s="1118"/>
      <c r="AK30" s="1075">
        <v>518</v>
      </c>
      <c r="AL30" s="1066"/>
      <c r="AM30" s="1066"/>
      <c r="AN30" s="1066"/>
      <c r="AO30" s="1066"/>
      <c r="AP30" s="1066">
        <v>2701</v>
      </c>
      <c r="AQ30" s="1066"/>
      <c r="AR30" s="1066"/>
      <c r="AS30" s="1066"/>
      <c r="AT30" s="1066"/>
      <c r="AU30" s="1066">
        <v>1362</v>
      </c>
      <c r="AV30" s="1066"/>
      <c r="AW30" s="1066"/>
      <c r="AX30" s="1066"/>
      <c r="AY30" s="1066"/>
      <c r="AZ30" s="1137"/>
      <c r="BA30" s="1137"/>
      <c r="BB30" s="1137"/>
      <c r="BC30" s="1137"/>
      <c r="BD30" s="1137"/>
      <c r="BE30" s="1077" t="s">
        <v>416</v>
      </c>
      <c r="BF30" s="1077"/>
      <c r="BG30" s="1077"/>
      <c r="BH30" s="1077"/>
      <c r="BI30" s="1078"/>
      <c r="BJ30" s="254"/>
      <c r="BK30" s="254"/>
      <c r="BL30" s="254"/>
      <c r="BM30" s="254"/>
      <c r="BN30" s="254"/>
      <c r="BO30" s="267"/>
      <c r="BP30" s="267"/>
      <c r="BQ30" s="264">
        <v>24</v>
      </c>
      <c r="BR30" s="265"/>
      <c r="BS30" s="1111"/>
      <c r="BT30" s="1112"/>
      <c r="BU30" s="1112"/>
      <c r="BV30" s="1112"/>
      <c r="BW30" s="1112"/>
      <c r="BX30" s="1112"/>
      <c r="BY30" s="1112"/>
      <c r="BZ30" s="1112"/>
      <c r="CA30" s="1112"/>
      <c r="CB30" s="1112"/>
      <c r="CC30" s="1112"/>
      <c r="CD30" s="1112"/>
      <c r="CE30" s="1112"/>
      <c r="CF30" s="1112"/>
      <c r="CG30" s="1113"/>
      <c r="CH30" s="1086"/>
      <c r="CI30" s="1087"/>
      <c r="CJ30" s="1087"/>
      <c r="CK30" s="1087"/>
      <c r="CL30" s="1088"/>
      <c r="CM30" s="1086"/>
      <c r="CN30" s="1087"/>
      <c r="CO30" s="1087"/>
      <c r="CP30" s="1087"/>
      <c r="CQ30" s="1088"/>
      <c r="CR30" s="1086"/>
      <c r="CS30" s="1087"/>
      <c r="CT30" s="1087"/>
      <c r="CU30" s="1087"/>
      <c r="CV30" s="1088"/>
      <c r="CW30" s="1086"/>
      <c r="CX30" s="1087"/>
      <c r="CY30" s="1087"/>
      <c r="CZ30" s="1087"/>
      <c r="DA30" s="1088"/>
      <c r="DB30" s="1086"/>
      <c r="DC30" s="1087"/>
      <c r="DD30" s="1087"/>
      <c r="DE30" s="1087"/>
      <c r="DF30" s="1088"/>
      <c r="DG30" s="1086"/>
      <c r="DH30" s="1087"/>
      <c r="DI30" s="1087"/>
      <c r="DJ30" s="1087"/>
      <c r="DK30" s="1088"/>
      <c r="DL30" s="1086"/>
      <c r="DM30" s="1087"/>
      <c r="DN30" s="1087"/>
      <c r="DO30" s="1087"/>
      <c r="DP30" s="1088"/>
      <c r="DQ30" s="1086"/>
      <c r="DR30" s="1087"/>
      <c r="DS30" s="1087"/>
      <c r="DT30" s="1087"/>
      <c r="DU30" s="1088"/>
      <c r="DV30" s="1089"/>
      <c r="DW30" s="1090"/>
      <c r="DX30" s="1090"/>
      <c r="DY30" s="1090"/>
      <c r="DZ30" s="1091"/>
      <c r="EA30" s="248"/>
    </row>
    <row r="31" spans="1:131" s="249" customFormat="1" ht="26.25" customHeight="1" x14ac:dyDescent="0.15">
      <c r="A31" s="268">
        <v>4</v>
      </c>
      <c r="B31" s="1132" t="s">
        <v>417</v>
      </c>
      <c r="C31" s="1133"/>
      <c r="D31" s="1133"/>
      <c r="E31" s="1133"/>
      <c r="F31" s="1133"/>
      <c r="G31" s="1133"/>
      <c r="H31" s="1133"/>
      <c r="I31" s="1133"/>
      <c r="J31" s="1133"/>
      <c r="K31" s="1133"/>
      <c r="L31" s="1133"/>
      <c r="M31" s="1133"/>
      <c r="N31" s="1133"/>
      <c r="O31" s="1133"/>
      <c r="P31" s="1134"/>
      <c r="Q31" s="1138">
        <v>35</v>
      </c>
      <c r="R31" s="1139"/>
      <c r="S31" s="1139"/>
      <c r="T31" s="1139"/>
      <c r="U31" s="1139"/>
      <c r="V31" s="1139">
        <v>3</v>
      </c>
      <c r="W31" s="1139"/>
      <c r="X31" s="1139"/>
      <c r="Y31" s="1139"/>
      <c r="Z31" s="1139"/>
      <c r="AA31" s="1139">
        <v>32</v>
      </c>
      <c r="AB31" s="1139"/>
      <c r="AC31" s="1139"/>
      <c r="AD31" s="1139"/>
      <c r="AE31" s="1140"/>
      <c r="AF31" s="1116">
        <v>32</v>
      </c>
      <c r="AG31" s="1117"/>
      <c r="AH31" s="1117"/>
      <c r="AI31" s="1117"/>
      <c r="AJ31" s="1118"/>
      <c r="AK31" s="1075" t="s">
        <v>593</v>
      </c>
      <c r="AL31" s="1066"/>
      <c r="AM31" s="1066"/>
      <c r="AN31" s="1066"/>
      <c r="AO31" s="1066"/>
      <c r="AP31" s="1066" t="s">
        <v>593</v>
      </c>
      <c r="AQ31" s="1066"/>
      <c r="AR31" s="1066"/>
      <c r="AS31" s="1066"/>
      <c r="AT31" s="1066"/>
      <c r="AU31" s="1066" t="s">
        <v>593</v>
      </c>
      <c r="AV31" s="1066"/>
      <c r="AW31" s="1066"/>
      <c r="AX31" s="1066"/>
      <c r="AY31" s="1066"/>
      <c r="AZ31" s="1137"/>
      <c r="BA31" s="1137"/>
      <c r="BB31" s="1137"/>
      <c r="BC31" s="1137"/>
      <c r="BD31" s="1137"/>
      <c r="BE31" s="1077" t="s">
        <v>416</v>
      </c>
      <c r="BF31" s="1077"/>
      <c r="BG31" s="1077"/>
      <c r="BH31" s="1077"/>
      <c r="BI31" s="1078"/>
      <c r="BJ31" s="254"/>
      <c r="BK31" s="254"/>
      <c r="BL31" s="254"/>
      <c r="BM31" s="254"/>
      <c r="BN31" s="254"/>
      <c r="BO31" s="267"/>
      <c r="BP31" s="267"/>
      <c r="BQ31" s="264">
        <v>25</v>
      </c>
      <c r="BR31" s="265"/>
      <c r="BS31" s="1111"/>
      <c r="BT31" s="1112"/>
      <c r="BU31" s="1112"/>
      <c r="BV31" s="1112"/>
      <c r="BW31" s="1112"/>
      <c r="BX31" s="1112"/>
      <c r="BY31" s="1112"/>
      <c r="BZ31" s="1112"/>
      <c r="CA31" s="1112"/>
      <c r="CB31" s="1112"/>
      <c r="CC31" s="1112"/>
      <c r="CD31" s="1112"/>
      <c r="CE31" s="1112"/>
      <c r="CF31" s="1112"/>
      <c r="CG31" s="1113"/>
      <c r="CH31" s="1086"/>
      <c r="CI31" s="1087"/>
      <c r="CJ31" s="1087"/>
      <c r="CK31" s="1087"/>
      <c r="CL31" s="1088"/>
      <c r="CM31" s="1086"/>
      <c r="CN31" s="1087"/>
      <c r="CO31" s="1087"/>
      <c r="CP31" s="1087"/>
      <c r="CQ31" s="1088"/>
      <c r="CR31" s="1086"/>
      <c r="CS31" s="1087"/>
      <c r="CT31" s="1087"/>
      <c r="CU31" s="1087"/>
      <c r="CV31" s="1088"/>
      <c r="CW31" s="1086"/>
      <c r="CX31" s="1087"/>
      <c r="CY31" s="1087"/>
      <c r="CZ31" s="1087"/>
      <c r="DA31" s="1088"/>
      <c r="DB31" s="1086"/>
      <c r="DC31" s="1087"/>
      <c r="DD31" s="1087"/>
      <c r="DE31" s="1087"/>
      <c r="DF31" s="1088"/>
      <c r="DG31" s="1086"/>
      <c r="DH31" s="1087"/>
      <c r="DI31" s="1087"/>
      <c r="DJ31" s="1087"/>
      <c r="DK31" s="1088"/>
      <c r="DL31" s="1086"/>
      <c r="DM31" s="1087"/>
      <c r="DN31" s="1087"/>
      <c r="DO31" s="1087"/>
      <c r="DP31" s="1088"/>
      <c r="DQ31" s="1086"/>
      <c r="DR31" s="1087"/>
      <c r="DS31" s="1087"/>
      <c r="DT31" s="1087"/>
      <c r="DU31" s="1088"/>
      <c r="DV31" s="1089"/>
      <c r="DW31" s="1090"/>
      <c r="DX31" s="1090"/>
      <c r="DY31" s="1090"/>
      <c r="DZ31" s="1091"/>
      <c r="EA31" s="248"/>
    </row>
    <row r="32" spans="1:131" s="249" customFormat="1" ht="26.25" customHeight="1" x14ac:dyDescent="0.15">
      <c r="A32" s="268">
        <v>5</v>
      </c>
      <c r="B32" s="1132" t="s">
        <v>418</v>
      </c>
      <c r="C32" s="1133"/>
      <c r="D32" s="1133"/>
      <c r="E32" s="1133"/>
      <c r="F32" s="1133"/>
      <c r="G32" s="1133"/>
      <c r="H32" s="1133"/>
      <c r="I32" s="1133"/>
      <c r="J32" s="1133"/>
      <c r="K32" s="1133"/>
      <c r="L32" s="1133"/>
      <c r="M32" s="1133"/>
      <c r="N32" s="1133"/>
      <c r="O32" s="1133"/>
      <c r="P32" s="1134"/>
      <c r="Q32" s="1138">
        <v>74</v>
      </c>
      <c r="R32" s="1139"/>
      <c r="S32" s="1139"/>
      <c r="T32" s="1139"/>
      <c r="U32" s="1139"/>
      <c r="V32" s="1139">
        <v>16</v>
      </c>
      <c r="W32" s="1139"/>
      <c r="X32" s="1139"/>
      <c r="Y32" s="1139"/>
      <c r="Z32" s="1139"/>
      <c r="AA32" s="1139">
        <v>58</v>
      </c>
      <c r="AB32" s="1139"/>
      <c r="AC32" s="1139"/>
      <c r="AD32" s="1139"/>
      <c r="AE32" s="1140"/>
      <c r="AF32" s="1116">
        <v>58</v>
      </c>
      <c r="AG32" s="1117"/>
      <c r="AH32" s="1117"/>
      <c r="AI32" s="1117"/>
      <c r="AJ32" s="1118"/>
      <c r="AK32" s="1075">
        <v>33</v>
      </c>
      <c r="AL32" s="1066"/>
      <c r="AM32" s="1066"/>
      <c r="AN32" s="1066"/>
      <c r="AO32" s="1066"/>
      <c r="AP32" s="1066">
        <v>806</v>
      </c>
      <c r="AQ32" s="1066"/>
      <c r="AR32" s="1066"/>
      <c r="AS32" s="1066"/>
      <c r="AT32" s="1066"/>
      <c r="AU32" s="1066">
        <v>46</v>
      </c>
      <c r="AV32" s="1066"/>
      <c r="AW32" s="1066"/>
      <c r="AX32" s="1066"/>
      <c r="AY32" s="1066"/>
      <c r="AZ32" s="1137"/>
      <c r="BA32" s="1137"/>
      <c r="BB32" s="1137"/>
      <c r="BC32" s="1137"/>
      <c r="BD32" s="1137"/>
      <c r="BE32" s="1077" t="s">
        <v>416</v>
      </c>
      <c r="BF32" s="1077"/>
      <c r="BG32" s="1077"/>
      <c r="BH32" s="1077"/>
      <c r="BI32" s="1078"/>
      <c r="BJ32" s="254"/>
      <c r="BK32" s="254"/>
      <c r="BL32" s="254"/>
      <c r="BM32" s="254"/>
      <c r="BN32" s="254"/>
      <c r="BO32" s="267"/>
      <c r="BP32" s="267"/>
      <c r="BQ32" s="264">
        <v>26</v>
      </c>
      <c r="BR32" s="265"/>
      <c r="BS32" s="1111"/>
      <c r="BT32" s="1112"/>
      <c r="BU32" s="1112"/>
      <c r="BV32" s="1112"/>
      <c r="BW32" s="1112"/>
      <c r="BX32" s="1112"/>
      <c r="BY32" s="1112"/>
      <c r="BZ32" s="1112"/>
      <c r="CA32" s="1112"/>
      <c r="CB32" s="1112"/>
      <c r="CC32" s="1112"/>
      <c r="CD32" s="1112"/>
      <c r="CE32" s="1112"/>
      <c r="CF32" s="1112"/>
      <c r="CG32" s="1113"/>
      <c r="CH32" s="1086"/>
      <c r="CI32" s="1087"/>
      <c r="CJ32" s="1087"/>
      <c r="CK32" s="1087"/>
      <c r="CL32" s="1088"/>
      <c r="CM32" s="1086"/>
      <c r="CN32" s="1087"/>
      <c r="CO32" s="1087"/>
      <c r="CP32" s="1087"/>
      <c r="CQ32" s="1088"/>
      <c r="CR32" s="1086"/>
      <c r="CS32" s="1087"/>
      <c r="CT32" s="1087"/>
      <c r="CU32" s="1087"/>
      <c r="CV32" s="1088"/>
      <c r="CW32" s="1086"/>
      <c r="CX32" s="1087"/>
      <c r="CY32" s="1087"/>
      <c r="CZ32" s="1087"/>
      <c r="DA32" s="1088"/>
      <c r="DB32" s="1086"/>
      <c r="DC32" s="1087"/>
      <c r="DD32" s="1087"/>
      <c r="DE32" s="1087"/>
      <c r="DF32" s="1088"/>
      <c r="DG32" s="1086"/>
      <c r="DH32" s="1087"/>
      <c r="DI32" s="1087"/>
      <c r="DJ32" s="1087"/>
      <c r="DK32" s="1088"/>
      <c r="DL32" s="1086"/>
      <c r="DM32" s="1087"/>
      <c r="DN32" s="1087"/>
      <c r="DO32" s="1087"/>
      <c r="DP32" s="1088"/>
      <c r="DQ32" s="1086"/>
      <c r="DR32" s="1087"/>
      <c r="DS32" s="1087"/>
      <c r="DT32" s="1087"/>
      <c r="DU32" s="1088"/>
      <c r="DV32" s="1089"/>
      <c r="DW32" s="1090"/>
      <c r="DX32" s="1090"/>
      <c r="DY32" s="1090"/>
      <c r="DZ32" s="1091"/>
      <c r="EA32" s="248"/>
    </row>
    <row r="33" spans="1:131" s="249" customFormat="1" ht="26.25" customHeight="1" x14ac:dyDescent="0.15">
      <c r="A33" s="268">
        <v>6</v>
      </c>
      <c r="B33" s="1132" t="s">
        <v>419</v>
      </c>
      <c r="C33" s="1133"/>
      <c r="D33" s="1133"/>
      <c r="E33" s="1133"/>
      <c r="F33" s="1133"/>
      <c r="G33" s="1133"/>
      <c r="H33" s="1133"/>
      <c r="I33" s="1133"/>
      <c r="J33" s="1133"/>
      <c r="K33" s="1133"/>
      <c r="L33" s="1133"/>
      <c r="M33" s="1133"/>
      <c r="N33" s="1133"/>
      <c r="O33" s="1133"/>
      <c r="P33" s="1134"/>
      <c r="Q33" s="1138">
        <v>56</v>
      </c>
      <c r="R33" s="1139"/>
      <c r="S33" s="1139"/>
      <c r="T33" s="1139"/>
      <c r="U33" s="1139"/>
      <c r="V33" s="1139">
        <v>56</v>
      </c>
      <c r="W33" s="1139"/>
      <c r="X33" s="1139"/>
      <c r="Y33" s="1139"/>
      <c r="Z33" s="1139"/>
      <c r="AA33" s="1139">
        <v>0</v>
      </c>
      <c r="AB33" s="1139"/>
      <c r="AC33" s="1139"/>
      <c r="AD33" s="1139"/>
      <c r="AE33" s="1140"/>
      <c r="AF33" s="1116">
        <v>0</v>
      </c>
      <c r="AG33" s="1117"/>
      <c r="AH33" s="1117"/>
      <c r="AI33" s="1117"/>
      <c r="AJ33" s="1118"/>
      <c r="AK33" s="1075">
        <v>31</v>
      </c>
      <c r="AL33" s="1066"/>
      <c r="AM33" s="1066"/>
      <c r="AN33" s="1066"/>
      <c r="AO33" s="1066"/>
      <c r="AP33" s="1066">
        <v>180</v>
      </c>
      <c r="AQ33" s="1066"/>
      <c r="AR33" s="1066"/>
      <c r="AS33" s="1066"/>
      <c r="AT33" s="1066"/>
      <c r="AU33" s="1066">
        <v>173</v>
      </c>
      <c r="AV33" s="1066"/>
      <c r="AW33" s="1066"/>
      <c r="AX33" s="1066"/>
      <c r="AY33" s="1066"/>
      <c r="AZ33" s="1137"/>
      <c r="BA33" s="1137"/>
      <c r="BB33" s="1137"/>
      <c r="BC33" s="1137"/>
      <c r="BD33" s="1137"/>
      <c r="BE33" s="1077" t="s">
        <v>420</v>
      </c>
      <c r="BF33" s="1077"/>
      <c r="BG33" s="1077"/>
      <c r="BH33" s="1077"/>
      <c r="BI33" s="1078"/>
      <c r="BJ33" s="254"/>
      <c r="BK33" s="254"/>
      <c r="BL33" s="254"/>
      <c r="BM33" s="254"/>
      <c r="BN33" s="254"/>
      <c r="BO33" s="267"/>
      <c r="BP33" s="267"/>
      <c r="BQ33" s="264">
        <v>27</v>
      </c>
      <c r="BR33" s="265"/>
      <c r="BS33" s="1111"/>
      <c r="BT33" s="1112"/>
      <c r="BU33" s="1112"/>
      <c r="BV33" s="1112"/>
      <c r="BW33" s="1112"/>
      <c r="BX33" s="1112"/>
      <c r="BY33" s="1112"/>
      <c r="BZ33" s="1112"/>
      <c r="CA33" s="1112"/>
      <c r="CB33" s="1112"/>
      <c r="CC33" s="1112"/>
      <c r="CD33" s="1112"/>
      <c r="CE33" s="1112"/>
      <c r="CF33" s="1112"/>
      <c r="CG33" s="1113"/>
      <c r="CH33" s="1086"/>
      <c r="CI33" s="1087"/>
      <c r="CJ33" s="1087"/>
      <c r="CK33" s="1087"/>
      <c r="CL33" s="1088"/>
      <c r="CM33" s="1086"/>
      <c r="CN33" s="1087"/>
      <c r="CO33" s="1087"/>
      <c r="CP33" s="1087"/>
      <c r="CQ33" s="1088"/>
      <c r="CR33" s="1086"/>
      <c r="CS33" s="1087"/>
      <c r="CT33" s="1087"/>
      <c r="CU33" s="1087"/>
      <c r="CV33" s="1088"/>
      <c r="CW33" s="1086"/>
      <c r="CX33" s="1087"/>
      <c r="CY33" s="1087"/>
      <c r="CZ33" s="1087"/>
      <c r="DA33" s="1088"/>
      <c r="DB33" s="1086"/>
      <c r="DC33" s="1087"/>
      <c r="DD33" s="1087"/>
      <c r="DE33" s="1087"/>
      <c r="DF33" s="1088"/>
      <c r="DG33" s="1086"/>
      <c r="DH33" s="1087"/>
      <c r="DI33" s="1087"/>
      <c r="DJ33" s="1087"/>
      <c r="DK33" s="1088"/>
      <c r="DL33" s="1086"/>
      <c r="DM33" s="1087"/>
      <c r="DN33" s="1087"/>
      <c r="DO33" s="1087"/>
      <c r="DP33" s="1088"/>
      <c r="DQ33" s="1086"/>
      <c r="DR33" s="1087"/>
      <c r="DS33" s="1087"/>
      <c r="DT33" s="1087"/>
      <c r="DU33" s="1088"/>
      <c r="DV33" s="1089"/>
      <c r="DW33" s="1090"/>
      <c r="DX33" s="1090"/>
      <c r="DY33" s="1090"/>
      <c r="DZ33" s="1091"/>
      <c r="EA33" s="248"/>
    </row>
    <row r="34" spans="1:131" s="249" customFormat="1" ht="26.25" customHeight="1" x14ac:dyDescent="0.15">
      <c r="A34" s="268">
        <v>7</v>
      </c>
      <c r="B34" s="1132" t="s">
        <v>421</v>
      </c>
      <c r="C34" s="1133"/>
      <c r="D34" s="1133"/>
      <c r="E34" s="1133"/>
      <c r="F34" s="1133"/>
      <c r="G34" s="1133"/>
      <c r="H34" s="1133"/>
      <c r="I34" s="1133"/>
      <c r="J34" s="1133"/>
      <c r="K34" s="1133"/>
      <c r="L34" s="1133"/>
      <c r="M34" s="1133"/>
      <c r="N34" s="1133"/>
      <c r="O34" s="1133"/>
      <c r="P34" s="1134"/>
      <c r="Q34" s="1138">
        <v>241</v>
      </c>
      <c r="R34" s="1139"/>
      <c r="S34" s="1139"/>
      <c r="T34" s="1139"/>
      <c r="U34" s="1139"/>
      <c r="V34" s="1139">
        <v>240</v>
      </c>
      <c r="W34" s="1139"/>
      <c r="X34" s="1139"/>
      <c r="Y34" s="1139"/>
      <c r="Z34" s="1139"/>
      <c r="AA34" s="1139">
        <v>0</v>
      </c>
      <c r="AB34" s="1139"/>
      <c r="AC34" s="1139"/>
      <c r="AD34" s="1139"/>
      <c r="AE34" s="1140"/>
      <c r="AF34" s="1116">
        <v>0</v>
      </c>
      <c r="AG34" s="1117"/>
      <c r="AH34" s="1117"/>
      <c r="AI34" s="1117"/>
      <c r="AJ34" s="1118"/>
      <c r="AK34" s="1075">
        <v>101</v>
      </c>
      <c r="AL34" s="1066"/>
      <c r="AM34" s="1066"/>
      <c r="AN34" s="1066"/>
      <c r="AO34" s="1066"/>
      <c r="AP34" s="1066">
        <v>1158</v>
      </c>
      <c r="AQ34" s="1066"/>
      <c r="AR34" s="1066"/>
      <c r="AS34" s="1066"/>
      <c r="AT34" s="1066"/>
      <c r="AU34" s="1066">
        <v>692</v>
      </c>
      <c r="AV34" s="1066"/>
      <c r="AW34" s="1066"/>
      <c r="AX34" s="1066"/>
      <c r="AY34" s="1066"/>
      <c r="AZ34" s="1137"/>
      <c r="BA34" s="1137"/>
      <c r="BB34" s="1137"/>
      <c r="BC34" s="1137"/>
      <c r="BD34" s="1137"/>
      <c r="BE34" s="1077" t="s">
        <v>422</v>
      </c>
      <c r="BF34" s="1077"/>
      <c r="BG34" s="1077"/>
      <c r="BH34" s="1077"/>
      <c r="BI34" s="1078"/>
      <c r="BJ34" s="254"/>
      <c r="BK34" s="254"/>
      <c r="BL34" s="254"/>
      <c r="BM34" s="254"/>
      <c r="BN34" s="254"/>
      <c r="BO34" s="267"/>
      <c r="BP34" s="267"/>
      <c r="BQ34" s="264">
        <v>28</v>
      </c>
      <c r="BR34" s="265"/>
      <c r="BS34" s="1111"/>
      <c r="BT34" s="1112"/>
      <c r="BU34" s="1112"/>
      <c r="BV34" s="1112"/>
      <c r="BW34" s="1112"/>
      <c r="BX34" s="1112"/>
      <c r="BY34" s="1112"/>
      <c r="BZ34" s="1112"/>
      <c r="CA34" s="1112"/>
      <c r="CB34" s="1112"/>
      <c r="CC34" s="1112"/>
      <c r="CD34" s="1112"/>
      <c r="CE34" s="1112"/>
      <c r="CF34" s="1112"/>
      <c r="CG34" s="1113"/>
      <c r="CH34" s="1086"/>
      <c r="CI34" s="1087"/>
      <c r="CJ34" s="1087"/>
      <c r="CK34" s="1087"/>
      <c r="CL34" s="1088"/>
      <c r="CM34" s="1086"/>
      <c r="CN34" s="1087"/>
      <c r="CO34" s="1087"/>
      <c r="CP34" s="1087"/>
      <c r="CQ34" s="1088"/>
      <c r="CR34" s="1086"/>
      <c r="CS34" s="1087"/>
      <c r="CT34" s="1087"/>
      <c r="CU34" s="1087"/>
      <c r="CV34" s="1088"/>
      <c r="CW34" s="1086"/>
      <c r="CX34" s="1087"/>
      <c r="CY34" s="1087"/>
      <c r="CZ34" s="1087"/>
      <c r="DA34" s="1088"/>
      <c r="DB34" s="1086"/>
      <c r="DC34" s="1087"/>
      <c r="DD34" s="1087"/>
      <c r="DE34" s="1087"/>
      <c r="DF34" s="1088"/>
      <c r="DG34" s="1086"/>
      <c r="DH34" s="1087"/>
      <c r="DI34" s="1087"/>
      <c r="DJ34" s="1087"/>
      <c r="DK34" s="1088"/>
      <c r="DL34" s="1086"/>
      <c r="DM34" s="1087"/>
      <c r="DN34" s="1087"/>
      <c r="DO34" s="1087"/>
      <c r="DP34" s="1088"/>
      <c r="DQ34" s="1086"/>
      <c r="DR34" s="1087"/>
      <c r="DS34" s="1087"/>
      <c r="DT34" s="1087"/>
      <c r="DU34" s="1088"/>
      <c r="DV34" s="1089"/>
      <c r="DW34" s="1090"/>
      <c r="DX34" s="1090"/>
      <c r="DY34" s="1090"/>
      <c r="DZ34" s="1091"/>
      <c r="EA34" s="248"/>
    </row>
    <row r="35" spans="1:131" s="249" customFormat="1" ht="26.25" customHeight="1" x14ac:dyDescent="0.15">
      <c r="A35" s="268">
        <v>8</v>
      </c>
      <c r="B35" s="1132" t="s">
        <v>423</v>
      </c>
      <c r="C35" s="1133"/>
      <c r="D35" s="1133"/>
      <c r="E35" s="1133"/>
      <c r="F35" s="1133"/>
      <c r="G35" s="1133"/>
      <c r="H35" s="1133"/>
      <c r="I35" s="1133"/>
      <c r="J35" s="1133"/>
      <c r="K35" s="1133"/>
      <c r="L35" s="1133"/>
      <c r="M35" s="1133"/>
      <c r="N35" s="1133"/>
      <c r="O35" s="1133"/>
      <c r="P35" s="1134"/>
      <c r="Q35" s="1138">
        <v>198</v>
      </c>
      <c r="R35" s="1139"/>
      <c r="S35" s="1139"/>
      <c r="T35" s="1139"/>
      <c r="U35" s="1139"/>
      <c r="V35" s="1139">
        <v>198</v>
      </c>
      <c r="W35" s="1139"/>
      <c r="X35" s="1139"/>
      <c r="Y35" s="1139"/>
      <c r="Z35" s="1139"/>
      <c r="AA35" s="1139">
        <v>0</v>
      </c>
      <c r="AB35" s="1139"/>
      <c r="AC35" s="1139"/>
      <c r="AD35" s="1139"/>
      <c r="AE35" s="1140"/>
      <c r="AF35" s="1116">
        <v>0</v>
      </c>
      <c r="AG35" s="1117"/>
      <c r="AH35" s="1117"/>
      <c r="AI35" s="1117"/>
      <c r="AJ35" s="1118"/>
      <c r="AK35" s="1075">
        <v>68</v>
      </c>
      <c r="AL35" s="1066"/>
      <c r="AM35" s="1066"/>
      <c r="AN35" s="1066"/>
      <c r="AO35" s="1066"/>
      <c r="AP35" s="1066">
        <v>1076</v>
      </c>
      <c r="AQ35" s="1066"/>
      <c r="AR35" s="1066"/>
      <c r="AS35" s="1066"/>
      <c r="AT35" s="1066"/>
      <c r="AU35" s="1066">
        <v>764</v>
      </c>
      <c r="AV35" s="1066"/>
      <c r="AW35" s="1066"/>
      <c r="AX35" s="1066"/>
      <c r="AY35" s="1066"/>
      <c r="AZ35" s="1137"/>
      <c r="BA35" s="1137"/>
      <c r="BB35" s="1137"/>
      <c r="BC35" s="1137"/>
      <c r="BD35" s="1137"/>
      <c r="BE35" s="1077" t="s">
        <v>422</v>
      </c>
      <c r="BF35" s="1077"/>
      <c r="BG35" s="1077"/>
      <c r="BH35" s="1077"/>
      <c r="BI35" s="1078"/>
      <c r="BJ35" s="254"/>
      <c r="BK35" s="254"/>
      <c r="BL35" s="254"/>
      <c r="BM35" s="254"/>
      <c r="BN35" s="254"/>
      <c r="BO35" s="267"/>
      <c r="BP35" s="267"/>
      <c r="BQ35" s="264">
        <v>29</v>
      </c>
      <c r="BR35" s="265"/>
      <c r="BS35" s="1111"/>
      <c r="BT35" s="1112"/>
      <c r="BU35" s="1112"/>
      <c r="BV35" s="1112"/>
      <c r="BW35" s="1112"/>
      <c r="BX35" s="1112"/>
      <c r="BY35" s="1112"/>
      <c r="BZ35" s="1112"/>
      <c r="CA35" s="1112"/>
      <c r="CB35" s="1112"/>
      <c r="CC35" s="1112"/>
      <c r="CD35" s="1112"/>
      <c r="CE35" s="1112"/>
      <c r="CF35" s="1112"/>
      <c r="CG35" s="1113"/>
      <c r="CH35" s="1086"/>
      <c r="CI35" s="1087"/>
      <c r="CJ35" s="1087"/>
      <c r="CK35" s="1087"/>
      <c r="CL35" s="1088"/>
      <c r="CM35" s="1086"/>
      <c r="CN35" s="1087"/>
      <c r="CO35" s="1087"/>
      <c r="CP35" s="1087"/>
      <c r="CQ35" s="1088"/>
      <c r="CR35" s="1086"/>
      <c r="CS35" s="1087"/>
      <c r="CT35" s="1087"/>
      <c r="CU35" s="1087"/>
      <c r="CV35" s="1088"/>
      <c r="CW35" s="1086"/>
      <c r="CX35" s="1087"/>
      <c r="CY35" s="1087"/>
      <c r="CZ35" s="1087"/>
      <c r="DA35" s="1088"/>
      <c r="DB35" s="1086"/>
      <c r="DC35" s="1087"/>
      <c r="DD35" s="1087"/>
      <c r="DE35" s="1087"/>
      <c r="DF35" s="1088"/>
      <c r="DG35" s="1086"/>
      <c r="DH35" s="1087"/>
      <c r="DI35" s="1087"/>
      <c r="DJ35" s="1087"/>
      <c r="DK35" s="1088"/>
      <c r="DL35" s="1086"/>
      <c r="DM35" s="1087"/>
      <c r="DN35" s="1087"/>
      <c r="DO35" s="1087"/>
      <c r="DP35" s="1088"/>
      <c r="DQ35" s="1086"/>
      <c r="DR35" s="1087"/>
      <c r="DS35" s="1087"/>
      <c r="DT35" s="1087"/>
      <c r="DU35" s="1088"/>
      <c r="DV35" s="1089"/>
      <c r="DW35" s="1090"/>
      <c r="DX35" s="1090"/>
      <c r="DY35" s="1090"/>
      <c r="DZ35" s="1091"/>
      <c r="EA35" s="248"/>
    </row>
    <row r="36" spans="1:131" s="249" customFormat="1" ht="26.25" customHeight="1" x14ac:dyDescent="0.15">
      <c r="A36" s="268">
        <v>9</v>
      </c>
      <c r="B36" s="1132" t="s">
        <v>424</v>
      </c>
      <c r="C36" s="1133"/>
      <c r="D36" s="1133"/>
      <c r="E36" s="1133"/>
      <c r="F36" s="1133"/>
      <c r="G36" s="1133"/>
      <c r="H36" s="1133"/>
      <c r="I36" s="1133"/>
      <c r="J36" s="1133"/>
      <c r="K36" s="1133"/>
      <c r="L36" s="1133"/>
      <c r="M36" s="1133"/>
      <c r="N36" s="1133"/>
      <c r="O36" s="1133"/>
      <c r="P36" s="1134"/>
      <c r="Q36" s="1138">
        <v>81</v>
      </c>
      <c r="R36" s="1139"/>
      <c r="S36" s="1139"/>
      <c r="T36" s="1139"/>
      <c r="U36" s="1139"/>
      <c r="V36" s="1139">
        <v>81</v>
      </c>
      <c r="W36" s="1139"/>
      <c r="X36" s="1139"/>
      <c r="Y36" s="1139"/>
      <c r="Z36" s="1139"/>
      <c r="AA36" s="1139">
        <v>0</v>
      </c>
      <c r="AB36" s="1139"/>
      <c r="AC36" s="1139"/>
      <c r="AD36" s="1139"/>
      <c r="AE36" s="1140"/>
      <c r="AF36" s="1116">
        <v>0</v>
      </c>
      <c r="AG36" s="1117"/>
      <c r="AH36" s="1117"/>
      <c r="AI36" s="1117"/>
      <c r="AJ36" s="1118"/>
      <c r="AK36" s="1075" t="s">
        <v>593</v>
      </c>
      <c r="AL36" s="1066"/>
      <c r="AM36" s="1066"/>
      <c r="AN36" s="1066"/>
      <c r="AO36" s="1066"/>
      <c r="AP36" s="1066">
        <v>288</v>
      </c>
      <c r="AQ36" s="1066"/>
      <c r="AR36" s="1066"/>
      <c r="AS36" s="1066"/>
      <c r="AT36" s="1066"/>
      <c r="AU36" s="1066" t="s">
        <v>593</v>
      </c>
      <c r="AV36" s="1066"/>
      <c r="AW36" s="1066"/>
      <c r="AX36" s="1066"/>
      <c r="AY36" s="1066"/>
      <c r="AZ36" s="1137"/>
      <c r="BA36" s="1137"/>
      <c r="BB36" s="1137"/>
      <c r="BC36" s="1137"/>
      <c r="BD36" s="1137"/>
      <c r="BE36" s="1077" t="s">
        <v>420</v>
      </c>
      <c r="BF36" s="1077"/>
      <c r="BG36" s="1077"/>
      <c r="BH36" s="1077"/>
      <c r="BI36" s="1078"/>
      <c r="BJ36" s="254"/>
      <c r="BK36" s="254"/>
      <c r="BL36" s="254"/>
      <c r="BM36" s="254"/>
      <c r="BN36" s="254"/>
      <c r="BO36" s="267"/>
      <c r="BP36" s="267"/>
      <c r="BQ36" s="264">
        <v>30</v>
      </c>
      <c r="BR36" s="265"/>
      <c r="BS36" s="1111"/>
      <c r="BT36" s="1112"/>
      <c r="BU36" s="1112"/>
      <c r="BV36" s="1112"/>
      <c r="BW36" s="1112"/>
      <c r="BX36" s="1112"/>
      <c r="BY36" s="1112"/>
      <c r="BZ36" s="1112"/>
      <c r="CA36" s="1112"/>
      <c r="CB36" s="1112"/>
      <c r="CC36" s="1112"/>
      <c r="CD36" s="1112"/>
      <c r="CE36" s="1112"/>
      <c r="CF36" s="1112"/>
      <c r="CG36" s="1113"/>
      <c r="CH36" s="1086"/>
      <c r="CI36" s="1087"/>
      <c r="CJ36" s="1087"/>
      <c r="CK36" s="1087"/>
      <c r="CL36" s="1088"/>
      <c r="CM36" s="1086"/>
      <c r="CN36" s="1087"/>
      <c r="CO36" s="1087"/>
      <c r="CP36" s="1087"/>
      <c r="CQ36" s="1088"/>
      <c r="CR36" s="1086"/>
      <c r="CS36" s="1087"/>
      <c r="CT36" s="1087"/>
      <c r="CU36" s="1087"/>
      <c r="CV36" s="1088"/>
      <c r="CW36" s="1086"/>
      <c r="CX36" s="1087"/>
      <c r="CY36" s="1087"/>
      <c r="CZ36" s="1087"/>
      <c r="DA36" s="1088"/>
      <c r="DB36" s="1086"/>
      <c r="DC36" s="1087"/>
      <c r="DD36" s="1087"/>
      <c r="DE36" s="1087"/>
      <c r="DF36" s="1088"/>
      <c r="DG36" s="1086"/>
      <c r="DH36" s="1087"/>
      <c r="DI36" s="1087"/>
      <c r="DJ36" s="1087"/>
      <c r="DK36" s="1088"/>
      <c r="DL36" s="1086"/>
      <c r="DM36" s="1087"/>
      <c r="DN36" s="1087"/>
      <c r="DO36" s="1087"/>
      <c r="DP36" s="1088"/>
      <c r="DQ36" s="1086"/>
      <c r="DR36" s="1087"/>
      <c r="DS36" s="1087"/>
      <c r="DT36" s="1087"/>
      <c r="DU36" s="1088"/>
      <c r="DV36" s="1089"/>
      <c r="DW36" s="1090"/>
      <c r="DX36" s="1090"/>
      <c r="DY36" s="1090"/>
      <c r="DZ36" s="1091"/>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6"/>
      <c r="AG37" s="1117"/>
      <c r="AH37" s="1117"/>
      <c r="AI37" s="1117"/>
      <c r="AJ37" s="1118"/>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077"/>
      <c r="BF37" s="1077"/>
      <c r="BG37" s="1077"/>
      <c r="BH37" s="1077"/>
      <c r="BI37" s="1078"/>
      <c r="BJ37" s="254"/>
      <c r="BK37" s="254"/>
      <c r="BL37" s="254"/>
      <c r="BM37" s="254"/>
      <c r="BN37" s="254"/>
      <c r="BO37" s="267"/>
      <c r="BP37" s="267"/>
      <c r="BQ37" s="264">
        <v>31</v>
      </c>
      <c r="BR37" s="265"/>
      <c r="BS37" s="1111"/>
      <c r="BT37" s="1112"/>
      <c r="BU37" s="1112"/>
      <c r="BV37" s="1112"/>
      <c r="BW37" s="1112"/>
      <c r="BX37" s="1112"/>
      <c r="BY37" s="1112"/>
      <c r="BZ37" s="1112"/>
      <c r="CA37" s="1112"/>
      <c r="CB37" s="1112"/>
      <c r="CC37" s="1112"/>
      <c r="CD37" s="1112"/>
      <c r="CE37" s="1112"/>
      <c r="CF37" s="1112"/>
      <c r="CG37" s="1113"/>
      <c r="CH37" s="1086"/>
      <c r="CI37" s="1087"/>
      <c r="CJ37" s="1087"/>
      <c r="CK37" s="1087"/>
      <c r="CL37" s="1088"/>
      <c r="CM37" s="1086"/>
      <c r="CN37" s="1087"/>
      <c r="CO37" s="1087"/>
      <c r="CP37" s="1087"/>
      <c r="CQ37" s="1088"/>
      <c r="CR37" s="1086"/>
      <c r="CS37" s="1087"/>
      <c r="CT37" s="1087"/>
      <c r="CU37" s="1087"/>
      <c r="CV37" s="1088"/>
      <c r="CW37" s="1086"/>
      <c r="CX37" s="1087"/>
      <c r="CY37" s="1087"/>
      <c r="CZ37" s="1087"/>
      <c r="DA37" s="1088"/>
      <c r="DB37" s="1086"/>
      <c r="DC37" s="1087"/>
      <c r="DD37" s="1087"/>
      <c r="DE37" s="1087"/>
      <c r="DF37" s="1088"/>
      <c r="DG37" s="1086"/>
      <c r="DH37" s="1087"/>
      <c r="DI37" s="1087"/>
      <c r="DJ37" s="1087"/>
      <c r="DK37" s="1088"/>
      <c r="DL37" s="1086"/>
      <c r="DM37" s="1087"/>
      <c r="DN37" s="1087"/>
      <c r="DO37" s="1087"/>
      <c r="DP37" s="1088"/>
      <c r="DQ37" s="1086"/>
      <c r="DR37" s="1087"/>
      <c r="DS37" s="1087"/>
      <c r="DT37" s="1087"/>
      <c r="DU37" s="1088"/>
      <c r="DV37" s="1089"/>
      <c r="DW37" s="1090"/>
      <c r="DX37" s="1090"/>
      <c r="DY37" s="1090"/>
      <c r="DZ37" s="1091"/>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6"/>
      <c r="AG38" s="1117"/>
      <c r="AH38" s="1117"/>
      <c r="AI38" s="1117"/>
      <c r="AJ38" s="1118"/>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077"/>
      <c r="BF38" s="1077"/>
      <c r="BG38" s="1077"/>
      <c r="BH38" s="1077"/>
      <c r="BI38" s="1078"/>
      <c r="BJ38" s="254"/>
      <c r="BK38" s="254"/>
      <c r="BL38" s="254"/>
      <c r="BM38" s="254"/>
      <c r="BN38" s="254"/>
      <c r="BO38" s="267"/>
      <c r="BP38" s="267"/>
      <c r="BQ38" s="264">
        <v>32</v>
      </c>
      <c r="BR38" s="265"/>
      <c r="BS38" s="1111"/>
      <c r="BT38" s="1112"/>
      <c r="BU38" s="1112"/>
      <c r="BV38" s="1112"/>
      <c r="BW38" s="1112"/>
      <c r="BX38" s="1112"/>
      <c r="BY38" s="1112"/>
      <c r="BZ38" s="1112"/>
      <c r="CA38" s="1112"/>
      <c r="CB38" s="1112"/>
      <c r="CC38" s="1112"/>
      <c r="CD38" s="1112"/>
      <c r="CE38" s="1112"/>
      <c r="CF38" s="1112"/>
      <c r="CG38" s="1113"/>
      <c r="CH38" s="1086"/>
      <c r="CI38" s="1087"/>
      <c r="CJ38" s="1087"/>
      <c r="CK38" s="1087"/>
      <c r="CL38" s="1088"/>
      <c r="CM38" s="1086"/>
      <c r="CN38" s="1087"/>
      <c r="CO38" s="1087"/>
      <c r="CP38" s="1087"/>
      <c r="CQ38" s="1088"/>
      <c r="CR38" s="1086"/>
      <c r="CS38" s="1087"/>
      <c r="CT38" s="1087"/>
      <c r="CU38" s="1087"/>
      <c r="CV38" s="1088"/>
      <c r="CW38" s="1086"/>
      <c r="CX38" s="1087"/>
      <c r="CY38" s="1087"/>
      <c r="CZ38" s="1087"/>
      <c r="DA38" s="1088"/>
      <c r="DB38" s="1086"/>
      <c r="DC38" s="1087"/>
      <c r="DD38" s="1087"/>
      <c r="DE38" s="1087"/>
      <c r="DF38" s="1088"/>
      <c r="DG38" s="1086"/>
      <c r="DH38" s="1087"/>
      <c r="DI38" s="1087"/>
      <c r="DJ38" s="1087"/>
      <c r="DK38" s="1088"/>
      <c r="DL38" s="1086"/>
      <c r="DM38" s="1087"/>
      <c r="DN38" s="1087"/>
      <c r="DO38" s="1087"/>
      <c r="DP38" s="1088"/>
      <c r="DQ38" s="1086"/>
      <c r="DR38" s="1087"/>
      <c r="DS38" s="1087"/>
      <c r="DT38" s="1087"/>
      <c r="DU38" s="1088"/>
      <c r="DV38" s="1089"/>
      <c r="DW38" s="1090"/>
      <c r="DX38" s="1090"/>
      <c r="DY38" s="1090"/>
      <c r="DZ38" s="1091"/>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6"/>
      <c r="AG39" s="1117"/>
      <c r="AH39" s="1117"/>
      <c r="AI39" s="1117"/>
      <c r="AJ39" s="1118"/>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077"/>
      <c r="BF39" s="1077"/>
      <c r="BG39" s="1077"/>
      <c r="BH39" s="1077"/>
      <c r="BI39" s="1078"/>
      <c r="BJ39" s="254"/>
      <c r="BK39" s="254"/>
      <c r="BL39" s="254"/>
      <c r="BM39" s="254"/>
      <c r="BN39" s="254"/>
      <c r="BO39" s="267"/>
      <c r="BP39" s="267"/>
      <c r="BQ39" s="264">
        <v>33</v>
      </c>
      <c r="BR39" s="265"/>
      <c r="BS39" s="1111"/>
      <c r="BT39" s="1112"/>
      <c r="BU39" s="1112"/>
      <c r="BV39" s="1112"/>
      <c r="BW39" s="1112"/>
      <c r="BX39" s="1112"/>
      <c r="BY39" s="1112"/>
      <c r="BZ39" s="1112"/>
      <c r="CA39" s="1112"/>
      <c r="CB39" s="1112"/>
      <c r="CC39" s="1112"/>
      <c r="CD39" s="1112"/>
      <c r="CE39" s="1112"/>
      <c r="CF39" s="1112"/>
      <c r="CG39" s="1113"/>
      <c r="CH39" s="1086"/>
      <c r="CI39" s="1087"/>
      <c r="CJ39" s="1087"/>
      <c r="CK39" s="1087"/>
      <c r="CL39" s="1088"/>
      <c r="CM39" s="1086"/>
      <c r="CN39" s="1087"/>
      <c r="CO39" s="1087"/>
      <c r="CP39" s="1087"/>
      <c r="CQ39" s="1088"/>
      <c r="CR39" s="1086"/>
      <c r="CS39" s="1087"/>
      <c r="CT39" s="1087"/>
      <c r="CU39" s="1087"/>
      <c r="CV39" s="1088"/>
      <c r="CW39" s="1086"/>
      <c r="CX39" s="1087"/>
      <c r="CY39" s="1087"/>
      <c r="CZ39" s="1087"/>
      <c r="DA39" s="1088"/>
      <c r="DB39" s="1086"/>
      <c r="DC39" s="1087"/>
      <c r="DD39" s="1087"/>
      <c r="DE39" s="1087"/>
      <c r="DF39" s="1088"/>
      <c r="DG39" s="1086"/>
      <c r="DH39" s="1087"/>
      <c r="DI39" s="1087"/>
      <c r="DJ39" s="1087"/>
      <c r="DK39" s="1088"/>
      <c r="DL39" s="1086"/>
      <c r="DM39" s="1087"/>
      <c r="DN39" s="1087"/>
      <c r="DO39" s="1087"/>
      <c r="DP39" s="1088"/>
      <c r="DQ39" s="1086"/>
      <c r="DR39" s="1087"/>
      <c r="DS39" s="1087"/>
      <c r="DT39" s="1087"/>
      <c r="DU39" s="1088"/>
      <c r="DV39" s="1089"/>
      <c r="DW39" s="1090"/>
      <c r="DX39" s="1090"/>
      <c r="DY39" s="1090"/>
      <c r="DZ39" s="1091"/>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6"/>
      <c r="AG40" s="1117"/>
      <c r="AH40" s="1117"/>
      <c r="AI40" s="1117"/>
      <c r="AJ40" s="1118"/>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077"/>
      <c r="BF40" s="1077"/>
      <c r="BG40" s="1077"/>
      <c r="BH40" s="1077"/>
      <c r="BI40" s="1078"/>
      <c r="BJ40" s="254"/>
      <c r="BK40" s="254"/>
      <c r="BL40" s="254"/>
      <c r="BM40" s="254"/>
      <c r="BN40" s="254"/>
      <c r="BO40" s="267"/>
      <c r="BP40" s="267"/>
      <c r="BQ40" s="264">
        <v>34</v>
      </c>
      <c r="BR40" s="265"/>
      <c r="BS40" s="1111"/>
      <c r="BT40" s="1112"/>
      <c r="BU40" s="1112"/>
      <c r="BV40" s="1112"/>
      <c r="BW40" s="1112"/>
      <c r="BX40" s="1112"/>
      <c r="BY40" s="1112"/>
      <c r="BZ40" s="1112"/>
      <c r="CA40" s="1112"/>
      <c r="CB40" s="1112"/>
      <c r="CC40" s="1112"/>
      <c r="CD40" s="1112"/>
      <c r="CE40" s="1112"/>
      <c r="CF40" s="1112"/>
      <c r="CG40" s="1113"/>
      <c r="CH40" s="1086"/>
      <c r="CI40" s="1087"/>
      <c r="CJ40" s="1087"/>
      <c r="CK40" s="1087"/>
      <c r="CL40" s="1088"/>
      <c r="CM40" s="1086"/>
      <c r="CN40" s="1087"/>
      <c r="CO40" s="1087"/>
      <c r="CP40" s="1087"/>
      <c r="CQ40" s="1088"/>
      <c r="CR40" s="1086"/>
      <c r="CS40" s="1087"/>
      <c r="CT40" s="1087"/>
      <c r="CU40" s="1087"/>
      <c r="CV40" s="1088"/>
      <c r="CW40" s="1086"/>
      <c r="CX40" s="1087"/>
      <c r="CY40" s="1087"/>
      <c r="CZ40" s="1087"/>
      <c r="DA40" s="1088"/>
      <c r="DB40" s="1086"/>
      <c r="DC40" s="1087"/>
      <c r="DD40" s="1087"/>
      <c r="DE40" s="1087"/>
      <c r="DF40" s="1088"/>
      <c r="DG40" s="1086"/>
      <c r="DH40" s="1087"/>
      <c r="DI40" s="1087"/>
      <c r="DJ40" s="1087"/>
      <c r="DK40" s="1088"/>
      <c r="DL40" s="1086"/>
      <c r="DM40" s="1087"/>
      <c r="DN40" s="1087"/>
      <c r="DO40" s="1087"/>
      <c r="DP40" s="1088"/>
      <c r="DQ40" s="1086"/>
      <c r="DR40" s="1087"/>
      <c r="DS40" s="1087"/>
      <c r="DT40" s="1087"/>
      <c r="DU40" s="1088"/>
      <c r="DV40" s="1089"/>
      <c r="DW40" s="1090"/>
      <c r="DX40" s="1090"/>
      <c r="DY40" s="1090"/>
      <c r="DZ40" s="1091"/>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6"/>
      <c r="AG41" s="1117"/>
      <c r="AH41" s="1117"/>
      <c r="AI41" s="1117"/>
      <c r="AJ41" s="1118"/>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077"/>
      <c r="BF41" s="1077"/>
      <c r="BG41" s="1077"/>
      <c r="BH41" s="1077"/>
      <c r="BI41" s="1078"/>
      <c r="BJ41" s="254"/>
      <c r="BK41" s="254"/>
      <c r="BL41" s="254"/>
      <c r="BM41" s="254"/>
      <c r="BN41" s="254"/>
      <c r="BO41" s="267"/>
      <c r="BP41" s="267"/>
      <c r="BQ41" s="264">
        <v>35</v>
      </c>
      <c r="BR41" s="265"/>
      <c r="BS41" s="1111"/>
      <c r="BT41" s="1112"/>
      <c r="BU41" s="1112"/>
      <c r="BV41" s="1112"/>
      <c r="BW41" s="1112"/>
      <c r="BX41" s="1112"/>
      <c r="BY41" s="1112"/>
      <c r="BZ41" s="1112"/>
      <c r="CA41" s="1112"/>
      <c r="CB41" s="1112"/>
      <c r="CC41" s="1112"/>
      <c r="CD41" s="1112"/>
      <c r="CE41" s="1112"/>
      <c r="CF41" s="1112"/>
      <c r="CG41" s="1113"/>
      <c r="CH41" s="1086"/>
      <c r="CI41" s="1087"/>
      <c r="CJ41" s="1087"/>
      <c r="CK41" s="1087"/>
      <c r="CL41" s="1088"/>
      <c r="CM41" s="1086"/>
      <c r="CN41" s="1087"/>
      <c r="CO41" s="1087"/>
      <c r="CP41" s="1087"/>
      <c r="CQ41" s="1088"/>
      <c r="CR41" s="1086"/>
      <c r="CS41" s="1087"/>
      <c r="CT41" s="1087"/>
      <c r="CU41" s="1087"/>
      <c r="CV41" s="1088"/>
      <c r="CW41" s="1086"/>
      <c r="CX41" s="1087"/>
      <c r="CY41" s="1087"/>
      <c r="CZ41" s="1087"/>
      <c r="DA41" s="1088"/>
      <c r="DB41" s="1086"/>
      <c r="DC41" s="1087"/>
      <c r="DD41" s="1087"/>
      <c r="DE41" s="1087"/>
      <c r="DF41" s="1088"/>
      <c r="DG41" s="1086"/>
      <c r="DH41" s="1087"/>
      <c r="DI41" s="1087"/>
      <c r="DJ41" s="1087"/>
      <c r="DK41" s="1088"/>
      <c r="DL41" s="1086"/>
      <c r="DM41" s="1087"/>
      <c r="DN41" s="1087"/>
      <c r="DO41" s="1087"/>
      <c r="DP41" s="1088"/>
      <c r="DQ41" s="1086"/>
      <c r="DR41" s="1087"/>
      <c r="DS41" s="1087"/>
      <c r="DT41" s="1087"/>
      <c r="DU41" s="1088"/>
      <c r="DV41" s="1089"/>
      <c r="DW41" s="1090"/>
      <c r="DX41" s="1090"/>
      <c r="DY41" s="1090"/>
      <c r="DZ41" s="1091"/>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6"/>
      <c r="AG42" s="1117"/>
      <c r="AH42" s="1117"/>
      <c r="AI42" s="1117"/>
      <c r="AJ42" s="1118"/>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077"/>
      <c r="BF42" s="1077"/>
      <c r="BG42" s="1077"/>
      <c r="BH42" s="1077"/>
      <c r="BI42" s="1078"/>
      <c r="BJ42" s="254"/>
      <c r="BK42" s="254"/>
      <c r="BL42" s="254"/>
      <c r="BM42" s="254"/>
      <c r="BN42" s="254"/>
      <c r="BO42" s="267"/>
      <c r="BP42" s="267"/>
      <c r="BQ42" s="264">
        <v>36</v>
      </c>
      <c r="BR42" s="265"/>
      <c r="BS42" s="1111"/>
      <c r="BT42" s="1112"/>
      <c r="BU42" s="1112"/>
      <c r="BV42" s="1112"/>
      <c r="BW42" s="1112"/>
      <c r="BX42" s="1112"/>
      <c r="BY42" s="1112"/>
      <c r="BZ42" s="1112"/>
      <c r="CA42" s="1112"/>
      <c r="CB42" s="1112"/>
      <c r="CC42" s="1112"/>
      <c r="CD42" s="1112"/>
      <c r="CE42" s="1112"/>
      <c r="CF42" s="1112"/>
      <c r="CG42" s="1113"/>
      <c r="CH42" s="1086"/>
      <c r="CI42" s="1087"/>
      <c r="CJ42" s="1087"/>
      <c r="CK42" s="1087"/>
      <c r="CL42" s="1088"/>
      <c r="CM42" s="1086"/>
      <c r="CN42" s="1087"/>
      <c r="CO42" s="1087"/>
      <c r="CP42" s="1087"/>
      <c r="CQ42" s="1088"/>
      <c r="CR42" s="1086"/>
      <c r="CS42" s="1087"/>
      <c r="CT42" s="1087"/>
      <c r="CU42" s="1087"/>
      <c r="CV42" s="1088"/>
      <c r="CW42" s="1086"/>
      <c r="CX42" s="1087"/>
      <c r="CY42" s="1087"/>
      <c r="CZ42" s="1087"/>
      <c r="DA42" s="1088"/>
      <c r="DB42" s="1086"/>
      <c r="DC42" s="1087"/>
      <c r="DD42" s="1087"/>
      <c r="DE42" s="1087"/>
      <c r="DF42" s="1088"/>
      <c r="DG42" s="1086"/>
      <c r="DH42" s="1087"/>
      <c r="DI42" s="1087"/>
      <c r="DJ42" s="1087"/>
      <c r="DK42" s="1088"/>
      <c r="DL42" s="1086"/>
      <c r="DM42" s="1087"/>
      <c r="DN42" s="1087"/>
      <c r="DO42" s="1087"/>
      <c r="DP42" s="1088"/>
      <c r="DQ42" s="1086"/>
      <c r="DR42" s="1087"/>
      <c r="DS42" s="1087"/>
      <c r="DT42" s="1087"/>
      <c r="DU42" s="1088"/>
      <c r="DV42" s="1089"/>
      <c r="DW42" s="1090"/>
      <c r="DX42" s="1090"/>
      <c r="DY42" s="1090"/>
      <c r="DZ42" s="1091"/>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6"/>
      <c r="AG43" s="1117"/>
      <c r="AH43" s="1117"/>
      <c r="AI43" s="1117"/>
      <c r="AJ43" s="1118"/>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077"/>
      <c r="BF43" s="1077"/>
      <c r="BG43" s="1077"/>
      <c r="BH43" s="1077"/>
      <c r="BI43" s="1078"/>
      <c r="BJ43" s="254"/>
      <c r="BK43" s="254"/>
      <c r="BL43" s="254"/>
      <c r="BM43" s="254"/>
      <c r="BN43" s="254"/>
      <c r="BO43" s="267"/>
      <c r="BP43" s="267"/>
      <c r="BQ43" s="264">
        <v>37</v>
      </c>
      <c r="BR43" s="265"/>
      <c r="BS43" s="1111"/>
      <c r="BT43" s="1112"/>
      <c r="BU43" s="1112"/>
      <c r="BV43" s="1112"/>
      <c r="BW43" s="1112"/>
      <c r="BX43" s="1112"/>
      <c r="BY43" s="1112"/>
      <c r="BZ43" s="1112"/>
      <c r="CA43" s="1112"/>
      <c r="CB43" s="1112"/>
      <c r="CC43" s="1112"/>
      <c r="CD43" s="1112"/>
      <c r="CE43" s="1112"/>
      <c r="CF43" s="1112"/>
      <c r="CG43" s="1113"/>
      <c r="CH43" s="1086"/>
      <c r="CI43" s="1087"/>
      <c r="CJ43" s="1087"/>
      <c r="CK43" s="1087"/>
      <c r="CL43" s="1088"/>
      <c r="CM43" s="1086"/>
      <c r="CN43" s="1087"/>
      <c r="CO43" s="1087"/>
      <c r="CP43" s="1087"/>
      <c r="CQ43" s="1088"/>
      <c r="CR43" s="1086"/>
      <c r="CS43" s="1087"/>
      <c r="CT43" s="1087"/>
      <c r="CU43" s="1087"/>
      <c r="CV43" s="1088"/>
      <c r="CW43" s="1086"/>
      <c r="CX43" s="1087"/>
      <c r="CY43" s="1087"/>
      <c r="CZ43" s="1087"/>
      <c r="DA43" s="1088"/>
      <c r="DB43" s="1086"/>
      <c r="DC43" s="1087"/>
      <c r="DD43" s="1087"/>
      <c r="DE43" s="1087"/>
      <c r="DF43" s="1088"/>
      <c r="DG43" s="1086"/>
      <c r="DH43" s="1087"/>
      <c r="DI43" s="1087"/>
      <c r="DJ43" s="1087"/>
      <c r="DK43" s="1088"/>
      <c r="DL43" s="1086"/>
      <c r="DM43" s="1087"/>
      <c r="DN43" s="1087"/>
      <c r="DO43" s="1087"/>
      <c r="DP43" s="1088"/>
      <c r="DQ43" s="1086"/>
      <c r="DR43" s="1087"/>
      <c r="DS43" s="1087"/>
      <c r="DT43" s="1087"/>
      <c r="DU43" s="1088"/>
      <c r="DV43" s="1089"/>
      <c r="DW43" s="1090"/>
      <c r="DX43" s="1090"/>
      <c r="DY43" s="1090"/>
      <c r="DZ43" s="1091"/>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6"/>
      <c r="AG44" s="1117"/>
      <c r="AH44" s="1117"/>
      <c r="AI44" s="1117"/>
      <c r="AJ44" s="1118"/>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077"/>
      <c r="BF44" s="1077"/>
      <c r="BG44" s="1077"/>
      <c r="BH44" s="1077"/>
      <c r="BI44" s="1078"/>
      <c r="BJ44" s="254"/>
      <c r="BK44" s="254"/>
      <c r="BL44" s="254"/>
      <c r="BM44" s="254"/>
      <c r="BN44" s="254"/>
      <c r="BO44" s="267"/>
      <c r="BP44" s="267"/>
      <c r="BQ44" s="264">
        <v>38</v>
      </c>
      <c r="BR44" s="265"/>
      <c r="BS44" s="1111"/>
      <c r="BT44" s="1112"/>
      <c r="BU44" s="1112"/>
      <c r="BV44" s="1112"/>
      <c r="BW44" s="1112"/>
      <c r="BX44" s="1112"/>
      <c r="BY44" s="1112"/>
      <c r="BZ44" s="1112"/>
      <c r="CA44" s="1112"/>
      <c r="CB44" s="1112"/>
      <c r="CC44" s="1112"/>
      <c r="CD44" s="1112"/>
      <c r="CE44" s="1112"/>
      <c r="CF44" s="1112"/>
      <c r="CG44" s="1113"/>
      <c r="CH44" s="1086"/>
      <c r="CI44" s="1087"/>
      <c r="CJ44" s="1087"/>
      <c r="CK44" s="1087"/>
      <c r="CL44" s="1088"/>
      <c r="CM44" s="1086"/>
      <c r="CN44" s="1087"/>
      <c r="CO44" s="1087"/>
      <c r="CP44" s="1087"/>
      <c r="CQ44" s="1088"/>
      <c r="CR44" s="1086"/>
      <c r="CS44" s="1087"/>
      <c r="CT44" s="1087"/>
      <c r="CU44" s="1087"/>
      <c r="CV44" s="1088"/>
      <c r="CW44" s="1086"/>
      <c r="CX44" s="1087"/>
      <c r="CY44" s="1087"/>
      <c r="CZ44" s="1087"/>
      <c r="DA44" s="1088"/>
      <c r="DB44" s="1086"/>
      <c r="DC44" s="1087"/>
      <c r="DD44" s="1087"/>
      <c r="DE44" s="1087"/>
      <c r="DF44" s="1088"/>
      <c r="DG44" s="1086"/>
      <c r="DH44" s="1087"/>
      <c r="DI44" s="1087"/>
      <c r="DJ44" s="1087"/>
      <c r="DK44" s="1088"/>
      <c r="DL44" s="1086"/>
      <c r="DM44" s="1087"/>
      <c r="DN44" s="1087"/>
      <c r="DO44" s="1087"/>
      <c r="DP44" s="1088"/>
      <c r="DQ44" s="1086"/>
      <c r="DR44" s="1087"/>
      <c r="DS44" s="1087"/>
      <c r="DT44" s="1087"/>
      <c r="DU44" s="1088"/>
      <c r="DV44" s="1089"/>
      <c r="DW44" s="1090"/>
      <c r="DX44" s="1090"/>
      <c r="DY44" s="1090"/>
      <c r="DZ44" s="1091"/>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6"/>
      <c r="AG45" s="1117"/>
      <c r="AH45" s="1117"/>
      <c r="AI45" s="1117"/>
      <c r="AJ45" s="1118"/>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077"/>
      <c r="BF45" s="1077"/>
      <c r="BG45" s="1077"/>
      <c r="BH45" s="1077"/>
      <c r="BI45" s="1078"/>
      <c r="BJ45" s="254"/>
      <c r="BK45" s="254"/>
      <c r="BL45" s="254"/>
      <c r="BM45" s="254"/>
      <c r="BN45" s="254"/>
      <c r="BO45" s="267"/>
      <c r="BP45" s="267"/>
      <c r="BQ45" s="264">
        <v>39</v>
      </c>
      <c r="BR45" s="265"/>
      <c r="BS45" s="1111"/>
      <c r="BT45" s="1112"/>
      <c r="BU45" s="1112"/>
      <c r="BV45" s="1112"/>
      <c r="BW45" s="1112"/>
      <c r="BX45" s="1112"/>
      <c r="BY45" s="1112"/>
      <c r="BZ45" s="1112"/>
      <c r="CA45" s="1112"/>
      <c r="CB45" s="1112"/>
      <c r="CC45" s="1112"/>
      <c r="CD45" s="1112"/>
      <c r="CE45" s="1112"/>
      <c r="CF45" s="1112"/>
      <c r="CG45" s="1113"/>
      <c r="CH45" s="1086"/>
      <c r="CI45" s="1087"/>
      <c r="CJ45" s="1087"/>
      <c r="CK45" s="1087"/>
      <c r="CL45" s="1088"/>
      <c r="CM45" s="1086"/>
      <c r="CN45" s="1087"/>
      <c r="CO45" s="1087"/>
      <c r="CP45" s="1087"/>
      <c r="CQ45" s="1088"/>
      <c r="CR45" s="1086"/>
      <c r="CS45" s="1087"/>
      <c r="CT45" s="1087"/>
      <c r="CU45" s="1087"/>
      <c r="CV45" s="1088"/>
      <c r="CW45" s="1086"/>
      <c r="CX45" s="1087"/>
      <c r="CY45" s="1087"/>
      <c r="CZ45" s="1087"/>
      <c r="DA45" s="1088"/>
      <c r="DB45" s="1086"/>
      <c r="DC45" s="1087"/>
      <c r="DD45" s="1087"/>
      <c r="DE45" s="1087"/>
      <c r="DF45" s="1088"/>
      <c r="DG45" s="1086"/>
      <c r="DH45" s="1087"/>
      <c r="DI45" s="1087"/>
      <c r="DJ45" s="1087"/>
      <c r="DK45" s="1088"/>
      <c r="DL45" s="1086"/>
      <c r="DM45" s="1087"/>
      <c r="DN45" s="1087"/>
      <c r="DO45" s="1087"/>
      <c r="DP45" s="1088"/>
      <c r="DQ45" s="1086"/>
      <c r="DR45" s="1087"/>
      <c r="DS45" s="1087"/>
      <c r="DT45" s="1087"/>
      <c r="DU45" s="1088"/>
      <c r="DV45" s="1089"/>
      <c r="DW45" s="1090"/>
      <c r="DX45" s="1090"/>
      <c r="DY45" s="1090"/>
      <c r="DZ45" s="1091"/>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6"/>
      <c r="AG46" s="1117"/>
      <c r="AH46" s="1117"/>
      <c r="AI46" s="1117"/>
      <c r="AJ46" s="1118"/>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077"/>
      <c r="BF46" s="1077"/>
      <c r="BG46" s="1077"/>
      <c r="BH46" s="1077"/>
      <c r="BI46" s="1078"/>
      <c r="BJ46" s="254"/>
      <c r="BK46" s="254"/>
      <c r="BL46" s="254"/>
      <c r="BM46" s="254"/>
      <c r="BN46" s="254"/>
      <c r="BO46" s="267"/>
      <c r="BP46" s="267"/>
      <c r="BQ46" s="264">
        <v>40</v>
      </c>
      <c r="BR46" s="265"/>
      <c r="BS46" s="1111"/>
      <c r="BT46" s="1112"/>
      <c r="BU46" s="1112"/>
      <c r="BV46" s="1112"/>
      <c r="BW46" s="1112"/>
      <c r="BX46" s="1112"/>
      <c r="BY46" s="1112"/>
      <c r="BZ46" s="1112"/>
      <c r="CA46" s="1112"/>
      <c r="CB46" s="1112"/>
      <c r="CC46" s="1112"/>
      <c r="CD46" s="1112"/>
      <c r="CE46" s="1112"/>
      <c r="CF46" s="1112"/>
      <c r="CG46" s="1113"/>
      <c r="CH46" s="1086"/>
      <c r="CI46" s="1087"/>
      <c r="CJ46" s="1087"/>
      <c r="CK46" s="1087"/>
      <c r="CL46" s="1088"/>
      <c r="CM46" s="1086"/>
      <c r="CN46" s="1087"/>
      <c r="CO46" s="1087"/>
      <c r="CP46" s="1087"/>
      <c r="CQ46" s="1088"/>
      <c r="CR46" s="1086"/>
      <c r="CS46" s="1087"/>
      <c r="CT46" s="1087"/>
      <c r="CU46" s="1087"/>
      <c r="CV46" s="1088"/>
      <c r="CW46" s="1086"/>
      <c r="CX46" s="1087"/>
      <c r="CY46" s="1087"/>
      <c r="CZ46" s="1087"/>
      <c r="DA46" s="1088"/>
      <c r="DB46" s="1086"/>
      <c r="DC46" s="1087"/>
      <c r="DD46" s="1087"/>
      <c r="DE46" s="1087"/>
      <c r="DF46" s="1088"/>
      <c r="DG46" s="1086"/>
      <c r="DH46" s="1087"/>
      <c r="DI46" s="1087"/>
      <c r="DJ46" s="1087"/>
      <c r="DK46" s="1088"/>
      <c r="DL46" s="1086"/>
      <c r="DM46" s="1087"/>
      <c r="DN46" s="1087"/>
      <c r="DO46" s="1087"/>
      <c r="DP46" s="1088"/>
      <c r="DQ46" s="1086"/>
      <c r="DR46" s="1087"/>
      <c r="DS46" s="1087"/>
      <c r="DT46" s="1087"/>
      <c r="DU46" s="1088"/>
      <c r="DV46" s="1089"/>
      <c r="DW46" s="1090"/>
      <c r="DX46" s="1090"/>
      <c r="DY46" s="1090"/>
      <c r="DZ46" s="1091"/>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6"/>
      <c r="AG47" s="1117"/>
      <c r="AH47" s="1117"/>
      <c r="AI47" s="1117"/>
      <c r="AJ47" s="1118"/>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077"/>
      <c r="BF47" s="1077"/>
      <c r="BG47" s="1077"/>
      <c r="BH47" s="1077"/>
      <c r="BI47" s="1078"/>
      <c r="BJ47" s="254"/>
      <c r="BK47" s="254"/>
      <c r="BL47" s="254"/>
      <c r="BM47" s="254"/>
      <c r="BN47" s="254"/>
      <c r="BO47" s="267"/>
      <c r="BP47" s="267"/>
      <c r="BQ47" s="264">
        <v>41</v>
      </c>
      <c r="BR47" s="265"/>
      <c r="BS47" s="1111"/>
      <c r="BT47" s="1112"/>
      <c r="BU47" s="1112"/>
      <c r="BV47" s="1112"/>
      <c r="BW47" s="1112"/>
      <c r="BX47" s="1112"/>
      <c r="BY47" s="1112"/>
      <c r="BZ47" s="1112"/>
      <c r="CA47" s="1112"/>
      <c r="CB47" s="1112"/>
      <c r="CC47" s="1112"/>
      <c r="CD47" s="1112"/>
      <c r="CE47" s="1112"/>
      <c r="CF47" s="1112"/>
      <c r="CG47" s="1113"/>
      <c r="CH47" s="1086"/>
      <c r="CI47" s="1087"/>
      <c r="CJ47" s="1087"/>
      <c r="CK47" s="1087"/>
      <c r="CL47" s="1088"/>
      <c r="CM47" s="1086"/>
      <c r="CN47" s="1087"/>
      <c r="CO47" s="1087"/>
      <c r="CP47" s="1087"/>
      <c r="CQ47" s="1088"/>
      <c r="CR47" s="1086"/>
      <c r="CS47" s="1087"/>
      <c r="CT47" s="1087"/>
      <c r="CU47" s="1087"/>
      <c r="CV47" s="1088"/>
      <c r="CW47" s="1086"/>
      <c r="CX47" s="1087"/>
      <c r="CY47" s="1087"/>
      <c r="CZ47" s="1087"/>
      <c r="DA47" s="1088"/>
      <c r="DB47" s="1086"/>
      <c r="DC47" s="1087"/>
      <c r="DD47" s="1087"/>
      <c r="DE47" s="1087"/>
      <c r="DF47" s="1088"/>
      <c r="DG47" s="1086"/>
      <c r="DH47" s="1087"/>
      <c r="DI47" s="1087"/>
      <c r="DJ47" s="1087"/>
      <c r="DK47" s="1088"/>
      <c r="DL47" s="1086"/>
      <c r="DM47" s="1087"/>
      <c r="DN47" s="1087"/>
      <c r="DO47" s="1087"/>
      <c r="DP47" s="1088"/>
      <c r="DQ47" s="1086"/>
      <c r="DR47" s="1087"/>
      <c r="DS47" s="1087"/>
      <c r="DT47" s="1087"/>
      <c r="DU47" s="1088"/>
      <c r="DV47" s="1089"/>
      <c r="DW47" s="1090"/>
      <c r="DX47" s="1090"/>
      <c r="DY47" s="1090"/>
      <c r="DZ47" s="1091"/>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6"/>
      <c r="AG48" s="1117"/>
      <c r="AH48" s="1117"/>
      <c r="AI48" s="1117"/>
      <c r="AJ48" s="1118"/>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077"/>
      <c r="BF48" s="1077"/>
      <c r="BG48" s="1077"/>
      <c r="BH48" s="1077"/>
      <c r="BI48" s="1078"/>
      <c r="BJ48" s="254"/>
      <c r="BK48" s="254"/>
      <c r="BL48" s="254"/>
      <c r="BM48" s="254"/>
      <c r="BN48" s="254"/>
      <c r="BO48" s="267"/>
      <c r="BP48" s="267"/>
      <c r="BQ48" s="264">
        <v>42</v>
      </c>
      <c r="BR48" s="265"/>
      <c r="BS48" s="1111"/>
      <c r="BT48" s="1112"/>
      <c r="BU48" s="1112"/>
      <c r="BV48" s="1112"/>
      <c r="BW48" s="1112"/>
      <c r="BX48" s="1112"/>
      <c r="BY48" s="1112"/>
      <c r="BZ48" s="1112"/>
      <c r="CA48" s="1112"/>
      <c r="CB48" s="1112"/>
      <c r="CC48" s="1112"/>
      <c r="CD48" s="1112"/>
      <c r="CE48" s="1112"/>
      <c r="CF48" s="1112"/>
      <c r="CG48" s="1113"/>
      <c r="CH48" s="1086"/>
      <c r="CI48" s="1087"/>
      <c r="CJ48" s="1087"/>
      <c r="CK48" s="1087"/>
      <c r="CL48" s="1088"/>
      <c r="CM48" s="1086"/>
      <c r="CN48" s="1087"/>
      <c r="CO48" s="1087"/>
      <c r="CP48" s="1087"/>
      <c r="CQ48" s="1088"/>
      <c r="CR48" s="1086"/>
      <c r="CS48" s="1087"/>
      <c r="CT48" s="1087"/>
      <c r="CU48" s="1087"/>
      <c r="CV48" s="1088"/>
      <c r="CW48" s="1086"/>
      <c r="CX48" s="1087"/>
      <c r="CY48" s="1087"/>
      <c r="CZ48" s="1087"/>
      <c r="DA48" s="1088"/>
      <c r="DB48" s="1086"/>
      <c r="DC48" s="1087"/>
      <c r="DD48" s="1087"/>
      <c r="DE48" s="1087"/>
      <c r="DF48" s="1088"/>
      <c r="DG48" s="1086"/>
      <c r="DH48" s="1087"/>
      <c r="DI48" s="1087"/>
      <c r="DJ48" s="1087"/>
      <c r="DK48" s="1088"/>
      <c r="DL48" s="1086"/>
      <c r="DM48" s="1087"/>
      <c r="DN48" s="1087"/>
      <c r="DO48" s="1087"/>
      <c r="DP48" s="1088"/>
      <c r="DQ48" s="1086"/>
      <c r="DR48" s="1087"/>
      <c r="DS48" s="1087"/>
      <c r="DT48" s="1087"/>
      <c r="DU48" s="1088"/>
      <c r="DV48" s="1089"/>
      <c r="DW48" s="1090"/>
      <c r="DX48" s="1090"/>
      <c r="DY48" s="1090"/>
      <c r="DZ48" s="1091"/>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6"/>
      <c r="AG49" s="1117"/>
      <c r="AH49" s="1117"/>
      <c r="AI49" s="1117"/>
      <c r="AJ49" s="1118"/>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077"/>
      <c r="BF49" s="1077"/>
      <c r="BG49" s="1077"/>
      <c r="BH49" s="1077"/>
      <c r="BI49" s="1078"/>
      <c r="BJ49" s="254"/>
      <c r="BK49" s="254"/>
      <c r="BL49" s="254"/>
      <c r="BM49" s="254"/>
      <c r="BN49" s="254"/>
      <c r="BO49" s="267"/>
      <c r="BP49" s="267"/>
      <c r="BQ49" s="264">
        <v>43</v>
      </c>
      <c r="BR49" s="265"/>
      <c r="BS49" s="1111"/>
      <c r="BT49" s="1112"/>
      <c r="BU49" s="1112"/>
      <c r="BV49" s="1112"/>
      <c r="BW49" s="1112"/>
      <c r="BX49" s="1112"/>
      <c r="BY49" s="1112"/>
      <c r="BZ49" s="1112"/>
      <c r="CA49" s="1112"/>
      <c r="CB49" s="1112"/>
      <c r="CC49" s="1112"/>
      <c r="CD49" s="1112"/>
      <c r="CE49" s="1112"/>
      <c r="CF49" s="1112"/>
      <c r="CG49" s="1113"/>
      <c r="CH49" s="1086"/>
      <c r="CI49" s="1087"/>
      <c r="CJ49" s="1087"/>
      <c r="CK49" s="1087"/>
      <c r="CL49" s="1088"/>
      <c r="CM49" s="1086"/>
      <c r="CN49" s="1087"/>
      <c r="CO49" s="1087"/>
      <c r="CP49" s="1087"/>
      <c r="CQ49" s="1088"/>
      <c r="CR49" s="1086"/>
      <c r="CS49" s="1087"/>
      <c r="CT49" s="1087"/>
      <c r="CU49" s="1087"/>
      <c r="CV49" s="1088"/>
      <c r="CW49" s="1086"/>
      <c r="CX49" s="1087"/>
      <c r="CY49" s="1087"/>
      <c r="CZ49" s="1087"/>
      <c r="DA49" s="1088"/>
      <c r="DB49" s="1086"/>
      <c r="DC49" s="1087"/>
      <c r="DD49" s="1087"/>
      <c r="DE49" s="1087"/>
      <c r="DF49" s="1088"/>
      <c r="DG49" s="1086"/>
      <c r="DH49" s="1087"/>
      <c r="DI49" s="1087"/>
      <c r="DJ49" s="1087"/>
      <c r="DK49" s="1088"/>
      <c r="DL49" s="1086"/>
      <c r="DM49" s="1087"/>
      <c r="DN49" s="1087"/>
      <c r="DO49" s="1087"/>
      <c r="DP49" s="1088"/>
      <c r="DQ49" s="1086"/>
      <c r="DR49" s="1087"/>
      <c r="DS49" s="1087"/>
      <c r="DT49" s="1087"/>
      <c r="DU49" s="1088"/>
      <c r="DV49" s="1089"/>
      <c r="DW49" s="1090"/>
      <c r="DX49" s="1090"/>
      <c r="DY49" s="1090"/>
      <c r="DZ49" s="1091"/>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20"/>
      <c r="S50" s="1120"/>
      <c r="T50" s="1120"/>
      <c r="U50" s="1120"/>
      <c r="V50" s="1120"/>
      <c r="W50" s="1120"/>
      <c r="X50" s="1120"/>
      <c r="Y50" s="1120"/>
      <c r="Z50" s="1120"/>
      <c r="AA50" s="1120"/>
      <c r="AB50" s="1120"/>
      <c r="AC50" s="1120"/>
      <c r="AD50" s="1120"/>
      <c r="AE50" s="1136"/>
      <c r="AF50" s="1116"/>
      <c r="AG50" s="1117"/>
      <c r="AH50" s="1117"/>
      <c r="AI50" s="1117"/>
      <c r="AJ50" s="1118"/>
      <c r="AK50" s="1119"/>
      <c r="AL50" s="1120"/>
      <c r="AM50" s="1120"/>
      <c r="AN50" s="1120"/>
      <c r="AO50" s="1120"/>
      <c r="AP50" s="1120"/>
      <c r="AQ50" s="1120"/>
      <c r="AR50" s="1120"/>
      <c r="AS50" s="1120"/>
      <c r="AT50" s="1120"/>
      <c r="AU50" s="1120"/>
      <c r="AV50" s="1120"/>
      <c r="AW50" s="1120"/>
      <c r="AX50" s="1120"/>
      <c r="AY50" s="1120"/>
      <c r="AZ50" s="1121"/>
      <c r="BA50" s="1121"/>
      <c r="BB50" s="1121"/>
      <c r="BC50" s="1121"/>
      <c r="BD50" s="1121"/>
      <c r="BE50" s="1077"/>
      <c r="BF50" s="1077"/>
      <c r="BG50" s="1077"/>
      <c r="BH50" s="1077"/>
      <c r="BI50" s="1078"/>
      <c r="BJ50" s="254"/>
      <c r="BK50" s="254"/>
      <c r="BL50" s="254"/>
      <c r="BM50" s="254"/>
      <c r="BN50" s="254"/>
      <c r="BO50" s="267"/>
      <c r="BP50" s="267"/>
      <c r="BQ50" s="264">
        <v>44</v>
      </c>
      <c r="BR50" s="265"/>
      <c r="BS50" s="1111"/>
      <c r="BT50" s="1112"/>
      <c r="BU50" s="1112"/>
      <c r="BV50" s="1112"/>
      <c r="BW50" s="1112"/>
      <c r="BX50" s="1112"/>
      <c r="BY50" s="1112"/>
      <c r="BZ50" s="1112"/>
      <c r="CA50" s="1112"/>
      <c r="CB50" s="1112"/>
      <c r="CC50" s="1112"/>
      <c r="CD50" s="1112"/>
      <c r="CE50" s="1112"/>
      <c r="CF50" s="1112"/>
      <c r="CG50" s="1113"/>
      <c r="CH50" s="1086"/>
      <c r="CI50" s="1087"/>
      <c r="CJ50" s="1087"/>
      <c r="CK50" s="1087"/>
      <c r="CL50" s="1088"/>
      <c r="CM50" s="1086"/>
      <c r="CN50" s="1087"/>
      <c r="CO50" s="1087"/>
      <c r="CP50" s="1087"/>
      <c r="CQ50" s="1088"/>
      <c r="CR50" s="1086"/>
      <c r="CS50" s="1087"/>
      <c r="CT50" s="1087"/>
      <c r="CU50" s="1087"/>
      <c r="CV50" s="1088"/>
      <c r="CW50" s="1086"/>
      <c r="CX50" s="1087"/>
      <c r="CY50" s="1087"/>
      <c r="CZ50" s="1087"/>
      <c r="DA50" s="1088"/>
      <c r="DB50" s="1086"/>
      <c r="DC50" s="1087"/>
      <c r="DD50" s="1087"/>
      <c r="DE50" s="1087"/>
      <c r="DF50" s="1088"/>
      <c r="DG50" s="1086"/>
      <c r="DH50" s="1087"/>
      <c r="DI50" s="1087"/>
      <c r="DJ50" s="1087"/>
      <c r="DK50" s="1088"/>
      <c r="DL50" s="1086"/>
      <c r="DM50" s="1087"/>
      <c r="DN50" s="1087"/>
      <c r="DO50" s="1087"/>
      <c r="DP50" s="1088"/>
      <c r="DQ50" s="1086"/>
      <c r="DR50" s="1087"/>
      <c r="DS50" s="1087"/>
      <c r="DT50" s="1087"/>
      <c r="DU50" s="1088"/>
      <c r="DV50" s="1089"/>
      <c r="DW50" s="1090"/>
      <c r="DX50" s="1090"/>
      <c r="DY50" s="1090"/>
      <c r="DZ50" s="1091"/>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20"/>
      <c r="S51" s="1120"/>
      <c r="T51" s="1120"/>
      <c r="U51" s="1120"/>
      <c r="V51" s="1120"/>
      <c r="W51" s="1120"/>
      <c r="X51" s="1120"/>
      <c r="Y51" s="1120"/>
      <c r="Z51" s="1120"/>
      <c r="AA51" s="1120"/>
      <c r="AB51" s="1120"/>
      <c r="AC51" s="1120"/>
      <c r="AD51" s="1120"/>
      <c r="AE51" s="1136"/>
      <c r="AF51" s="1116"/>
      <c r="AG51" s="1117"/>
      <c r="AH51" s="1117"/>
      <c r="AI51" s="1117"/>
      <c r="AJ51" s="1118"/>
      <c r="AK51" s="1119"/>
      <c r="AL51" s="1120"/>
      <c r="AM51" s="1120"/>
      <c r="AN51" s="1120"/>
      <c r="AO51" s="1120"/>
      <c r="AP51" s="1120"/>
      <c r="AQ51" s="1120"/>
      <c r="AR51" s="1120"/>
      <c r="AS51" s="1120"/>
      <c r="AT51" s="1120"/>
      <c r="AU51" s="1120"/>
      <c r="AV51" s="1120"/>
      <c r="AW51" s="1120"/>
      <c r="AX51" s="1120"/>
      <c r="AY51" s="1120"/>
      <c r="AZ51" s="1121"/>
      <c r="BA51" s="1121"/>
      <c r="BB51" s="1121"/>
      <c r="BC51" s="1121"/>
      <c r="BD51" s="1121"/>
      <c r="BE51" s="1077"/>
      <c r="BF51" s="1077"/>
      <c r="BG51" s="1077"/>
      <c r="BH51" s="1077"/>
      <c r="BI51" s="1078"/>
      <c r="BJ51" s="254"/>
      <c r="BK51" s="254"/>
      <c r="BL51" s="254"/>
      <c r="BM51" s="254"/>
      <c r="BN51" s="254"/>
      <c r="BO51" s="267"/>
      <c r="BP51" s="267"/>
      <c r="BQ51" s="264">
        <v>45</v>
      </c>
      <c r="BR51" s="265"/>
      <c r="BS51" s="1111"/>
      <c r="BT51" s="1112"/>
      <c r="BU51" s="1112"/>
      <c r="BV51" s="1112"/>
      <c r="BW51" s="1112"/>
      <c r="BX51" s="1112"/>
      <c r="BY51" s="1112"/>
      <c r="BZ51" s="1112"/>
      <c r="CA51" s="1112"/>
      <c r="CB51" s="1112"/>
      <c r="CC51" s="1112"/>
      <c r="CD51" s="1112"/>
      <c r="CE51" s="1112"/>
      <c r="CF51" s="1112"/>
      <c r="CG51" s="1113"/>
      <c r="CH51" s="1086"/>
      <c r="CI51" s="1087"/>
      <c r="CJ51" s="1087"/>
      <c r="CK51" s="1087"/>
      <c r="CL51" s="1088"/>
      <c r="CM51" s="1086"/>
      <c r="CN51" s="1087"/>
      <c r="CO51" s="1087"/>
      <c r="CP51" s="1087"/>
      <c r="CQ51" s="1088"/>
      <c r="CR51" s="1086"/>
      <c r="CS51" s="1087"/>
      <c r="CT51" s="1087"/>
      <c r="CU51" s="1087"/>
      <c r="CV51" s="1088"/>
      <c r="CW51" s="1086"/>
      <c r="CX51" s="1087"/>
      <c r="CY51" s="1087"/>
      <c r="CZ51" s="1087"/>
      <c r="DA51" s="1088"/>
      <c r="DB51" s="1086"/>
      <c r="DC51" s="1087"/>
      <c r="DD51" s="1087"/>
      <c r="DE51" s="1087"/>
      <c r="DF51" s="1088"/>
      <c r="DG51" s="1086"/>
      <c r="DH51" s="1087"/>
      <c r="DI51" s="1087"/>
      <c r="DJ51" s="1087"/>
      <c r="DK51" s="1088"/>
      <c r="DL51" s="1086"/>
      <c r="DM51" s="1087"/>
      <c r="DN51" s="1087"/>
      <c r="DO51" s="1087"/>
      <c r="DP51" s="1088"/>
      <c r="DQ51" s="1086"/>
      <c r="DR51" s="1087"/>
      <c r="DS51" s="1087"/>
      <c r="DT51" s="1087"/>
      <c r="DU51" s="1088"/>
      <c r="DV51" s="1089"/>
      <c r="DW51" s="1090"/>
      <c r="DX51" s="1090"/>
      <c r="DY51" s="1090"/>
      <c r="DZ51" s="1091"/>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20"/>
      <c r="S52" s="1120"/>
      <c r="T52" s="1120"/>
      <c r="U52" s="1120"/>
      <c r="V52" s="1120"/>
      <c r="W52" s="1120"/>
      <c r="X52" s="1120"/>
      <c r="Y52" s="1120"/>
      <c r="Z52" s="1120"/>
      <c r="AA52" s="1120"/>
      <c r="AB52" s="1120"/>
      <c r="AC52" s="1120"/>
      <c r="AD52" s="1120"/>
      <c r="AE52" s="1136"/>
      <c r="AF52" s="1116"/>
      <c r="AG52" s="1117"/>
      <c r="AH52" s="1117"/>
      <c r="AI52" s="1117"/>
      <c r="AJ52" s="1118"/>
      <c r="AK52" s="1119"/>
      <c r="AL52" s="1120"/>
      <c r="AM52" s="1120"/>
      <c r="AN52" s="1120"/>
      <c r="AO52" s="1120"/>
      <c r="AP52" s="1120"/>
      <c r="AQ52" s="1120"/>
      <c r="AR52" s="1120"/>
      <c r="AS52" s="1120"/>
      <c r="AT52" s="1120"/>
      <c r="AU52" s="1120"/>
      <c r="AV52" s="1120"/>
      <c r="AW52" s="1120"/>
      <c r="AX52" s="1120"/>
      <c r="AY52" s="1120"/>
      <c r="AZ52" s="1121"/>
      <c r="BA52" s="1121"/>
      <c r="BB52" s="1121"/>
      <c r="BC52" s="1121"/>
      <c r="BD52" s="1121"/>
      <c r="BE52" s="1077"/>
      <c r="BF52" s="1077"/>
      <c r="BG52" s="1077"/>
      <c r="BH52" s="1077"/>
      <c r="BI52" s="1078"/>
      <c r="BJ52" s="254"/>
      <c r="BK52" s="254"/>
      <c r="BL52" s="254"/>
      <c r="BM52" s="254"/>
      <c r="BN52" s="254"/>
      <c r="BO52" s="267"/>
      <c r="BP52" s="267"/>
      <c r="BQ52" s="264">
        <v>46</v>
      </c>
      <c r="BR52" s="265"/>
      <c r="BS52" s="1111"/>
      <c r="BT52" s="1112"/>
      <c r="BU52" s="1112"/>
      <c r="BV52" s="1112"/>
      <c r="BW52" s="1112"/>
      <c r="BX52" s="1112"/>
      <c r="BY52" s="1112"/>
      <c r="BZ52" s="1112"/>
      <c r="CA52" s="1112"/>
      <c r="CB52" s="1112"/>
      <c r="CC52" s="1112"/>
      <c r="CD52" s="1112"/>
      <c r="CE52" s="1112"/>
      <c r="CF52" s="1112"/>
      <c r="CG52" s="1113"/>
      <c r="CH52" s="1086"/>
      <c r="CI52" s="1087"/>
      <c r="CJ52" s="1087"/>
      <c r="CK52" s="1087"/>
      <c r="CL52" s="1088"/>
      <c r="CM52" s="1086"/>
      <c r="CN52" s="1087"/>
      <c r="CO52" s="1087"/>
      <c r="CP52" s="1087"/>
      <c r="CQ52" s="1088"/>
      <c r="CR52" s="1086"/>
      <c r="CS52" s="1087"/>
      <c r="CT52" s="1087"/>
      <c r="CU52" s="1087"/>
      <c r="CV52" s="1088"/>
      <c r="CW52" s="1086"/>
      <c r="CX52" s="1087"/>
      <c r="CY52" s="1087"/>
      <c r="CZ52" s="1087"/>
      <c r="DA52" s="1088"/>
      <c r="DB52" s="1086"/>
      <c r="DC52" s="1087"/>
      <c r="DD52" s="1087"/>
      <c r="DE52" s="1087"/>
      <c r="DF52" s="1088"/>
      <c r="DG52" s="1086"/>
      <c r="DH52" s="1087"/>
      <c r="DI52" s="1087"/>
      <c r="DJ52" s="1087"/>
      <c r="DK52" s="1088"/>
      <c r="DL52" s="1086"/>
      <c r="DM52" s="1087"/>
      <c r="DN52" s="1087"/>
      <c r="DO52" s="1087"/>
      <c r="DP52" s="1088"/>
      <c r="DQ52" s="1086"/>
      <c r="DR52" s="1087"/>
      <c r="DS52" s="1087"/>
      <c r="DT52" s="1087"/>
      <c r="DU52" s="1088"/>
      <c r="DV52" s="1089"/>
      <c r="DW52" s="1090"/>
      <c r="DX52" s="1090"/>
      <c r="DY52" s="1090"/>
      <c r="DZ52" s="1091"/>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20"/>
      <c r="S53" s="1120"/>
      <c r="T53" s="1120"/>
      <c r="U53" s="1120"/>
      <c r="V53" s="1120"/>
      <c r="W53" s="1120"/>
      <c r="X53" s="1120"/>
      <c r="Y53" s="1120"/>
      <c r="Z53" s="1120"/>
      <c r="AA53" s="1120"/>
      <c r="AB53" s="1120"/>
      <c r="AC53" s="1120"/>
      <c r="AD53" s="1120"/>
      <c r="AE53" s="1136"/>
      <c r="AF53" s="1116"/>
      <c r="AG53" s="1117"/>
      <c r="AH53" s="1117"/>
      <c r="AI53" s="1117"/>
      <c r="AJ53" s="1118"/>
      <c r="AK53" s="1119"/>
      <c r="AL53" s="1120"/>
      <c r="AM53" s="1120"/>
      <c r="AN53" s="1120"/>
      <c r="AO53" s="1120"/>
      <c r="AP53" s="1120"/>
      <c r="AQ53" s="1120"/>
      <c r="AR53" s="1120"/>
      <c r="AS53" s="1120"/>
      <c r="AT53" s="1120"/>
      <c r="AU53" s="1120"/>
      <c r="AV53" s="1120"/>
      <c r="AW53" s="1120"/>
      <c r="AX53" s="1120"/>
      <c r="AY53" s="1120"/>
      <c r="AZ53" s="1121"/>
      <c r="BA53" s="1121"/>
      <c r="BB53" s="1121"/>
      <c r="BC53" s="1121"/>
      <c r="BD53" s="1121"/>
      <c r="BE53" s="1077"/>
      <c r="BF53" s="1077"/>
      <c r="BG53" s="1077"/>
      <c r="BH53" s="1077"/>
      <c r="BI53" s="1078"/>
      <c r="BJ53" s="254"/>
      <c r="BK53" s="254"/>
      <c r="BL53" s="254"/>
      <c r="BM53" s="254"/>
      <c r="BN53" s="254"/>
      <c r="BO53" s="267"/>
      <c r="BP53" s="267"/>
      <c r="BQ53" s="264">
        <v>47</v>
      </c>
      <c r="BR53" s="265"/>
      <c r="BS53" s="1111"/>
      <c r="BT53" s="1112"/>
      <c r="BU53" s="1112"/>
      <c r="BV53" s="1112"/>
      <c r="BW53" s="1112"/>
      <c r="BX53" s="1112"/>
      <c r="BY53" s="1112"/>
      <c r="BZ53" s="1112"/>
      <c r="CA53" s="1112"/>
      <c r="CB53" s="1112"/>
      <c r="CC53" s="1112"/>
      <c r="CD53" s="1112"/>
      <c r="CE53" s="1112"/>
      <c r="CF53" s="1112"/>
      <c r="CG53" s="1113"/>
      <c r="CH53" s="1086"/>
      <c r="CI53" s="1087"/>
      <c r="CJ53" s="1087"/>
      <c r="CK53" s="1087"/>
      <c r="CL53" s="1088"/>
      <c r="CM53" s="1086"/>
      <c r="CN53" s="1087"/>
      <c r="CO53" s="1087"/>
      <c r="CP53" s="1087"/>
      <c r="CQ53" s="1088"/>
      <c r="CR53" s="1086"/>
      <c r="CS53" s="1087"/>
      <c r="CT53" s="1087"/>
      <c r="CU53" s="1087"/>
      <c r="CV53" s="1088"/>
      <c r="CW53" s="1086"/>
      <c r="CX53" s="1087"/>
      <c r="CY53" s="1087"/>
      <c r="CZ53" s="1087"/>
      <c r="DA53" s="1088"/>
      <c r="DB53" s="1086"/>
      <c r="DC53" s="1087"/>
      <c r="DD53" s="1087"/>
      <c r="DE53" s="1087"/>
      <c r="DF53" s="1088"/>
      <c r="DG53" s="1086"/>
      <c r="DH53" s="1087"/>
      <c r="DI53" s="1087"/>
      <c r="DJ53" s="1087"/>
      <c r="DK53" s="1088"/>
      <c r="DL53" s="1086"/>
      <c r="DM53" s="1087"/>
      <c r="DN53" s="1087"/>
      <c r="DO53" s="1087"/>
      <c r="DP53" s="1088"/>
      <c r="DQ53" s="1086"/>
      <c r="DR53" s="1087"/>
      <c r="DS53" s="1087"/>
      <c r="DT53" s="1087"/>
      <c r="DU53" s="1088"/>
      <c r="DV53" s="1089"/>
      <c r="DW53" s="1090"/>
      <c r="DX53" s="1090"/>
      <c r="DY53" s="1090"/>
      <c r="DZ53" s="1091"/>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20"/>
      <c r="S54" s="1120"/>
      <c r="T54" s="1120"/>
      <c r="U54" s="1120"/>
      <c r="V54" s="1120"/>
      <c r="W54" s="1120"/>
      <c r="X54" s="1120"/>
      <c r="Y54" s="1120"/>
      <c r="Z54" s="1120"/>
      <c r="AA54" s="1120"/>
      <c r="AB54" s="1120"/>
      <c r="AC54" s="1120"/>
      <c r="AD54" s="1120"/>
      <c r="AE54" s="1136"/>
      <c r="AF54" s="1116"/>
      <c r="AG54" s="1117"/>
      <c r="AH54" s="1117"/>
      <c r="AI54" s="1117"/>
      <c r="AJ54" s="1118"/>
      <c r="AK54" s="1119"/>
      <c r="AL54" s="1120"/>
      <c r="AM54" s="1120"/>
      <c r="AN54" s="1120"/>
      <c r="AO54" s="1120"/>
      <c r="AP54" s="1120"/>
      <c r="AQ54" s="1120"/>
      <c r="AR54" s="1120"/>
      <c r="AS54" s="1120"/>
      <c r="AT54" s="1120"/>
      <c r="AU54" s="1120"/>
      <c r="AV54" s="1120"/>
      <c r="AW54" s="1120"/>
      <c r="AX54" s="1120"/>
      <c r="AY54" s="1120"/>
      <c r="AZ54" s="1121"/>
      <c r="BA54" s="1121"/>
      <c r="BB54" s="1121"/>
      <c r="BC54" s="1121"/>
      <c r="BD54" s="1121"/>
      <c r="BE54" s="1077"/>
      <c r="BF54" s="1077"/>
      <c r="BG54" s="1077"/>
      <c r="BH54" s="1077"/>
      <c r="BI54" s="1078"/>
      <c r="BJ54" s="254"/>
      <c r="BK54" s="254"/>
      <c r="BL54" s="254"/>
      <c r="BM54" s="254"/>
      <c r="BN54" s="254"/>
      <c r="BO54" s="267"/>
      <c r="BP54" s="267"/>
      <c r="BQ54" s="264">
        <v>48</v>
      </c>
      <c r="BR54" s="265"/>
      <c r="BS54" s="1111"/>
      <c r="BT54" s="1112"/>
      <c r="BU54" s="1112"/>
      <c r="BV54" s="1112"/>
      <c r="BW54" s="1112"/>
      <c r="BX54" s="1112"/>
      <c r="BY54" s="1112"/>
      <c r="BZ54" s="1112"/>
      <c r="CA54" s="1112"/>
      <c r="CB54" s="1112"/>
      <c r="CC54" s="1112"/>
      <c r="CD54" s="1112"/>
      <c r="CE54" s="1112"/>
      <c r="CF54" s="1112"/>
      <c r="CG54" s="1113"/>
      <c r="CH54" s="1086"/>
      <c r="CI54" s="1087"/>
      <c r="CJ54" s="1087"/>
      <c r="CK54" s="1087"/>
      <c r="CL54" s="1088"/>
      <c r="CM54" s="1086"/>
      <c r="CN54" s="1087"/>
      <c r="CO54" s="1087"/>
      <c r="CP54" s="1087"/>
      <c r="CQ54" s="1088"/>
      <c r="CR54" s="1086"/>
      <c r="CS54" s="1087"/>
      <c r="CT54" s="1087"/>
      <c r="CU54" s="1087"/>
      <c r="CV54" s="1088"/>
      <c r="CW54" s="1086"/>
      <c r="CX54" s="1087"/>
      <c r="CY54" s="1087"/>
      <c r="CZ54" s="1087"/>
      <c r="DA54" s="1088"/>
      <c r="DB54" s="1086"/>
      <c r="DC54" s="1087"/>
      <c r="DD54" s="1087"/>
      <c r="DE54" s="1087"/>
      <c r="DF54" s="1088"/>
      <c r="DG54" s="1086"/>
      <c r="DH54" s="1087"/>
      <c r="DI54" s="1087"/>
      <c r="DJ54" s="1087"/>
      <c r="DK54" s="1088"/>
      <c r="DL54" s="1086"/>
      <c r="DM54" s="1087"/>
      <c r="DN54" s="1087"/>
      <c r="DO54" s="1087"/>
      <c r="DP54" s="1088"/>
      <c r="DQ54" s="1086"/>
      <c r="DR54" s="1087"/>
      <c r="DS54" s="1087"/>
      <c r="DT54" s="1087"/>
      <c r="DU54" s="1088"/>
      <c r="DV54" s="1089"/>
      <c r="DW54" s="1090"/>
      <c r="DX54" s="1090"/>
      <c r="DY54" s="1090"/>
      <c r="DZ54" s="1091"/>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20"/>
      <c r="S55" s="1120"/>
      <c r="T55" s="1120"/>
      <c r="U55" s="1120"/>
      <c r="V55" s="1120"/>
      <c r="W55" s="1120"/>
      <c r="X55" s="1120"/>
      <c r="Y55" s="1120"/>
      <c r="Z55" s="1120"/>
      <c r="AA55" s="1120"/>
      <c r="AB55" s="1120"/>
      <c r="AC55" s="1120"/>
      <c r="AD55" s="1120"/>
      <c r="AE55" s="1136"/>
      <c r="AF55" s="1116"/>
      <c r="AG55" s="1117"/>
      <c r="AH55" s="1117"/>
      <c r="AI55" s="1117"/>
      <c r="AJ55" s="1118"/>
      <c r="AK55" s="1119"/>
      <c r="AL55" s="1120"/>
      <c r="AM55" s="1120"/>
      <c r="AN55" s="1120"/>
      <c r="AO55" s="1120"/>
      <c r="AP55" s="1120"/>
      <c r="AQ55" s="1120"/>
      <c r="AR55" s="1120"/>
      <c r="AS55" s="1120"/>
      <c r="AT55" s="1120"/>
      <c r="AU55" s="1120"/>
      <c r="AV55" s="1120"/>
      <c r="AW55" s="1120"/>
      <c r="AX55" s="1120"/>
      <c r="AY55" s="1120"/>
      <c r="AZ55" s="1121"/>
      <c r="BA55" s="1121"/>
      <c r="BB55" s="1121"/>
      <c r="BC55" s="1121"/>
      <c r="BD55" s="1121"/>
      <c r="BE55" s="1077"/>
      <c r="BF55" s="1077"/>
      <c r="BG55" s="1077"/>
      <c r="BH55" s="1077"/>
      <c r="BI55" s="1078"/>
      <c r="BJ55" s="254"/>
      <c r="BK55" s="254"/>
      <c r="BL55" s="254"/>
      <c r="BM55" s="254"/>
      <c r="BN55" s="254"/>
      <c r="BO55" s="267"/>
      <c r="BP55" s="267"/>
      <c r="BQ55" s="264">
        <v>49</v>
      </c>
      <c r="BR55" s="265"/>
      <c r="BS55" s="1111"/>
      <c r="BT55" s="1112"/>
      <c r="BU55" s="1112"/>
      <c r="BV55" s="1112"/>
      <c r="BW55" s="1112"/>
      <c r="BX55" s="1112"/>
      <c r="BY55" s="1112"/>
      <c r="BZ55" s="1112"/>
      <c r="CA55" s="1112"/>
      <c r="CB55" s="1112"/>
      <c r="CC55" s="1112"/>
      <c r="CD55" s="1112"/>
      <c r="CE55" s="1112"/>
      <c r="CF55" s="1112"/>
      <c r="CG55" s="1113"/>
      <c r="CH55" s="1086"/>
      <c r="CI55" s="1087"/>
      <c r="CJ55" s="1087"/>
      <c r="CK55" s="1087"/>
      <c r="CL55" s="1088"/>
      <c r="CM55" s="1086"/>
      <c r="CN55" s="1087"/>
      <c r="CO55" s="1087"/>
      <c r="CP55" s="1087"/>
      <c r="CQ55" s="1088"/>
      <c r="CR55" s="1086"/>
      <c r="CS55" s="1087"/>
      <c r="CT55" s="1087"/>
      <c r="CU55" s="1087"/>
      <c r="CV55" s="1088"/>
      <c r="CW55" s="1086"/>
      <c r="CX55" s="1087"/>
      <c r="CY55" s="1087"/>
      <c r="CZ55" s="1087"/>
      <c r="DA55" s="1088"/>
      <c r="DB55" s="1086"/>
      <c r="DC55" s="1087"/>
      <c r="DD55" s="1087"/>
      <c r="DE55" s="1087"/>
      <c r="DF55" s="1088"/>
      <c r="DG55" s="1086"/>
      <c r="DH55" s="1087"/>
      <c r="DI55" s="1087"/>
      <c r="DJ55" s="1087"/>
      <c r="DK55" s="1088"/>
      <c r="DL55" s="1086"/>
      <c r="DM55" s="1087"/>
      <c r="DN55" s="1087"/>
      <c r="DO55" s="1087"/>
      <c r="DP55" s="1088"/>
      <c r="DQ55" s="1086"/>
      <c r="DR55" s="1087"/>
      <c r="DS55" s="1087"/>
      <c r="DT55" s="1087"/>
      <c r="DU55" s="1088"/>
      <c r="DV55" s="1089"/>
      <c r="DW55" s="1090"/>
      <c r="DX55" s="1090"/>
      <c r="DY55" s="1090"/>
      <c r="DZ55" s="1091"/>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20"/>
      <c r="S56" s="1120"/>
      <c r="T56" s="1120"/>
      <c r="U56" s="1120"/>
      <c r="V56" s="1120"/>
      <c r="W56" s="1120"/>
      <c r="X56" s="1120"/>
      <c r="Y56" s="1120"/>
      <c r="Z56" s="1120"/>
      <c r="AA56" s="1120"/>
      <c r="AB56" s="1120"/>
      <c r="AC56" s="1120"/>
      <c r="AD56" s="1120"/>
      <c r="AE56" s="1136"/>
      <c r="AF56" s="1116"/>
      <c r="AG56" s="1117"/>
      <c r="AH56" s="1117"/>
      <c r="AI56" s="1117"/>
      <c r="AJ56" s="1118"/>
      <c r="AK56" s="1119"/>
      <c r="AL56" s="1120"/>
      <c r="AM56" s="1120"/>
      <c r="AN56" s="1120"/>
      <c r="AO56" s="1120"/>
      <c r="AP56" s="1120"/>
      <c r="AQ56" s="1120"/>
      <c r="AR56" s="1120"/>
      <c r="AS56" s="1120"/>
      <c r="AT56" s="1120"/>
      <c r="AU56" s="1120"/>
      <c r="AV56" s="1120"/>
      <c r="AW56" s="1120"/>
      <c r="AX56" s="1120"/>
      <c r="AY56" s="1120"/>
      <c r="AZ56" s="1121"/>
      <c r="BA56" s="1121"/>
      <c r="BB56" s="1121"/>
      <c r="BC56" s="1121"/>
      <c r="BD56" s="1121"/>
      <c r="BE56" s="1077"/>
      <c r="BF56" s="1077"/>
      <c r="BG56" s="1077"/>
      <c r="BH56" s="1077"/>
      <c r="BI56" s="1078"/>
      <c r="BJ56" s="254"/>
      <c r="BK56" s="254"/>
      <c r="BL56" s="254"/>
      <c r="BM56" s="254"/>
      <c r="BN56" s="254"/>
      <c r="BO56" s="267"/>
      <c r="BP56" s="267"/>
      <c r="BQ56" s="264">
        <v>50</v>
      </c>
      <c r="BR56" s="265"/>
      <c r="BS56" s="1111"/>
      <c r="BT56" s="1112"/>
      <c r="BU56" s="1112"/>
      <c r="BV56" s="1112"/>
      <c r="BW56" s="1112"/>
      <c r="BX56" s="1112"/>
      <c r="BY56" s="1112"/>
      <c r="BZ56" s="1112"/>
      <c r="CA56" s="1112"/>
      <c r="CB56" s="1112"/>
      <c r="CC56" s="1112"/>
      <c r="CD56" s="1112"/>
      <c r="CE56" s="1112"/>
      <c r="CF56" s="1112"/>
      <c r="CG56" s="1113"/>
      <c r="CH56" s="1086"/>
      <c r="CI56" s="1087"/>
      <c r="CJ56" s="1087"/>
      <c r="CK56" s="1087"/>
      <c r="CL56" s="1088"/>
      <c r="CM56" s="1086"/>
      <c r="CN56" s="1087"/>
      <c r="CO56" s="1087"/>
      <c r="CP56" s="1087"/>
      <c r="CQ56" s="1088"/>
      <c r="CR56" s="1086"/>
      <c r="CS56" s="1087"/>
      <c r="CT56" s="1087"/>
      <c r="CU56" s="1087"/>
      <c r="CV56" s="1088"/>
      <c r="CW56" s="1086"/>
      <c r="CX56" s="1087"/>
      <c r="CY56" s="1087"/>
      <c r="CZ56" s="1087"/>
      <c r="DA56" s="1088"/>
      <c r="DB56" s="1086"/>
      <c r="DC56" s="1087"/>
      <c r="DD56" s="1087"/>
      <c r="DE56" s="1087"/>
      <c r="DF56" s="1088"/>
      <c r="DG56" s="1086"/>
      <c r="DH56" s="1087"/>
      <c r="DI56" s="1087"/>
      <c r="DJ56" s="1087"/>
      <c r="DK56" s="1088"/>
      <c r="DL56" s="1086"/>
      <c r="DM56" s="1087"/>
      <c r="DN56" s="1087"/>
      <c r="DO56" s="1087"/>
      <c r="DP56" s="1088"/>
      <c r="DQ56" s="1086"/>
      <c r="DR56" s="1087"/>
      <c r="DS56" s="1087"/>
      <c r="DT56" s="1087"/>
      <c r="DU56" s="1088"/>
      <c r="DV56" s="1089"/>
      <c r="DW56" s="1090"/>
      <c r="DX56" s="1090"/>
      <c r="DY56" s="1090"/>
      <c r="DZ56" s="1091"/>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20"/>
      <c r="S57" s="1120"/>
      <c r="T57" s="1120"/>
      <c r="U57" s="1120"/>
      <c r="V57" s="1120"/>
      <c r="W57" s="1120"/>
      <c r="X57" s="1120"/>
      <c r="Y57" s="1120"/>
      <c r="Z57" s="1120"/>
      <c r="AA57" s="1120"/>
      <c r="AB57" s="1120"/>
      <c r="AC57" s="1120"/>
      <c r="AD57" s="1120"/>
      <c r="AE57" s="1136"/>
      <c r="AF57" s="1116"/>
      <c r="AG57" s="1117"/>
      <c r="AH57" s="1117"/>
      <c r="AI57" s="1117"/>
      <c r="AJ57" s="1118"/>
      <c r="AK57" s="1119"/>
      <c r="AL57" s="1120"/>
      <c r="AM57" s="1120"/>
      <c r="AN57" s="1120"/>
      <c r="AO57" s="1120"/>
      <c r="AP57" s="1120"/>
      <c r="AQ57" s="1120"/>
      <c r="AR57" s="1120"/>
      <c r="AS57" s="1120"/>
      <c r="AT57" s="1120"/>
      <c r="AU57" s="1120"/>
      <c r="AV57" s="1120"/>
      <c r="AW57" s="1120"/>
      <c r="AX57" s="1120"/>
      <c r="AY57" s="1120"/>
      <c r="AZ57" s="1121"/>
      <c r="BA57" s="1121"/>
      <c r="BB57" s="1121"/>
      <c r="BC57" s="1121"/>
      <c r="BD57" s="1121"/>
      <c r="BE57" s="1077"/>
      <c r="BF57" s="1077"/>
      <c r="BG57" s="1077"/>
      <c r="BH57" s="1077"/>
      <c r="BI57" s="1078"/>
      <c r="BJ57" s="254"/>
      <c r="BK57" s="254"/>
      <c r="BL57" s="254"/>
      <c r="BM57" s="254"/>
      <c r="BN57" s="254"/>
      <c r="BO57" s="267"/>
      <c r="BP57" s="267"/>
      <c r="BQ57" s="264">
        <v>51</v>
      </c>
      <c r="BR57" s="265"/>
      <c r="BS57" s="1111"/>
      <c r="BT57" s="1112"/>
      <c r="BU57" s="1112"/>
      <c r="BV57" s="1112"/>
      <c r="BW57" s="1112"/>
      <c r="BX57" s="1112"/>
      <c r="BY57" s="1112"/>
      <c r="BZ57" s="1112"/>
      <c r="CA57" s="1112"/>
      <c r="CB57" s="1112"/>
      <c r="CC57" s="1112"/>
      <c r="CD57" s="1112"/>
      <c r="CE57" s="1112"/>
      <c r="CF57" s="1112"/>
      <c r="CG57" s="1113"/>
      <c r="CH57" s="1086"/>
      <c r="CI57" s="1087"/>
      <c r="CJ57" s="1087"/>
      <c r="CK57" s="1087"/>
      <c r="CL57" s="1088"/>
      <c r="CM57" s="1086"/>
      <c r="CN57" s="1087"/>
      <c r="CO57" s="1087"/>
      <c r="CP57" s="1087"/>
      <c r="CQ57" s="1088"/>
      <c r="CR57" s="1086"/>
      <c r="CS57" s="1087"/>
      <c r="CT57" s="1087"/>
      <c r="CU57" s="1087"/>
      <c r="CV57" s="1088"/>
      <c r="CW57" s="1086"/>
      <c r="CX57" s="1087"/>
      <c r="CY57" s="1087"/>
      <c r="CZ57" s="1087"/>
      <c r="DA57" s="1088"/>
      <c r="DB57" s="1086"/>
      <c r="DC57" s="1087"/>
      <c r="DD57" s="1087"/>
      <c r="DE57" s="1087"/>
      <c r="DF57" s="1088"/>
      <c r="DG57" s="1086"/>
      <c r="DH57" s="1087"/>
      <c r="DI57" s="1087"/>
      <c r="DJ57" s="1087"/>
      <c r="DK57" s="1088"/>
      <c r="DL57" s="1086"/>
      <c r="DM57" s="1087"/>
      <c r="DN57" s="1087"/>
      <c r="DO57" s="1087"/>
      <c r="DP57" s="1088"/>
      <c r="DQ57" s="1086"/>
      <c r="DR57" s="1087"/>
      <c r="DS57" s="1087"/>
      <c r="DT57" s="1087"/>
      <c r="DU57" s="1088"/>
      <c r="DV57" s="1089"/>
      <c r="DW57" s="1090"/>
      <c r="DX57" s="1090"/>
      <c r="DY57" s="1090"/>
      <c r="DZ57" s="1091"/>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20"/>
      <c r="S58" s="1120"/>
      <c r="T58" s="1120"/>
      <c r="U58" s="1120"/>
      <c r="V58" s="1120"/>
      <c r="W58" s="1120"/>
      <c r="X58" s="1120"/>
      <c r="Y58" s="1120"/>
      <c r="Z58" s="1120"/>
      <c r="AA58" s="1120"/>
      <c r="AB58" s="1120"/>
      <c r="AC58" s="1120"/>
      <c r="AD58" s="1120"/>
      <c r="AE58" s="1136"/>
      <c r="AF58" s="1116"/>
      <c r="AG58" s="1117"/>
      <c r="AH58" s="1117"/>
      <c r="AI58" s="1117"/>
      <c r="AJ58" s="1118"/>
      <c r="AK58" s="1119"/>
      <c r="AL58" s="1120"/>
      <c r="AM58" s="1120"/>
      <c r="AN58" s="1120"/>
      <c r="AO58" s="1120"/>
      <c r="AP58" s="1120"/>
      <c r="AQ58" s="1120"/>
      <c r="AR58" s="1120"/>
      <c r="AS58" s="1120"/>
      <c r="AT58" s="1120"/>
      <c r="AU58" s="1120"/>
      <c r="AV58" s="1120"/>
      <c r="AW58" s="1120"/>
      <c r="AX58" s="1120"/>
      <c r="AY58" s="1120"/>
      <c r="AZ58" s="1121"/>
      <c r="BA58" s="1121"/>
      <c r="BB58" s="1121"/>
      <c r="BC58" s="1121"/>
      <c r="BD58" s="1121"/>
      <c r="BE58" s="1077"/>
      <c r="BF58" s="1077"/>
      <c r="BG58" s="1077"/>
      <c r="BH58" s="1077"/>
      <c r="BI58" s="1078"/>
      <c r="BJ58" s="254"/>
      <c r="BK58" s="254"/>
      <c r="BL58" s="254"/>
      <c r="BM58" s="254"/>
      <c r="BN58" s="254"/>
      <c r="BO58" s="267"/>
      <c r="BP58" s="267"/>
      <c r="BQ58" s="264">
        <v>52</v>
      </c>
      <c r="BR58" s="265"/>
      <c r="BS58" s="1111"/>
      <c r="BT58" s="1112"/>
      <c r="BU58" s="1112"/>
      <c r="BV58" s="1112"/>
      <c r="BW58" s="1112"/>
      <c r="BX58" s="1112"/>
      <c r="BY58" s="1112"/>
      <c r="BZ58" s="1112"/>
      <c r="CA58" s="1112"/>
      <c r="CB58" s="1112"/>
      <c r="CC58" s="1112"/>
      <c r="CD58" s="1112"/>
      <c r="CE58" s="1112"/>
      <c r="CF58" s="1112"/>
      <c r="CG58" s="1113"/>
      <c r="CH58" s="1086"/>
      <c r="CI58" s="1087"/>
      <c r="CJ58" s="1087"/>
      <c r="CK58" s="1087"/>
      <c r="CL58" s="1088"/>
      <c r="CM58" s="1086"/>
      <c r="CN58" s="1087"/>
      <c r="CO58" s="1087"/>
      <c r="CP58" s="1087"/>
      <c r="CQ58" s="1088"/>
      <c r="CR58" s="1086"/>
      <c r="CS58" s="1087"/>
      <c r="CT58" s="1087"/>
      <c r="CU58" s="1087"/>
      <c r="CV58" s="1088"/>
      <c r="CW58" s="1086"/>
      <c r="CX58" s="1087"/>
      <c r="CY58" s="1087"/>
      <c r="CZ58" s="1087"/>
      <c r="DA58" s="1088"/>
      <c r="DB58" s="1086"/>
      <c r="DC58" s="1087"/>
      <c r="DD58" s="1087"/>
      <c r="DE58" s="1087"/>
      <c r="DF58" s="1088"/>
      <c r="DG58" s="1086"/>
      <c r="DH58" s="1087"/>
      <c r="DI58" s="1087"/>
      <c r="DJ58" s="1087"/>
      <c r="DK58" s="1088"/>
      <c r="DL58" s="1086"/>
      <c r="DM58" s="1087"/>
      <c r="DN58" s="1087"/>
      <c r="DO58" s="1087"/>
      <c r="DP58" s="1088"/>
      <c r="DQ58" s="1086"/>
      <c r="DR58" s="1087"/>
      <c r="DS58" s="1087"/>
      <c r="DT58" s="1087"/>
      <c r="DU58" s="1088"/>
      <c r="DV58" s="1089"/>
      <c r="DW58" s="1090"/>
      <c r="DX58" s="1090"/>
      <c r="DY58" s="1090"/>
      <c r="DZ58" s="1091"/>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20"/>
      <c r="S59" s="1120"/>
      <c r="T59" s="1120"/>
      <c r="U59" s="1120"/>
      <c r="V59" s="1120"/>
      <c r="W59" s="1120"/>
      <c r="X59" s="1120"/>
      <c r="Y59" s="1120"/>
      <c r="Z59" s="1120"/>
      <c r="AA59" s="1120"/>
      <c r="AB59" s="1120"/>
      <c r="AC59" s="1120"/>
      <c r="AD59" s="1120"/>
      <c r="AE59" s="1136"/>
      <c r="AF59" s="1116"/>
      <c r="AG59" s="1117"/>
      <c r="AH59" s="1117"/>
      <c r="AI59" s="1117"/>
      <c r="AJ59" s="1118"/>
      <c r="AK59" s="1119"/>
      <c r="AL59" s="1120"/>
      <c r="AM59" s="1120"/>
      <c r="AN59" s="1120"/>
      <c r="AO59" s="1120"/>
      <c r="AP59" s="1120"/>
      <c r="AQ59" s="1120"/>
      <c r="AR59" s="1120"/>
      <c r="AS59" s="1120"/>
      <c r="AT59" s="1120"/>
      <c r="AU59" s="1120"/>
      <c r="AV59" s="1120"/>
      <c r="AW59" s="1120"/>
      <c r="AX59" s="1120"/>
      <c r="AY59" s="1120"/>
      <c r="AZ59" s="1121"/>
      <c r="BA59" s="1121"/>
      <c r="BB59" s="1121"/>
      <c r="BC59" s="1121"/>
      <c r="BD59" s="1121"/>
      <c r="BE59" s="1077"/>
      <c r="BF59" s="1077"/>
      <c r="BG59" s="1077"/>
      <c r="BH59" s="1077"/>
      <c r="BI59" s="1078"/>
      <c r="BJ59" s="254"/>
      <c r="BK59" s="254"/>
      <c r="BL59" s="254"/>
      <c r="BM59" s="254"/>
      <c r="BN59" s="254"/>
      <c r="BO59" s="267"/>
      <c r="BP59" s="267"/>
      <c r="BQ59" s="264">
        <v>53</v>
      </c>
      <c r="BR59" s="265"/>
      <c r="BS59" s="1111"/>
      <c r="BT59" s="1112"/>
      <c r="BU59" s="1112"/>
      <c r="BV59" s="1112"/>
      <c r="BW59" s="1112"/>
      <c r="BX59" s="1112"/>
      <c r="BY59" s="1112"/>
      <c r="BZ59" s="1112"/>
      <c r="CA59" s="1112"/>
      <c r="CB59" s="1112"/>
      <c r="CC59" s="1112"/>
      <c r="CD59" s="1112"/>
      <c r="CE59" s="1112"/>
      <c r="CF59" s="1112"/>
      <c r="CG59" s="1113"/>
      <c r="CH59" s="1086"/>
      <c r="CI59" s="1087"/>
      <c r="CJ59" s="1087"/>
      <c r="CK59" s="1087"/>
      <c r="CL59" s="1088"/>
      <c r="CM59" s="1086"/>
      <c r="CN59" s="1087"/>
      <c r="CO59" s="1087"/>
      <c r="CP59" s="1087"/>
      <c r="CQ59" s="1088"/>
      <c r="CR59" s="1086"/>
      <c r="CS59" s="1087"/>
      <c r="CT59" s="1087"/>
      <c r="CU59" s="1087"/>
      <c r="CV59" s="1088"/>
      <c r="CW59" s="1086"/>
      <c r="CX59" s="1087"/>
      <c r="CY59" s="1087"/>
      <c r="CZ59" s="1087"/>
      <c r="DA59" s="1088"/>
      <c r="DB59" s="1086"/>
      <c r="DC59" s="1087"/>
      <c r="DD59" s="1087"/>
      <c r="DE59" s="1087"/>
      <c r="DF59" s="1088"/>
      <c r="DG59" s="1086"/>
      <c r="DH59" s="1087"/>
      <c r="DI59" s="1087"/>
      <c r="DJ59" s="1087"/>
      <c r="DK59" s="1088"/>
      <c r="DL59" s="1086"/>
      <c r="DM59" s="1087"/>
      <c r="DN59" s="1087"/>
      <c r="DO59" s="1087"/>
      <c r="DP59" s="1088"/>
      <c r="DQ59" s="1086"/>
      <c r="DR59" s="1087"/>
      <c r="DS59" s="1087"/>
      <c r="DT59" s="1087"/>
      <c r="DU59" s="1088"/>
      <c r="DV59" s="1089"/>
      <c r="DW59" s="1090"/>
      <c r="DX59" s="1090"/>
      <c r="DY59" s="1090"/>
      <c r="DZ59" s="1091"/>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20"/>
      <c r="S60" s="1120"/>
      <c r="T60" s="1120"/>
      <c r="U60" s="1120"/>
      <c r="V60" s="1120"/>
      <c r="W60" s="1120"/>
      <c r="X60" s="1120"/>
      <c r="Y60" s="1120"/>
      <c r="Z60" s="1120"/>
      <c r="AA60" s="1120"/>
      <c r="AB60" s="1120"/>
      <c r="AC60" s="1120"/>
      <c r="AD60" s="1120"/>
      <c r="AE60" s="1136"/>
      <c r="AF60" s="1116"/>
      <c r="AG60" s="1117"/>
      <c r="AH60" s="1117"/>
      <c r="AI60" s="1117"/>
      <c r="AJ60" s="1118"/>
      <c r="AK60" s="1119"/>
      <c r="AL60" s="1120"/>
      <c r="AM60" s="1120"/>
      <c r="AN60" s="1120"/>
      <c r="AO60" s="1120"/>
      <c r="AP60" s="1120"/>
      <c r="AQ60" s="1120"/>
      <c r="AR60" s="1120"/>
      <c r="AS60" s="1120"/>
      <c r="AT60" s="1120"/>
      <c r="AU60" s="1120"/>
      <c r="AV60" s="1120"/>
      <c r="AW60" s="1120"/>
      <c r="AX60" s="1120"/>
      <c r="AY60" s="1120"/>
      <c r="AZ60" s="1121"/>
      <c r="BA60" s="1121"/>
      <c r="BB60" s="1121"/>
      <c r="BC60" s="1121"/>
      <c r="BD60" s="1121"/>
      <c r="BE60" s="1077"/>
      <c r="BF60" s="1077"/>
      <c r="BG60" s="1077"/>
      <c r="BH60" s="1077"/>
      <c r="BI60" s="1078"/>
      <c r="BJ60" s="254"/>
      <c r="BK60" s="254"/>
      <c r="BL60" s="254"/>
      <c r="BM60" s="254"/>
      <c r="BN60" s="254"/>
      <c r="BO60" s="267"/>
      <c r="BP60" s="267"/>
      <c r="BQ60" s="264">
        <v>54</v>
      </c>
      <c r="BR60" s="265"/>
      <c r="BS60" s="1111"/>
      <c r="BT60" s="1112"/>
      <c r="BU60" s="1112"/>
      <c r="BV60" s="1112"/>
      <c r="BW60" s="1112"/>
      <c r="BX60" s="1112"/>
      <c r="BY60" s="1112"/>
      <c r="BZ60" s="1112"/>
      <c r="CA60" s="1112"/>
      <c r="CB60" s="1112"/>
      <c r="CC60" s="1112"/>
      <c r="CD60" s="1112"/>
      <c r="CE60" s="1112"/>
      <c r="CF60" s="1112"/>
      <c r="CG60" s="1113"/>
      <c r="CH60" s="1086"/>
      <c r="CI60" s="1087"/>
      <c r="CJ60" s="1087"/>
      <c r="CK60" s="1087"/>
      <c r="CL60" s="1088"/>
      <c r="CM60" s="1086"/>
      <c r="CN60" s="1087"/>
      <c r="CO60" s="1087"/>
      <c r="CP60" s="1087"/>
      <c r="CQ60" s="1088"/>
      <c r="CR60" s="1086"/>
      <c r="CS60" s="1087"/>
      <c r="CT60" s="1087"/>
      <c r="CU60" s="1087"/>
      <c r="CV60" s="1088"/>
      <c r="CW60" s="1086"/>
      <c r="CX60" s="1087"/>
      <c r="CY60" s="1087"/>
      <c r="CZ60" s="1087"/>
      <c r="DA60" s="1088"/>
      <c r="DB60" s="1086"/>
      <c r="DC60" s="1087"/>
      <c r="DD60" s="1087"/>
      <c r="DE60" s="1087"/>
      <c r="DF60" s="1088"/>
      <c r="DG60" s="1086"/>
      <c r="DH60" s="1087"/>
      <c r="DI60" s="1087"/>
      <c r="DJ60" s="1087"/>
      <c r="DK60" s="1088"/>
      <c r="DL60" s="1086"/>
      <c r="DM60" s="1087"/>
      <c r="DN60" s="1087"/>
      <c r="DO60" s="1087"/>
      <c r="DP60" s="1088"/>
      <c r="DQ60" s="1086"/>
      <c r="DR60" s="1087"/>
      <c r="DS60" s="1087"/>
      <c r="DT60" s="1087"/>
      <c r="DU60" s="1088"/>
      <c r="DV60" s="1089"/>
      <c r="DW60" s="1090"/>
      <c r="DX60" s="1090"/>
      <c r="DY60" s="1090"/>
      <c r="DZ60" s="1091"/>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20"/>
      <c r="S61" s="1120"/>
      <c r="T61" s="1120"/>
      <c r="U61" s="1120"/>
      <c r="V61" s="1120"/>
      <c r="W61" s="1120"/>
      <c r="X61" s="1120"/>
      <c r="Y61" s="1120"/>
      <c r="Z61" s="1120"/>
      <c r="AA61" s="1120"/>
      <c r="AB61" s="1120"/>
      <c r="AC61" s="1120"/>
      <c r="AD61" s="1120"/>
      <c r="AE61" s="1136"/>
      <c r="AF61" s="1116"/>
      <c r="AG61" s="1117"/>
      <c r="AH61" s="1117"/>
      <c r="AI61" s="1117"/>
      <c r="AJ61" s="1118"/>
      <c r="AK61" s="1119"/>
      <c r="AL61" s="1120"/>
      <c r="AM61" s="1120"/>
      <c r="AN61" s="1120"/>
      <c r="AO61" s="1120"/>
      <c r="AP61" s="1120"/>
      <c r="AQ61" s="1120"/>
      <c r="AR61" s="1120"/>
      <c r="AS61" s="1120"/>
      <c r="AT61" s="1120"/>
      <c r="AU61" s="1120"/>
      <c r="AV61" s="1120"/>
      <c r="AW61" s="1120"/>
      <c r="AX61" s="1120"/>
      <c r="AY61" s="1120"/>
      <c r="AZ61" s="1121"/>
      <c r="BA61" s="1121"/>
      <c r="BB61" s="1121"/>
      <c r="BC61" s="1121"/>
      <c r="BD61" s="1121"/>
      <c r="BE61" s="1077"/>
      <c r="BF61" s="1077"/>
      <c r="BG61" s="1077"/>
      <c r="BH61" s="1077"/>
      <c r="BI61" s="1078"/>
      <c r="BJ61" s="254"/>
      <c r="BK61" s="254"/>
      <c r="BL61" s="254"/>
      <c r="BM61" s="254"/>
      <c r="BN61" s="254"/>
      <c r="BO61" s="267"/>
      <c r="BP61" s="267"/>
      <c r="BQ61" s="264">
        <v>55</v>
      </c>
      <c r="BR61" s="265"/>
      <c r="BS61" s="1111"/>
      <c r="BT61" s="1112"/>
      <c r="BU61" s="1112"/>
      <c r="BV61" s="1112"/>
      <c r="BW61" s="1112"/>
      <c r="BX61" s="1112"/>
      <c r="BY61" s="1112"/>
      <c r="BZ61" s="1112"/>
      <c r="CA61" s="1112"/>
      <c r="CB61" s="1112"/>
      <c r="CC61" s="1112"/>
      <c r="CD61" s="1112"/>
      <c r="CE61" s="1112"/>
      <c r="CF61" s="1112"/>
      <c r="CG61" s="1113"/>
      <c r="CH61" s="1086"/>
      <c r="CI61" s="1087"/>
      <c r="CJ61" s="1087"/>
      <c r="CK61" s="1087"/>
      <c r="CL61" s="1088"/>
      <c r="CM61" s="1086"/>
      <c r="CN61" s="1087"/>
      <c r="CO61" s="1087"/>
      <c r="CP61" s="1087"/>
      <c r="CQ61" s="1088"/>
      <c r="CR61" s="1086"/>
      <c r="CS61" s="1087"/>
      <c r="CT61" s="1087"/>
      <c r="CU61" s="1087"/>
      <c r="CV61" s="1088"/>
      <c r="CW61" s="1086"/>
      <c r="CX61" s="1087"/>
      <c r="CY61" s="1087"/>
      <c r="CZ61" s="1087"/>
      <c r="DA61" s="1088"/>
      <c r="DB61" s="1086"/>
      <c r="DC61" s="1087"/>
      <c r="DD61" s="1087"/>
      <c r="DE61" s="1087"/>
      <c r="DF61" s="1088"/>
      <c r="DG61" s="1086"/>
      <c r="DH61" s="1087"/>
      <c r="DI61" s="1087"/>
      <c r="DJ61" s="1087"/>
      <c r="DK61" s="1088"/>
      <c r="DL61" s="1086"/>
      <c r="DM61" s="1087"/>
      <c r="DN61" s="1087"/>
      <c r="DO61" s="1087"/>
      <c r="DP61" s="1088"/>
      <c r="DQ61" s="1086"/>
      <c r="DR61" s="1087"/>
      <c r="DS61" s="1087"/>
      <c r="DT61" s="1087"/>
      <c r="DU61" s="1088"/>
      <c r="DV61" s="1089"/>
      <c r="DW61" s="1090"/>
      <c r="DX61" s="1090"/>
      <c r="DY61" s="1090"/>
      <c r="DZ61" s="1091"/>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20"/>
      <c r="S62" s="1120"/>
      <c r="T62" s="1120"/>
      <c r="U62" s="1120"/>
      <c r="V62" s="1120"/>
      <c r="W62" s="1120"/>
      <c r="X62" s="1120"/>
      <c r="Y62" s="1120"/>
      <c r="Z62" s="1120"/>
      <c r="AA62" s="1120"/>
      <c r="AB62" s="1120"/>
      <c r="AC62" s="1120"/>
      <c r="AD62" s="1120"/>
      <c r="AE62" s="1136"/>
      <c r="AF62" s="1116"/>
      <c r="AG62" s="1117"/>
      <c r="AH62" s="1117"/>
      <c r="AI62" s="1117"/>
      <c r="AJ62" s="1118"/>
      <c r="AK62" s="1119"/>
      <c r="AL62" s="1120"/>
      <c r="AM62" s="1120"/>
      <c r="AN62" s="1120"/>
      <c r="AO62" s="1120"/>
      <c r="AP62" s="1120"/>
      <c r="AQ62" s="1120"/>
      <c r="AR62" s="1120"/>
      <c r="AS62" s="1120"/>
      <c r="AT62" s="1120"/>
      <c r="AU62" s="1120"/>
      <c r="AV62" s="1120"/>
      <c r="AW62" s="1120"/>
      <c r="AX62" s="1120"/>
      <c r="AY62" s="1120"/>
      <c r="AZ62" s="1121"/>
      <c r="BA62" s="1121"/>
      <c r="BB62" s="1121"/>
      <c r="BC62" s="1121"/>
      <c r="BD62" s="1121"/>
      <c r="BE62" s="1077"/>
      <c r="BF62" s="1077"/>
      <c r="BG62" s="1077"/>
      <c r="BH62" s="1077"/>
      <c r="BI62" s="1078"/>
      <c r="BJ62" s="1129" t="s">
        <v>425</v>
      </c>
      <c r="BK62" s="1130"/>
      <c r="BL62" s="1130"/>
      <c r="BM62" s="1130"/>
      <c r="BN62" s="1131"/>
      <c r="BO62" s="267"/>
      <c r="BP62" s="267"/>
      <c r="BQ62" s="264">
        <v>56</v>
      </c>
      <c r="BR62" s="265"/>
      <c r="BS62" s="1111"/>
      <c r="BT62" s="1112"/>
      <c r="BU62" s="1112"/>
      <c r="BV62" s="1112"/>
      <c r="BW62" s="1112"/>
      <c r="BX62" s="1112"/>
      <c r="BY62" s="1112"/>
      <c r="BZ62" s="1112"/>
      <c r="CA62" s="1112"/>
      <c r="CB62" s="1112"/>
      <c r="CC62" s="1112"/>
      <c r="CD62" s="1112"/>
      <c r="CE62" s="1112"/>
      <c r="CF62" s="1112"/>
      <c r="CG62" s="1113"/>
      <c r="CH62" s="1086"/>
      <c r="CI62" s="1087"/>
      <c r="CJ62" s="1087"/>
      <c r="CK62" s="1087"/>
      <c r="CL62" s="1088"/>
      <c r="CM62" s="1086"/>
      <c r="CN62" s="1087"/>
      <c r="CO62" s="1087"/>
      <c r="CP62" s="1087"/>
      <c r="CQ62" s="1088"/>
      <c r="CR62" s="1086"/>
      <c r="CS62" s="1087"/>
      <c r="CT62" s="1087"/>
      <c r="CU62" s="1087"/>
      <c r="CV62" s="1088"/>
      <c r="CW62" s="1086"/>
      <c r="CX62" s="1087"/>
      <c r="CY62" s="1087"/>
      <c r="CZ62" s="1087"/>
      <c r="DA62" s="1088"/>
      <c r="DB62" s="1086"/>
      <c r="DC62" s="1087"/>
      <c r="DD62" s="1087"/>
      <c r="DE62" s="1087"/>
      <c r="DF62" s="1088"/>
      <c r="DG62" s="1086"/>
      <c r="DH62" s="1087"/>
      <c r="DI62" s="1087"/>
      <c r="DJ62" s="1087"/>
      <c r="DK62" s="1088"/>
      <c r="DL62" s="1086"/>
      <c r="DM62" s="1087"/>
      <c r="DN62" s="1087"/>
      <c r="DO62" s="1087"/>
      <c r="DP62" s="1088"/>
      <c r="DQ62" s="1086"/>
      <c r="DR62" s="1087"/>
      <c r="DS62" s="1087"/>
      <c r="DT62" s="1087"/>
      <c r="DU62" s="1088"/>
      <c r="DV62" s="1089"/>
      <c r="DW62" s="1090"/>
      <c r="DX62" s="1090"/>
      <c r="DY62" s="1090"/>
      <c r="DZ62" s="1091"/>
      <c r="EA62" s="248"/>
    </row>
    <row r="63" spans="1:131" s="249" customFormat="1" ht="26.25" customHeight="1" thickBot="1" x14ac:dyDescent="0.2">
      <c r="A63" s="266" t="s">
        <v>400</v>
      </c>
      <c r="B63" s="1039" t="s">
        <v>426</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5"/>
      <c r="AF63" s="1126">
        <v>214</v>
      </c>
      <c r="AG63" s="1054"/>
      <c r="AH63" s="1054"/>
      <c r="AI63" s="1054"/>
      <c r="AJ63" s="1127"/>
      <c r="AK63" s="1128"/>
      <c r="AL63" s="1058"/>
      <c r="AM63" s="1058"/>
      <c r="AN63" s="1058"/>
      <c r="AO63" s="1058"/>
      <c r="AP63" s="1054"/>
      <c r="AQ63" s="1054"/>
      <c r="AR63" s="1054"/>
      <c r="AS63" s="1054"/>
      <c r="AT63" s="1054"/>
      <c r="AU63" s="1054"/>
      <c r="AV63" s="1054"/>
      <c r="AW63" s="1054"/>
      <c r="AX63" s="1054"/>
      <c r="AY63" s="1054"/>
      <c r="AZ63" s="1122"/>
      <c r="BA63" s="1122"/>
      <c r="BB63" s="1122"/>
      <c r="BC63" s="1122"/>
      <c r="BD63" s="1122"/>
      <c r="BE63" s="1055"/>
      <c r="BF63" s="1055"/>
      <c r="BG63" s="1055"/>
      <c r="BH63" s="1055"/>
      <c r="BI63" s="1056"/>
      <c r="BJ63" s="1123" t="s">
        <v>427</v>
      </c>
      <c r="BK63" s="1046"/>
      <c r="BL63" s="1046"/>
      <c r="BM63" s="1046"/>
      <c r="BN63" s="1124"/>
      <c r="BO63" s="267"/>
      <c r="BP63" s="267"/>
      <c r="BQ63" s="264">
        <v>57</v>
      </c>
      <c r="BR63" s="265"/>
      <c r="BS63" s="1111"/>
      <c r="BT63" s="1112"/>
      <c r="BU63" s="1112"/>
      <c r="BV63" s="1112"/>
      <c r="BW63" s="1112"/>
      <c r="BX63" s="1112"/>
      <c r="BY63" s="1112"/>
      <c r="BZ63" s="1112"/>
      <c r="CA63" s="1112"/>
      <c r="CB63" s="1112"/>
      <c r="CC63" s="1112"/>
      <c r="CD63" s="1112"/>
      <c r="CE63" s="1112"/>
      <c r="CF63" s="1112"/>
      <c r="CG63" s="1113"/>
      <c r="CH63" s="1086"/>
      <c r="CI63" s="1087"/>
      <c r="CJ63" s="1087"/>
      <c r="CK63" s="1087"/>
      <c r="CL63" s="1088"/>
      <c r="CM63" s="1086"/>
      <c r="CN63" s="1087"/>
      <c r="CO63" s="1087"/>
      <c r="CP63" s="1087"/>
      <c r="CQ63" s="1088"/>
      <c r="CR63" s="1086"/>
      <c r="CS63" s="1087"/>
      <c r="CT63" s="1087"/>
      <c r="CU63" s="1087"/>
      <c r="CV63" s="1088"/>
      <c r="CW63" s="1086"/>
      <c r="CX63" s="1087"/>
      <c r="CY63" s="1087"/>
      <c r="CZ63" s="1087"/>
      <c r="DA63" s="1088"/>
      <c r="DB63" s="1086"/>
      <c r="DC63" s="1087"/>
      <c r="DD63" s="1087"/>
      <c r="DE63" s="1087"/>
      <c r="DF63" s="1088"/>
      <c r="DG63" s="1086"/>
      <c r="DH63" s="1087"/>
      <c r="DI63" s="1087"/>
      <c r="DJ63" s="1087"/>
      <c r="DK63" s="1088"/>
      <c r="DL63" s="1086"/>
      <c r="DM63" s="1087"/>
      <c r="DN63" s="1087"/>
      <c r="DO63" s="1087"/>
      <c r="DP63" s="1088"/>
      <c r="DQ63" s="1086"/>
      <c r="DR63" s="1087"/>
      <c r="DS63" s="1087"/>
      <c r="DT63" s="1087"/>
      <c r="DU63" s="1088"/>
      <c r="DV63" s="1089"/>
      <c r="DW63" s="1090"/>
      <c r="DX63" s="1090"/>
      <c r="DY63" s="1090"/>
      <c r="DZ63" s="109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11"/>
      <c r="BT64" s="1112"/>
      <c r="BU64" s="1112"/>
      <c r="BV64" s="1112"/>
      <c r="BW64" s="1112"/>
      <c r="BX64" s="1112"/>
      <c r="BY64" s="1112"/>
      <c r="BZ64" s="1112"/>
      <c r="CA64" s="1112"/>
      <c r="CB64" s="1112"/>
      <c r="CC64" s="1112"/>
      <c r="CD64" s="1112"/>
      <c r="CE64" s="1112"/>
      <c r="CF64" s="1112"/>
      <c r="CG64" s="1113"/>
      <c r="CH64" s="1086"/>
      <c r="CI64" s="1087"/>
      <c r="CJ64" s="1087"/>
      <c r="CK64" s="1087"/>
      <c r="CL64" s="1088"/>
      <c r="CM64" s="1086"/>
      <c r="CN64" s="1087"/>
      <c r="CO64" s="1087"/>
      <c r="CP64" s="1087"/>
      <c r="CQ64" s="1088"/>
      <c r="CR64" s="1086"/>
      <c r="CS64" s="1087"/>
      <c r="CT64" s="1087"/>
      <c r="CU64" s="1087"/>
      <c r="CV64" s="1088"/>
      <c r="CW64" s="1086"/>
      <c r="CX64" s="1087"/>
      <c r="CY64" s="1087"/>
      <c r="CZ64" s="1087"/>
      <c r="DA64" s="1088"/>
      <c r="DB64" s="1086"/>
      <c r="DC64" s="1087"/>
      <c r="DD64" s="1087"/>
      <c r="DE64" s="1087"/>
      <c r="DF64" s="1088"/>
      <c r="DG64" s="1086"/>
      <c r="DH64" s="1087"/>
      <c r="DI64" s="1087"/>
      <c r="DJ64" s="1087"/>
      <c r="DK64" s="1088"/>
      <c r="DL64" s="1086"/>
      <c r="DM64" s="1087"/>
      <c r="DN64" s="1087"/>
      <c r="DO64" s="1087"/>
      <c r="DP64" s="1088"/>
      <c r="DQ64" s="1086"/>
      <c r="DR64" s="1087"/>
      <c r="DS64" s="1087"/>
      <c r="DT64" s="1087"/>
      <c r="DU64" s="1088"/>
      <c r="DV64" s="1089"/>
      <c r="DW64" s="1090"/>
      <c r="DX64" s="1090"/>
      <c r="DY64" s="1090"/>
      <c r="DZ64" s="1091"/>
      <c r="EA64" s="248"/>
    </row>
    <row r="65" spans="1:131" s="249" customFormat="1" ht="26.25" customHeight="1" thickBot="1" x14ac:dyDescent="0.2">
      <c r="A65" s="254" t="s">
        <v>428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11"/>
      <c r="BT65" s="1112"/>
      <c r="BU65" s="1112"/>
      <c r="BV65" s="1112"/>
      <c r="BW65" s="1112"/>
      <c r="BX65" s="1112"/>
      <c r="BY65" s="1112"/>
      <c r="BZ65" s="1112"/>
      <c r="CA65" s="1112"/>
      <c r="CB65" s="1112"/>
      <c r="CC65" s="1112"/>
      <c r="CD65" s="1112"/>
      <c r="CE65" s="1112"/>
      <c r="CF65" s="1112"/>
      <c r="CG65" s="1113"/>
      <c r="CH65" s="1086"/>
      <c r="CI65" s="1087"/>
      <c r="CJ65" s="1087"/>
      <c r="CK65" s="1087"/>
      <c r="CL65" s="1088"/>
      <c r="CM65" s="1086"/>
      <c r="CN65" s="1087"/>
      <c r="CO65" s="1087"/>
      <c r="CP65" s="1087"/>
      <c r="CQ65" s="1088"/>
      <c r="CR65" s="1086"/>
      <c r="CS65" s="1087"/>
      <c r="CT65" s="1087"/>
      <c r="CU65" s="1087"/>
      <c r="CV65" s="1088"/>
      <c r="CW65" s="1086"/>
      <c r="CX65" s="1087"/>
      <c r="CY65" s="1087"/>
      <c r="CZ65" s="1087"/>
      <c r="DA65" s="1088"/>
      <c r="DB65" s="1086"/>
      <c r="DC65" s="1087"/>
      <c r="DD65" s="1087"/>
      <c r="DE65" s="1087"/>
      <c r="DF65" s="1088"/>
      <c r="DG65" s="1086"/>
      <c r="DH65" s="1087"/>
      <c r="DI65" s="1087"/>
      <c r="DJ65" s="1087"/>
      <c r="DK65" s="1088"/>
      <c r="DL65" s="1086"/>
      <c r="DM65" s="1087"/>
      <c r="DN65" s="1087"/>
      <c r="DO65" s="1087"/>
      <c r="DP65" s="1088"/>
      <c r="DQ65" s="1086"/>
      <c r="DR65" s="1087"/>
      <c r="DS65" s="1087"/>
      <c r="DT65" s="1087"/>
      <c r="DU65" s="1088"/>
      <c r="DV65" s="1089"/>
      <c r="DW65" s="1090"/>
      <c r="DX65" s="1090"/>
      <c r="DY65" s="1090"/>
      <c r="DZ65" s="1091"/>
      <c r="EA65" s="248"/>
    </row>
    <row r="66" spans="1:131" s="249" customFormat="1" ht="26.25" customHeight="1" x14ac:dyDescent="0.15">
      <c r="A66" s="1092" t="s">
        <v>429</v>
      </c>
      <c r="B66" s="1093"/>
      <c r="C66" s="1093"/>
      <c r="D66" s="1093"/>
      <c r="E66" s="1093"/>
      <c r="F66" s="1093"/>
      <c r="G66" s="1093"/>
      <c r="H66" s="1093"/>
      <c r="I66" s="1093"/>
      <c r="J66" s="1093"/>
      <c r="K66" s="1093"/>
      <c r="L66" s="1093"/>
      <c r="M66" s="1093"/>
      <c r="N66" s="1093"/>
      <c r="O66" s="1093"/>
      <c r="P66" s="1094"/>
      <c r="Q66" s="1098" t="s">
        <v>430</v>
      </c>
      <c r="R66" s="1099"/>
      <c r="S66" s="1099"/>
      <c r="T66" s="1099"/>
      <c r="U66" s="1100"/>
      <c r="V66" s="1098" t="s">
        <v>431</v>
      </c>
      <c r="W66" s="1099"/>
      <c r="X66" s="1099"/>
      <c r="Y66" s="1099"/>
      <c r="Z66" s="1100"/>
      <c r="AA66" s="1098" t="s">
        <v>432</v>
      </c>
      <c r="AB66" s="1099"/>
      <c r="AC66" s="1099"/>
      <c r="AD66" s="1099"/>
      <c r="AE66" s="1100"/>
      <c r="AF66" s="1104" t="s">
        <v>433</v>
      </c>
      <c r="AG66" s="1105"/>
      <c r="AH66" s="1105"/>
      <c r="AI66" s="1105"/>
      <c r="AJ66" s="1106"/>
      <c r="AK66" s="1098" t="s">
        <v>434</v>
      </c>
      <c r="AL66" s="1093"/>
      <c r="AM66" s="1093"/>
      <c r="AN66" s="1093"/>
      <c r="AO66" s="1094"/>
      <c r="AP66" s="1098" t="s">
        <v>435</v>
      </c>
      <c r="AQ66" s="1099"/>
      <c r="AR66" s="1099"/>
      <c r="AS66" s="1099"/>
      <c r="AT66" s="1100"/>
      <c r="AU66" s="1098" t="s">
        <v>436</v>
      </c>
      <c r="AV66" s="1099"/>
      <c r="AW66" s="1099"/>
      <c r="AX66" s="1099"/>
      <c r="AY66" s="1100"/>
      <c r="AZ66" s="1098" t="s">
        <v>386</v>
      </c>
      <c r="BA66" s="1099"/>
      <c r="BB66" s="1099"/>
      <c r="BC66" s="1099"/>
      <c r="BD66" s="1114"/>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5"/>
      <c r="B67" s="1096"/>
      <c r="C67" s="1096"/>
      <c r="D67" s="1096"/>
      <c r="E67" s="1096"/>
      <c r="F67" s="1096"/>
      <c r="G67" s="1096"/>
      <c r="H67" s="1096"/>
      <c r="I67" s="1096"/>
      <c r="J67" s="1096"/>
      <c r="K67" s="1096"/>
      <c r="L67" s="1096"/>
      <c r="M67" s="1096"/>
      <c r="N67" s="1096"/>
      <c r="O67" s="1096"/>
      <c r="P67" s="1097"/>
      <c r="Q67" s="1101"/>
      <c r="R67" s="1102"/>
      <c r="S67" s="1102"/>
      <c r="T67" s="1102"/>
      <c r="U67" s="1103"/>
      <c r="V67" s="1101"/>
      <c r="W67" s="1102"/>
      <c r="X67" s="1102"/>
      <c r="Y67" s="1102"/>
      <c r="Z67" s="1103"/>
      <c r="AA67" s="1101"/>
      <c r="AB67" s="1102"/>
      <c r="AC67" s="1102"/>
      <c r="AD67" s="1102"/>
      <c r="AE67" s="1103"/>
      <c r="AF67" s="1107"/>
      <c r="AG67" s="1108"/>
      <c r="AH67" s="1108"/>
      <c r="AI67" s="1108"/>
      <c r="AJ67" s="1109"/>
      <c r="AK67" s="1110"/>
      <c r="AL67" s="1096"/>
      <c r="AM67" s="1096"/>
      <c r="AN67" s="1096"/>
      <c r="AO67" s="1097"/>
      <c r="AP67" s="1101"/>
      <c r="AQ67" s="1102"/>
      <c r="AR67" s="1102"/>
      <c r="AS67" s="1102"/>
      <c r="AT67" s="1103"/>
      <c r="AU67" s="1101"/>
      <c r="AV67" s="1102"/>
      <c r="AW67" s="1102"/>
      <c r="AX67" s="1102"/>
      <c r="AY67" s="1103"/>
      <c r="AZ67" s="1101"/>
      <c r="BA67" s="1102"/>
      <c r="BB67" s="1102"/>
      <c r="BC67" s="1102"/>
      <c r="BD67" s="1115"/>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2" t="s">
        <v>594</v>
      </c>
      <c r="C68" s="1083"/>
      <c r="D68" s="1083"/>
      <c r="E68" s="1083"/>
      <c r="F68" s="1083"/>
      <c r="G68" s="1083"/>
      <c r="H68" s="1083"/>
      <c r="I68" s="1083"/>
      <c r="J68" s="1083"/>
      <c r="K68" s="1083"/>
      <c r="L68" s="1083"/>
      <c r="M68" s="1083"/>
      <c r="N68" s="1083"/>
      <c r="O68" s="1083"/>
      <c r="P68" s="1084"/>
      <c r="Q68" s="1085">
        <v>2154</v>
      </c>
      <c r="R68" s="1079"/>
      <c r="S68" s="1079"/>
      <c r="T68" s="1079"/>
      <c r="U68" s="1079"/>
      <c r="V68" s="1079">
        <v>1960</v>
      </c>
      <c r="W68" s="1079"/>
      <c r="X68" s="1079"/>
      <c r="Y68" s="1079"/>
      <c r="Z68" s="1079"/>
      <c r="AA68" s="1079">
        <v>195</v>
      </c>
      <c r="AB68" s="1079"/>
      <c r="AC68" s="1079"/>
      <c r="AD68" s="1079"/>
      <c r="AE68" s="1079"/>
      <c r="AF68" s="1079">
        <v>190</v>
      </c>
      <c r="AG68" s="1079"/>
      <c r="AH68" s="1079"/>
      <c r="AI68" s="1079"/>
      <c r="AJ68" s="1079"/>
      <c r="AK68" s="1079" t="s">
        <v>593</v>
      </c>
      <c r="AL68" s="1079"/>
      <c r="AM68" s="1079"/>
      <c r="AN68" s="1079"/>
      <c r="AO68" s="1079"/>
      <c r="AP68" s="1079" t="s">
        <v>593</v>
      </c>
      <c r="AQ68" s="1079"/>
      <c r="AR68" s="1079"/>
      <c r="AS68" s="1079"/>
      <c r="AT68" s="1079"/>
      <c r="AU68" s="1079" t="s">
        <v>593</v>
      </c>
      <c r="AV68" s="1079"/>
      <c r="AW68" s="1079"/>
      <c r="AX68" s="1079"/>
      <c r="AY68" s="1079"/>
      <c r="AZ68" s="1080"/>
      <c r="BA68" s="1080"/>
      <c r="BB68" s="1080"/>
      <c r="BC68" s="1080"/>
      <c r="BD68" s="1081"/>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595</v>
      </c>
      <c r="C69" s="1070"/>
      <c r="D69" s="1070"/>
      <c r="E69" s="1070"/>
      <c r="F69" s="1070"/>
      <c r="G69" s="1070"/>
      <c r="H69" s="1070"/>
      <c r="I69" s="1070"/>
      <c r="J69" s="1070"/>
      <c r="K69" s="1070"/>
      <c r="L69" s="1070"/>
      <c r="M69" s="1070"/>
      <c r="N69" s="1070"/>
      <c r="O69" s="1070"/>
      <c r="P69" s="1071"/>
      <c r="Q69" s="1072">
        <v>252</v>
      </c>
      <c r="R69" s="1066"/>
      <c r="S69" s="1066"/>
      <c r="T69" s="1066"/>
      <c r="U69" s="1066"/>
      <c r="V69" s="1066">
        <v>218</v>
      </c>
      <c r="W69" s="1066"/>
      <c r="X69" s="1066"/>
      <c r="Y69" s="1066"/>
      <c r="Z69" s="1066"/>
      <c r="AA69" s="1066">
        <v>34</v>
      </c>
      <c r="AB69" s="1066"/>
      <c r="AC69" s="1066"/>
      <c r="AD69" s="1066"/>
      <c r="AE69" s="1066"/>
      <c r="AF69" s="1066">
        <v>34</v>
      </c>
      <c r="AG69" s="1066"/>
      <c r="AH69" s="1066"/>
      <c r="AI69" s="1066"/>
      <c r="AJ69" s="1066"/>
      <c r="AK69" s="1066" t="s">
        <v>593</v>
      </c>
      <c r="AL69" s="1066"/>
      <c r="AM69" s="1066"/>
      <c r="AN69" s="1066"/>
      <c r="AO69" s="1066"/>
      <c r="AP69" s="1066" t="s">
        <v>593</v>
      </c>
      <c r="AQ69" s="1066"/>
      <c r="AR69" s="1066"/>
      <c r="AS69" s="1066"/>
      <c r="AT69" s="1066"/>
      <c r="AU69" s="1066" t="s">
        <v>593</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596</v>
      </c>
      <c r="C70" s="1070"/>
      <c r="D70" s="1070"/>
      <c r="E70" s="1070"/>
      <c r="F70" s="1070"/>
      <c r="G70" s="1070"/>
      <c r="H70" s="1070"/>
      <c r="I70" s="1070"/>
      <c r="J70" s="1070"/>
      <c r="K70" s="1070"/>
      <c r="L70" s="1070"/>
      <c r="M70" s="1070"/>
      <c r="N70" s="1070"/>
      <c r="O70" s="1070"/>
      <c r="P70" s="1071"/>
      <c r="Q70" s="1072">
        <v>4883</v>
      </c>
      <c r="R70" s="1066"/>
      <c r="S70" s="1066"/>
      <c r="T70" s="1066"/>
      <c r="U70" s="1066"/>
      <c r="V70" s="1066">
        <v>4816</v>
      </c>
      <c r="W70" s="1066"/>
      <c r="X70" s="1066"/>
      <c r="Y70" s="1066"/>
      <c r="Z70" s="1066"/>
      <c r="AA70" s="1066">
        <v>67</v>
      </c>
      <c r="AB70" s="1066"/>
      <c r="AC70" s="1066"/>
      <c r="AD70" s="1066"/>
      <c r="AE70" s="1066"/>
      <c r="AF70" s="1066">
        <v>4</v>
      </c>
      <c r="AG70" s="1066"/>
      <c r="AH70" s="1066"/>
      <c r="AI70" s="1066"/>
      <c r="AJ70" s="1066"/>
      <c r="AK70" s="1066">
        <v>97</v>
      </c>
      <c r="AL70" s="1066"/>
      <c r="AM70" s="1066"/>
      <c r="AN70" s="1066"/>
      <c r="AO70" s="1066"/>
      <c r="AP70" s="1066">
        <v>87</v>
      </c>
      <c r="AQ70" s="1066"/>
      <c r="AR70" s="1066"/>
      <c r="AS70" s="1066"/>
      <c r="AT70" s="1066"/>
      <c r="AU70" s="1066">
        <v>87</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597</v>
      </c>
      <c r="C71" s="1070"/>
      <c r="D71" s="1070"/>
      <c r="E71" s="1070"/>
      <c r="F71" s="1070"/>
      <c r="G71" s="1070"/>
      <c r="H71" s="1070"/>
      <c r="I71" s="1070"/>
      <c r="J71" s="1070"/>
      <c r="K71" s="1070"/>
      <c r="L71" s="1070"/>
      <c r="M71" s="1070"/>
      <c r="N71" s="1070"/>
      <c r="O71" s="1070"/>
      <c r="P71" s="1071"/>
      <c r="Q71" s="1072">
        <v>553</v>
      </c>
      <c r="R71" s="1066"/>
      <c r="S71" s="1066"/>
      <c r="T71" s="1066"/>
      <c r="U71" s="1066"/>
      <c r="V71" s="1066">
        <v>549</v>
      </c>
      <c r="W71" s="1066"/>
      <c r="X71" s="1066"/>
      <c r="Y71" s="1066"/>
      <c r="Z71" s="1066"/>
      <c r="AA71" s="1066">
        <v>4</v>
      </c>
      <c r="AB71" s="1066"/>
      <c r="AC71" s="1066"/>
      <c r="AD71" s="1066"/>
      <c r="AE71" s="1066"/>
      <c r="AF71" s="1066">
        <v>4</v>
      </c>
      <c r="AG71" s="1066"/>
      <c r="AH71" s="1066"/>
      <c r="AI71" s="1066"/>
      <c r="AJ71" s="1066"/>
      <c r="AK71" s="1066">
        <v>15</v>
      </c>
      <c r="AL71" s="1066"/>
      <c r="AM71" s="1066"/>
      <c r="AN71" s="1066"/>
      <c r="AO71" s="1066"/>
      <c r="AP71" s="1066" t="s">
        <v>593</v>
      </c>
      <c r="AQ71" s="1066"/>
      <c r="AR71" s="1066"/>
      <c r="AS71" s="1066"/>
      <c r="AT71" s="1066"/>
      <c r="AU71" s="1066" t="s">
        <v>593</v>
      </c>
      <c r="AV71" s="1066"/>
      <c r="AW71" s="1066"/>
      <c r="AX71" s="1066"/>
      <c r="AY71" s="1066"/>
      <c r="AZ71" s="1077" t="s">
        <v>599</v>
      </c>
      <c r="BA71" s="1077"/>
      <c r="BB71" s="1077"/>
      <c r="BC71" s="1077"/>
      <c r="BD71" s="107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3131</v>
      </c>
      <c r="R72" s="1066"/>
      <c r="S72" s="1066"/>
      <c r="T72" s="1066"/>
      <c r="U72" s="1066"/>
      <c r="V72" s="1066">
        <v>3009</v>
      </c>
      <c r="W72" s="1066"/>
      <c r="X72" s="1066"/>
      <c r="Y72" s="1066"/>
      <c r="Z72" s="1066"/>
      <c r="AA72" s="1066">
        <v>122</v>
      </c>
      <c r="AB72" s="1066"/>
      <c r="AC72" s="1066"/>
      <c r="AD72" s="1066"/>
      <c r="AE72" s="1066"/>
      <c r="AF72" s="1066">
        <v>122</v>
      </c>
      <c r="AG72" s="1066"/>
      <c r="AH72" s="1066"/>
      <c r="AI72" s="1066"/>
      <c r="AJ72" s="1066"/>
      <c r="AK72" s="1066">
        <v>421</v>
      </c>
      <c r="AL72" s="1066"/>
      <c r="AM72" s="1066"/>
      <c r="AN72" s="1066"/>
      <c r="AO72" s="1066"/>
      <c r="AP72" s="1066" t="s">
        <v>593</v>
      </c>
      <c r="AQ72" s="1066"/>
      <c r="AR72" s="1066"/>
      <c r="AS72" s="1066"/>
      <c r="AT72" s="1066"/>
      <c r="AU72" s="1066" t="s">
        <v>593</v>
      </c>
      <c r="AV72" s="1066"/>
      <c r="AW72" s="1066"/>
      <c r="AX72" s="1066"/>
      <c r="AY72" s="1066"/>
      <c r="AZ72" s="1077" t="s">
        <v>600</v>
      </c>
      <c r="BA72" s="1077"/>
      <c r="BB72" s="1077"/>
      <c r="BC72" s="1077"/>
      <c r="BD72" s="107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206</v>
      </c>
      <c r="R73" s="1066"/>
      <c r="S73" s="1066"/>
      <c r="T73" s="1066"/>
      <c r="U73" s="1066"/>
      <c r="V73" s="1066">
        <v>204</v>
      </c>
      <c r="W73" s="1066"/>
      <c r="X73" s="1066"/>
      <c r="Y73" s="1066"/>
      <c r="Z73" s="1066"/>
      <c r="AA73" s="1066">
        <v>2</v>
      </c>
      <c r="AB73" s="1066"/>
      <c r="AC73" s="1066"/>
      <c r="AD73" s="1066"/>
      <c r="AE73" s="1066"/>
      <c r="AF73" s="1066">
        <v>2</v>
      </c>
      <c r="AG73" s="1066"/>
      <c r="AH73" s="1066"/>
      <c r="AI73" s="1066"/>
      <c r="AJ73" s="1066"/>
      <c r="AK73" s="1066">
        <v>54</v>
      </c>
      <c r="AL73" s="1066"/>
      <c r="AM73" s="1066"/>
      <c r="AN73" s="1066"/>
      <c r="AO73" s="1066"/>
      <c r="AP73" s="1066" t="s">
        <v>593</v>
      </c>
      <c r="AQ73" s="1066"/>
      <c r="AR73" s="1066"/>
      <c r="AS73" s="1066"/>
      <c r="AT73" s="1066"/>
      <c r="AU73" s="1066" t="s">
        <v>593</v>
      </c>
      <c r="AV73" s="1066"/>
      <c r="AW73" s="1066"/>
      <c r="AX73" s="1066"/>
      <c r="AY73" s="1066"/>
      <c r="AZ73" s="1077" t="s">
        <v>599</v>
      </c>
      <c r="BA73" s="1077"/>
      <c r="BB73" s="1077"/>
      <c r="BC73" s="1077"/>
      <c r="BD73" s="107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84925</v>
      </c>
      <c r="R74" s="1066"/>
      <c r="S74" s="1066"/>
      <c r="T74" s="1066"/>
      <c r="U74" s="1066"/>
      <c r="V74" s="1066">
        <v>81561</v>
      </c>
      <c r="W74" s="1066"/>
      <c r="X74" s="1066"/>
      <c r="Y74" s="1066"/>
      <c r="Z74" s="1066"/>
      <c r="AA74" s="1066">
        <v>3363</v>
      </c>
      <c r="AB74" s="1066"/>
      <c r="AC74" s="1066"/>
      <c r="AD74" s="1066"/>
      <c r="AE74" s="1066"/>
      <c r="AF74" s="1066">
        <v>3363</v>
      </c>
      <c r="AG74" s="1066"/>
      <c r="AH74" s="1066"/>
      <c r="AI74" s="1066"/>
      <c r="AJ74" s="1066"/>
      <c r="AK74" s="1066">
        <v>854</v>
      </c>
      <c r="AL74" s="1066"/>
      <c r="AM74" s="1066"/>
      <c r="AN74" s="1066"/>
      <c r="AO74" s="1066"/>
      <c r="AP74" s="1066" t="s">
        <v>593</v>
      </c>
      <c r="AQ74" s="1066"/>
      <c r="AR74" s="1066"/>
      <c r="AS74" s="1066"/>
      <c r="AT74" s="1066"/>
      <c r="AU74" s="1066" t="s">
        <v>593</v>
      </c>
      <c r="AV74" s="1066"/>
      <c r="AW74" s="1066"/>
      <c r="AX74" s="1066"/>
      <c r="AY74" s="1066"/>
      <c r="AZ74" s="1077" t="s">
        <v>601</v>
      </c>
      <c r="BA74" s="1077"/>
      <c r="BB74" s="1077"/>
      <c r="BC74" s="1077"/>
      <c r="BD74" s="107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c r="C75" s="1070"/>
      <c r="D75" s="1070"/>
      <c r="E75" s="1070"/>
      <c r="F75" s="1070"/>
      <c r="G75" s="1070"/>
      <c r="H75" s="1070"/>
      <c r="I75" s="1070"/>
      <c r="J75" s="1070"/>
      <c r="K75" s="1070"/>
      <c r="L75" s="1070"/>
      <c r="M75" s="1070"/>
      <c r="N75" s="1070"/>
      <c r="O75" s="1070"/>
      <c r="P75" s="1071"/>
      <c r="Q75" s="1073"/>
      <c r="R75" s="1074"/>
      <c r="S75" s="1074"/>
      <c r="T75" s="1074"/>
      <c r="U75" s="1075"/>
      <c r="V75" s="1076"/>
      <c r="W75" s="1074"/>
      <c r="X75" s="1074"/>
      <c r="Y75" s="1074"/>
      <c r="Z75" s="1075"/>
      <c r="AA75" s="1076"/>
      <c r="AB75" s="1074"/>
      <c r="AC75" s="1074"/>
      <c r="AD75" s="1074"/>
      <c r="AE75" s="1075"/>
      <c r="AF75" s="1076"/>
      <c r="AG75" s="1074"/>
      <c r="AH75" s="1074"/>
      <c r="AI75" s="1074"/>
      <c r="AJ75" s="1075"/>
      <c r="AK75" s="1076"/>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400</v>
      </c>
      <c r="B88" s="1039" t="s">
        <v>437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400</v>
      </c>
      <c r="BR102" s="1039" t="s">
        <v>438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440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441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442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443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444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445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446</v>
      </c>
      <c r="AB109" s="989"/>
      <c r="AC109" s="989"/>
      <c r="AD109" s="989"/>
      <c r="AE109" s="990"/>
      <c r="AF109" s="991" t="s">
        <v>447</v>
      </c>
      <c r="AG109" s="989"/>
      <c r="AH109" s="989"/>
      <c r="AI109" s="989"/>
      <c r="AJ109" s="990"/>
      <c r="AK109" s="991" t="s">
        <v>314</v>
      </c>
      <c r="AL109" s="989"/>
      <c r="AM109" s="989"/>
      <c r="AN109" s="989"/>
      <c r="AO109" s="990"/>
      <c r="AP109" s="991" t="s">
        <v>448</v>
      </c>
      <c r="AQ109" s="989"/>
      <c r="AR109" s="989"/>
      <c r="AS109" s="989"/>
      <c r="AT109" s="1020"/>
      <c r="AU109" s="988" t="s">
        <v>445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446</v>
      </c>
      <c r="BR109" s="989"/>
      <c r="BS109" s="989"/>
      <c r="BT109" s="989"/>
      <c r="BU109" s="990"/>
      <c r="BV109" s="991" t="s">
        <v>447</v>
      </c>
      <c r="BW109" s="989"/>
      <c r="BX109" s="989"/>
      <c r="BY109" s="989"/>
      <c r="BZ109" s="990"/>
      <c r="CA109" s="991" t="s">
        <v>314</v>
      </c>
      <c r="CB109" s="989"/>
      <c r="CC109" s="989"/>
      <c r="CD109" s="989"/>
      <c r="CE109" s="990"/>
      <c r="CF109" s="1027" t="s">
        <v>448</v>
      </c>
      <c r="CG109" s="1027"/>
      <c r="CH109" s="1027"/>
      <c r="CI109" s="1027"/>
      <c r="CJ109" s="1027"/>
      <c r="CK109" s="991" t="s">
        <v>449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446</v>
      </c>
      <c r="DH109" s="989"/>
      <c r="DI109" s="989"/>
      <c r="DJ109" s="989"/>
      <c r="DK109" s="990"/>
      <c r="DL109" s="991" t="s">
        <v>447</v>
      </c>
      <c r="DM109" s="989"/>
      <c r="DN109" s="989"/>
      <c r="DO109" s="989"/>
      <c r="DP109" s="990"/>
      <c r="DQ109" s="991" t="s">
        <v>314</v>
      </c>
      <c r="DR109" s="989"/>
      <c r="DS109" s="989"/>
      <c r="DT109" s="989"/>
      <c r="DU109" s="990"/>
      <c r="DV109" s="991" t="s">
        <v>448</v>
      </c>
      <c r="DW109" s="989"/>
      <c r="DX109" s="989"/>
      <c r="DY109" s="989"/>
      <c r="DZ109" s="1020"/>
    </row>
    <row r="110" spans="1:131" s="248" customFormat="1" ht="26.25" customHeight="1" x14ac:dyDescent="0.15">
      <c r="A110" s="891" t="s">
        <v>450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806983</v>
      </c>
      <c r="AB110" s="982"/>
      <c r="AC110" s="982"/>
      <c r="AD110" s="982"/>
      <c r="AE110" s="983"/>
      <c r="AF110" s="984">
        <v>694513</v>
      </c>
      <c r="AG110" s="982"/>
      <c r="AH110" s="982"/>
      <c r="AI110" s="982"/>
      <c r="AJ110" s="983"/>
      <c r="AK110" s="984">
        <v>723589</v>
      </c>
      <c r="AL110" s="982"/>
      <c r="AM110" s="982"/>
      <c r="AN110" s="982"/>
      <c r="AO110" s="983"/>
      <c r="AP110" s="985">
        <v>19.2</v>
      </c>
      <c r="AQ110" s="986"/>
      <c r="AR110" s="986"/>
      <c r="AS110" s="986"/>
      <c r="AT110" s="987"/>
      <c r="AU110" s="1021" t="s">
        <v>73</v>
      </c>
      <c r="AV110" s="1022"/>
      <c r="AW110" s="1022"/>
      <c r="AX110" s="1022"/>
      <c r="AY110" s="1022"/>
      <c r="AZ110" s="947" t="s">
        <v>451</v>
      </c>
      <c r="BA110" s="892"/>
      <c r="BB110" s="892"/>
      <c r="BC110" s="892"/>
      <c r="BD110" s="892"/>
      <c r="BE110" s="892"/>
      <c r="BF110" s="892"/>
      <c r="BG110" s="892"/>
      <c r="BH110" s="892"/>
      <c r="BI110" s="892"/>
      <c r="BJ110" s="892"/>
      <c r="BK110" s="892"/>
      <c r="BL110" s="892"/>
      <c r="BM110" s="892"/>
      <c r="BN110" s="892"/>
      <c r="BO110" s="892"/>
      <c r="BP110" s="893"/>
      <c r="BQ110" s="948">
        <v>6219961</v>
      </c>
      <c r="BR110" s="929"/>
      <c r="BS110" s="929"/>
      <c r="BT110" s="929"/>
      <c r="BU110" s="929"/>
      <c r="BV110" s="929">
        <v>5907881</v>
      </c>
      <c r="BW110" s="929"/>
      <c r="BX110" s="929"/>
      <c r="BY110" s="929"/>
      <c r="BZ110" s="929"/>
      <c r="CA110" s="929">
        <v>6448143</v>
      </c>
      <c r="CB110" s="929"/>
      <c r="CC110" s="929"/>
      <c r="CD110" s="929"/>
      <c r="CE110" s="929"/>
      <c r="CF110" s="953">
        <v>170.8</v>
      </c>
      <c r="CG110" s="954"/>
      <c r="CH110" s="954"/>
      <c r="CI110" s="954"/>
      <c r="CJ110" s="954"/>
      <c r="CK110" s="1017" t="s">
        <v>452</v>
      </c>
      <c r="CL110" s="903"/>
      <c r="CM110" s="978" t="s">
        <v>453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454</v>
      </c>
      <c r="DH110" s="929"/>
      <c r="DI110" s="929"/>
      <c r="DJ110" s="929"/>
      <c r="DK110" s="929"/>
      <c r="DL110" s="929" t="s">
        <v>402</v>
      </c>
      <c r="DM110" s="929"/>
      <c r="DN110" s="929"/>
      <c r="DO110" s="929"/>
      <c r="DP110" s="929"/>
      <c r="DQ110" s="929" t="s">
        <v>454</v>
      </c>
      <c r="DR110" s="929"/>
      <c r="DS110" s="929"/>
      <c r="DT110" s="929"/>
      <c r="DU110" s="929"/>
      <c r="DV110" s="930" t="s">
        <v>402</v>
      </c>
      <c r="DW110" s="930"/>
      <c r="DX110" s="930"/>
      <c r="DY110" s="930"/>
      <c r="DZ110" s="931"/>
    </row>
    <row r="111" spans="1:131" s="248" customFormat="1" ht="26.25" customHeight="1" x14ac:dyDescent="0.15">
      <c r="A111" s="858" t="s">
        <v>455</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402</v>
      </c>
      <c r="AB111" s="1010"/>
      <c r="AC111" s="1010"/>
      <c r="AD111" s="1010"/>
      <c r="AE111" s="1011"/>
      <c r="AF111" s="1012" t="s">
        <v>402</v>
      </c>
      <c r="AG111" s="1010"/>
      <c r="AH111" s="1010"/>
      <c r="AI111" s="1010"/>
      <c r="AJ111" s="1011"/>
      <c r="AK111" s="1012" t="s">
        <v>427</v>
      </c>
      <c r="AL111" s="1010"/>
      <c r="AM111" s="1010"/>
      <c r="AN111" s="1010"/>
      <c r="AO111" s="1011"/>
      <c r="AP111" s="1013" t="s">
        <v>402</v>
      </c>
      <c r="AQ111" s="1014"/>
      <c r="AR111" s="1014"/>
      <c r="AS111" s="1014"/>
      <c r="AT111" s="1015"/>
      <c r="AU111" s="1023"/>
      <c r="AV111" s="1024"/>
      <c r="AW111" s="1024"/>
      <c r="AX111" s="1024"/>
      <c r="AY111" s="1024"/>
      <c r="AZ111" s="899" t="s">
        <v>456</v>
      </c>
      <c r="BA111" s="834"/>
      <c r="BB111" s="834"/>
      <c r="BC111" s="834"/>
      <c r="BD111" s="834"/>
      <c r="BE111" s="834"/>
      <c r="BF111" s="834"/>
      <c r="BG111" s="834"/>
      <c r="BH111" s="834"/>
      <c r="BI111" s="834"/>
      <c r="BJ111" s="834"/>
      <c r="BK111" s="834"/>
      <c r="BL111" s="834"/>
      <c r="BM111" s="834"/>
      <c r="BN111" s="834"/>
      <c r="BO111" s="834"/>
      <c r="BP111" s="835"/>
      <c r="BQ111" s="900" t="s">
        <v>402</v>
      </c>
      <c r="BR111" s="901"/>
      <c r="BS111" s="901"/>
      <c r="BT111" s="901"/>
      <c r="BU111" s="901"/>
      <c r="BV111" s="901" t="s">
        <v>427</v>
      </c>
      <c r="BW111" s="901"/>
      <c r="BX111" s="901"/>
      <c r="BY111" s="901"/>
      <c r="BZ111" s="901"/>
      <c r="CA111" s="901" t="s">
        <v>427</v>
      </c>
      <c r="CB111" s="901"/>
      <c r="CC111" s="901"/>
      <c r="CD111" s="901"/>
      <c r="CE111" s="901"/>
      <c r="CF111" s="962" t="s">
        <v>402</v>
      </c>
      <c r="CG111" s="963"/>
      <c r="CH111" s="963"/>
      <c r="CI111" s="963"/>
      <c r="CJ111" s="963"/>
      <c r="CK111" s="1018"/>
      <c r="CL111" s="905"/>
      <c r="CM111" s="908" t="s">
        <v>457</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176</v>
      </c>
      <c r="DH111" s="901"/>
      <c r="DI111" s="901"/>
      <c r="DJ111" s="901"/>
      <c r="DK111" s="901"/>
      <c r="DL111" s="901" t="s">
        <v>402</v>
      </c>
      <c r="DM111" s="901"/>
      <c r="DN111" s="901"/>
      <c r="DO111" s="901"/>
      <c r="DP111" s="901"/>
      <c r="DQ111" s="901" t="s">
        <v>402</v>
      </c>
      <c r="DR111" s="901"/>
      <c r="DS111" s="901"/>
      <c r="DT111" s="901"/>
      <c r="DU111" s="901"/>
      <c r="DV111" s="878" t="s">
        <v>402</v>
      </c>
      <c r="DW111" s="878"/>
      <c r="DX111" s="878"/>
      <c r="DY111" s="878"/>
      <c r="DZ111" s="879"/>
    </row>
    <row r="112" spans="1:131" s="248" customFormat="1" ht="26.25" customHeight="1" x14ac:dyDescent="0.15">
      <c r="A112" s="1003" t="s">
        <v>458</v>
      </c>
      <c r="B112" s="1004"/>
      <c r="C112" s="834" t="s">
        <v>459</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454</v>
      </c>
      <c r="AB112" s="864"/>
      <c r="AC112" s="864"/>
      <c r="AD112" s="864"/>
      <c r="AE112" s="865"/>
      <c r="AF112" s="866" t="s">
        <v>427</v>
      </c>
      <c r="AG112" s="864"/>
      <c r="AH112" s="864"/>
      <c r="AI112" s="864"/>
      <c r="AJ112" s="865"/>
      <c r="AK112" s="866" t="s">
        <v>427</v>
      </c>
      <c r="AL112" s="864"/>
      <c r="AM112" s="864"/>
      <c r="AN112" s="864"/>
      <c r="AO112" s="865"/>
      <c r="AP112" s="911" t="s">
        <v>402</v>
      </c>
      <c r="AQ112" s="912"/>
      <c r="AR112" s="912"/>
      <c r="AS112" s="912"/>
      <c r="AT112" s="913"/>
      <c r="AU112" s="1023"/>
      <c r="AV112" s="1024"/>
      <c r="AW112" s="1024"/>
      <c r="AX112" s="1024"/>
      <c r="AY112" s="1024"/>
      <c r="AZ112" s="899" t="s">
        <v>460</v>
      </c>
      <c r="BA112" s="834"/>
      <c r="BB112" s="834"/>
      <c r="BC112" s="834"/>
      <c r="BD112" s="834"/>
      <c r="BE112" s="834"/>
      <c r="BF112" s="834"/>
      <c r="BG112" s="834"/>
      <c r="BH112" s="834"/>
      <c r="BI112" s="834"/>
      <c r="BJ112" s="834"/>
      <c r="BK112" s="834"/>
      <c r="BL112" s="834"/>
      <c r="BM112" s="834"/>
      <c r="BN112" s="834"/>
      <c r="BO112" s="834"/>
      <c r="BP112" s="835"/>
      <c r="BQ112" s="900">
        <v>4104388</v>
      </c>
      <c r="BR112" s="901"/>
      <c r="BS112" s="901"/>
      <c r="BT112" s="901"/>
      <c r="BU112" s="901"/>
      <c r="BV112" s="901">
        <v>3556034</v>
      </c>
      <c r="BW112" s="901"/>
      <c r="BX112" s="901"/>
      <c r="BY112" s="901"/>
      <c r="BZ112" s="901"/>
      <c r="CA112" s="901">
        <v>3036984</v>
      </c>
      <c r="CB112" s="901"/>
      <c r="CC112" s="901"/>
      <c r="CD112" s="901"/>
      <c r="CE112" s="901"/>
      <c r="CF112" s="962">
        <v>80.5</v>
      </c>
      <c r="CG112" s="963"/>
      <c r="CH112" s="963"/>
      <c r="CI112" s="963"/>
      <c r="CJ112" s="963"/>
      <c r="CK112" s="1018"/>
      <c r="CL112" s="905"/>
      <c r="CM112" s="908" t="s">
        <v>461</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176</v>
      </c>
      <c r="DH112" s="901"/>
      <c r="DI112" s="901"/>
      <c r="DJ112" s="901"/>
      <c r="DK112" s="901"/>
      <c r="DL112" s="901" t="s">
        <v>176</v>
      </c>
      <c r="DM112" s="901"/>
      <c r="DN112" s="901"/>
      <c r="DO112" s="901"/>
      <c r="DP112" s="901"/>
      <c r="DQ112" s="901" t="s">
        <v>427</v>
      </c>
      <c r="DR112" s="901"/>
      <c r="DS112" s="901"/>
      <c r="DT112" s="901"/>
      <c r="DU112" s="901"/>
      <c r="DV112" s="878" t="s">
        <v>402</v>
      </c>
      <c r="DW112" s="878"/>
      <c r="DX112" s="878"/>
      <c r="DY112" s="878"/>
      <c r="DZ112" s="879"/>
    </row>
    <row r="113" spans="1:130" s="248" customFormat="1" ht="26.25" customHeight="1" x14ac:dyDescent="0.15">
      <c r="A113" s="1005"/>
      <c r="B113" s="1006"/>
      <c r="C113" s="834" t="s">
        <v>462</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358589</v>
      </c>
      <c r="AB113" s="1010"/>
      <c r="AC113" s="1010"/>
      <c r="AD113" s="1010"/>
      <c r="AE113" s="1011"/>
      <c r="AF113" s="1012">
        <v>312211</v>
      </c>
      <c r="AG113" s="1010"/>
      <c r="AH113" s="1010"/>
      <c r="AI113" s="1010"/>
      <c r="AJ113" s="1011"/>
      <c r="AK113" s="1012">
        <v>310466</v>
      </c>
      <c r="AL113" s="1010"/>
      <c r="AM113" s="1010"/>
      <c r="AN113" s="1010"/>
      <c r="AO113" s="1011"/>
      <c r="AP113" s="1013">
        <v>8.1999999999999993</v>
      </c>
      <c r="AQ113" s="1014"/>
      <c r="AR113" s="1014"/>
      <c r="AS113" s="1014"/>
      <c r="AT113" s="1015"/>
      <c r="AU113" s="1023"/>
      <c r="AV113" s="1024"/>
      <c r="AW113" s="1024"/>
      <c r="AX113" s="1024"/>
      <c r="AY113" s="1024"/>
      <c r="AZ113" s="899" t="s">
        <v>463</v>
      </c>
      <c r="BA113" s="834"/>
      <c r="BB113" s="834"/>
      <c r="BC113" s="834"/>
      <c r="BD113" s="834"/>
      <c r="BE113" s="834"/>
      <c r="BF113" s="834"/>
      <c r="BG113" s="834"/>
      <c r="BH113" s="834"/>
      <c r="BI113" s="834"/>
      <c r="BJ113" s="834"/>
      <c r="BK113" s="834"/>
      <c r="BL113" s="834"/>
      <c r="BM113" s="834"/>
      <c r="BN113" s="834"/>
      <c r="BO113" s="834"/>
      <c r="BP113" s="835"/>
      <c r="BQ113" s="900">
        <v>126491</v>
      </c>
      <c r="BR113" s="901"/>
      <c r="BS113" s="901"/>
      <c r="BT113" s="901"/>
      <c r="BU113" s="901"/>
      <c r="BV113" s="901">
        <v>107282</v>
      </c>
      <c r="BW113" s="901"/>
      <c r="BX113" s="901"/>
      <c r="BY113" s="901"/>
      <c r="BZ113" s="901"/>
      <c r="CA113" s="901">
        <v>86625</v>
      </c>
      <c r="CB113" s="901"/>
      <c r="CC113" s="901"/>
      <c r="CD113" s="901"/>
      <c r="CE113" s="901"/>
      <c r="CF113" s="962">
        <v>2.2999999999999998</v>
      </c>
      <c r="CG113" s="963"/>
      <c r="CH113" s="963"/>
      <c r="CI113" s="963"/>
      <c r="CJ113" s="963"/>
      <c r="CK113" s="1018"/>
      <c r="CL113" s="905"/>
      <c r="CM113" s="908" t="s">
        <v>464</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427</v>
      </c>
      <c r="DH113" s="864"/>
      <c r="DI113" s="864"/>
      <c r="DJ113" s="864"/>
      <c r="DK113" s="865"/>
      <c r="DL113" s="866" t="s">
        <v>454</v>
      </c>
      <c r="DM113" s="864"/>
      <c r="DN113" s="864"/>
      <c r="DO113" s="864"/>
      <c r="DP113" s="865"/>
      <c r="DQ113" s="866" t="s">
        <v>427</v>
      </c>
      <c r="DR113" s="864"/>
      <c r="DS113" s="864"/>
      <c r="DT113" s="864"/>
      <c r="DU113" s="865"/>
      <c r="DV113" s="911" t="s">
        <v>427</v>
      </c>
      <c r="DW113" s="912"/>
      <c r="DX113" s="912"/>
      <c r="DY113" s="912"/>
      <c r="DZ113" s="913"/>
    </row>
    <row r="114" spans="1:130" s="248" customFormat="1" ht="26.25" customHeight="1" x14ac:dyDescent="0.15">
      <c r="A114" s="1005"/>
      <c r="B114" s="1006"/>
      <c r="C114" s="834" t="s">
        <v>465</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34889</v>
      </c>
      <c r="AB114" s="864"/>
      <c r="AC114" s="864"/>
      <c r="AD114" s="864"/>
      <c r="AE114" s="865"/>
      <c r="AF114" s="866">
        <v>24243</v>
      </c>
      <c r="AG114" s="864"/>
      <c r="AH114" s="864"/>
      <c r="AI114" s="864"/>
      <c r="AJ114" s="865"/>
      <c r="AK114" s="866">
        <v>24737</v>
      </c>
      <c r="AL114" s="864"/>
      <c r="AM114" s="864"/>
      <c r="AN114" s="864"/>
      <c r="AO114" s="865"/>
      <c r="AP114" s="911">
        <v>0.7</v>
      </c>
      <c r="AQ114" s="912"/>
      <c r="AR114" s="912"/>
      <c r="AS114" s="912"/>
      <c r="AT114" s="913"/>
      <c r="AU114" s="1023"/>
      <c r="AV114" s="1024"/>
      <c r="AW114" s="1024"/>
      <c r="AX114" s="1024"/>
      <c r="AY114" s="1024"/>
      <c r="AZ114" s="899" t="s">
        <v>466</v>
      </c>
      <c r="BA114" s="834"/>
      <c r="BB114" s="834"/>
      <c r="BC114" s="834"/>
      <c r="BD114" s="834"/>
      <c r="BE114" s="834"/>
      <c r="BF114" s="834"/>
      <c r="BG114" s="834"/>
      <c r="BH114" s="834"/>
      <c r="BI114" s="834"/>
      <c r="BJ114" s="834"/>
      <c r="BK114" s="834"/>
      <c r="BL114" s="834"/>
      <c r="BM114" s="834"/>
      <c r="BN114" s="834"/>
      <c r="BO114" s="834"/>
      <c r="BP114" s="835"/>
      <c r="BQ114" s="900">
        <v>384199</v>
      </c>
      <c r="BR114" s="901"/>
      <c r="BS114" s="901"/>
      <c r="BT114" s="901"/>
      <c r="BU114" s="901"/>
      <c r="BV114" s="901">
        <v>329893</v>
      </c>
      <c r="BW114" s="901"/>
      <c r="BX114" s="901"/>
      <c r="BY114" s="901"/>
      <c r="BZ114" s="901"/>
      <c r="CA114" s="901">
        <v>255997</v>
      </c>
      <c r="CB114" s="901"/>
      <c r="CC114" s="901"/>
      <c r="CD114" s="901"/>
      <c r="CE114" s="901"/>
      <c r="CF114" s="962">
        <v>6.8</v>
      </c>
      <c r="CG114" s="963"/>
      <c r="CH114" s="963"/>
      <c r="CI114" s="963"/>
      <c r="CJ114" s="963"/>
      <c r="CK114" s="1018"/>
      <c r="CL114" s="905"/>
      <c r="CM114" s="908" t="s">
        <v>467</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427</v>
      </c>
      <c r="DH114" s="864"/>
      <c r="DI114" s="864"/>
      <c r="DJ114" s="864"/>
      <c r="DK114" s="865"/>
      <c r="DL114" s="866" t="s">
        <v>402</v>
      </c>
      <c r="DM114" s="864"/>
      <c r="DN114" s="864"/>
      <c r="DO114" s="864"/>
      <c r="DP114" s="865"/>
      <c r="DQ114" s="866" t="s">
        <v>402</v>
      </c>
      <c r="DR114" s="864"/>
      <c r="DS114" s="864"/>
      <c r="DT114" s="864"/>
      <c r="DU114" s="865"/>
      <c r="DV114" s="911" t="s">
        <v>402</v>
      </c>
      <c r="DW114" s="912"/>
      <c r="DX114" s="912"/>
      <c r="DY114" s="912"/>
      <c r="DZ114" s="913"/>
    </row>
    <row r="115" spans="1:130" s="248" customFormat="1" ht="26.25" customHeight="1" x14ac:dyDescent="0.15">
      <c r="A115" s="1005"/>
      <c r="B115" s="1006"/>
      <c r="C115" s="834" t="s">
        <v>468</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10</v>
      </c>
      <c r="AB115" s="1010"/>
      <c r="AC115" s="1010"/>
      <c r="AD115" s="1010"/>
      <c r="AE115" s="1011"/>
      <c r="AF115" s="1012">
        <v>8</v>
      </c>
      <c r="AG115" s="1010"/>
      <c r="AH115" s="1010"/>
      <c r="AI115" s="1010"/>
      <c r="AJ115" s="1011"/>
      <c r="AK115" s="1012">
        <v>6</v>
      </c>
      <c r="AL115" s="1010"/>
      <c r="AM115" s="1010"/>
      <c r="AN115" s="1010"/>
      <c r="AO115" s="1011"/>
      <c r="AP115" s="1013">
        <v>0</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402</v>
      </c>
      <c r="BR115" s="901"/>
      <c r="BS115" s="901"/>
      <c r="BT115" s="901"/>
      <c r="BU115" s="901"/>
      <c r="BV115" s="901" t="s">
        <v>402</v>
      </c>
      <c r="BW115" s="901"/>
      <c r="BX115" s="901"/>
      <c r="BY115" s="901"/>
      <c r="BZ115" s="901"/>
      <c r="CA115" s="901" t="s">
        <v>427</v>
      </c>
      <c r="CB115" s="901"/>
      <c r="CC115" s="901"/>
      <c r="CD115" s="901"/>
      <c r="CE115" s="901"/>
      <c r="CF115" s="962" t="s">
        <v>402</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427</v>
      </c>
      <c r="DH115" s="864"/>
      <c r="DI115" s="864"/>
      <c r="DJ115" s="864"/>
      <c r="DK115" s="865"/>
      <c r="DL115" s="866" t="s">
        <v>427</v>
      </c>
      <c r="DM115" s="864"/>
      <c r="DN115" s="864"/>
      <c r="DO115" s="864"/>
      <c r="DP115" s="865"/>
      <c r="DQ115" s="866" t="s">
        <v>427</v>
      </c>
      <c r="DR115" s="864"/>
      <c r="DS115" s="864"/>
      <c r="DT115" s="864"/>
      <c r="DU115" s="865"/>
      <c r="DV115" s="911" t="s">
        <v>427</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427</v>
      </c>
      <c r="AB116" s="864"/>
      <c r="AC116" s="864"/>
      <c r="AD116" s="864"/>
      <c r="AE116" s="865"/>
      <c r="AF116" s="866">
        <v>6</v>
      </c>
      <c r="AG116" s="864"/>
      <c r="AH116" s="864"/>
      <c r="AI116" s="864"/>
      <c r="AJ116" s="865"/>
      <c r="AK116" s="866">
        <v>2</v>
      </c>
      <c r="AL116" s="864"/>
      <c r="AM116" s="864"/>
      <c r="AN116" s="864"/>
      <c r="AO116" s="865"/>
      <c r="AP116" s="911">
        <v>0</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402</v>
      </c>
      <c r="BR116" s="901"/>
      <c r="BS116" s="901"/>
      <c r="BT116" s="901"/>
      <c r="BU116" s="901"/>
      <c r="BV116" s="901" t="s">
        <v>402</v>
      </c>
      <c r="BW116" s="901"/>
      <c r="BX116" s="901"/>
      <c r="BY116" s="901"/>
      <c r="BZ116" s="901"/>
      <c r="CA116" s="901" t="s">
        <v>427</v>
      </c>
      <c r="CB116" s="901"/>
      <c r="CC116" s="901"/>
      <c r="CD116" s="901"/>
      <c r="CE116" s="901"/>
      <c r="CF116" s="962" t="s">
        <v>427</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454</v>
      </c>
      <c r="DH116" s="864"/>
      <c r="DI116" s="864"/>
      <c r="DJ116" s="864"/>
      <c r="DK116" s="865"/>
      <c r="DL116" s="866" t="s">
        <v>427</v>
      </c>
      <c r="DM116" s="864"/>
      <c r="DN116" s="864"/>
      <c r="DO116" s="864"/>
      <c r="DP116" s="865"/>
      <c r="DQ116" s="866" t="s">
        <v>427</v>
      </c>
      <c r="DR116" s="864"/>
      <c r="DS116" s="864"/>
      <c r="DT116" s="864"/>
      <c r="DU116" s="865"/>
      <c r="DV116" s="911" t="s">
        <v>427</v>
      </c>
      <c r="DW116" s="912"/>
      <c r="DX116" s="912"/>
      <c r="DY116" s="912"/>
      <c r="DZ116" s="913"/>
    </row>
    <row r="117" spans="1:130" s="248" customFormat="1" ht="26.25" customHeight="1" x14ac:dyDescent="0.15">
      <c r="A117" s="988" t="s">
        <v>193</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1200471</v>
      </c>
      <c r="AB117" s="996"/>
      <c r="AC117" s="996"/>
      <c r="AD117" s="996"/>
      <c r="AE117" s="997"/>
      <c r="AF117" s="998">
        <v>1030981</v>
      </c>
      <c r="AG117" s="996"/>
      <c r="AH117" s="996"/>
      <c r="AI117" s="996"/>
      <c r="AJ117" s="997"/>
      <c r="AK117" s="998">
        <v>1058800</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427</v>
      </c>
      <c r="BR117" s="901"/>
      <c r="BS117" s="901"/>
      <c r="BT117" s="901"/>
      <c r="BU117" s="901"/>
      <c r="BV117" s="901" t="s">
        <v>427</v>
      </c>
      <c r="BW117" s="901"/>
      <c r="BX117" s="901"/>
      <c r="BY117" s="901"/>
      <c r="BZ117" s="901"/>
      <c r="CA117" s="901" t="s">
        <v>454</v>
      </c>
      <c r="CB117" s="901"/>
      <c r="CC117" s="901"/>
      <c r="CD117" s="901"/>
      <c r="CE117" s="901"/>
      <c r="CF117" s="962" t="s">
        <v>427</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427</v>
      </c>
      <c r="DH117" s="864"/>
      <c r="DI117" s="864"/>
      <c r="DJ117" s="864"/>
      <c r="DK117" s="865"/>
      <c r="DL117" s="866" t="s">
        <v>427</v>
      </c>
      <c r="DM117" s="864"/>
      <c r="DN117" s="864"/>
      <c r="DO117" s="864"/>
      <c r="DP117" s="865"/>
      <c r="DQ117" s="866" t="s">
        <v>176</v>
      </c>
      <c r="DR117" s="864"/>
      <c r="DS117" s="864"/>
      <c r="DT117" s="864"/>
      <c r="DU117" s="865"/>
      <c r="DV117" s="911" t="s">
        <v>427</v>
      </c>
      <c r="DW117" s="912"/>
      <c r="DX117" s="912"/>
      <c r="DY117" s="912"/>
      <c r="DZ117" s="913"/>
    </row>
    <row r="118" spans="1:130" s="248" customFormat="1" ht="26.25" customHeight="1" x14ac:dyDescent="0.15">
      <c r="A118" s="988" t="s">
        <v>449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446</v>
      </c>
      <c r="AB118" s="989"/>
      <c r="AC118" s="989"/>
      <c r="AD118" s="989"/>
      <c r="AE118" s="990"/>
      <c r="AF118" s="991" t="s">
        <v>447</v>
      </c>
      <c r="AG118" s="989"/>
      <c r="AH118" s="989"/>
      <c r="AI118" s="989"/>
      <c r="AJ118" s="990"/>
      <c r="AK118" s="991" t="s">
        <v>314</v>
      </c>
      <c r="AL118" s="989"/>
      <c r="AM118" s="989"/>
      <c r="AN118" s="989"/>
      <c r="AO118" s="990"/>
      <c r="AP118" s="992" t="s">
        <v>448</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427</v>
      </c>
      <c r="BR118" s="932"/>
      <c r="BS118" s="932"/>
      <c r="BT118" s="932"/>
      <c r="BU118" s="932"/>
      <c r="BV118" s="932" t="s">
        <v>427</v>
      </c>
      <c r="BW118" s="932"/>
      <c r="BX118" s="932"/>
      <c r="BY118" s="932"/>
      <c r="BZ118" s="932"/>
      <c r="CA118" s="932" t="s">
        <v>176</v>
      </c>
      <c r="CB118" s="932"/>
      <c r="CC118" s="932"/>
      <c r="CD118" s="932"/>
      <c r="CE118" s="932"/>
      <c r="CF118" s="962" t="s">
        <v>427</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402</v>
      </c>
      <c r="DH118" s="864"/>
      <c r="DI118" s="864"/>
      <c r="DJ118" s="864"/>
      <c r="DK118" s="865"/>
      <c r="DL118" s="866" t="s">
        <v>454</v>
      </c>
      <c r="DM118" s="864"/>
      <c r="DN118" s="864"/>
      <c r="DO118" s="864"/>
      <c r="DP118" s="865"/>
      <c r="DQ118" s="866" t="s">
        <v>402</v>
      </c>
      <c r="DR118" s="864"/>
      <c r="DS118" s="864"/>
      <c r="DT118" s="864"/>
      <c r="DU118" s="865"/>
      <c r="DV118" s="911" t="s">
        <v>402</v>
      </c>
      <c r="DW118" s="912"/>
      <c r="DX118" s="912"/>
      <c r="DY118" s="912"/>
      <c r="DZ118" s="913"/>
    </row>
    <row r="119" spans="1:130" s="248" customFormat="1" ht="26.25" customHeight="1" x14ac:dyDescent="0.15">
      <c r="A119" s="902" t="s">
        <v>452</v>
      </c>
      <c r="B119" s="903"/>
      <c r="C119" s="978" t="s">
        <v>453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427</v>
      </c>
      <c r="AB119" s="982"/>
      <c r="AC119" s="982"/>
      <c r="AD119" s="982"/>
      <c r="AE119" s="983"/>
      <c r="AF119" s="984" t="s">
        <v>427</v>
      </c>
      <c r="AG119" s="982"/>
      <c r="AH119" s="982"/>
      <c r="AI119" s="982"/>
      <c r="AJ119" s="983"/>
      <c r="AK119" s="984" t="s">
        <v>427</v>
      </c>
      <c r="AL119" s="982"/>
      <c r="AM119" s="982"/>
      <c r="AN119" s="982"/>
      <c r="AO119" s="983"/>
      <c r="AP119" s="985" t="s">
        <v>402</v>
      </c>
      <c r="AQ119" s="986"/>
      <c r="AR119" s="986"/>
      <c r="AS119" s="986"/>
      <c r="AT119" s="987"/>
      <c r="AU119" s="1025"/>
      <c r="AV119" s="1026"/>
      <c r="AW119" s="1026"/>
      <c r="AX119" s="1026"/>
      <c r="AY119" s="1026"/>
      <c r="AZ119" s="279" t="s">
        <v>193</v>
      </c>
      <c r="BA119" s="279"/>
      <c r="BB119" s="279"/>
      <c r="BC119" s="279"/>
      <c r="BD119" s="279"/>
      <c r="BE119" s="279"/>
      <c r="BF119" s="279"/>
      <c r="BG119" s="279"/>
      <c r="BH119" s="279"/>
      <c r="BI119" s="279"/>
      <c r="BJ119" s="279"/>
      <c r="BK119" s="279"/>
      <c r="BL119" s="279"/>
      <c r="BM119" s="279"/>
      <c r="BN119" s="279"/>
      <c r="BO119" s="964" t="s">
        <v>479</v>
      </c>
      <c r="BP119" s="965"/>
      <c r="BQ119" s="969">
        <v>10835039</v>
      </c>
      <c r="BR119" s="932"/>
      <c r="BS119" s="932"/>
      <c r="BT119" s="932"/>
      <c r="BU119" s="932"/>
      <c r="BV119" s="932">
        <v>9901090</v>
      </c>
      <c r="BW119" s="932"/>
      <c r="BX119" s="932"/>
      <c r="BY119" s="932"/>
      <c r="BZ119" s="932"/>
      <c r="CA119" s="932">
        <v>9827749</v>
      </c>
      <c r="CB119" s="932"/>
      <c r="CC119" s="932"/>
      <c r="CD119" s="932"/>
      <c r="CE119" s="932"/>
      <c r="CF119" s="830"/>
      <c r="CG119" s="831"/>
      <c r="CH119" s="831"/>
      <c r="CI119" s="831"/>
      <c r="CJ119" s="921"/>
      <c r="CK119" s="1019"/>
      <c r="CL119" s="907"/>
      <c r="CM119" s="925" t="s">
        <v>480</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402</v>
      </c>
      <c r="DH119" s="847"/>
      <c r="DI119" s="847"/>
      <c r="DJ119" s="847"/>
      <c r="DK119" s="848"/>
      <c r="DL119" s="849" t="s">
        <v>402</v>
      </c>
      <c r="DM119" s="847"/>
      <c r="DN119" s="847"/>
      <c r="DO119" s="847"/>
      <c r="DP119" s="848"/>
      <c r="DQ119" s="849" t="s">
        <v>454</v>
      </c>
      <c r="DR119" s="847"/>
      <c r="DS119" s="847"/>
      <c r="DT119" s="847"/>
      <c r="DU119" s="848"/>
      <c r="DV119" s="935" t="s">
        <v>427</v>
      </c>
      <c r="DW119" s="936"/>
      <c r="DX119" s="936"/>
      <c r="DY119" s="936"/>
      <c r="DZ119" s="937"/>
    </row>
    <row r="120" spans="1:130" s="248" customFormat="1" ht="26.25" customHeight="1" x14ac:dyDescent="0.15">
      <c r="A120" s="904"/>
      <c r="B120" s="905"/>
      <c r="C120" s="908" t="s">
        <v>457</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454</v>
      </c>
      <c r="AB120" s="864"/>
      <c r="AC120" s="864"/>
      <c r="AD120" s="864"/>
      <c r="AE120" s="865"/>
      <c r="AF120" s="866" t="s">
        <v>427</v>
      </c>
      <c r="AG120" s="864"/>
      <c r="AH120" s="864"/>
      <c r="AI120" s="864"/>
      <c r="AJ120" s="865"/>
      <c r="AK120" s="866" t="s">
        <v>427</v>
      </c>
      <c r="AL120" s="864"/>
      <c r="AM120" s="864"/>
      <c r="AN120" s="864"/>
      <c r="AO120" s="865"/>
      <c r="AP120" s="911" t="s">
        <v>454</v>
      </c>
      <c r="AQ120" s="912"/>
      <c r="AR120" s="912"/>
      <c r="AS120" s="912"/>
      <c r="AT120" s="913"/>
      <c r="AU120" s="970" t="s">
        <v>481</v>
      </c>
      <c r="AV120" s="971"/>
      <c r="AW120" s="971"/>
      <c r="AX120" s="971"/>
      <c r="AY120" s="972"/>
      <c r="AZ120" s="947" t="s">
        <v>482</v>
      </c>
      <c r="BA120" s="892"/>
      <c r="BB120" s="892"/>
      <c r="BC120" s="892"/>
      <c r="BD120" s="892"/>
      <c r="BE120" s="892"/>
      <c r="BF120" s="892"/>
      <c r="BG120" s="892"/>
      <c r="BH120" s="892"/>
      <c r="BI120" s="892"/>
      <c r="BJ120" s="892"/>
      <c r="BK120" s="892"/>
      <c r="BL120" s="892"/>
      <c r="BM120" s="892"/>
      <c r="BN120" s="892"/>
      <c r="BO120" s="892"/>
      <c r="BP120" s="893"/>
      <c r="BQ120" s="948">
        <v>2472002</v>
      </c>
      <c r="BR120" s="929"/>
      <c r="BS120" s="929"/>
      <c r="BT120" s="929"/>
      <c r="BU120" s="929"/>
      <c r="BV120" s="929">
        <v>2266928</v>
      </c>
      <c r="BW120" s="929"/>
      <c r="BX120" s="929"/>
      <c r="BY120" s="929"/>
      <c r="BZ120" s="929"/>
      <c r="CA120" s="929">
        <v>2097334</v>
      </c>
      <c r="CB120" s="929"/>
      <c r="CC120" s="929"/>
      <c r="CD120" s="929"/>
      <c r="CE120" s="929"/>
      <c r="CF120" s="953">
        <v>55.6</v>
      </c>
      <c r="CG120" s="954"/>
      <c r="CH120" s="954"/>
      <c r="CI120" s="954"/>
      <c r="CJ120" s="954"/>
      <c r="CK120" s="955" t="s">
        <v>483</v>
      </c>
      <c r="CL120" s="939"/>
      <c r="CM120" s="939"/>
      <c r="CN120" s="939"/>
      <c r="CO120" s="940"/>
      <c r="CP120" s="959" t="s">
        <v>484</v>
      </c>
      <c r="CQ120" s="960"/>
      <c r="CR120" s="960"/>
      <c r="CS120" s="960"/>
      <c r="CT120" s="960"/>
      <c r="CU120" s="960"/>
      <c r="CV120" s="960"/>
      <c r="CW120" s="960"/>
      <c r="CX120" s="960"/>
      <c r="CY120" s="960"/>
      <c r="CZ120" s="960"/>
      <c r="DA120" s="960"/>
      <c r="DB120" s="960"/>
      <c r="DC120" s="960"/>
      <c r="DD120" s="960"/>
      <c r="DE120" s="960"/>
      <c r="DF120" s="961"/>
      <c r="DG120" s="948">
        <v>1889102</v>
      </c>
      <c r="DH120" s="929"/>
      <c r="DI120" s="929"/>
      <c r="DJ120" s="929"/>
      <c r="DK120" s="929"/>
      <c r="DL120" s="929">
        <v>1534711</v>
      </c>
      <c r="DM120" s="929"/>
      <c r="DN120" s="929"/>
      <c r="DO120" s="929"/>
      <c r="DP120" s="929"/>
      <c r="DQ120" s="929">
        <v>1361531</v>
      </c>
      <c r="DR120" s="929"/>
      <c r="DS120" s="929"/>
      <c r="DT120" s="929"/>
      <c r="DU120" s="929"/>
      <c r="DV120" s="930">
        <v>36.1</v>
      </c>
      <c r="DW120" s="930"/>
      <c r="DX120" s="930"/>
      <c r="DY120" s="930"/>
      <c r="DZ120" s="931"/>
    </row>
    <row r="121" spans="1:130" s="248" customFormat="1" ht="26.25" customHeight="1" x14ac:dyDescent="0.15">
      <c r="A121" s="904"/>
      <c r="B121" s="905"/>
      <c r="C121" s="950" t="s">
        <v>485</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427</v>
      </c>
      <c r="AB121" s="864"/>
      <c r="AC121" s="864"/>
      <c r="AD121" s="864"/>
      <c r="AE121" s="865"/>
      <c r="AF121" s="866" t="s">
        <v>176</v>
      </c>
      <c r="AG121" s="864"/>
      <c r="AH121" s="864"/>
      <c r="AI121" s="864"/>
      <c r="AJ121" s="865"/>
      <c r="AK121" s="866" t="s">
        <v>427</v>
      </c>
      <c r="AL121" s="864"/>
      <c r="AM121" s="864"/>
      <c r="AN121" s="864"/>
      <c r="AO121" s="865"/>
      <c r="AP121" s="911" t="s">
        <v>402</v>
      </c>
      <c r="AQ121" s="912"/>
      <c r="AR121" s="912"/>
      <c r="AS121" s="912"/>
      <c r="AT121" s="913"/>
      <c r="AU121" s="973"/>
      <c r="AV121" s="974"/>
      <c r="AW121" s="974"/>
      <c r="AX121" s="974"/>
      <c r="AY121" s="975"/>
      <c r="AZ121" s="899" t="s">
        <v>486</v>
      </c>
      <c r="BA121" s="834"/>
      <c r="BB121" s="834"/>
      <c r="BC121" s="834"/>
      <c r="BD121" s="834"/>
      <c r="BE121" s="834"/>
      <c r="BF121" s="834"/>
      <c r="BG121" s="834"/>
      <c r="BH121" s="834"/>
      <c r="BI121" s="834"/>
      <c r="BJ121" s="834"/>
      <c r="BK121" s="834"/>
      <c r="BL121" s="834"/>
      <c r="BM121" s="834"/>
      <c r="BN121" s="834"/>
      <c r="BO121" s="834"/>
      <c r="BP121" s="835"/>
      <c r="BQ121" s="900">
        <v>62756</v>
      </c>
      <c r="BR121" s="901"/>
      <c r="BS121" s="901"/>
      <c r="BT121" s="901"/>
      <c r="BU121" s="901"/>
      <c r="BV121" s="901">
        <v>40291</v>
      </c>
      <c r="BW121" s="901"/>
      <c r="BX121" s="901"/>
      <c r="BY121" s="901"/>
      <c r="BZ121" s="901"/>
      <c r="CA121" s="901">
        <v>18966</v>
      </c>
      <c r="CB121" s="901"/>
      <c r="CC121" s="901"/>
      <c r="CD121" s="901"/>
      <c r="CE121" s="901"/>
      <c r="CF121" s="962">
        <v>0.5</v>
      </c>
      <c r="CG121" s="963"/>
      <c r="CH121" s="963"/>
      <c r="CI121" s="963"/>
      <c r="CJ121" s="963"/>
      <c r="CK121" s="956"/>
      <c r="CL121" s="942"/>
      <c r="CM121" s="942"/>
      <c r="CN121" s="942"/>
      <c r="CO121" s="943"/>
      <c r="CP121" s="922" t="s">
        <v>487</v>
      </c>
      <c r="CQ121" s="923"/>
      <c r="CR121" s="923"/>
      <c r="CS121" s="923"/>
      <c r="CT121" s="923"/>
      <c r="CU121" s="923"/>
      <c r="CV121" s="923"/>
      <c r="CW121" s="923"/>
      <c r="CX121" s="923"/>
      <c r="CY121" s="923"/>
      <c r="CZ121" s="923"/>
      <c r="DA121" s="923"/>
      <c r="DB121" s="923"/>
      <c r="DC121" s="923"/>
      <c r="DD121" s="923"/>
      <c r="DE121" s="923"/>
      <c r="DF121" s="924"/>
      <c r="DG121" s="900">
        <v>924679</v>
      </c>
      <c r="DH121" s="901"/>
      <c r="DI121" s="901"/>
      <c r="DJ121" s="901"/>
      <c r="DK121" s="901"/>
      <c r="DL121" s="901">
        <v>855178</v>
      </c>
      <c r="DM121" s="901"/>
      <c r="DN121" s="901"/>
      <c r="DO121" s="901"/>
      <c r="DP121" s="901"/>
      <c r="DQ121" s="901">
        <v>763986</v>
      </c>
      <c r="DR121" s="901"/>
      <c r="DS121" s="901"/>
      <c r="DT121" s="901"/>
      <c r="DU121" s="901"/>
      <c r="DV121" s="878">
        <v>20.2</v>
      </c>
      <c r="DW121" s="878"/>
      <c r="DX121" s="878"/>
      <c r="DY121" s="878"/>
      <c r="DZ121" s="879"/>
    </row>
    <row r="122" spans="1:130" s="248" customFormat="1" ht="26.25" customHeight="1" x14ac:dyDescent="0.15">
      <c r="A122" s="904"/>
      <c r="B122" s="905"/>
      <c r="C122" s="908" t="s">
        <v>467</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176</v>
      </c>
      <c r="AB122" s="864"/>
      <c r="AC122" s="864"/>
      <c r="AD122" s="864"/>
      <c r="AE122" s="865"/>
      <c r="AF122" s="866" t="s">
        <v>402</v>
      </c>
      <c r="AG122" s="864"/>
      <c r="AH122" s="864"/>
      <c r="AI122" s="864"/>
      <c r="AJ122" s="865"/>
      <c r="AK122" s="866" t="s">
        <v>176</v>
      </c>
      <c r="AL122" s="864"/>
      <c r="AM122" s="864"/>
      <c r="AN122" s="864"/>
      <c r="AO122" s="865"/>
      <c r="AP122" s="911" t="s">
        <v>176</v>
      </c>
      <c r="AQ122" s="912"/>
      <c r="AR122" s="912"/>
      <c r="AS122" s="912"/>
      <c r="AT122" s="913"/>
      <c r="AU122" s="973"/>
      <c r="AV122" s="974"/>
      <c r="AW122" s="974"/>
      <c r="AX122" s="974"/>
      <c r="AY122" s="975"/>
      <c r="AZ122" s="966" t="s">
        <v>488</v>
      </c>
      <c r="BA122" s="967"/>
      <c r="BB122" s="967"/>
      <c r="BC122" s="967"/>
      <c r="BD122" s="967"/>
      <c r="BE122" s="967"/>
      <c r="BF122" s="967"/>
      <c r="BG122" s="967"/>
      <c r="BH122" s="967"/>
      <c r="BI122" s="967"/>
      <c r="BJ122" s="967"/>
      <c r="BK122" s="967"/>
      <c r="BL122" s="967"/>
      <c r="BM122" s="967"/>
      <c r="BN122" s="967"/>
      <c r="BO122" s="967"/>
      <c r="BP122" s="968"/>
      <c r="BQ122" s="969">
        <v>6920952</v>
      </c>
      <c r="BR122" s="932"/>
      <c r="BS122" s="932"/>
      <c r="BT122" s="932"/>
      <c r="BU122" s="932"/>
      <c r="BV122" s="932">
        <v>6670452</v>
      </c>
      <c r="BW122" s="932"/>
      <c r="BX122" s="932"/>
      <c r="BY122" s="932"/>
      <c r="BZ122" s="932"/>
      <c r="CA122" s="932">
        <v>6959057</v>
      </c>
      <c r="CB122" s="932"/>
      <c r="CC122" s="932"/>
      <c r="CD122" s="932"/>
      <c r="CE122" s="932"/>
      <c r="CF122" s="933">
        <v>184.4</v>
      </c>
      <c r="CG122" s="934"/>
      <c r="CH122" s="934"/>
      <c r="CI122" s="934"/>
      <c r="CJ122" s="934"/>
      <c r="CK122" s="956"/>
      <c r="CL122" s="942"/>
      <c r="CM122" s="942"/>
      <c r="CN122" s="942"/>
      <c r="CO122" s="943"/>
      <c r="CP122" s="922" t="s">
        <v>489</v>
      </c>
      <c r="CQ122" s="923"/>
      <c r="CR122" s="923"/>
      <c r="CS122" s="923"/>
      <c r="CT122" s="923"/>
      <c r="CU122" s="923"/>
      <c r="CV122" s="923"/>
      <c r="CW122" s="923"/>
      <c r="CX122" s="923"/>
      <c r="CY122" s="923"/>
      <c r="CZ122" s="923"/>
      <c r="DA122" s="923"/>
      <c r="DB122" s="923"/>
      <c r="DC122" s="923"/>
      <c r="DD122" s="923"/>
      <c r="DE122" s="923"/>
      <c r="DF122" s="924"/>
      <c r="DG122" s="900">
        <v>1035293</v>
      </c>
      <c r="DH122" s="901"/>
      <c r="DI122" s="901"/>
      <c r="DJ122" s="901"/>
      <c r="DK122" s="901"/>
      <c r="DL122" s="901">
        <v>892059</v>
      </c>
      <c r="DM122" s="901"/>
      <c r="DN122" s="901"/>
      <c r="DO122" s="901"/>
      <c r="DP122" s="901"/>
      <c r="DQ122" s="901">
        <v>692378</v>
      </c>
      <c r="DR122" s="901"/>
      <c r="DS122" s="901"/>
      <c r="DT122" s="901"/>
      <c r="DU122" s="901"/>
      <c r="DV122" s="878">
        <v>18.3</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176</v>
      </c>
      <c r="AB123" s="864"/>
      <c r="AC123" s="864"/>
      <c r="AD123" s="864"/>
      <c r="AE123" s="865"/>
      <c r="AF123" s="866" t="s">
        <v>176</v>
      </c>
      <c r="AG123" s="864"/>
      <c r="AH123" s="864"/>
      <c r="AI123" s="864"/>
      <c r="AJ123" s="865"/>
      <c r="AK123" s="866" t="s">
        <v>427</v>
      </c>
      <c r="AL123" s="864"/>
      <c r="AM123" s="864"/>
      <c r="AN123" s="864"/>
      <c r="AO123" s="865"/>
      <c r="AP123" s="911" t="s">
        <v>402</v>
      </c>
      <c r="AQ123" s="912"/>
      <c r="AR123" s="912"/>
      <c r="AS123" s="912"/>
      <c r="AT123" s="913"/>
      <c r="AU123" s="976"/>
      <c r="AV123" s="977"/>
      <c r="AW123" s="977"/>
      <c r="AX123" s="977"/>
      <c r="AY123" s="977"/>
      <c r="AZ123" s="279" t="s">
        <v>193</v>
      </c>
      <c r="BA123" s="279"/>
      <c r="BB123" s="279"/>
      <c r="BC123" s="279"/>
      <c r="BD123" s="279"/>
      <c r="BE123" s="279"/>
      <c r="BF123" s="279"/>
      <c r="BG123" s="279"/>
      <c r="BH123" s="279"/>
      <c r="BI123" s="279"/>
      <c r="BJ123" s="279"/>
      <c r="BK123" s="279"/>
      <c r="BL123" s="279"/>
      <c r="BM123" s="279"/>
      <c r="BN123" s="279"/>
      <c r="BO123" s="964" t="s">
        <v>490</v>
      </c>
      <c r="BP123" s="965"/>
      <c r="BQ123" s="919">
        <v>9455710</v>
      </c>
      <c r="BR123" s="920"/>
      <c r="BS123" s="920"/>
      <c r="BT123" s="920"/>
      <c r="BU123" s="920"/>
      <c r="BV123" s="920">
        <v>8977671</v>
      </c>
      <c r="BW123" s="920"/>
      <c r="BX123" s="920"/>
      <c r="BY123" s="920"/>
      <c r="BZ123" s="920"/>
      <c r="CA123" s="920">
        <v>9075357</v>
      </c>
      <c r="CB123" s="920"/>
      <c r="CC123" s="920"/>
      <c r="CD123" s="920"/>
      <c r="CE123" s="920"/>
      <c r="CF123" s="830"/>
      <c r="CG123" s="831"/>
      <c r="CH123" s="831"/>
      <c r="CI123" s="831"/>
      <c r="CJ123" s="921"/>
      <c r="CK123" s="956"/>
      <c r="CL123" s="942"/>
      <c r="CM123" s="942"/>
      <c r="CN123" s="942"/>
      <c r="CO123" s="943"/>
      <c r="CP123" s="922" t="s">
        <v>491</v>
      </c>
      <c r="CQ123" s="923"/>
      <c r="CR123" s="923"/>
      <c r="CS123" s="923"/>
      <c r="CT123" s="923"/>
      <c r="CU123" s="923"/>
      <c r="CV123" s="923"/>
      <c r="CW123" s="923"/>
      <c r="CX123" s="923"/>
      <c r="CY123" s="923"/>
      <c r="CZ123" s="923"/>
      <c r="DA123" s="923"/>
      <c r="DB123" s="923"/>
      <c r="DC123" s="923"/>
      <c r="DD123" s="923"/>
      <c r="DE123" s="923"/>
      <c r="DF123" s="924"/>
      <c r="DG123" s="863">
        <v>147443</v>
      </c>
      <c r="DH123" s="864"/>
      <c r="DI123" s="864"/>
      <c r="DJ123" s="864"/>
      <c r="DK123" s="865"/>
      <c r="DL123" s="866">
        <v>179864</v>
      </c>
      <c r="DM123" s="864"/>
      <c r="DN123" s="864"/>
      <c r="DO123" s="864"/>
      <c r="DP123" s="865"/>
      <c r="DQ123" s="866">
        <v>173123</v>
      </c>
      <c r="DR123" s="864"/>
      <c r="DS123" s="864"/>
      <c r="DT123" s="864"/>
      <c r="DU123" s="865"/>
      <c r="DV123" s="911">
        <v>4.5999999999999996</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427</v>
      </c>
      <c r="AB124" s="864"/>
      <c r="AC124" s="864"/>
      <c r="AD124" s="864"/>
      <c r="AE124" s="865"/>
      <c r="AF124" s="866" t="s">
        <v>427</v>
      </c>
      <c r="AG124" s="864"/>
      <c r="AH124" s="864"/>
      <c r="AI124" s="864"/>
      <c r="AJ124" s="865"/>
      <c r="AK124" s="866" t="s">
        <v>427</v>
      </c>
      <c r="AL124" s="864"/>
      <c r="AM124" s="864"/>
      <c r="AN124" s="864"/>
      <c r="AO124" s="865"/>
      <c r="AP124" s="911" t="s">
        <v>427</v>
      </c>
      <c r="AQ124" s="912"/>
      <c r="AR124" s="912"/>
      <c r="AS124" s="912"/>
      <c r="AT124" s="913"/>
      <c r="AU124" s="914" t="s">
        <v>492</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37.799999999999997</v>
      </c>
      <c r="BR124" s="918"/>
      <c r="BS124" s="918"/>
      <c r="BT124" s="918"/>
      <c r="BU124" s="918"/>
      <c r="BV124" s="918">
        <v>25.6</v>
      </c>
      <c r="BW124" s="918"/>
      <c r="BX124" s="918"/>
      <c r="BY124" s="918"/>
      <c r="BZ124" s="918"/>
      <c r="CA124" s="918">
        <v>19.899999999999999</v>
      </c>
      <c r="CB124" s="918"/>
      <c r="CC124" s="918"/>
      <c r="CD124" s="918"/>
      <c r="CE124" s="918"/>
      <c r="CF124" s="808"/>
      <c r="CG124" s="809"/>
      <c r="CH124" s="809"/>
      <c r="CI124" s="809"/>
      <c r="CJ124" s="949"/>
      <c r="CK124" s="957"/>
      <c r="CL124" s="957"/>
      <c r="CM124" s="957"/>
      <c r="CN124" s="957"/>
      <c r="CO124" s="958"/>
      <c r="CP124" s="922" t="s">
        <v>493</v>
      </c>
      <c r="CQ124" s="923"/>
      <c r="CR124" s="923"/>
      <c r="CS124" s="923"/>
      <c r="CT124" s="923"/>
      <c r="CU124" s="923"/>
      <c r="CV124" s="923"/>
      <c r="CW124" s="923"/>
      <c r="CX124" s="923"/>
      <c r="CY124" s="923"/>
      <c r="CZ124" s="923"/>
      <c r="DA124" s="923"/>
      <c r="DB124" s="923"/>
      <c r="DC124" s="923"/>
      <c r="DD124" s="923"/>
      <c r="DE124" s="923"/>
      <c r="DF124" s="924"/>
      <c r="DG124" s="846">
        <v>107871</v>
      </c>
      <c r="DH124" s="847"/>
      <c r="DI124" s="847"/>
      <c r="DJ124" s="847"/>
      <c r="DK124" s="848"/>
      <c r="DL124" s="849">
        <v>94222</v>
      </c>
      <c r="DM124" s="847"/>
      <c r="DN124" s="847"/>
      <c r="DO124" s="847"/>
      <c r="DP124" s="848"/>
      <c r="DQ124" s="849">
        <v>45966</v>
      </c>
      <c r="DR124" s="847"/>
      <c r="DS124" s="847"/>
      <c r="DT124" s="847"/>
      <c r="DU124" s="848"/>
      <c r="DV124" s="935">
        <v>1.2</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176</v>
      </c>
      <c r="AB125" s="864"/>
      <c r="AC125" s="864"/>
      <c r="AD125" s="864"/>
      <c r="AE125" s="865"/>
      <c r="AF125" s="866" t="s">
        <v>427</v>
      </c>
      <c r="AG125" s="864"/>
      <c r="AH125" s="864"/>
      <c r="AI125" s="864"/>
      <c r="AJ125" s="865"/>
      <c r="AK125" s="866" t="s">
        <v>176</v>
      </c>
      <c r="AL125" s="864"/>
      <c r="AM125" s="864"/>
      <c r="AN125" s="864"/>
      <c r="AO125" s="865"/>
      <c r="AP125" s="911" t="s">
        <v>176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494</v>
      </c>
      <c r="CL125" s="939"/>
      <c r="CM125" s="939"/>
      <c r="CN125" s="939"/>
      <c r="CO125" s="940"/>
      <c r="CP125" s="947" t="s">
        <v>495</v>
      </c>
      <c r="CQ125" s="892"/>
      <c r="CR125" s="892"/>
      <c r="CS125" s="892"/>
      <c r="CT125" s="892"/>
      <c r="CU125" s="892"/>
      <c r="CV125" s="892"/>
      <c r="CW125" s="892"/>
      <c r="CX125" s="892"/>
      <c r="CY125" s="892"/>
      <c r="CZ125" s="892"/>
      <c r="DA125" s="892"/>
      <c r="DB125" s="892"/>
      <c r="DC125" s="892"/>
      <c r="DD125" s="892"/>
      <c r="DE125" s="892"/>
      <c r="DF125" s="893"/>
      <c r="DG125" s="948" t="s">
        <v>427</v>
      </c>
      <c r="DH125" s="929"/>
      <c r="DI125" s="929"/>
      <c r="DJ125" s="929"/>
      <c r="DK125" s="929"/>
      <c r="DL125" s="929" t="s">
        <v>176</v>
      </c>
      <c r="DM125" s="929"/>
      <c r="DN125" s="929"/>
      <c r="DO125" s="929"/>
      <c r="DP125" s="929"/>
      <c r="DQ125" s="929" t="s">
        <v>176</v>
      </c>
      <c r="DR125" s="929"/>
      <c r="DS125" s="929"/>
      <c r="DT125" s="929"/>
      <c r="DU125" s="929"/>
      <c r="DV125" s="930" t="s">
        <v>427</v>
      </c>
      <c r="DW125" s="930"/>
      <c r="DX125" s="930"/>
      <c r="DY125" s="930"/>
      <c r="DZ125" s="931"/>
    </row>
    <row r="126" spans="1:130" s="248" customFormat="1" ht="26.25" customHeight="1" thickBot="1" x14ac:dyDescent="0.2">
      <c r="A126" s="904"/>
      <c r="B126" s="905"/>
      <c r="C126" s="908" t="s">
        <v>480</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176</v>
      </c>
      <c r="AB126" s="864"/>
      <c r="AC126" s="864"/>
      <c r="AD126" s="864"/>
      <c r="AE126" s="865"/>
      <c r="AF126" s="866" t="s">
        <v>427</v>
      </c>
      <c r="AG126" s="864"/>
      <c r="AH126" s="864"/>
      <c r="AI126" s="864"/>
      <c r="AJ126" s="865"/>
      <c r="AK126" s="866" t="s">
        <v>176</v>
      </c>
      <c r="AL126" s="864"/>
      <c r="AM126" s="864"/>
      <c r="AN126" s="864"/>
      <c r="AO126" s="865"/>
      <c r="AP126" s="911" t="s">
        <v>176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496</v>
      </c>
      <c r="CQ126" s="834"/>
      <c r="CR126" s="834"/>
      <c r="CS126" s="834"/>
      <c r="CT126" s="834"/>
      <c r="CU126" s="834"/>
      <c r="CV126" s="834"/>
      <c r="CW126" s="834"/>
      <c r="CX126" s="834"/>
      <c r="CY126" s="834"/>
      <c r="CZ126" s="834"/>
      <c r="DA126" s="834"/>
      <c r="DB126" s="834"/>
      <c r="DC126" s="834"/>
      <c r="DD126" s="834"/>
      <c r="DE126" s="834"/>
      <c r="DF126" s="835"/>
      <c r="DG126" s="900" t="s">
        <v>427</v>
      </c>
      <c r="DH126" s="901"/>
      <c r="DI126" s="901"/>
      <c r="DJ126" s="901"/>
      <c r="DK126" s="901"/>
      <c r="DL126" s="901" t="s">
        <v>176</v>
      </c>
      <c r="DM126" s="901"/>
      <c r="DN126" s="901"/>
      <c r="DO126" s="901"/>
      <c r="DP126" s="901"/>
      <c r="DQ126" s="901" t="s">
        <v>176</v>
      </c>
      <c r="DR126" s="901"/>
      <c r="DS126" s="901"/>
      <c r="DT126" s="901"/>
      <c r="DU126" s="901"/>
      <c r="DV126" s="878" t="s">
        <v>427</v>
      </c>
      <c r="DW126" s="878"/>
      <c r="DX126" s="878"/>
      <c r="DY126" s="878"/>
      <c r="DZ126" s="879"/>
    </row>
    <row r="127" spans="1:130" s="248" customFormat="1" ht="26.25" customHeight="1" x14ac:dyDescent="0.15">
      <c r="A127" s="906"/>
      <c r="B127" s="907"/>
      <c r="C127" s="925" t="s">
        <v>497</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10</v>
      </c>
      <c r="AB127" s="864"/>
      <c r="AC127" s="864"/>
      <c r="AD127" s="864"/>
      <c r="AE127" s="865"/>
      <c r="AF127" s="866">
        <v>8</v>
      </c>
      <c r="AG127" s="864"/>
      <c r="AH127" s="864"/>
      <c r="AI127" s="864"/>
      <c r="AJ127" s="865"/>
      <c r="AK127" s="866">
        <v>6</v>
      </c>
      <c r="AL127" s="864"/>
      <c r="AM127" s="864"/>
      <c r="AN127" s="864"/>
      <c r="AO127" s="865"/>
      <c r="AP127" s="911">
        <v>0</v>
      </c>
      <c r="AQ127" s="912"/>
      <c r="AR127" s="912"/>
      <c r="AS127" s="912"/>
      <c r="AT127" s="913"/>
      <c r="AU127" s="284"/>
      <c r="AV127" s="284"/>
      <c r="AW127" s="284"/>
      <c r="AX127" s="928" t="s">
        <v>498</v>
      </c>
      <c r="AY127" s="896"/>
      <c r="AZ127" s="896"/>
      <c r="BA127" s="896"/>
      <c r="BB127" s="896"/>
      <c r="BC127" s="896"/>
      <c r="BD127" s="896"/>
      <c r="BE127" s="897"/>
      <c r="BF127" s="895" t="s">
        <v>499</v>
      </c>
      <c r="BG127" s="896"/>
      <c r="BH127" s="896"/>
      <c r="BI127" s="896"/>
      <c r="BJ127" s="896"/>
      <c r="BK127" s="896"/>
      <c r="BL127" s="897"/>
      <c r="BM127" s="895" t="s">
        <v>500</v>
      </c>
      <c r="BN127" s="896"/>
      <c r="BO127" s="896"/>
      <c r="BP127" s="896"/>
      <c r="BQ127" s="896"/>
      <c r="BR127" s="896"/>
      <c r="BS127" s="897"/>
      <c r="BT127" s="895" t="s">
        <v>501</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502</v>
      </c>
      <c r="CQ127" s="834"/>
      <c r="CR127" s="834"/>
      <c r="CS127" s="834"/>
      <c r="CT127" s="834"/>
      <c r="CU127" s="834"/>
      <c r="CV127" s="834"/>
      <c r="CW127" s="834"/>
      <c r="CX127" s="834"/>
      <c r="CY127" s="834"/>
      <c r="CZ127" s="834"/>
      <c r="DA127" s="834"/>
      <c r="DB127" s="834"/>
      <c r="DC127" s="834"/>
      <c r="DD127" s="834"/>
      <c r="DE127" s="834"/>
      <c r="DF127" s="835"/>
      <c r="DG127" s="900" t="s">
        <v>427</v>
      </c>
      <c r="DH127" s="901"/>
      <c r="DI127" s="901"/>
      <c r="DJ127" s="901"/>
      <c r="DK127" s="901"/>
      <c r="DL127" s="901" t="s">
        <v>176</v>
      </c>
      <c r="DM127" s="901"/>
      <c r="DN127" s="901"/>
      <c r="DO127" s="901"/>
      <c r="DP127" s="901"/>
      <c r="DQ127" s="901" t="s">
        <v>176</v>
      </c>
      <c r="DR127" s="901"/>
      <c r="DS127" s="901"/>
      <c r="DT127" s="901"/>
      <c r="DU127" s="901"/>
      <c r="DV127" s="878" t="s">
        <v>176</v>
      </c>
      <c r="DW127" s="878"/>
      <c r="DX127" s="878"/>
      <c r="DY127" s="878"/>
      <c r="DZ127" s="879"/>
    </row>
    <row r="128" spans="1:130" s="248" customFormat="1" ht="26.25" customHeight="1" thickBot="1" x14ac:dyDescent="0.2">
      <c r="A128" s="880" t="s">
        <v>503</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504</v>
      </c>
      <c r="X128" s="882"/>
      <c r="Y128" s="882"/>
      <c r="Z128" s="883"/>
      <c r="AA128" s="884">
        <v>9656</v>
      </c>
      <c r="AB128" s="885"/>
      <c r="AC128" s="885"/>
      <c r="AD128" s="885"/>
      <c r="AE128" s="886"/>
      <c r="AF128" s="887">
        <v>7248</v>
      </c>
      <c r="AG128" s="885"/>
      <c r="AH128" s="885"/>
      <c r="AI128" s="885"/>
      <c r="AJ128" s="886"/>
      <c r="AK128" s="887">
        <v>5283</v>
      </c>
      <c r="AL128" s="885"/>
      <c r="AM128" s="885"/>
      <c r="AN128" s="885"/>
      <c r="AO128" s="886"/>
      <c r="AP128" s="888"/>
      <c r="AQ128" s="889"/>
      <c r="AR128" s="889"/>
      <c r="AS128" s="889"/>
      <c r="AT128" s="890"/>
      <c r="AU128" s="284"/>
      <c r="AV128" s="284"/>
      <c r="AW128" s="284"/>
      <c r="AX128" s="891" t="s">
        <v>505</v>
      </c>
      <c r="AY128" s="892"/>
      <c r="AZ128" s="892"/>
      <c r="BA128" s="892"/>
      <c r="BB128" s="892"/>
      <c r="BC128" s="892"/>
      <c r="BD128" s="892"/>
      <c r="BE128" s="893"/>
      <c r="BF128" s="870" t="s">
        <v>427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506</v>
      </c>
      <c r="CQ128" s="812"/>
      <c r="CR128" s="812"/>
      <c r="CS128" s="812"/>
      <c r="CT128" s="812"/>
      <c r="CU128" s="812"/>
      <c r="CV128" s="812"/>
      <c r="CW128" s="812"/>
      <c r="CX128" s="812"/>
      <c r="CY128" s="812"/>
      <c r="CZ128" s="812"/>
      <c r="DA128" s="812"/>
      <c r="DB128" s="812"/>
      <c r="DC128" s="812"/>
      <c r="DD128" s="812"/>
      <c r="DE128" s="812"/>
      <c r="DF128" s="813"/>
      <c r="DG128" s="874" t="s">
        <v>176</v>
      </c>
      <c r="DH128" s="875"/>
      <c r="DI128" s="875"/>
      <c r="DJ128" s="875"/>
      <c r="DK128" s="875"/>
      <c r="DL128" s="875" t="s">
        <v>176</v>
      </c>
      <c r="DM128" s="875"/>
      <c r="DN128" s="875"/>
      <c r="DO128" s="875"/>
      <c r="DP128" s="875"/>
      <c r="DQ128" s="875" t="s">
        <v>427</v>
      </c>
      <c r="DR128" s="875"/>
      <c r="DS128" s="875"/>
      <c r="DT128" s="875"/>
      <c r="DU128" s="875"/>
      <c r="DV128" s="876" t="s">
        <v>176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507</v>
      </c>
      <c r="X129" s="861"/>
      <c r="Y129" s="861"/>
      <c r="Z129" s="862"/>
      <c r="AA129" s="863">
        <v>4369448</v>
      </c>
      <c r="AB129" s="864"/>
      <c r="AC129" s="864"/>
      <c r="AD129" s="864"/>
      <c r="AE129" s="865"/>
      <c r="AF129" s="866">
        <v>4242199</v>
      </c>
      <c r="AG129" s="864"/>
      <c r="AH129" s="864"/>
      <c r="AI129" s="864"/>
      <c r="AJ129" s="865"/>
      <c r="AK129" s="866">
        <v>4414954</v>
      </c>
      <c r="AL129" s="864"/>
      <c r="AM129" s="864"/>
      <c r="AN129" s="864"/>
      <c r="AO129" s="865"/>
      <c r="AP129" s="867"/>
      <c r="AQ129" s="868"/>
      <c r="AR129" s="868"/>
      <c r="AS129" s="868"/>
      <c r="AT129" s="869"/>
      <c r="AU129" s="286"/>
      <c r="AV129" s="286"/>
      <c r="AW129" s="286"/>
      <c r="AX129" s="833" t="s">
        <v>508</v>
      </c>
      <c r="AY129" s="834"/>
      <c r="AZ129" s="834"/>
      <c r="BA129" s="834"/>
      <c r="BB129" s="834"/>
      <c r="BC129" s="834"/>
      <c r="BD129" s="834"/>
      <c r="BE129" s="835"/>
      <c r="BF129" s="853" t="s">
        <v>176</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509</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510</v>
      </c>
      <c r="X130" s="861"/>
      <c r="Y130" s="861"/>
      <c r="Z130" s="862"/>
      <c r="AA130" s="863">
        <v>729637</v>
      </c>
      <c r="AB130" s="864"/>
      <c r="AC130" s="864"/>
      <c r="AD130" s="864"/>
      <c r="AE130" s="865"/>
      <c r="AF130" s="866">
        <v>635374</v>
      </c>
      <c r="AG130" s="864"/>
      <c r="AH130" s="864"/>
      <c r="AI130" s="864"/>
      <c r="AJ130" s="865"/>
      <c r="AK130" s="866">
        <v>640195</v>
      </c>
      <c r="AL130" s="864"/>
      <c r="AM130" s="864"/>
      <c r="AN130" s="864"/>
      <c r="AO130" s="865"/>
      <c r="AP130" s="867"/>
      <c r="AQ130" s="868"/>
      <c r="AR130" s="868"/>
      <c r="AS130" s="868"/>
      <c r="AT130" s="869"/>
      <c r="AU130" s="286"/>
      <c r="AV130" s="286"/>
      <c r="AW130" s="286"/>
      <c r="AX130" s="833" t="s">
        <v>511</v>
      </c>
      <c r="AY130" s="834"/>
      <c r="AZ130" s="834"/>
      <c r="BA130" s="834"/>
      <c r="BB130" s="834"/>
      <c r="BC130" s="834"/>
      <c r="BD130" s="834"/>
      <c r="BE130" s="835"/>
      <c r="BF130" s="836">
        <v>11.4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512</v>
      </c>
      <c r="X131" s="844"/>
      <c r="Y131" s="844"/>
      <c r="Z131" s="845"/>
      <c r="AA131" s="846">
        <v>3639811</v>
      </c>
      <c r="AB131" s="847"/>
      <c r="AC131" s="847"/>
      <c r="AD131" s="847"/>
      <c r="AE131" s="848"/>
      <c r="AF131" s="849">
        <v>3606825</v>
      </c>
      <c r="AG131" s="847"/>
      <c r="AH131" s="847"/>
      <c r="AI131" s="847"/>
      <c r="AJ131" s="848"/>
      <c r="AK131" s="849">
        <v>3774759</v>
      </c>
      <c r="AL131" s="847"/>
      <c r="AM131" s="847"/>
      <c r="AN131" s="847"/>
      <c r="AO131" s="848"/>
      <c r="AP131" s="850"/>
      <c r="AQ131" s="851"/>
      <c r="AR131" s="851"/>
      <c r="AS131" s="851"/>
      <c r="AT131" s="852"/>
      <c r="AU131" s="286"/>
      <c r="AV131" s="286"/>
      <c r="AW131" s="286"/>
      <c r="AX131" s="811" t="s">
        <v>513</v>
      </c>
      <c r="AY131" s="812"/>
      <c r="AZ131" s="812"/>
      <c r="BA131" s="812"/>
      <c r="BB131" s="812"/>
      <c r="BC131" s="812"/>
      <c r="BD131" s="812"/>
      <c r="BE131" s="813"/>
      <c r="BF131" s="814">
        <v>19.899999999999999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515</v>
      </c>
      <c r="W132" s="824"/>
      <c r="X132" s="824"/>
      <c r="Y132" s="824"/>
      <c r="Z132" s="825"/>
      <c r="AA132" s="826">
        <v>12.67038316</v>
      </c>
      <c r="AB132" s="827"/>
      <c r="AC132" s="827"/>
      <c r="AD132" s="827"/>
      <c r="AE132" s="828"/>
      <c r="AF132" s="829">
        <v>10.76733692</v>
      </c>
      <c r="AG132" s="827"/>
      <c r="AH132" s="827"/>
      <c r="AI132" s="827"/>
      <c r="AJ132" s="828"/>
      <c r="AK132" s="829">
        <v>10.94962619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516</v>
      </c>
      <c r="W133" s="803"/>
      <c r="X133" s="803"/>
      <c r="Y133" s="803"/>
      <c r="Z133" s="804"/>
      <c r="AA133" s="805">
        <v>13.8</v>
      </c>
      <c r="AB133" s="806"/>
      <c r="AC133" s="806"/>
      <c r="AD133" s="806"/>
      <c r="AE133" s="807"/>
      <c r="AF133" s="805">
        <v>12.2</v>
      </c>
      <c r="AG133" s="806"/>
      <c r="AH133" s="806"/>
      <c r="AI133" s="806"/>
      <c r="AJ133" s="807"/>
      <c r="AK133" s="805">
        <v>11.4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3yPYg/28LEhiSrUB5mWbYmC4ffws1EofUpu3uUA9WmhYNquBOxT1lgHCuApqaFhr9sWSKMP8j8KnBWhrTHeIg==" saltValue="rHuCxDz97aRyKheYryQgq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80" zoomScaleNormal="85"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hRLux9oe0mdZNYSVvv76b5K+gvXLKsb90/Ahg464acN7pFv3mmL+LJGtzHEdN0uQxCgfIoJTtUQfbb1494nKTA==" saltValue="DdVCtaK2WuwVNy0wrjo8O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dXRSGcaom3Qcs73WffGyPBmqzs0v8AxNvBVnBa/Cvb3gbG2gZ6tLDxk7sl8xcUjRPWRaGWTqQM3byc1hl6rxA==" saltValue="Mvm3N0sj+HJyjYJ66CDSp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80" zoomScaleSheetLayoutView="8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520</v>
      </c>
      <c r="AP7" s="305"/>
      <c r="AQ7" s="306" t="s">
        <v>521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522</v>
      </c>
      <c r="AQ8" s="312" t="s">
        <v>523</v>
      </c>
      <c r="AR8" s="313" t="s">
        <v>524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525</v>
      </c>
      <c r="AL9" s="1228"/>
      <c r="AM9" s="1228"/>
      <c r="AN9" s="1229"/>
      <c r="AO9" s="314">
        <v>1231415</v>
      </c>
      <c r="AP9" s="314">
        <v>116160</v>
      </c>
      <c r="AQ9" s="315">
        <v>105491</v>
      </c>
      <c r="AR9" s="316">
        <v>10.1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526</v>
      </c>
      <c r="AL10" s="1228"/>
      <c r="AM10" s="1228"/>
      <c r="AN10" s="1229"/>
      <c r="AO10" s="317">
        <v>145467</v>
      </c>
      <c r="AP10" s="317">
        <v>13722</v>
      </c>
      <c r="AQ10" s="318">
        <v>15011</v>
      </c>
      <c r="AR10" s="319">
        <v>-8.6</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527</v>
      </c>
      <c r="AL11" s="1228"/>
      <c r="AM11" s="1228"/>
      <c r="AN11" s="1229"/>
      <c r="AO11" s="317" t="s">
        <v>528</v>
      </c>
      <c r="AP11" s="317" t="s">
        <v>528</v>
      </c>
      <c r="AQ11" s="318">
        <v>1542</v>
      </c>
      <c r="AR11" s="319" t="s">
        <v>528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529</v>
      </c>
      <c r="AL12" s="1228"/>
      <c r="AM12" s="1228"/>
      <c r="AN12" s="1229"/>
      <c r="AO12" s="317" t="s">
        <v>528</v>
      </c>
      <c r="AP12" s="317" t="s">
        <v>528</v>
      </c>
      <c r="AQ12" s="318">
        <v>23</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530</v>
      </c>
      <c r="AL13" s="1228"/>
      <c r="AM13" s="1228"/>
      <c r="AN13" s="1229"/>
      <c r="AO13" s="317">
        <v>24610</v>
      </c>
      <c r="AP13" s="317">
        <v>2321</v>
      </c>
      <c r="AQ13" s="318">
        <v>4603</v>
      </c>
      <c r="AR13" s="319">
        <v>-49.6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531</v>
      </c>
      <c r="AL14" s="1228"/>
      <c r="AM14" s="1228"/>
      <c r="AN14" s="1229"/>
      <c r="AO14" s="317">
        <v>33263</v>
      </c>
      <c r="AP14" s="317">
        <v>3138</v>
      </c>
      <c r="AQ14" s="318">
        <v>2567</v>
      </c>
      <c r="AR14" s="319">
        <v>22.2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532</v>
      </c>
      <c r="AL15" s="1231"/>
      <c r="AM15" s="1231"/>
      <c r="AN15" s="1232"/>
      <c r="AO15" s="317">
        <v>-98765</v>
      </c>
      <c r="AP15" s="317">
        <v>-9317</v>
      </c>
      <c r="AQ15" s="318">
        <v>-8232</v>
      </c>
      <c r="AR15" s="319">
        <v>13.2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193</v>
      </c>
      <c r="AL16" s="1231"/>
      <c r="AM16" s="1231"/>
      <c r="AN16" s="1232"/>
      <c r="AO16" s="317">
        <v>1335990</v>
      </c>
      <c r="AP16" s="317">
        <v>126025</v>
      </c>
      <c r="AQ16" s="318">
        <v>121006</v>
      </c>
      <c r="AR16" s="319">
        <v>4.0999999999999996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534</v>
      </c>
      <c r="AP20" s="326" t="s">
        <v>535</v>
      </c>
      <c r="AQ20" s="327" t="s">
        <v>536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537</v>
      </c>
      <c r="AL21" s="1234"/>
      <c r="AM21" s="1234"/>
      <c r="AN21" s="1235"/>
      <c r="AO21" s="330">
        <v>10.94</v>
      </c>
      <c r="AP21" s="331">
        <v>10.65</v>
      </c>
      <c r="AQ21" s="332">
        <v>0.28999999999999998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538</v>
      </c>
      <c r="AL22" s="1234"/>
      <c r="AM22" s="1234"/>
      <c r="AN22" s="1235"/>
      <c r="AO22" s="335">
        <v>91.6</v>
      </c>
      <c r="AP22" s="336">
        <v>96.6</v>
      </c>
      <c r="AQ22" s="337">
        <v>-5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520</v>
      </c>
      <c r="AP30" s="305"/>
      <c r="AQ30" s="306" t="s">
        <v>521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522</v>
      </c>
      <c r="AQ31" s="312" t="s">
        <v>523</v>
      </c>
      <c r="AR31" s="313" t="s">
        <v>524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542</v>
      </c>
      <c r="AL32" s="1217"/>
      <c r="AM32" s="1217"/>
      <c r="AN32" s="1218"/>
      <c r="AO32" s="345">
        <v>723589</v>
      </c>
      <c r="AP32" s="345">
        <v>68257</v>
      </c>
      <c r="AQ32" s="346">
        <v>57338</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543</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544</v>
      </c>
      <c r="AL34" s="1217"/>
      <c r="AM34" s="1217"/>
      <c r="AN34" s="1218"/>
      <c r="AO34" s="345" t="s">
        <v>528</v>
      </c>
      <c r="AP34" s="345" t="s">
        <v>528</v>
      </c>
      <c r="AQ34" s="346" t="s">
        <v>528</v>
      </c>
      <c r="AR34" s="347" t="s">
        <v>528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545</v>
      </c>
      <c r="AL35" s="1217"/>
      <c r="AM35" s="1217"/>
      <c r="AN35" s="1218"/>
      <c r="AO35" s="345">
        <v>310466</v>
      </c>
      <c r="AP35" s="345">
        <v>29286</v>
      </c>
      <c r="AQ35" s="346">
        <v>15348</v>
      </c>
      <c r="AR35" s="347">
        <v>90.8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546</v>
      </c>
      <c r="AL36" s="1217"/>
      <c r="AM36" s="1217"/>
      <c r="AN36" s="1218"/>
      <c r="AO36" s="345">
        <v>24737</v>
      </c>
      <c r="AP36" s="345">
        <v>2333</v>
      </c>
      <c r="AQ36" s="346">
        <v>3535</v>
      </c>
      <c r="AR36" s="347">
        <v>-34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547</v>
      </c>
      <c r="AL37" s="1217"/>
      <c r="AM37" s="1217"/>
      <c r="AN37" s="1218"/>
      <c r="AO37" s="345">
        <v>6</v>
      </c>
      <c r="AP37" s="345">
        <v>1</v>
      </c>
      <c r="AQ37" s="346">
        <v>572</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548</v>
      </c>
      <c r="AL38" s="1214"/>
      <c r="AM38" s="1214"/>
      <c r="AN38" s="1215"/>
      <c r="AO38" s="348">
        <v>2</v>
      </c>
      <c r="AP38" s="348">
        <v>0</v>
      </c>
      <c r="AQ38" s="349">
        <v>6</v>
      </c>
      <c r="AR38" s="337">
        <v>-100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549</v>
      </c>
      <c r="AL39" s="1214"/>
      <c r="AM39" s="1214"/>
      <c r="AN39" s="1215"/>
      <c r="AO39" s="345">
        <v>-5283</v>
      </c>
      <c r="AP39" s="345">
        <v>-498</v>
      </c>
      <c r="AQ39" s="346">
        <v>-3451</v>
      </c>
      <c r="AR39" s="347">
        <v>-85.6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550</v>
      </c>
      <c r="AL40" s="1217"/>
      <c r="AM40" s="1217"/>
      <c r="AN40" s="1218"/>
      <c r="AO40" s="345">
        <v>-640195</v>
      </c>
      <c r="AP40" s="345">
        <v>-60390</v>
      </c>
      <c r="AQ40" s="346">
        <v>-50518</v>
      </c>
      <c r="AR40" s="347">
        <v>19.5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306</v>
      </c>
      <c r="AL41" s="1220"/>
      <c r="AM41" s="1220"/>
      <c r="AN41" s="1221"/>
      <c r="AO41" s="345">
        <v>413322</v>
      </c>
      <c r="AP41" s="345">
        <v>38989</v>
      </c>
      <c r="AQ41" s="346">
        <v>22830</v>
      </c>
      <c r="AR41" s="347">
        <v>70.8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520</v>
      </c>
      <c r="AN49" s="1224" t="s">
        <v>554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555</v>
      </c>
      <c r="AO50" s="362" t="s">
        <v>556</v>
      </c>
      <c r="AP50" s="363" t="s">
        <v>557</v>
      </c>
      <c r="AQ50" s="364" t="s">
        <v>558</v>
      </c>
      <c r="AR50" s="365" t="s">
        <v>559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560</v>
      </c>
      <c r="AL51" s="358"/>
      <c r="AM51" s="366">
        <v>768256</v>
      </c>
      <c r="AN51" s="367">
        <v>68692</v>
      </c>
      <c r="AO51" s="368">
        <v>-5.5</v>
      </c>
      <c r="AP51" s="369">
        <v>79466</v>
      </c>
      <c r="AQ51" s="370">
        <v>-25.1</v>
      </c>
      <c r="AR51" s="371">
        <v>19.600000000000001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561</v>
      </c>
      <c r="AM52" s="374">
        <v>350837</v>
      </c>
      <c r="AN52" s="375">
        <v>31370</v>
      </c>
      <c r="AO52" s="376">
        <v>-46.6</v>
      </c>
      <c r="AP52" s="377">
        <v>44645</v>
      </c>
      <c r="AQ52" s="378">
        <v>0.8</v>
      </c>
      <c r="AR52" s="379">
        <v>-47.4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562</v>
      </c>
      <c r="AL53" s="358"/>
      <c r="AM53" s="366">
        <v>893426</v>
      </c>
      <c r="AN53" s="367">
        <v>80561</v>
      </c>
      <c r="AO53" s="368">
        <v>17.3</v>
      </c>
      <c r="AP53" s="369">
        <v>90072</v>
      </c>
      <c r="AQ53" s="370">
        <v>13.3</v>
      </c>
      <c r="AR53" s="371">
        <v>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561</v>
      </c>
      <c r="AM54" s="374">
        <v>564732</v>
      </c>
      <c r="AN54" s="375">
        <v>50923</v>
      </c>
      <c r="AO54" s="376">
        <v>62.3</v>
      </c>
      <c r="AP54" s="377">
        <v>46083</v>
      </c>
      <c r="AQ54" s="378">
        <v>3.2</v>
      </c>
      <c r="AR54" s="379">
        <v>59.1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563</v>
      </c>
      <c r="AL55" s="358"/>
      <c r="AM55" s="366">
        <v>982454</v>
      </c>
      <c r="AN55" s="367">
        <v>90158</v>
      </c>
      <c r="AO55" s="368">
        <v>11.9</v>
      </c>
      <c r="AP55" s="369">
        <v>88328</v>
      </c>
      <c r="AQ55" s="370">
        <v>-1.9</v>
      </c>
      <c r="AR55" s="371">
        <v>13.8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561</v>
      </c>
      <c r="AM56" s="374">
        <v>331110</v>
      </c>
      <c r="AN56" s="375">
        <v>30385</v>
      </c>
      <c r="AO56" s="376">
        <v>-40.299999999999997</v>
      </c>
      <c r="AP56" s="377">
        <v>49013</v>
      </c>
      <c r="AQ56" s="378">
        <v>6.4</v>
      </c>
      <c r="AR56" s="379">
        <v>-46.7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564</v>
      </c>
      <c r="AL57" s="358"/>
      <c r="AM57" s="366">
        <v>494689</v>
      </c>
      <c r="AN57" s="367">
        <v>46000</v>
      </c>
      <c r="AO57" s="368">
        <v>-49</v>
      </c>
      <c r="AP57" s="369">
        <v>103390</v>
      </c>
      <c r="AQ57" s="370">
        <v>17.100000000000001</v>
      </c>
      <c r="AR57" s="371">
        <v>-66.099999999999994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561</v>
      </c>
      <c r="AM58" s="374">
        <v>326476</v>
      </c>
      <c r="AN58" s="375">
        <v>30359</v>
      </c>
      <c r="AO58" s="376">
        <v>-0.1</v>
      </c>
      <c r="AP58" s="377">
        <v>51269</v>
      </c>
      <c r="AQ58" s="378">
        <v>4.5999999999999996</v>
      </c>
      <c r="AR58" s="379">
        <v>-4.7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565</v>
      </c>
      <c r="AL59" s="358"/>
      <c r="AM59" s="366">
        <v>1987470</v>
      </c>
      <c r="AN59" s="367">
        <v>187479</v>
      </c>
      <c r="AO59" s="368">
        <v>307.60000000000002</v>
      </c>
      <c r="AP59" s="369">
        <v>117234</v>
      </c>
      <c r="AQ59" s="370">
        <v>13.4</v>
      </c>
      <c r="AR59" s="371">
        <v>294.2</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561</v>
      </c>
      <c r="AM60" s="374">
        <v>323684</v>
      </c>
      <c r="AN60" s="375">
        <v>30533</v>
      </c>
      <c r="AO60" s="376">
        <v>0.6</v>
      </c>
      <c r="AP60" s="377">
        <v>59796</v>
      </c>
      <c r="AQ60" s="378">
        <v>16.600000000000001</v>
      </c>
      <c r="AR60" s="379">
        <v>-16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566</v>
      </c>
      <c r="AL61" s="380"/>
      <c r="AM61" s="381">
        <v>1025259</v>
      </c>
      <c r="AN61" s="382">
        <v>94578</v>
      </c>
      <c r="AO61" s="383">
        <v>56.5</v>
      </c>
      <c r="AP61" s="384">
        <v>95698</v>
      </c>
      <c r="AQ61" s="385">
        <v>3.4</v>
      </c>
      <c r="AR61" s="371">
        <v>53.1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561</v>
      </c>
      <c r="AM62" s="374">
        <v>379368</v>
      </c>
      <c r="AN62" s="375">
        <v>34714</v>
      </c>
      <c r="AO62" s="376">
        <v>-4.8</v>
      </c>
      <c r="AP62" s="377">
        <v>50161</v>
      </c>
      <c r="AQ62" s="378">
        <v>6.3</v>
      </c>
      <c r="AR62" s="379">
        <v>-11.1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c9Q65SGZeBfBQfSZnfCbFCkq7VxaftTDuxxaAPV3n5Yce1MxY3opLE4M4WpYmZRJNHBzg86O/MZEO6CBBpMg==" saltValue="kRBF95vUQpSi2MjUcrsJI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568</v>
      </c>
    </row>
    <row r="121" spans="125:125" ht="13.5" hidden="1" customHeight="1" x14ac:dyDescent="0.15">
      <c r="DU121" s="292"/>
    </row>
  </sheetData>
  <sheetProtection algorithmName="SHA-512" hashValue="aBimfkHbnkVoslgmt5DITRK0KWAkpaIQb7txGTpmkqGDTxbRXYi9cEBVsSQ6vlSH2BwrdzzSBYccpEcxbYnH0A==" saltValue="8veJ9MDUa+3+BiUIS7I5U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569</v>
      </c>
    </row>
  </sheetData>
  <sheetProtection algorithmName="SHA-512" hashValue="/xveZZYCwBvyzgxfNIbYzoWj+1m+xzcWCaVNstSW372iv/d9tDRNGvuLmD01HdeJWRL4BJ8X/XW/El4+NzgxUg==" saltValue="Wd/9SqnUmd4M+TnnRgH2F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570</v>
      </c>
      <c r="G46" s="8" t="s">
        <v>571</v>
      </c>
      <c r="H46" s="8" t="s">
        <v>572</v>
      </c>
      <c r="I46" s="8" t="s">
        <v>573</v>
      </c>
      <c r="J46" s="9" t="s">
        <v>574</v>
      </c>
    </row>
    <row r="47" spans="2:10" ht="57.75" customHeight="1" x14ac:dyDescent="0.15">
      <c r="B47" s="10"/>
      <c r="C47" s="1238" t="s">
        <v>3</v>
      </c>
      <c r="D47" s="1238"/>
      <c r="E47" s="1239"/>
      <c r="F47" s="11">
        <v>18.86</v>
      </c>
      <c r="G47" s="12">
        <v>18.84</v>
      </c>
      <c r="H47" s="12">
        <v>18.79</v>
      </c>
      <c r="I47" s="12">
        <v>19.36</v>
      </c>
      <c r="J47" s="13">
        <v>18.62</v>
      </c>
    </row>
    <row r="48" spans="2:10" ht="57.75" customHeight="1" x14ac:dyDescent="0.15">
      <c r="B48" s="14"/>
      <c r="C48" s="1240" t="s">
        <v>4</v>
      </c>
      <c r="D48" s="1240"/>
      <c r="E48" s="1241"/>
      <c r="F48" s="15">
        <v>3.53</v>
      </c>
      <c r="G48" s="16">
        <v>3.82</v>
      </c>
      <c r="H48" s="16">
        <v>2.6</v>
      </c>
      <c r="I48" s="16">
        <v>4.9400000000000004</v>
      </c>
      <c r="J48" s="17">
        <v>4.37</v>
      </c>
    </row>
    <row r="49" spans="2:10" ht="57.75" customHeight="1" thickBot="1" x14ac:dyDescent="0.2">
      <c r="B49" s="18"/>
      <c r="C49" s="1242" t="s">
        <v>5</v>
      </c>
      <c r="D49" s="1242"/>
      <c r="E49" s="1243"/>
      <c r="F49" s="19">
        <v>0.99</v>
      </c>
      <c r="G49" s="20">
        <v>0.31</v>
      </c>
      <c r="H49" s="20" t="s">
        <v>575</v>
      </c>
      <c r="I49" s="20">
        <v>2.2799999999999998</v>
      </c>
      <c r="J49" s="21" t="s">
        <v>576</v>
      </c>
    </row>
    <row r="50" spans="2:10" ht="13.5" customHeight="1" x14ac:dyDescent="0.15"/>
  </sheetData>
  <sheetProtection algorithmName="SHA-512" hashValue="P/aaF4mF+/8SaRV2vLLgxU+cmJ1x905ZXCES6nmfVS0Pi+0UYV7NXbccgf9pCxj5qRjekLIVXUVUqxYF6oGJEQ==" saltValue="X+yZb6OTKTq9nQZQnb0Ah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荊尾 雅之</cp:lastModifiedBy>
  <cp:lastPrinted>2022-03-11T01:01:15Z</cp:lastPrinted>
  <dcterms:created xsi:type="dcterms:W3CDTF">2022-02-02T06:20:05Z</dcterms:created>
  <dcterms:modified xsi:type="dcterms:W3CDTF">2022-09-20T01:46:28Z</dcterms:modified>
  <cp:category/>
</cp:coreProperties>
</file>